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8860" windowHeight="13380" activeTab="3"/>
  </bookViews>
  <sheets>
    <sheet name="weapons" sheetId="1" r:id="rId1"/>
    <sheet name="weightconfig" sheetId="3" r:id="rId2"/>
    <sheet name="adminboxweapons" sheetId="4" r:id="rId3"/>
    <sheet name="adminboxmagazines" sheetId="5" r:id="rId4"/>
  </sheets>
  <definedNames>
    <definedName name="_xlnm._FilterDatabase" localSheetId="3" hidden="1">adminboxmagazines!$A$1:$A$284</definedName>
    <definedName name="Book1" localSheetId="1">weightconfig!$A$1:$B$455</definedName>
  </definedNames>
  <calcPr calcId="125725"/>
</workbook>
</file>

<file path=xl/calcChain.xml><?xml version="1.0" encoding="utf-8"?>
<calcChain xmlns="http://schemas.openxmlformats.org/spreadsheetml/2006/main">
  <c r="D284" i="5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4"/>
  <c r="C74"/>
  <c r="B74"/>
  <c r="D72"/>
  <c r="C72"/>
  <c r="B72"/>
  <c r="D71"/>
  <c r="C71"/>
  <c r="B71"/>
  <c r="D70"/>
  <c r="C70"/>
  <c r="B70"/>
  <c r="D68"/>
  <c r="C68"/>
  <c r="B68"/>
  <c r="D67"/>
  <c r="C67"/>
  <c r="B67"/>
  <c r="D66"/>
  <c r="C66"/>
  <c r="B66"/>
  <c r="D65"/>
  <c r="C65"/>
  <c r="B65"/>
  <c r="D64"/>
  <c r="C64"/>
  <c r="B64"/>
  <c r="D62"/>
  <c r="C62"/>
  <c r="B62"/>
  <c r="D60"/>
  <c r="C60"/>
  <c r="B60"/>
  <c r="D58"/>
  <c r="C58"/>
  <c r="B58"/>
  <c r="D56"/>
  <c r="C56"/>
  <c r="B56"/>
  <c r="D55"/>
  <c r="C55"/>
  <c r="B55"/>
  <c r="D54"/>
  <c r="C54"/>
  <c r="B54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7"/>
  <c r="C37"/>
  <c r="B37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  <c r="D2"/>
  <c r="C2"/>
  <c r="B2"/>
  <c r="D1"/>
  <c r="C1"/>
  <c r="B1"/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1"/>
  <c r="B1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C1" i="3"/>
  <c r="D71"/>
  <c r="D104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1"/>
  <c r="C2" i="3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D1"/>
</calcChain>
</file>

<file path=xl/connections.xml><?xml version="1.0" encoding="utf-8"?>
<connections xmlns="http://schemas.openxmlformats.org/spreadsheetml/2006/main">
  <connection id="1" name="Book11" type="6" refreshedVersion="3" background="1" saveData="1">
    <textPr codePage="437" sourceFile="\\annarbor.cfigroup.com\home\SRice\Desktop\Book1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<sst xmlns="http://schemas.openxmlformats.org/spreadsheetml/2006/main" count="2654" uniqueCount="1134">
  <si>
    <t>YakB</t>
  </si>
  <si>
    <t>Winchester1866</t>
  </si>
  <si>
    <t>VSS_vintorez</t>
  </si>
  <si>
    <t>UZI_SD_EP1</t>
  </si>
  <si>
    <t>UZI_EP1</t>
  </si>
  <si>
    <t>TwinVickers</t>
  </si>
  <si>
    <t>TwinM134</t>
  </si>
  <si>
    <t>trg42_t8m_camo</t>
  </si>
  <si>
    <t>trg42_t8m</t>
  </si>
  <si>
    <t>trg42_camo</t>
  </si>
  <si>
    <t>trg42</t>
  </si>
  <si>
    <t>TimeBomb</t>
  </si>
  <si>
    <t>SVD_NSPU_EP1</t>
  </si>
  <si>
    <t>SVD_des_EP1</t>
  </si>
  <si>
    <t>SVD_CAMO</t>
  </si>
  <si>
    <t>SVD</t>
  </si>
  <si>
    <t>Strela</t>
  </si>
  <si>
    <t>Stinger</t>
  </si>
  <si>
    <t>SPG9_AI</t>
  </si>
  <si>
    <t>SPG9</t>
  </si>
  <si>
    <t>SmokeLauncher</t>
  </si>
  <si>
    <t>SMAW</t>
  </si>
  <si>
    <t>sg552sd_reflex</t>
  </si>
  <si>
    <t>sg552lb_commando_reflex</t>
  </si>
  <si>
    <t>sg552lb_commando_acog</t>
  </si>
  <si>
    <t>sg552lb_aimpoint</t>
  </si>
  <si>
    <t>sg552lb_acog</t>
  </si>
  <si>
    <t>sg552lb</t>
  </si>
  <si>
    <t>sg552_reflex</t>
  </si>
  <si>
    <t>sg552_mp_aimpoint_sd</t>
  </si>
  <si>
    <t>sg552_mp_aimpoint</t>
  </si>
  <si>
    <t>sg552_commando_sd</t>
  </si>
  <si>
    <t>sg552_commando_mg_eotech</t>
  </si>
  <si>
    <t>sg552_commando_mg</t>
  </si>
  <si>
    <t>sg552_commando</t>
  </si>
  <si>
    <t>sg552</t>
  </si>
  <si>
    <t>sg551_lg97</t>
  </si>
  <si>
    <t>SG551_COMMANDO_LG97_AIM_CAMO</t>
  </si>
  <si>
    <t>SG551_COMMANDO_LG97_AIM</t>
  </si>
  <si>
    <t>sg551_commando_lg97_acog</t>
  </si>
  <si>
    <t>sg551_commando_aim</t>
  </si>
  <si>
    <t>sg551_commando_acog</t>
  </si>
  <si>
    <t>sg551_acog_lg97</t>
  </si>
  <si>
    <t>sg551_acog</t>
  </si>
  <si>
    <t>sg551</t>
  </si>
  <si>
    <t>sg550_sniper</t>
  </si>
  <si>
    <t>sg550_lg97_aimpoint_camo</t>
  </si>
  <si>
    <t>sg550_lg97_aimpoint</t>
  </si>
  <si>
    <t>sg550_lg97</t>
  </si>
  <si>
    <t>sg550_kern</t>
  </si>
  <si>
    <t>sg550_commando_hensoldt</t>
  </si>
  <si>
    <t>sg550</t>
  </si>
  <si>
    <t>SCAR_L_STD_Mk4CQT</t>
  </si>
  <si>
    <t>SCAR_L_STD_HOLO</t>
  </si>
  <si>
    <t>SCAR_L_STD_EGLM_TWS</t>
  </si>
  <si>
    <t>SCAR_L_STD_EGLM_RCO</t>
  </si>
  <si>
    <t>SCAR_L_CQC_Holo</t>
  </si>
  <si>
    <t>SCAR_L_CQC_EGLM_Holo</t>
  </si>
  <si>
    <t>SCAR_L_CQC_CCO_SD</t>
  </si>
  <si>
    <t>SCAR_L_CQC</t>
  </si>
  <si>
    <t>SCAR_H_STD_TWS_SD</t>
  </si>
  <si>
    <t>SCAR_H_STD_EGLM_Spect</t>
  </si>
  <si>
    <t>SCAR_H_LNG_Sniper_SD</t>
  </si>
  <si>
    <t>SCAR_H_LNG_Sniper</t>
  </si>
  <si>
    <t>SCAR_H_CQC_CCO_SD</t>
  </si>
  <si>
    <t>SCAR_H_CQC_CCO</t>
  </si>
  <si>
    <t>sapr_hensoldt_sd</t>
  </si>
  <si>
    <t>sapr_hensoldt</t>
  </si>
  <si>
    <t>sapr_aimpoint_sd</t>
  </si>
  <si>
    <t>sapr_aimpoint</t>
  </si>
  <si>
    <t>Saiga12K</t>
  </si>
  <si>
    <t>Sa61_EP1</t>
  </si>
  <si>
    <t>Sa58V_RCO_EP1</t>
  </si>
  <si>
    <t>Sa58V_EP1</t>
  </si>
  <si>
    <t>Sa58V_CCO_EP1</t>
  </si>
  <si>
    <t>Sa58P_EP1</t>
  </si>
  <si>
    <t>RPK_74_Large</t>
  </si>
  <si>
    <t>RPK_74</t>
  </si>
  <si>
    <t>RPG7V</t>
  </si>
  <si>
    <t>RPG18</t>
  </si>
  <si>
    <t>revolver_gold_EP1</t>
  </si>
  <si>
    <t>revolver_EP1</t>
  </si>
  <si>
    <t>Remington870_lamp</t>
  </si>
  <si>
    <t>Remington870</t>
  </si>
  <si>
    <t>PMC_documents</t>
  </si>
  <si>
    <t>PMC_AS50_TWS_Large</t>
  </si>
  <si>
    <t>PMC_AS50_TWS</t>
  </si>
  <si>
    <t>PMC_AS50_scoped_Large</t>
  </si>
  <si>
    <t>PMC_AS50_scoped</t>
  </si>
  <si>
    <t>PK</t>
  </si>
  <si>
    <t>Pistol</t>
  </si>
  <si>
    <t>PipeBomb</t>
  </si>
  <si>
    <t>Pecheneg</t>
  </si>
  <si>
    <t>panzerfaust3</t>
  </si>
  <si>
    <t>P226SF_SD</t>
  </si>
  <si>
    <t>p226sf</t>
  </si>
  <si>
    <t>P226_SD</t>
  </si>
  <si>
    <t>p226</t>
  </si>
  <si>
    <t>P220</t>
  </si>
  <si>
    <t>NVGoggles</t>
  </si>
  <si>
    <t>MR43</t>
  </si>
  <si>
    <t>mp5sd6_reflex</t>
  </si>
  <si>
    <t>mp5sd6_aimpoint</t>
  </si>
  <si>
    <t>mp5sd6_acog</t>
  </si>
  <si>
    <t>mp5sd6</t>
  </si>
  <si>
    <t>MP5SD</t>
  </si>
  <si>
    <t>MP5K</t>
  </si>
  <si>
    <t>mp5a5n</t>
  </si>
  <si>
    <t>mp5a5_reflex</t>
  </si>
  <si>
    <t>mp5a5_aimpoint</t>
  </si>
  <si>
    <t>mp5a5_acog</t>
  </si>
  <si>
    <t>MP5A5</t>
  </si>
  <si>
    <t>Moscow_Bombing_File</t>
  </si>
  <si>
    <t>MLRS</t>
  </si>
  <si>
    <t>Mk13_EP1</t>
  </si>
  <si>
    <t>Mk_48_DZ</t>
  </si>
  <si>
    <t>Mk_48_DES_EP1</t>
  </si>
  <si>
    <t>Mk_48</t>
  </si>
  <si>
    <t>MineE</t>
  </si>
  <si>
    <t>Mine</t>
  </si>
  <si>
    <t>MGun</t>
  </si>
  <si>
    <t>mg51_eotech</t>
  </si>
  <si>
    <t>mg51</t>
  </si>
  <si>
    <t>MG36_Large</t>
  </si>
  <si>
    <t>MG36_camo_Large</t>
  </si>
  <si>
    <t>MG36_camo</t>
  </si>
  <si>
    <t>MG36</t>
  </si>
  <si>
    <t>MetisLauncher</t>
  </si>
  <si>
    <t>MeleeMachete</t>
  </si>
  <si>
    <t>MeleeHatchet</t>
  </si>
  <si>
    <t>MeleeFlashlightRed</t>
  </si>
  <si>
    <t>MeleeFlashlight</t>
  </si>
  <si>
    <t>MeleeFishingPole</t>
  </si>
  <si>
    <t>MeleeCrowbar</t>
  </si>
  <si>
    <t>MeleeBaseBallBatNails</t>
  </si>
  <si>
    <t>MeleeBaseBallBatBarbed</t>
  </si>
  <si>
    <t>MeleeBaseBallBat</t>
  </si>
  <si>
    <t>MakarovSD</t>
  </si>
  <si>
    <t>Makarov</t>
  </si>
  <si>
    <t>MAAWS</t>
  </si>
  <si>
    <t>M9SD</t>
  </si>
  <si>
    <t>M9</t>
  </si>
  <si>
    <t>m8_tws_sd</t>
  </si>
  <si>
    <t>m8_tws</t>
  </si>
  <si>
    <t>m8_sharpshooter</t>
  </si>
  <si>
    <t>m8_SAW_Large</t>
  </si>
  <si>
    <t>m8_SAW</t>
  </si>
  <si>
    <t>m8_holo_sd</t>
  </si>
  <si>
    <t>m8_compact_pmc</t>
  </si>
  <si>
    <t>m8_compact</t>
  </si>
  <si>
    <t>m8_carbineGL</t>
  </si>
  <si>
    <t>m8_carbine_pmc</t>
  </si>
  <si>
    <t>m8_carbine</t>
  </si>
  <si>
    <t>M79_EP1</t>
  </si>
  <si>
    <t>M60A4_EP1</t>
  </si>
  <si>
    <t>M4SPR</t>
  </si>
  <si>
    <t>M4A3_RCO_GL_EP1</t>
  </si>
  <si>
    <t>M4A3_CCO_EP1</t>
  </si>
  <si>
    <t>M4A1_RCO_GL</t>
  </si>
  <si>
    <t>M4A1_HWS_GL_SD_Camo</t>
  </si>
  <si>
    <t>M4A1_HWS_GL_camo</t>
  </si>
  <si>
    <t>M4A1_HWS_GL</t>
  </si>
  <si>
    <t>M4A1_AIM_SD_camo</t>
  </si>
  <si>
    <t>M4A1_Aim_camo</t>
  </si>
  <si>
    <t>M4A1_Aim</t>
  </si>
  <si>
    <t>M4A1</t>
  </si>
  <si>
    <t>M47Launcher_EP1</t>
  </si>
  <si>
    <t>M40A3</t>
  </si>
  <si>
    <t>M32_EP1</t>
  </si>
  <si>
    <t>M249_TWS_EP1</t>
  </si>
  <si>
    <t>M249_m145_EP1</t>
  </si>
  <si>
    <t>M249_EP1</t>
  </si>
  <si>
    <t>M249_DZ</t>
  </si>
  <si>
    <t>M249</t>
  </si>
  <si>
    <t>m240_scoped_EP1</t>
  </si>
  <si>
    <t>M240_DZ</t>
  </si>
  <si>
    <t>M240</t>
  </si>
  <si>
    <t>M24_des_EP1</t>
  </si>
  <si>
    <t>M24</t>
  </si>
  <si>
    <t>M16A4_GL</t>
  </si>
  <si>
    <t>M16A4_ACG_GL</t>
  </si>
  <si>
    <t>m16a4_acg</t>
  </si>
  <si>
    <t>m16a4</t>
  </si>
  <si>
    <t>M16A2GL</t>
  </si>
  <si>
    <t>M16A2</t>
  </si>
  <si>
    <t>M14_EP1</t>
  </si>
  <si>
    <t>M136</t>
  </si>
  <si>
    <t>M134_2</t>
  </si>
  <si>
    <t>M134</t>
  </si>
  <si>
    <t>M110_TWS_EP1</t>
  </si>
  <si>
    <t>M110_NVG_EP1</t>
  </si>
  <si>
    <t>m107_TWS_EP1_DZ</t>
  </si>
  <si>
    <t>m107_TWS_EP1</t>
  </si>
  <si>
    <t>M107_DZ</t>
  </si>
  <si>
    <t>m107</t>
  </si>
  <si>
    <t>M1014</t>
  </si>
  <si>
    <t>LeeEnfield</t>
  </si>
  <si>
    <t>Launcher</t>
  </si>
  <si>
    <t>Laserdesignator_mounted</t>
  </si>
  <si>
    <t>Laserdesignator</t>
  </si>
  <si>
    <t>L85A2_base_BAF</t>
  </si>
  <si>
    <t>ksvk</t>
  </si>
  <si>
    <t>KPFS_Pzf3</t>
  </si>
  <si>
    <t>KPFS_PSL</t>
  </si>
  <si>
    <t>KPFS_PM63</t>
  </si>
  <si>
    <t>KPFS_P99QA</t>
  </si>
  <si>
    <t>KPFS_P88</t>
  </si>
  <si>
    <t>KPFS_P8</t>
  </si>
  <si>
    <t>KPFS_P5</t>
  </si>
  <si>
    <t>KPFS_P226</t>
  </si>
  <si>
    <t>KPFS_P225</t>
  </si>
  <si>
    <t>KPFS_P220</t>
  </si>
  <si>
    <t>kpfs_p2104</t>
  </si>
  <si>
    <t>KPFS_P2000</t>
  </si>
  <si>
    <t>KPFS_P12SD</t>
  </si>
  <si>
    <t>KPFS_P12</t>
  </si>
  <si>
    <t>KPFS_P1</t>
  </si>
  <si>
    <t>KPFS_MPi_KMS_72</t>
  </si>
  <si>
    <t>KPFS_MPi_KMKIX</t>
  </si>
  <si>
    <t>KPFS_MPi_KM_72</t>
  </si>
  <si>
    <t>KPFS_MPi_AKS_74K</t>
  </si>
  <si>
    <t>KPFS_MPi_AKS_74</t>
  </si>
  <si>
    <t>KPFS_MPi_AK_74</t>
  </si>
  <si>
    <t>KPFS_MP5A3SD</t>
  </si>
  <si>
    <t>KPFS_MP5A3</t>
  </si>
  <si>
    <t>KPFS_MP5A1</t>
  </si>
  <si>
    <t>KPFS_MP2A1</t>
  </si>
  <si>
    <t>KPFS_MP2</t>
  </si>
  <si>
    <t>KPFS_MG4</t>
  </si>
  <si>
    <t>KPFS_MG3_eot</t>
  </si>
  <si>
    <t>KPFS_MG3</t>
  </si>
  <si>
    <t>KPFS_MG2</t>
  </si>
  <si>
    <t>KPFS_MBB_Armbrust</t>
  </si>
  <si>
    <t>KPFS_Makarov</t>
  </si>
  <si>
    <t>KPFS_HKP7</t>
  </si>
  <si>
    <t>KPFS_HKP30</t>
  </si>
  <si>
    <t>KPFS_HK416_Aim</t>
  </si>
  <si>
    <t>KPFS_HK4</t>
  </si>
  <si>
    <t>kpfs_hk32</t>
  </si>
  <si>
    <t>kpfs_glock17SD</t>
  </si>
  <si>
    <t>kpfs_glock17</t>
  </si>
  <si>
    <t>kpfs_G82</t>
  </si>
  <si>
    <t>KPFS_G3SG1</t>
  </si>
  <si>
    <t>KPFS_G3DMR2</t>
  </si>
  <si>
    <t>KPFS_G3DMR</t>
  </si>
  <si>
    <t>kpfs_g3a4</t>
  </si>
  <si>
    <t>KPFS_G3A3ZF</t>
  </si>
  <si>
    <t>kpfs_G3a3</t>
  </si>
  <si>
    <t>kpfs_g3a2</t>
  </si>
  <si>
    <t>KPFS_G36KSK</t>
  </si>
  <si>
    <t>KPFS_G36k</t>
  </si>
  <si>
    <t>KPFS_G36A4</t>
  </si>
  <si>
    <t>KPFS_G36A2</t>
  </si>
  <si>
    <t>KPFS_G36A1</t>
  </si>
  <si>
    <t>KPFS_G27_scoped</t>
  </si>
  <si>
    <t>KPFS_G22_desert</t>
  </si>
  <si>
    <t>KPFS_G22</t>
  </si>
  <si>
    <t>KPFS_G1</t>
  </si>
  <si>
    <t>KPFS_Fliegerfaust_2</t>
  </si>
  <si>
    <t>KPFS_CG84</t>
  </si>
  <si>
    <t>Kostey_photos</t>
  </si>
  <si>
    <t>Kostey_notebook</t>
  </si>
  <si>
    <t>Kostey_map_case</t>
  </si>
  <si>
    <t>Javelin</t>
  </si>
  <si>
    <t>ItemWatch</t>
  </si>
  <si>
    <t>ItemToolbox</t>
  </si>
  <si>
    <t>ItemShovel</t>
  </si>
  <si>
    <t>ItemRadio</t>
  </si>
  <si>
    <t>ItemMatchbox</t>
  </si>
  <si>
    <t>ItemMap_Debug</t>
  </si>
  <si>
    <t>ItemMap</t>
  </si>
  <si>
    <t>ItemMachete</t>
  </si>
  <si>
    <t>ItemKnife</t>
  </si>
  <si>
    <t>ItemHatchet</t>
  </si>
  <si>
    <t>ItemGPS</t>
  </si>
  <si>
    <t>ItemFlashlightRed</t>
  </si>
  <si>
    <t>ItemFlashlight</t>
  </si>
  <si>
    <t>ItemFishingPole</t>
  </si>
  <si>
    <t>ItemEtool</t>
  </si>
  <si>
    <t>ItemCrowbar</t>
  </si>
  <si>
    <t>ItemCompass</t>
  </si>
  <si>
    <t>Igla</t>
  </si>
  <si>
    <t>huntingrifle</t>
  </si>
  <si>
    <t>hecate2</t>
  </si>
  <si>
    <t>GSh302</t>
  </si>
  <si>
    <t>GSh301</t>
  </si>
  <si>
    <t>GSh23L_L39</t>
  </si>
  <si>
    <t>GSh23L</t>
  </si>
  <si>
    <t>GrenadeLauncher</t>
  </si>
  <si>
    <t>GRAD</t>
  </si>
  <si>
    <t>glock17_EP1</t>
  </si>
  <si>
    <t>G36K_camo</t>
  </si>
  <si>
    <t>G36K</t>
  </si>
  <si>
    <t>G36C_camo</t>
  </si>
  <si>
    <t>G36C</t>
  </si>
  <si>
    <t>G36A_camo</t>
  </si>
  <si>
    <t>G36a</t>
  </si>
  <si>
    <t>G36_C_SD_eotech</t>
  </si>
  <si>
    <t>G36_C_SD_camo</t>
  </si>
  <si>
    <t>FN_FAL_ANPVS4</t>
  </si>
  <si>
    <t>FN_FAL</t>
  </si>
  <si>
    <t>FlareLauncher</t>
  </si>
  <si>
    <t>Flare</t>
  </si>
  <si>
    <t>EvPhoto</t>
  </si>
  <si>
    <t>EvMoscow</t>
  </si>
  <si>
    <t>EvMoney</t>
  </si>
  <si>
    <t>EvMap</t>
  </si>
  <si>
    <t>EvKobalt</t>
  </si>
  <si>
    <t>EvDogTags</t>
  </si>
  <si>
    <t>DMR_DZ</t>
  </si>
  <si>
    <t>DMR</t>
  </si>
  <si>
    <t>Crossbow_DZ</t>
  </si>
  <si>
    <t>Crossbow</t>
  </si>
  <si>
    <t>CraftingItem</t>
  </si>
  <si>
    <t>Colt1911</t>
  </si>
  <si>
    <t>Cobalt_File</t>
  </si>
  <si>
    <t>CMFlareLauncher</t>
  </si>
  <si>
    <t>CH_MINIMI</t>
  </si>
  <si>
    <t>CDF_dogtags</t>
  </si>
  <si>
    <t>Blueprint_SVD_CAMO</t>
  </si>
  <si>
    <t>Blueprint_NailedBaseballBat</t>
  </si>
  <si>
    <t>Blueprint_MAKAROVSD</t>
  </si>
  <si>
    <t>Blueprint_M9SD</t>
  </si>
  <si>
    <t>Blueprint_M4A1_HWS_GL_CAMO</t>
  </si>
  <si>
    <t>Blueprint_M4A1_Aim_CAMO</t>
  </si>
  <si>
    <t>Blueprint_M4A1_AIM</t>
  </si>
  <si>
    <t>Blueprint_G36K_camo</t>
  </si>
  <si>
    <t>Blueprint_G36C_camo</t>
  </si>
  <si>
    <t>Blueprint_G36A_camo</t>
  </si>
  <si>
    <t>Blueprint_DMR_DZ2</t>
  </si>
  <si>
    <t>Blueprint_Compass</t>
  </si>
  <si>
    <t>Blueprint_bizonSD</t>
  </si>
  <si>
    <t>Blueprint_BaseBallBatBarbed</t>
  </si>
  <si>
    <t>Blueprint_Bandage</t>
  </si>
  <si>
    <t>bizon_silenced</t>
  </si>
  <si>
    <t>bizon</t>
  </si>
  <si>
    <t>Binocular_Vector</t>
  </si>
  <si>
    <t>Binocular</t>
  </si>
  <si>
    <t>BAF_NLAW_Launcher</t>
  </si>
  <si>
    <t>BAF_LRR_scoped_W</t>
  </si>
  <si>
    <t>BAF_LRR_scoped</t>
  </si>
  <si>
    <t>BAF_L86A2_ACOG</t>
  </si>
  <si>
    <t>BAF_L85A2_UGL_SUSAT</t>
  </si>
  <si>
    <t>BAF_L85A2_UGL_Holo</t>
  </si>
  <si>
    <t>BAF_L85A2_UGL_ACOG</t>
  </si>
  <si>
    <t>BAF_L85A2_RIS_SUSAT</t>
  </si>
  <si>
    <t>BAF_L85A2_RIS_Holo</t>
  </si>
  <si>
    <t>BAF_L85A2_RIS_CWS</t>
  </si>
  <si>
    <t>BAF_L85A2_RIS_ACOG</t>
  </si>
  <si>
    <t>BAF_L7A2_GPMG</t>
  </si>
  <si>
    <t>BAF_L17_40mm</t>
  </si>
  <si>
    <t>BAF_L110A1_Aim</t>
  </si>
  <si>
    <t>BAF_ied_v4</t>
  </si>
  <si>
    <t>BAF_ied_v3</t>
  </si>
  <si>
    <t>BAF_ied_v2</t>
  </si>
  <si>
    <t>BAF_ied_v1</t>
  </si>
  <si>
    <t>BAF_AS50_TWS_Large</t>
  </si>
  <si>
    <t>BAF_AS50_TWS</t>
  </si>
  <si>
    <t>BAF_AS50_scoped_Large</t>
  </si>
  <si>
    <t>BAF_AS50_scoped</t>
  </si>
  <si>
    <t>AKS_GOLD</t>
  </si>
  <si>
    <t>AKS_BASE</t>
  </si>
  <si>
    <t>AKS_74_UN_kobra</t>
  </si>
  <si>
    <t>AKS_74_U</t>
  </si>
  <si>
    <t>AKS_74_pso</t>
  </si>
  <si>
    <t>AKS_74_NSPU</t>
  </si>
  <si>
    <t>AKS_74_kobra</t>
  </si>
  <si>
    <t>AKS_74_GOSHAWK</t>
  </si>
  <si>
    <t>AKS_74</t>
  </si>
  <si>
    <t>AK_BASE</t>
  </si>
  <si>
    <t>AK_74_GL_kobra</t>
  </si>
  <si>
    <t>AK_74_GL</t>
  </si>
  <si>
    <t>AK_74</t>
  </si>
  <si>
    <t>AK_47_S</t>
  </si>
  <si>
    <t>AK_47_M</t>
  </si>
  <si>
    <t>AK_107_pso</t>
  </si>
  <si>
    <t>AK_107_kobra</t>
  </si>
  <si>
    <t>AK_107_GL_pso</t>
  </si>
  <si>
    <t>AK_107_GL_kobra</t>
  </si>
  <si>
    <t>AK_107_BASE</t>
  </si>
  <si>
    <t>AA12_PMC</t>
  </si>
  <si>
    <t>2A72_AI</t>
  </si>
  <si>
    <t>2A72</t>
  </si>
  <si>
    <t>1000Rnd_23mm_2A14_AP</t>
  </si>
  <si>
    <t>1000Rnd_23mm_2A14_HE</t>
  </si>
  <si>
    <t>100Rnd_127x99_L2A1</t>
  </si>
  <si>
    <t>100Rnd_127x99_M2</t>
  </si>
  <si>
    <t>100Rnd_556x45_BetaCMag</t>
  </si>
  <si>
    <t>100Rnd_556x45_BetaCMag_airLock</t>
  </si>
  <si>
    <t>100Rnd_556x45_M249</t>
  </si>
  <si>
    <t>100Rnd_56x45_GP90</t>
  </si>
  <si>
    <t>100Rnd_762x51_M240</t>
  </si>
  <si>
    <t>100Rnd_762x54_PK</t>
  </si>
  <si>
    <t>10Rnd_127x99_m107</t>
  </si>
  <si>
    <t>10Rnd_762x54_SVD</t>
  </si>
  <si>
    <t>10Rnd_85mmAP</t>
  </si>
  <si>
    <t>10Rnd_86x70_LAPUA</t>
  </si>
  <si>
    <t>10Rnd_86x70SD_LAPUA</t>
  </si>
  <si>
    <t>10Rnd_9x39_SP5_VSS</t>
  </si>
  <si>
    <t>10Rnd_B_765x17_Ball</t>
  </si>
  <si>
    <t>10x_303</t>
  </si>
  <si>
    <t>1200Rnd_20mm_M621</t>
  </si>
  <si>
    <t>1200Rnd_762x51_M240</t>
  </si>
  <si>
    <t>120Rnd_75x55_GP11</t>
  </si>
  <si>
    <t>128Rnd_57mm</t>
  </si>
  <si>
    <t>12RND_105mm_HESH</t>
  </si>
  <si>
    <t>12Rnd_CRV7</t>
  </si>
  <si>
    <t>12Rnd_MLRS</t>
  </si>
  <si>
    <t>12Rnd_Vikhr_KA50</t>
  </si>
  <si>
    <t>1470Rnd_127x108_YakB</t>
  </si>
  <si>
    <t>14Rnd_57mm</t>
  </si>
  <si>
    <t>14Rnd_FFAR</t>
  </si>
  <si>
    <t>1500Rnd_762x54_PKT</t>
  </si>
  <si>
    <t>150Rnd_127x107_DSHKM</t>
  </si>
  <si>
    <t>150Rnd_127x108_KORD</t>
  </si>
  <si>
    <t>150Rnd_23mm_GSh23L</t>
  </si>
  <si>
    <t>150Rnd_30mmAP_2A42</t>
  </si>
  <si>
    <t>150Rnd_30mmHE_2A42</t>
  </si>
  <si>
    <t>15Rnd_9x19_LUGER</t>
  </si>
  <si>
    <t>15Rnd_9x19_M9</t>
  </si>
  <si>
    <t>15Rnd_9x19_M9SD</t>
  </si>
  <si>
    <t>15Rnd_9x19SD_LUGER</t>
  </si>
  <si>
    <t>15Rnd_W1866_Pellet</t>
  </si>
  <si>
    <t>15Rnd_W1866_Slug</t>
  </si>
  <si>
    <t>17Rnd_9x19_glock17</t>
  </si>
  <si>
    <t>180Rnd_30mm_GSh301</t>
  </si>
  <si>
    <t>1904Rnd_30mmAA_2A38M</t>
  </si>
  <si>
    <t>192Rnd_57mm</t>
  </si>
  <si>
    <t>1Rnd_HE_GP25</t>
  </si>
  <si>
    <t>1Rnd_HE_M203</t>
  </si>
  <si>
    <t>1Rnd_SMOKE_GP25</t>
  </si>
  <si>
    <t>1Rnd_Smoke_M203</t>
  </si>
  <si>
    <t>1Rnd_SmokeGreen_GP25</t>
  </si>
  <si>
    <t>1Rnd_SmokeGreen_M203</t>
  </si>
  <si>
    <t>1Rnd_SmokeRed_GP25</t>
  </si>
  <si>
    <t>1Rnd_SmokeRed_M203</t>
  </si>
  <si>
    <t>1Rnd_SmokeYellow_GP25</t>
  </si>
  <si>
    <t>1Rnd_SmokeYellow_M203</t>
  </si>
  <si>
    <t>2000Rnd_23mm_AZP85</t>
  </si>
  <si>
    <t>2000Rnd_762x51_L94A1</t>
  </si>
  <si>
    <t>2000Rnd_762x51_M134</t>
  </si>
  <si>
    <t>2000Rnd_762x54_PKT</t>
  </si>
  <si>
    <t>200Rnd_556x45_L110A1</t>
  </si>
  <si>
    <t>200Rnd_556x45_M249</t>
  </si>
  <si>
    <t>200Rnd_56x45_GP90</t>
  </si>
  <si>
    <t>200Rnd_762x51_M240</t>
  </si>
  <si>
    <t>200Rnd_762x54_GPMG</t>
  </si>
  <si>
    <t>200Rnd_762x54_PKT</t>
  </si>
  <si>
    <t>20Rnd_120mmHE_M1A2</t>
  </si>
  <si>
    <t>20Rnd_120mmSABOT_M1A2</t>
  </si>
  <si>
    <t>20Rnd_556x45_Stanag</t>
  </si>
  <si>
    <t>20Rnd_56x45_GP90</t>
  </si>
  <si>
    <t>20Rnd_762x51_B_SCAR</t>
  </si>
  <si>
    <t>20Rnd_762x51_DMR</t>
  </si>
  <si>
    <t>20Rnd_762x51_FNFAL</t>
  </si>
  <si>
    <t>20Rnd_762x51_SB_SCAR</t>
  </si>
  <si>
    <t>20Rnd_762x55_SWISS_P_AP</t>
  </si>
  <si>
    <t>20Rnd_762x55_SWISS_P_SD</t>
  </si>
  <si>
    <t>20Rnd_9x39_SP5_VSS</t>
  </si>
  <si>
    <t>20Rnd_B_765x17_Ball</t>
  </si>
  <si>
    <t>20Rnd_B_AA12_74Slug</t>
  </si>
  <si>
    <t>20Rnd_B_AA12_HE</t>
  </si>
  <si>
    <t>20Rnd_B_AA12_Pellets</t>
  </si>
  <si>
    <t>2100Rnd_20mm_M168</t>
  </si>
  <si>
    <t>210Rnd_25mm_M242_APDS</t>
  </si>
  <si>
    <t>210Rnd_25mm_M242_HEI</t>
  </si>
  <si>
    <t>21Rnd_100mmHEAT_D10</t>
  </si>
  <si>
    <t>22Rnd_100mm_HE_2A70</t>
  </si>
  <si>
    <t>22Rnd_125mmHE_T72</t>
  </si>
  <si>
    <t>230Rnd_30mmAP_2A42</t>
  </si>
  <si>
    <t>230Rnd_30mmHE_2A42</t>
  </si>
  <si>
    <t>23Rnd_125mmSABOT_T72</t>
  </si>
  <si>
    <t>24Rnd_120mmHE_M120</t>
  </si>
  <si>
    <t>24Rnd_120mmHE_M120_02</t>
  </si>
  <si>
    <t>250Rnd_127x99_M3P</t>
  </si>
  <si>
    <t>250Rnd_30mmAP_2A42</t>
  </si>
  <si>
    <t>250Rnd_30mmAP_2A72</t>
  </si>
  <si>
    <t>250Rnd_30mmHE_2A42</t>
  </si>
  <si>
    <t>250Rnd_30mmHE_2A72</t>
  </si>
  <si>
    <t>250Rnd_762x54_PKT_T90</t>
  </si>
  <si>
    <t>28Rnd_FFAR</t>
  </si>
  <si>
    <t>29Rnd_30mm_AGS30</t>
  </si>
  <si>
    <t>29Rnd_30mm_AGS30_heli</t>
  </si>
  <si>
    <t>2Rnd_FAB_250</t>
  </si>
  <si>
    <t>2Rnd_GBU12</t>
  </si>
  <si>
    <t>2Rnd_GBU12_AV8B</t>
  </si>
  <si>
    <t>2Rnd_Igla</t>
  </si>
  <si>
    <t>2Rnd_Mk82</t>
  </si>
  <si>
    <t>2Rnd_R73</t>
  </si>
  <si>
    <t>2Rnd_shotgun_74Pellets</t>
  </si>
  <si>
    <t>2Rnd_shotgun_74Slug</t>
  </si>
  <si>
    <t>2Rnd_Sidewinder_AH1Z</t>
  </si>
  <si>
    <t>2Rnd_Sidewinder_F35</t>
  </si>
  <si>
    <t>2Rnd_Stinger</t>
  </si>
  <si>
    <t>2Rnd_TOW</t>
  </si>
  <si>
    <t>2Rnd_TOW2</t>
  </si>
  <si>
    <t>300Rnd_25mm_GAU12</t>
  </si>
  <si>
    <t>30m_plot_kit</t>
  </si>
  <si>
    <t>30Rnd_105mmHE_M119</t>
  </si>
  <si>
    <t>30Rnd_105mmILLUM_M119</t>
  </si>
  <si>
    <t>30Rnd_105mmLASER_M119</t>
  </si>
  <si>
    <t>30Rnd_105mmSADARM_M119</t>
  </si>
  <si>
    <t>30Rnd_105mmSMOKE_M119</t>
  </si>
  <si>
    <t>30Rnd_105mmWP_M119</t>
  </si>
  <si>
    <t>30Rnd_122mmHE_D30</t>
  </si>
  <si>
    <t>30Rnd_122mmILLUM_D30</t>
  </si>
  <si>
    <t>30Rnd_122mmLASER_D30</t>
  </si>
  <si>
    <t>30Rnd_122mmSADARM_D30</t>
  </si>
  <si>
    <t>30Rnd_122mmSMOKE_D30</t>
  </si>
  <si>
    <t>30Rnd_122mmWP_D30</t>
  </si>
  <si>
    <t>30Rnd_545x39_AK</t>
  </si>
  <si>
    <t>30Rnd_545x39_AKSD</t>
  </si>
  <si>
    <t>30Rnd_556x45_G36</t>
  </si>
  <si>
    <t>30Rnd_556x45_G36SD</t>
  </si>
  <si>
    <t>30Rnd_556x45_Stanag</t>
  </si>
  <si>
    <t>30Rnd_556x45_StanagSD</t>
  </si>
  <si>
    <t>30Rnd_56x45_GP90</t>
  </si>
  <si>
    <t>30Rnd_56x45SD_GP90</t>
  </si>
  <si>
    <t>30Rnd_762x39_AK47</t>
  </si>
  <si>
    <t>30Rnd_762x39_SA58</t>
  </si>
  <si>
    <t>30Rnd_9x19_LUGER</t>
  </si>
  <si>
    <t>30Rnd_9x19_MP5</t>
  </si>
  <si>
    <t>30Rnd_9x19_MP5SD</t>
  </si>
  <si>
    <t>30Rnd_9x19_UZI</t>
  </si>
  <si>
    <t>30Rnd_9x19_UZI_SD</t>
  </si>
  <si>
    <t>30Rnd_9x19SD_LUGER</t>
  </si>
  <si>
    <t>32Rnd_40mm_GMG</t>
  </si>
  <si>
    <t>33Rnd_85mmHE</t>
  </si>
  <si>
    <t>38Rnd_CRV7</t>
  </si>
  <si>
    <t>38Rnd_FFAR</t>
  </si>
  <si>
    <t>3Rnd_Mk82</t>
  </si>
  <si>
    <t>4000Rnd_762x51_M134</t>
  </si>
  <si>
    <t>400Rnd_30mm_AGS17</t>
  </si>
  <si>
    <t>40Rnd_23mm_AZP85</t>
  </si>
  <si>
    <t>40Rnd_80mm</t>
  </si>
  <si>
    <t>40Rnd_GRAD</t>
  </si>
  <si>
    <t>40Rnd_S8T</t>
  </si>
  <si>
    <t>48Rnd_40mm_MK19</t>
  </si>
  <si>
    <t>4Rnd_AT2_Mi24D</t>
  </si>
  <si>
    <t>4Rnd_AT6_Mi24V</t>
  </si>
  <si>
    <t>4Rnd_AT9_Mi24P</t>
  </si>
  <si>
    <t>4Rnd_Ch29</t>
  </si>
  <si>
    <t>4Rnd_FAB_250</t>
  </si>
  <si>
    <t>4Rnd_GBU12</t>
  </si>
  <si>
    <t>4Rnd_GBU12_AV8B</t>
  </si>
  <si>
    <t>4Rnd_Hellfire</t>
  </si>
  <si>
    <t>4Rnd_Mk82</t>
  </si>
  <si>
    <t>4Rnd_R73</t>
  </si>
  <si>
    <t>4Rnd_Sidewinder_AV8B</t>
  </si>
  <si>
    <t>4Rnd_Stinger</t>
  </si>
  <si>
    <t>500Rnd_145x115_KPVT</t>
  </si>
  <si>
    <t>500Rnd_TwinVickers</t>
  </si>
  <si>
    <t>50Rnd_127x107_DSHKM</t>
  </si>
  <si>
    <t>50Rnd_127x108_KORD</t>
  </si>
  <si>
    <t>520Rnd_23mm_GSh23L</t>
  </si>
  <si>
    <t>5Rnd_127x108_KSVK</t>
  </si>
  <si>
    <t>5Rnd_127x99_as50</t>
  </si>
  <si>
    <t>5Rnd_762x51_M24</t>
  </si>
  <si>
    <t>5Rnd_86x70_L115A1</t>
  </si>
  <si>
    <t>5Rnd_AT11_T90</t>
  </si>
  <si>
    <t>5Rnd_AT5_BRDM2</t>
  </si>
  <si>
    <t>5x_22_LR_17_HMR</t>
  </si>
  <si>
    <t>60Rnd_762x54_DT</t>
  </si>
  <si>
    <t>64Rnd_57mm</t>
  </si>
  <si>
    <t>64Rnd_9x19_Bizon</t>
  </si>
  <si>
    <t>64Rnd_9x19_SD_Bizon</t>
  </si>
  <si>
    <t>6RND_105mm_APDS</t>
  </si>
  <si>
    <t>6Rnd_45ACP</t>
  </si>
  <si>
    <t>6Rnd_AT13</t>
  </si>
  <si>
    <t>6Rnd_Ch29</t>
  </si>
  <si>
    <t>6Rnd_CRV7_FAT</t>
  </si>
  <si>
    <t>6Rnd_CRV7_HEPD</t>
  </si>
  <si>
    <t>6Rnd_FlareGreen_M203</t>
  </si>
  <si>
    <t>6Rnd_FlareRed_M203</t>
  </si>
  <si>
    <t>6Rnd_FlareWhite_M203</t>
  </si>
  <si>
    <t>6Rnd_FlareYellow_M203</t>
  </si>
  <si>
    <t>6Rnd_GBU12_AV8B</t>
  </si>
  <si>
    <t>6Rnd_Grenade_Camel</t>
  </si>
  <si>
    <t>6Rnd_HE_M203</t>
  </si>
  <si>
    <t>6Rnd_HE_M203_heli</t>
  </si>
  <si>
    <t>6Rnd_Mk82</t>
  </si>
  <si>
    <t>6Rnd_Smoke_M203</t>
  </si>
  <si>
    <t>6Rnd_SmokeGreen_M203</t>
  </si>
  <si>
    <t>6Rnd_SmokeRed_M203</t>
  </si>
  <si>
    <t>6Rnd_SmokeYellow_M203</t>
  </si>
  <si>
    <t>6Rnd_TOW_HMMWV</t>
  </si>
  <si>
    <t>6Rnd_TOW2</t>
  </si>
  <si>
    <t>750Rnd_30mm_GSh301</t>
  </si>
  <si>
    <t>750Rnd_M197_AH1</t>
  </si>
  <si>
    <t>75Rnd_545x39_RPK</t>
  </si>
  <si>
    <t>7Rnd_127x99_AP</t>
  </si>
  <si>
    <t>7Rnd_127x99_HE</t>
  </si>
  <si>
    <t>7Rnd_45ACP_1911</t>
  </si>
  <si>
    <t>80Rnd_80mm</t>
  </si>
  <si>
    <t>80Rnd_S8T</t>
  </si>
  <si>
    <t>8Rnd_81mmHE_M252</t>
  </si>
  <si>
    <t>8Rnd_81mmILLUM_M252</t>
  </si>
  <si>
    <t>8Rnd_81mmWP_M252</t>
  </si>
  <si>
    <t>8Rnd_82mmHE_2B14</t>
  </si>
  <si>
    <t>8Rnd_82mmILLUM_2B14</t>
  </si>
  <si>
    <t>8Rnd_82mmWP_2B14</t>
  </si>
  <si>
    <t>8Rnd_9M311</t>
  </si>
  <si>
    <t>8Rnd_9x18_Makarov</t>
  </si>
  <si>
    <t>8Rnd_9x18_MakarovSD</t>
  </si>
  <si>
    <t>8Rnd_AT10_BMP3</t>
  </si>
  <si>
    <t>8Rnd_AT5_BMP2</t>
  </si>
  <si>
    <t>8Rnd_B_Beneli_74Slug</t>
  </si>
  <si>
    <t>8Rnd_B_Beneli_Pellets</t>
  </si>
  <si>
    <t>8Rnd_B_Saiga12_74Slug</t>
  </si>
  <si>
    <t>8Rnd_B_Saiga12_Pellets</t>
  </si>
  <si>
    <t>8Rnd_Hellfire</t>
  </si>
  <si>
    <t>8Rnd_Sidewinder_AH64</t>
  </si>
  <si>
    <t>8Rnd_Stinger</t>
  </si>
  <si>
    <t>9Rnd_9x19_LUGER</t>
  </si>
  <si>
    <t>9Rnd_9x19SD_LUGER</t>
  </si>
  <si>
    <t>AK_107_GL_Kobra</t>
  </si>
  <si>
    <t>AK_107_Kobra</t>
  </si>
  <si>
    <t>AK_107_PSO</t>
  </si>
  <si>
    <t>AK_74_GL_Kobra</t>
  </si>
  <si>
    <t>AmmoBox_300x556</t>
  </si>
  <si>
    <t>AngelCookies</t>
  </si>
  <si>
    <t>ARTY_12Rnd_227mmHE_M270</t>
  </si>
  <si>
    <t>ARTY_30Rnd_105mmHE_M119</t>
  </si>
  <si>
    <t>ARTY_30Rnd_105mmILLUM_M119</t>
  </si>
  <si>
    <t>ARTY_30Rnd_105mmLASER_M119</t>
  </si>
  <si>
    <t>ARTY_30Rnd_105mmSADARM_M119</t>
  </si>
  <si>
    <t>ARTY_30Rnd_105mmSMOKE_M119</t>
  </si>
  <si>
    <t>ARTY_30Rnd_105mmWP_M119</t>
  </si>
  <si>
    <t>ARTY_30Rnd_122mmHE_D30</t>
  </si>
  <si>
    <t>ARTY_30Rnd_122mmILLUM_D30</t>
  </si>
  <si>
    <t>ARTY_30Rnd_122mmLASER_D30</t>
  </si>
  <si>
    <t>ARTY_30Rnd_122mmSADARM_D30</t>
  </si>
  <si>
    <t>ARTY_30Rnd_122mmSMOKE_D30</t>
  </si>
  <si>
    <t>ARTY_30Rnd_122mmWP_D30</t>
  </si>
  <si>
    <t>ARTY_40Rnd_120mmHE_BM21</t>
  </si>
  <si>
    <t>ARTY_8Rnd_81mmHE_M252</t>
  </si>
  <si>
    <t>ARTY_8Rnd_81mmILLUM_M252</t>
  </si>
  <si>
    <t>ARTY_8Rnd_81mmWP_M252</t>
  </si>
  <si>
    <t>ARTY_8Rnd_82mmHE_2B14</t>
  </si>
  <si>
    <t>ARTY_8Rnd_82mmILLUM_2B14</t>
  </si>
  <si>
    <t>ARTY_8Rnd_82mmWP_2B14</t>
  </si>
  <si>
    <t>AT13</t>
  </si>
  <si>
    <t>Attachment_ACG</t>
  </si>
  <si>
    <t>Attachment_AIM</t>
  </si>
  <si>
    <t>Attachment_CAMO</t>
  </si>
  <si>
    <t>Attachment_GL</t>
  </si>
  <si>
    <t>Attachment_Kobra</t>
  </si>
  <si>
    <t>Attachment_Pso</t>
  </si>
  <si>
    <t>Attachment_Silencer</t>
  </si>
  <si>
    <t>Attachment_Sniper_Scope</t>
  </si>
  <si>
    <t>BAF_AS50_Scoped</t>
  </si>
  <si>
    <t>BAF_L109A1_HE</t>
  </si>
  <si>
    <t>BagFenceRound_DZ_kit</t>
  </si>
  <si>
    <t>BoltSteel</t>
  </si>
  <si>
    <t>bulk</t>
  </si>
  <si>
    <t>bulk_15Rnd_9x19_M9SD</t>
  </si>
  <si>
    <t>bulk_17Rnd_9x19_glock17</t>
  </si>
  <si>
    <t>bulk_30Rnd_556x45_StanagSD</t>
  </si>
  <si>
    <t>bulk_30Rnd_9x19_MP5SD</t>
  </si>
  <si>
    <t>bulk_empty</t>
  </si>
  <si>
    <t>bulk_ItemSandbag</t>
  </si>
  <si>
    <t>bulk_ItemSodaCoke</t>
  </si>
  <si>
    <t>bulk_ItemSodaPepsi</t>
  </si>
  <si>
    <t>ChemLightMag</t>
  </si>
  <si>
    <t>cinder_door_kit</t>
  </si>
  <si>
    <t>cinder_garage_kit</t>
  </si>
  <si>
    <t>cinder_wall_kit</t>
  </si>
  <si>
    <t>CinderBlocks</t>
  </si>
  <si>
    <t>deer_stand_kit</t>
  </si>
  <si>
    <t>desert_large_net_kit</t>
  </si>
  <si>
    <t>desert_net_kit</t>
  </si>
  <si>
    <t>Dragon_EP1</t>
  </si>
  <si>
    <t>equip_1inch_metal_pipe</t>
  </si>
  <si>
    <t>equip_2inch_metal_pipe</t>
  </si>
  <si>
    <t>equip_aa_battery</t>
  </si>
  <si>
    <t>equip_cable_tie</t>
  </si>
  <si>
    <t>equip_d_battery</t>
  </si>
  <si>
    <t>equip_duct_tape</t>
  </si>
  <si>
    <t>equip_empty_barrel</t>
  </si>
  <si>
    <t>equip_gauze</t>
  </si>
  <si>
    <t>equip_hose_clamp</t>
  </si>
  <si>
    <t>equip_laser</t>
  </si>
  <si>
    <t>equip_metal_sheet</t>
  </si>
  <si>
    <t>equip_nail</t>
  </si>
  <si>
    <t>equip_needle</t>
  </si>
  <si>
    <t>equip_note</t>
  </si>
  <si>
    <t>equip_paint</t>
  </si>
  <si>
    <t>equip_paper_sheet</t>
  </si>
  <si>
    <t>equip_part_loupe</t>
  </si>
  <si>
    <t>equip_pvc_box</t>
  </si>
  <si>
    <t>equip_rag</t>
  </si>
  <si>
    <t>equip_rail_screws</t>
  </si>
  <si>
    <t>equip_rope</t>
  </si>
  <si>
    <t>equip_scrap_electronics</t>
  </si>
  <si>
    <t>equip_scrap_metal</t>
  </si>
  <si>
    <t>equip_string</t>
  </si>
  <si>
    <t>equip_weapon_rails</t>
  </si>
  <si>
    <t>equip_wood_pallet</t>
  </si>
  <si>
    <t>FlareGreen_GP25</t>
  </si>
  <si>
    <t>FlareGreen_M203</t>
  </si>
  <si>
    <t>FlareLauncherMag</t>
  </si>
  <si>
    <t>FlareRed_GP25</t>
  </si>
  <si>
    <t>FlareRed_M203</t>
  </si>
  <si>
    <t>FlareWhite_GP25</t>
  </si>
  <si>
    <t>FlareWhite_M203</t>
  </si>
  <si>
    <t>FlareYellow_GP25</t>
  </si>
  <si>
    <t>FlareYellow_M203</t>
  </si>
  <si>
    <t>FoodbaconCooked</t>
  </si>
  <si>
    <t>FoodbaconRaw</t>
  </si>
  <si>
    <t>FoodbeefCooked</t>
  </si>
  <si>
    <t>FoodbeefRaw</t>
  </si>
  <si>
    <t>FoodBioMeat</t>
  </si>
  <si>
    <t>FoodCanBadguy</t>
  </si>
  <si>
    <t>FoodCanBadguyEmpty</t>
  </si>
  <si>
    <t>FoodCanBakedBeans</t>
  </si>
  <si>
    <t>FoodCanBeef</t>
  </si>
  <si>
    <t>FoodCanBeefEmpty</t>
  </si>
  <si>
    <t>FoodCanBoneboy</t>
  </si>
  <si>
    <t>FoodCanBoneboyEmpty</t>
  </si>
  <si>
    <t>FoodCanCorn</t>
  </si>
  <si>
    <t>FoodCanCornEmpty</t>
  </si>
  <si>
    <t>FoodCanCurgon</t>
  </si>
  <si>
    <t>FoodCanCurgonEmpty</t>
  </si>
  <si>
    <t>FoodCanDemon</t>
  </si>
  <si>
    <t>FoodCanDemonEmpty</t>
  </si>
  <si>
    <t>FoodCanDerpy</t>
  </si>
  <si>
    <t>FoodCanDerpyEmpty</t>
  </si>
  <si>
    <t>FoodCandyAnders</t>
  </si>
  <si>
    <t>FoodCandyChubby</t>
  </si>
  <si>
    <t>FoodCandyLegacys</t>
  </si>
  <si>
    <t>FoodCandyMintception</t>
  </si>
  <si>
    <t>FoodCanFraggleos</t>
  </si>
  <si>
    <t>FoodCanFraggleosEmpty</t>
  </si>
  <si>
    <t>FoodCanFrankBeans</t>
  </si>
  <si>
    <t>FoodCanGriff</t>
  </si>
  <si>
    <t>FoodCanGriffEmpty</t>
  </si>
  <si>
    <t>FoodCanHerpy</t>
  </si>
  <si>
    <t>FoodCanHerpyEmpty</t>
  </si>
  <si>
    <t>FoodCanLongSprats</t>
  </si>
  <si>
    <t>FoodCanLongSpratsEmpty</t>
  </si>
  <si>
    <t>FoodCanOrlok</t>
  </si>
  <si>
    <t>FoodCanOrlokEmpty</t>
  </si>
  <si>
    <t>FoodCanPasta</t>
  </si>
  <si>
    <t>FoodCanPotatoes</t>
  </si>
  <si>
    <t>FoodCanPotatoesEmpty</t>
  </si>
  <si>
    <t>FoodCanPowell</t>
  </si>
  <si>
    <t>FoodCanPowellEmpty</t>
  </si>
  <si>
    <t>FoodCanRusCorn</t>
  </si>
  <si>
    <t>FoodCanRusCornEmpty</t>
  </si>
  <si>
    <t>FoodCanRusMilk</t>
  </si>
  <si>
    <t>FoodCanRusMilkEmpty</t>
  </si>
  <si>
    <t>FoodCanRusPeas</t>
  </si>
  <si>
    <t>FoodCanRusPeasEmpty</t>
  </si>
  <si>
    <t>FoodCanRusPork</t>
  </si>
  <si>
    <t>FoodCanRusPorkEmpty</t>
  </si>
  <si>
    <t>FoodCanRusStew</t>
  </si>
  <si>
    <t>FoodCanRusStewEmpty</t>
  </si>
  <si>
    <t>FoodCanRusUnlabeled</t>
  </si>
  <si>
    <t>FoodCanRusUnlabeledEmpty</t>
  </si>
  <si>
    <t>FoodCanSardines</t>
  </si>
  <si>
    <t>FoodCanTylers</t>
  </si>
  <si>
    <t>FoodCanTylersEmpty</t>
  </si>
  <si>
    <t>FoodCanUnlabeled</t>
  </si>
  <si>
    <t>FoodCanUnlabeledEmpty</t>
  </si>
  <si>
    <t>FoodchickenCooked</t>
  </si>
  <si>
    <t>FoodchickenRaw</t>
  </si>
  <si>
    <t>FoodChipsChocolate</t>
  </si>
  <si>
    <t>FoodChipsChocolateEmpty</t>
  </si>
  <si>
    <t>FoodChipsMysticales</t>
  </si>
  <si>
    <t>FoodChipsMysticalesEmpty</t>
  </si>
  <si>
    <t>FoodChipsSulahoops</t>
  </si>
  <si>
    <t>FoodChipsSulahoopsEmpty</t>
  </si>
  <si>
    <t>FoodCooked</t>
  </si>
  <si>
    <t>FooddogCooked</t>
  </si>
  <si>
    <t>FooddogRaw</t>
  </si>
  <si>
    <t>FoodgoatCooked</t>
  </si>
  <si>
    <t>FoodgoatRaw</t>
  </si>
  <si>
    <t>FoodmeatCooked</t>
  </si>
  <si>
    <t>FoodmeatRaw</t>
  </si>
  <si>
    <t>FoodMRE</t>
  </si>
  <si>
    <t>FoodmuttonCooked</t>
  </si>
  <si>
    <t>FoodmuttonRaw</t>
  </si>
  <si>
    <t>FoodNutmix</t>
  </si>
  <si>
    <t>FoodPistachio</t>
  </si>
  <si>
    <t>FoodrabbitCooked</t>
  </si>
  <si>
    <t>FoodrabbitRaw</t>
  </si>
  <si>
    <t>FoodRaw</t>
  </si>
  <si>
    <t>FoodSteakCooked</t>
  </si>
  <si>
    <t>FoodSteakRaw</t>
  </si>
  <si>
    <t>forest_large_net_kit</t>
  </si>
  <si>
    <t>forest_net_kit</t>
  </si>
  <si>
    <t>fuel_pump_kit</t>
  </si>
  <si>
    <t>HandChemBlue</t>
  </si>
  <si>
    <t>HandChemGreen</t>
  </si>
  <si>
    <t>HandChemRed</t>
  </si>
  <si>
    <t>HandGrenade</t>
  </si>
  <si>
    <t>HandGrenade_dm41</t>
  </si>
  <si>
    <t>HandGrenade_East</t>
  </si>
  <si>
    <t>HandGrenade_Stone</t>
  </si>
  <si>
    <t>HandGrenade_West</t>
  </si>
  <si>
    <t>HandGrenade85</t>
  </si>
  <si>
    <t>HandRoadFlare</t>
  </si>
  <si>
    <t>Hatchet_Swing</t>
  </si>
  <si>
    <t>Huntingrifle</t>
  </si>
  <si>
    <t>IR_Strobe_Marker</t>
  </si>
  <si>
    <t>IR_Strobe_Target</t>
  </si>
  <si>
    <t>IRStrobe</t>
  </si>
  <si>
    <t>ItemAluminumBar</t>
  </si>
  <si>
    <t>ItemAntibiotic</t>
  </si>
  <si>
    <t>ItemBandage</t>
  </si>
  <si>
    <t>ItemBloodbag</t>
  </si>
  <si>
    <t>ItemBookBible</t>
  </si>
  <si>
    <t>ItemBriefcase_Base</t>
  </si>
  <si>
    <t>ItemBriefcase100oz</t>
  </si>
  <si>
    <t>ItemBriefcase10oz</t>
  </si>
  <si>
    <t>ItemBriefcase20oz</t>
  </si>
  <si>
    <t>ItemBriefcase30oz</t>
  </si>
  <si>
    <t>ItemBriefcase40oz</t>
  </si>
  <si>
    <t>ItemBriefcase50oz</t>
  </si>
  <si>
    <t>ItemBriefcase60oz</t>
  </si>
  <si>
    <t>ItemBriefcase70oz</t>
  </si>
  <si>
    <t>ItemBriefcase80oz</t>
  </si>
  <si>
    <t>ItemBriefcase90oz</t>
  </si>
  <si>
    <t>ItemBriefcaseEmpty</t>
  </si>
  <si>
    <t>ItemBurlap</t>
  </si>
  <si>
    <t>ItemCanvas</t>
  </si>
  <si>
    <t>ItemCards</t>
  </si>
  <si>
    <t>ItemCopperBar</t>
  </si>
  <si>
    <t>ItemCopperBar10oz</t>
  </si>
  <si>
    <t>ItemCorrugated</t>
  </si>
  <si>
    <t>ItemDomeTent</t>
  </si>
  <si>
    <t>ItemEpinephrine</t>
  </si>
  <si>
    <t>ItemFireBarrel_kit</t>
  </si>
  <si>
    <t>ItemFuelBarrel</t>
  </si>
  <si>
    <t>ItemFuelBarrelEmpty</t>
  </si>
  <si>
    <t>ItemFuelcan</t>
  </si>
  <si>
    <t>ItemFuelcanEmpty</t>
  </si>
  <si>
    <t>ItemFuelPump</t>
  </si>
  <si>
    <t>ItemGenerator</t>
  </si>
  <si>
    <t>ItemGoldBar</t>
  </si>
  <si>
    <t>ItemGoldBar10oz</t>
  </si>
  <si>
    <t>ItemHeatPack</t>
  </si>
  <si>
    <t>ItemJerrycan</t>
  </si>
  <si>
    <t>ItemJerrycanEmpty</t>
  </si>
  <si>
    <t>ItemLightBulb</t>
  </si>
  <si>
    <t>ItemLockbox</t>
  </si>
  <si>
    <t>ItemMorphine</t>
  </si>
  <si>
    <t>ItemNails</t>
  </si>
  <si>
    <t>ItemPainkiller</t>
  </si>
  <si>
    <t>ItemPole</t>
  </si>
  <si>
    <t>ItemSandbag</t>
  </si>
  <si>
    <t>ItemSandbagExLarge</t>
  </si>
  <si>
    <t>ItemSandbagExLarge5x</t>
  </si>
  <si>
    <t>ItemSandbagLarge</t>
  </si>
  <si>
    <t>ItemSeaBass</t>
  </si>
  <si>
    <t>ItemSeaBassCooked</t>
  </si>
  <si>
    <t>ItemSilverBar</t>
  </si>
  <si>
    <t>ItemSilverBar10oz</t>
  </si>
  <si>
    <t>ItemSoda</t>
  </si>
  <si>
    <t>ItemSodaClays</t>
  </si>
  <si>
    <t>ItemSodaClaysEmpty</t>
  </si>
  <si>
    <t>ItemSodaCoke</t>
  </si>
  <si>
    <t>ItemSodaCokeEmpty</t>
  </si>
  <si>
    <t>ItemSodaDrwaste</t>
  </si>
  <si>
    <t>ItemSodaDrwasteEmpty</t>
  </si>
  <si>
    <t>ItemSodaEmpty</t>
  </si>
  <si>
    <t>ItemSodaGrapeDrink</t>
  </si>
  <si>
    <t>ItemSodaGrapeDrinkEmpty</t>
  </si>
  <si>
    <t>ItemSodaLemonade</t>
  </si>
  <si>
    <t>ItemSodaLemonadeEmpty</t>
  </si>
  <si>
    <t>ItemSodaLvg</t>
  </si>
  <si>
    <t>ItemSodaLvgEmpty</t>
  </si>
  <si>
    <t>ItemSodaMdew</t>
  </si>
  <si>
    <t>ItemSodaMdewEmpty</t>
  </si>
  <si>
    <t>ItemSodaMtngreen</t>
  </si>
  <si>
    <t>ItemSodaMtngreenEmpty</t>
  </si>
  <si>
    <t>ItemSodaMzly</t>
  </si>
  <si>
    <t>ItemSodaMzlyEmpty</t>
  </si>
  <si>
    <t>ItemSodaPepsi</t>
  </si>
  <si>
    <t>ItemSodaPepsiEmpty</t>
  </si>
  <si>
    <t>ItemSodaR4z0r</t>
  </si>
  <si>
    <t>ItemSodaR4z0rEmpty</t>
  </si>
  <si>
    <t>ItemSodaRabbit</t>
  </si>
  <si>
    <t>ItemSodaRabbitEmpty</t>
  </si>
  <si>
    <t>ItemSodaRbull</t>
  </si>
  <si>
    <t>ItemSodaRocketFuel</t>
  </si>
  <si>
    <t>ItemSodaRocketFuelEmpty</t>
  </si>
  <si>
    <t>ItemSodaSmasht</t>
  </si>
  <si>
    <t>ItemSodaSmashtEmpty</t>
  </si>
  <si>
    <t>ItemTankTrap</t>
  </si>
  <si>
    <t>ItemTent</t>
  </si>
  <si>
    <t>ItemTinBar</t>
  </si>
  <si>
    <t>ItemTrashRazor</t>
  </si>
  <si>
    <t>ItemTrashToiletpaper</t>
  </si>
  <si>
    <t>ItemTrout</t>
  </si>
  <si>
    <t>ItemTroutCooked</t>
  </si>
  <si>
    <t>ItemTuna</t>
  </si>
  <si>
    <t>ItemTunaCooked</t>
  </si>
  <si>
    <t>ItemVault</t>
  </si>
  <si>
    <t>ItemWaterbottle</t>
  </si>
  <si>
    <t>ItemWaterbottleBoiled</t>
  </si>
  <si>
    <t>ItemWaterbottleUnfilled</t>
  </si>
  <si>
    <t>ItemWire</t>
  </si>
  <si>
    <t>ItemWoodFloor</t>
  </si>
  <si>
    <t>ItemWoodFloorHalf</t>
  </si>
  <si>
    <t>ItemWoodFloorQuarter</t>
  </si>
  <si>
    <t>ItemWoodLadder</t>
  </si>
  <si>
    <t>ItemWoodStairs</t>
  </si>
  <si>
    <t>ItemWoodStairsSupport</t>
  </si>
  <si>
    <t>ItemWoodWall</t>
  </si>
  <si>
    <t>ItemWoodWallDoor</t>
  </si>
  <si>
    <t>ItemWoodWallDoorLg</t>
  </si>
  <si>
    <t>ItemWoodWallGarageDoor</t>
  </si>
  <si>
    <t>ItemWoodWallGarageDoorLocked</t>
  </si>
  <si>
    <t>ItemWoodWallLg</t>
  </si>
  <si>
    <t>ItemWoodWallThird</t>
  </si>
  <si>
    <t>ItemWoodWallWindow</t>
  </si>
  <si>
    <t>ItemWoodWallWindowLg</t>
  </si>
  <si>
    <t>ItemWoodWallWithDoor</t>
  </si>
  <si>
    <t>ItemWoodWallWithDoorLg</t>
  </si>
  <si>
    <t>ItemWoodWallWithDoorLgLocked</t>
  </si>
  <si>
    <t>ItemWoodWallWithDoorLocked</t>
  </si>
  <si>
    <t>ItemZombieParts</t>
  </si>
  <si>
    <t>KPFS_10Rnd_PSL</t>
  </si>
  <si>
    <t>KPFS_120Rnd_MG2</t>
  </si>
  <si>
    <t>KPFS_12Rnd_45ACP_P12</t>
  </si>
  <si>
    <t>KPFS_12Rnd_45ACP_P12SD</t>
  </si>
  <si>
    <t>KPFS_13Rnd_9x19_P2000</t>
  </si>
  <si>
    <t>kpfs_15Rnd_9x19</t>
  </si>
  <si>
    <t>KPFS_15Rnd_9x19_P8</t>
  </si>
  <si>
    <t>KPFS_16Rnd_9x19_para</t>
  </si>
  <si>
    <t>KPFS_200Rnd_556x45_MG4</t>
  </si>
  <si>
    <t>KPFS_20Rnd_762x51_G27</t>
  </si>
  <si>
    <t>KPFS_25Rnd_pm</t>
  </si>
  <si>
    <t>KPFS_32Rnd_MP2</t>
  </si>
  <si>
    <t>kpfs_5Rnd_86x70_G22</t>
  </si>
  <si>
    <t>kpfs_8Rnd_9x17</t>
  </si>
  <si>
    <t>kpfs_8Rnd_9x19</t>
  </si>
  <si>
    <t>KPFS_8Rnd_9x19_P1</t>
  </si>
  <si>
    <t>KPFS_8Rnd_9x19_P5</t>
  </si>
  <si>
    <t>kpfs_9Rnd_9x19</t>
  </si>
  <si>
    <t>kpfs_9Rnd_9x19_p210</t>
  </si>
  <si>
    <t>KPfs_g36a1</t>
  </si>
  <si>
    <t>KPfs_g36a2</t>
  </si>
  <si>
    <t>KPfs_g36a4</t>
  </si>
  <si>
    <t>KPfs_g36k</t>
  </si>
  <si>
    <t>KPfs_g36ksk</t>
  </si>
  <si>
    <t>KPfs_G3a3</t>
  </si>
  <si>
    <t>KPfs_g3a3zf</t>
  </si>
  <si>
    <t>KPfs_g3a4</t>
  </si>
  <si>
    <t>KPfs_g3dmr</t>
  </si>
  <si>
    <t>KPfs_hk32</t>
  </si>
  <si>
    <t>KPFS_KarS</t>
  </si>
  <si>
    <t>KPFS_Mauser_Hsc</t>
  </si>
  <si>
    <t>KPFS_MG42</t>
  </si>
  <si>
    <t>KPFS_MP44</t>
  </si>
  <si>
    <t>KPFS_P38</t>
  </si>
  <si>
    <t>KPFS_P38k</t>
  </si>
  <si>
    <t>KPFS_PZF3G_B_HEDP</t>
  </si>
  <si>
    <t>KPFS_PZF3G_S_HEAT</t>
  </si>
  <si>
    <t>KPFS_PZF3G_T_HEAT</t>
  </si>
  <si>
    <t>KPFS_PZF60</t>
  </si>
  <si>
    <t>KPFS_Sauer_38h</t>
  </si>
  <si>
    <t>KPFS_TT33</t>
  </si>
  <si>
    <t>KPFS_Walther_M9</t>
  </si>
  <si>
    <t>KPFS_Walther_PP</t>
  </si>
  <si>
    <t>Laserbatteries</t>
  </si>
  <si>
    <t>m107_DZ</t>
  </si>
  <si>
    <t>M16A4_ACG</t>
  </si>
  <si>
    <t>MAAWS_HEAT</t>
  </si>
  <si>
    <t>MAAWS_HEDP</t>
  </si>
  <si>
    <t>metal_floor_kit</t>
  </si>
  <si>
    <t>metal_panel_kit</t>
  </si>
  <si>
    <t>Mine_DM11</t>
  </si>
  <si>
    <t>ModifiedBandage</t>
  </si>
  <si>
    <t>MortarBucket</t>
  </si>
  <si>
    <t>mp5k</t>
  </si>
  <si>
    <t>NLAW</t>
  </si>
  <si>
    <t>NLAW_Big</t>
  </si>
  <si>
    <t>OG7</t>
  </si>
  <si>
    <t>OG9_HE</t>
  </si>
  <si>
    <t>outhouse_kit</t>
  </si>
  <si>
    <t>p220</t>
  </si>
  <si>
    <t>p226_sd</t>
  </si>
  <si>
    <t>p226sf_sd</t>
  </si>
  <si>
    <t>PartEngine</t>
  </si>
  <si>
    <t>PartFueltank</t>
  </si>
  <si>
    <t>PartGeneric</t>
  </si>
  <si>
    <t>PartGlass</t>
  </si>
  <si>
    <t>PartPlankPack</t>
  </si>
  <si>
    <t>PartPlywoodPack</t>
  </si>
  <si>
    <t>PartVRotor</t>
  </si>
  <si>
    <t>PartWheel</t>
  </si>
  <si>
    <t>PartWoodLumber</t>
  </si>
  <si>
    <t>PartWoodPile</t>
  </si>
  <si>
    <t>PartWoodPlywood</t>
  </si>
  <si>
    <t>PG7V</t>
  </si>
  <si>
    <t>PG7VL</t>
  </si>
  <si>
    <t>PG7VR</t>
  </si>
  <si>
    <t>PG9_AT</t>
  </si>
  <si>
    <t>PMC_ied_v1</t>
  </si>
  <si>
    <t>PMC_ied_v2</t>
  </si>
  <si>
    <t>PMC_ied_v3</t>
  </si>
  <si>
    <t>PMC_ied_v4</t>
  </si>
  <si>
    <t>PZF3_HLPAT_MAG</t>
  </si>
  <si>
    <t>Quiver</t>
  </si>
  <si>
    <t>rusty_gate_kit</t>
  </si>
  <si>
    <t>sandbag_nest_kit</t>
  </si>
  <si>
    <t>sg551_commando_lg97_aim</t>
  </si>
  <si>
    <t>sg551_commando_lg97_aim_camo</t>
  </si>
  <si>
    <t>Skin_Camo1_DZ</t>
  </si>
  <si>
    <t>Skin_Officer1_DZ</t>
  </si>
  <si>
    <t>Skin_Sniper1_DZ</t>
  </si>
  <si>
    <t>Skin_Sniper2_DZ</t>
  </si>
  <si>
    <t>Skin_Soldier1_DZ</t>
  </si>
  <si>
    <t>Skin_Survivor2_DZ</t>
  </si>
  <si>
    <t>Skin_TKCivil1_DZ</t>
  </si>
  <si>
    <t>Skin_TKCivil2_DZ</t>
  </si>
  <si>
    <t>Skin_TKSoldier1_DZ</t>
  </si>
  <si>
    <t>Skin_TKWorker1_DZ</t>
  </si>
  <si>
    <t>Skin_TKWorker2_DZ</t>
  </si>
  <si>
    <t>SkinBase</t>
  </si>
  <si>
    <t>SMAW_HEAA</t>
  </si>
  <si>
    <t>SMAW_HEAA_Big</t>
  </si>
  <si>
    <t>SMAW_HEDP</t>
  </si>
  <si>
    <t>SMAW_HEDP_Big</t>
  </si>
  <si>
    <t>SmokeLauncherMag</t>
  </si>
  <si>
    <t>SmokeShell</t>
  </si>
  <si>
    <t>SmokeShellBlue</t>
  </si>
  <si>
    <t>SmokeShellGreen</t>
  </si>
  <si>
    <t>SmokeShellOrange</t>
  </si>
  <si>
    <t>SmokeShellPurple</t>
  </si>
  <si>
    <t>SmokeShellRed</t>
  </si>
  <si>
    <t>SmokeShellYellow</t>
  </si>
  <si>
    <t>stick_fence_kit</t>
  </si>
  <si>
    <t>storage_shed_kit</t>
  </si>
  <si>
    <t>sun_shade_kit</t>
  </si>
  <si>
    <t>TrapBear</t>
  </si>
  <si>
    <t>TrashJackDaniels</t>
  </si>
  <si>
    <t>TrashTinCan</t>
  </si>
  <si>
    <t>Warfare30Rnd82mmMortar</t>
  </si>
  <si>
    <t>wood_ramp_kit</t>
  </si>
  <si>
    <t>wood_shack_kit</t>
  </si>
  <si>
    <t>wooden_shed_kit</t>
  </si>
  <si>
    <t>WoodenArrow</t>
  </si>
  <si>
    <t>workbench_kit</t>
  </si>
  <si>
    <t>weight*15.0</t>
  </si>
  <si>
    <t>weight*15</t>
  </si>
  <si>
    <t>weight*10.0</t>
  </si>
  <si>
    <t>weight*1.0</t>
  </si>
  <si>
    <t>weight*2.0</t>
  </si>
  <si>
    <t>weight*1.5</t>
  </si>
  <si>
    <t>weight*0.5</t>
  </si>
  <si>
    <t>weight*0.2</t>
  </si>
  <si>
    <t>weight*3.0</t>
  </si>
  <si>
    <t>weight*8.0</t>
  </si>
  <si>
    <t>weight*0.3</t>
  </si>
  <si>
    <t>weight*5.0</t>
  </si>
  <si>
    <t>weight*4.0</t>
  </si>
  <si>
    <t>weight*0.1</t>
  </si>
  <si>
    <t>weight*.75</t>
  </si>
  <si>
    <t>weight*0.4</t>
  </si>
  <si>
    <t>weight*6.0</t>
  </si>
  <si>
    <t>weight*0.05</t>
  </si>
  <si>
    <t>weight*11.0</t>
  </si>
  <si>
    <t>weight*5.6</t>
  </si>
  <si>
    <t>weight*6.2</t>
  </si>
  <si>
    <t>weight*6.8</t>
  </si>
  <si>
    <t>weight*7.4</t>
  </si>
  <si>
    <t>weight*8.6</t>
  </si>
  <si>
    <t>weight*9.2</t>
  </si>
  <si>
    <t>weight*9.8</t>
  </si>
  <si>
    <t>weight*10.4</t>
  </si>
  <si>
    <t>weight*9.0</t>
  </si>
  <si>
    <t>weight*0.25</t>
  </si>
  <si>
    <t>weight*50.0</t>
  </si>
  <si>
    <t>weight*40.0</t>
  </si>
  <si>
    <t>weight*20.0</t>
  </si>
  <si>
    <t>weight*0.01</t>
  </si>
  <si>
    <t>weight*3.6</t>
  </si>
  <si>
    <t>weight*0.9</t>
  </si>
  <si>
    <t>weight*30.0</t>
  </si>
  <si>
    <t>weight*0.50</t>
  </si>
  <si>
    <t>weight*12.0</t>
  </si>
  <si>
    <t>weight*1</t>
  </si>
  <si>
    <t>weight*7.5</t>
  </si>
  <si>
    <t>weight*25.0</t>
  </si>
  <si>
    <t>15Rnd_556x45_Stanag_tapedmags</t>
  </si>
  <si>
    <t>1Rnd_SMOKEGREEN_GP25</t>
  </si>
  <si>
    <t>1Rnd_SMOKERED_GP25</t>
  </si>
  <si>
    <t>1Rnd_SMOKEYELOW_GP25</t>
  </si>
  <si>
    <t>20rnd_762x51_B_SCAR</t>
  </si>
  <si>
    <t>20rnd_762x51_SB_SCAR</t>
  </si>
  <si>
    <t>Bizon</t>
  </si>
  <si>
    <t>DZ_ALICE_Pack_EP1</t>
  </si>
  <si>
    <t>DZ_Assault_Pack_EP1</t>
  </si>
  <si>
    <t>DZ_Backpack_EP1</t>
  </si>
  <si>
    <t>DZ_British_ACU</t>
  </si>
  <si>
    <t>DZ_CivilBackpack_EP1</t>
  </si>
  <si>
    <t>DZ_Czech_Vest_Puch</t>
  </si>
  <si>
    <t>DZ_Patrol_Pack_EP1</t>
  </si>
  <si>
    <t>DZ_TK_Assault_Pack_EP1</t>
  </si>
  <si>
    <t>FN_FAL_ANPVS</t>
  </si>
  <si>
    <t>FoodCanDogFood</t>
  </si>
  <si>
    <t>G36</t>
  </si>
  <si>
    <t>HandGrenade_east</t>
  </si>
  <si>
    <t>HandGrenade_west</t>
  </si>
  <si>
    <t>ItemHeatpack</t>
  </si>
  <si>
    <t>ItemSodaMDew</t>
  </si>
  <si>
    <t>ItemTentDomed</t>
  </si>
  <si>
    <t>ItemTentDomed2</t>
  </si>
  <si>
    <t>KPFS_10Rnd_762x39_SKS</t>
  </si>
  <si>
    <t>KPFS_SKS</t>
  </si>
  <si>
    <t>KSVK</t>
  </si>
  <si>
    <t>M107</t>
  </si>
  <si>
    <t>M16A4</t>
  </si>
  <si>
    <t>M4A1_HWS_GL_Camo</t>
  </si>
  <si>
    <t>M8_carbine</t>
  </si>
  <si>
    <t>M8_carbineGL</t>
  </si>
  <si>
    <t>M8_compact</t>
  </si>
  <si>
    <t>M8_SAW</t>
  </si>
  <si>
    <t>M8_sharpshooter</t>
  </si>
  <si>
    <t>MAAWS_HEAA</t>
  </si>
  <si>
    <t>MK_48_DZ</t>
  </si>
  <si>
    <t>Single_Rnd_Pellet</t>
  </si>
  <si>
    <t>Single_W1866_Slug</t>
  </si>
  <si>
    <t>VSS_Vintorez</t>
  </si>
  <si>
    <t>WeaponHolder_ItemTent</t>
  </si>
  <si>
    <t>10Rnd_127x99_M107</t>
  </si>
  <si>
    <t>15Rnd_9x19sd_LUGER</t>
  </si>
  <si>
    <t>1Rnd_Smoke_GP25</t>
  </si>
  <si>
    <t>30Rnd_9x19sd_LUGER</t>
  </si>
  <si>
    <t>KPFS_100Rnd_762x39_RPD</t>
  </si>
  <si>
    <t>KPFS_8Rnd_762x25_TT33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</si>
</sst>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ook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50"/>
  <sheetViews>
    <sheetView workbookViewId="0">
      <selection activeCell="C1" sqref="C1"/>
    </sheetView>
  </sheetViews>
  <sheetFormatPr defaultRowHeight="15"/>
  <cols>
    <col min="1" max="1" width="35.85546875" bestFit="1" customWidth="1"/>
    <col min="2" max="2" width="26.85546875" bestFit="1" customWidth="1"/>
    <col min="3" max="3" width="30.28515625" customWidth="1"/>
    <col min="4" max="4" width="26.85546875" bestFit="1" customWidth="1"/>
  </cols>
  <sheetData>
    <row r="1" spans="1:4">
      <c r="A1" s="2" t="s">
        <v>382</v>
      </c>
      <c r="B1" t="str">
        <f>IF(ISERROR(VLOOKUP(A1,weightconfig!$A$1:$A$455,1,FALSE)),"WEAPON NOT LISTED","")</f>
        <v>WEAPON NOT LISTED</v>
      </c>
      <c r="C1" s="1" t="s">
        <v>383</v>
      </c>
      <c r="D1" t="str">
        <f>IF(ISERROR(VLOOKUP(weapons!C1,weightconfig!$A$1:$A$455,1,FALSE)),"MAGAZINE NOT LISTED","")</f>
        <v>MAGAZINE NOT LISTED</v>
      </c>
    </row>
    <row r="2" spans="1:4">
      <c r="A2" s="2" t="s">
        <v>381</v>
      </c>
      <c r="B2" t="str">
        <f>IF(ISERROR(VLOOKUP(A2,weightconfig!$A$1:$A$455,1,FALSE)),"WEAPON NOT LISTED","")</f>
        <v>WEAPON NOT LISTED</v>
      </c>
      <c r="C2" s="1" t="s">
        <v>384</v>
      </c>
      <c r="D2" t="str">
        <f>IF(ISERROR(VLOOKUP(weapons!C2,weightconfig!$A$1:$A$455,1,FALSE)),"MAGAZINE NOT LISTED","")</f>
        <v>MAGAZINE NOT LISTED</v>
      </c>
    </row>
    <row r="3" spans="1:4">
      <c r="A3" s="2" t="s">
        <v>380</v>
      </c>
      <c r="B3" t="str">
        <f>IF(ISERROR(VLOOKUP(A3,weightconfig!$A$1:$A$455,1,FALSE)),"WEAPON NOT LISTED","")</f>
        <v>WEAPON NOT LISTED</v>
      </c>
      <c r="C3" s="1" t="s">
        <v>385</v>
      </c>
      <c r="D3" t="str">
        <f>IF(ISERROR(VLOOKUP(weapons!C3,weightconfig!$A$1:$A$455,1,FALSE)),"MAGAZINE NOT LISTED","")</f>
        <v>MAGAZINE NOT LISTED</v>
      </c>
    </row>
    <row r="4" spans="1:4">
      <c r="A4" s="2" t="s">
        <v>379</v>
      </c>
      <c r="B4" t="str">
        <f>IF(ISERROR(VLOOKUP(A4,weightconfig!$A$1:$A$455,1,FALSE)),"WEAPON NOT LISTED","")</f>
        <v>WEAPON NOT LISTED</v>
      </c>
      <c r="C4" s="1" t="s">
        <v>386</v>
      </c>
      <c r="D4" t="str">
        <f>IF(ISERROR(VLOOKUP(weapons!C4,weightconfig!$A$1:$A$455,1,FALSE)),"MAGAZINE NOT LISTED","")</f>
        <v>MAGAZINE NOT LISTED</v>
      </c>
    </row>
    <row r="5" spans="1:4">
      <c r="A5" s="2" t="s">
        <v>378</v>
      </c>
      <c r="B5" t="str">
        <f>IF(ISERROR(VLOOKUP(A5,weightconfig!$A$1:$A$455,1,FALSE)),"WEAPON NOT LISTED","")</f>
        <v/>
      </c>
      <c r="C5" s="1" t="s">
        <v>387</v>
      </c>
      <c r="D5" t="str">
        <f>IF(ISERROR(VLOOKUP(weapons!C5,weightconfig!$A$1:$A$455,1,FALSE)),"MAGAZINE NOT LISTED","")</f>
        <v/>
      </c>
    </row>
    <row r="6" spans="1:4">
      <c r="A6" s="2" t="s">
        <v>377</v>
      </c>
      <c r="B6" t="str">
        <f>IF(ISERROR(VLOOKUP(A6,weightconfig!$A$1:$A$455,1,FALSE)),"WEAPON NOT LISTED","")</f>
        <v/>
      </c>
      <c r="C6" s="1" t="s">
        <v>388</v>
      </c>
      <c r="D6" t="str">
        <f>IF(ISERROR(VLOOKUP(weapons!C6,weightconfig!$A$1:$A$455,1,FALSE)),"MAGAZINE NOT LISTED","")</f>
        <v>MAGAZINE NOT LISTED</v>
      </c>
    </row>
    <row r="7" spans="1:4">
      <c r="A7" s="2" t="s">
        <v>376</v>
      </c>
      <c r="B7" t="str">
        <f>IF(ISERROR(VLOOKUP(A7,weightconfig!$A$1:$A$455,1,FALSE)),"WEAPON NOT LISTED","")</f>
        <v/>
      </c>
      <c r="C7" s="1" t="s">
        <v>389</v>
      </c>
      <c r="D7" t="str">
        <f>IF(ISERROR(VLOOKUP(weapons!C7,weightconfig!$A$1:$A$455,1,FALSE)),"MAGAZINE NOT LISTED","")</f>
        <v/>
      </c>
    </row>
    <row r="8" spans="1:4">
      <c r="A8" s="2" t="s">
        <v>375</v>
      </c>
      <c r="B8" t="str">
        <f>IF(ISERROR(VLOOKUP(A8,weightconfig!$A$1:$A$455,1,FALSE)),"WEAPON NOT LISTED","")</f>
        <v/>
      </c>
      <c r="C8" s="1" t="s">
        <v>390</v>
      </c>
      <c r="D8" t="str">
        <f>IF(ISERROR(VLOOKUP(weapons!C8,weightconfig!$A$1:$A$455,1,FALSE)),"MAGAZINE NOT LISTED","")</f>
        <v>MAGAZINE NOT LISTED</v>
      </c>
    </row>
    <row r="9" spans="1:4">
      <c r="A9" s="2" t="s">
        <v>374</v>
      </c>
      <c r="B9" t="str">
        <f>IF(ISERROR(VLOOKUP(A9,weightconfig!$A$1:$A$455,1,FALSE)),"WEAPON NOT LISTED","")</f>
        <v/>
      </c>
      <c r="C9" s="1" t="s">
        <v>391</v>
      </c>
      <c r="D9" t="str">
        <f>IF(ISERROR(VLOOKUP(weapons!C9,weightconfig!$A$1:$A$455,1,FALSE)),"MAGAZINE NOT LISTED","")</f>
        <v/>
      </c>
    </row>
    <row r="10" spans="1:4">
      <c r="A10" s="2" t="s">
        <v>373</v>
      </c>
      <c r="B10" t="str">
        <f>IF(ISERROR(VLOOKUP(A10,weightconfig!$A$1:$A$455,1,FALSE)),"WEAPON NOT LISTED","")</f>
        <v/>
      </c>
      <c r="C10" s="1" t="s">
        <v>392</v>
      </c>
      <c r="D10" t="str">
        <f>IF(ISERROR(VLOOKUP(weapons!C10,weightconfig!$A$1:$A$455,1,FALSE)),"MAGAZINE NOT LISTED","")</f>
        <v/>
      </c>
    </row>
    <row r="11" spans="1:4">
      <c r="A11" s="2" t="s">
        <v>372</v>
      </c>
      <c r="B11" t="str">
        <f>IF(ISERROR(VLOOKUP(A11,weightconfig!$A$1:$A$455,1,FALSE)),"WEAPON NOT LISTED","")</f>
        <v/>
      </c>
      <c r="C11" s="1" t="s">
        <v>393</v>
      </c>
      <c r="D11" t="str">
        <f>IF(ISERROR(VLOOKUP(weapons!C11,weightconfig!$A$1:$A$455,1,FALSE)),"MAGAZINE NOT LISTED","")</f>
        <v/>
      </c>
    </row>
    <row r="12" spans="1:4">
      <c r="A12" s="2" t="s">
        <v>371</v>
      </c>
      <c r="B12" t="str">
        <f>IF(ISERROR(VLOOKUP(A12,weightconfig!$A$1:$A$455,1,FALSE)),"WEAPON NOT LISTED","")</f>
        <v/>
      </c>
      <c r="C12" s="1" t="s">
        <v>394</v>
      </c>
      <c r="D12" t="str">
        <f>IF(ISERROR(VLOOKUP(weapons!C12,weightconfig!$A$1:$A$455,1,FALSE)),"MAGAZINE NOT LISTED","")</f>
        <v/>
      </c>
    </row>
    <row r="13" spans="1:4">
      <c r="A13" s="2" t="s">
        <v>370</v>
      </c>
      <c r="B13" t="str">
        <f>IF(ISERROR(VLOOKUP(A13,weightconfig!$A$1:$A$455,1,FALSE)),"WEAPON NOT LISTED","")</f>
        <v/>
      </c>
      <c r="C13" s="1" t="s">
        <v>395</v>
      </c>
      <c r="D13" t="str">
        <f>IF(ISERROR(VLOOKUP(weapons!C13,weightconfig!$A$1:$A$455,1,FALSE)),"MAGAZINE NOT LISTED","")</f>
        <v>MAGAZINE NOT LISTED</v>
      </c>
    </row>
    <row r="14" spans="1:4">
      <c r="A14" s="2" t="s">
        <v>369</v>
      </c>
      <c r="B14" t="str">
        <f>IF(ISERROR(VLOOKUP(A14,weightconfig!$A$1:$A$455,1,FALSE)),"WEAPON NOT LISTED","")</f>
        <v>WEAPON NOT LISTED</v>
      </c>
      <c r="C14" s="1" t="s">
        <v>396</v>
      </c>
      <c r="D14" t="str">
        <f>IF(ISERROR(VLOOKUP(weapons!C14,weightconfig!$A$1:$A$455,1,FALSE)),"MAGAZINE NOT LISTED","")</f>
        <v>MAGAZINE NOT LISTED</v>
      </c>
    </row>
    <row r="15" spans="1:4">
      <c r="A15" s="2" t="s">
        <v>368</v>
      </c>
      <c r="B15" t="str">
        <f>IF(ISERROR(VLOOKUP(A15,weightconfig!$A$1:$A$455,1,FALSE)),"WEAPON NOT LISTED","")</f>
        <v/>
      </c>
      <c r="C15" s="1" t="s">
        <v>397</v>
      </c>
      <c r="D15" t="str">
        <f>IF(ISERROR(VLOOKUP(weapons!C15,weightconfig!$A$1:$A$455,1,FALSE)),"MAGAZINE NOT LISTED","")</f>
        <v>MAGAZINE NOT LISTED</v>
      </c>
    </row>
    <row r="16" spans="1:4">
      <c r="A16" s="2" t="s">
        <v>367</v>
      </c>
      <c r="B16" t="str">
        <f>IF(ISERROR(VLOOKUP(A16,weightconfig!$A$1:$A$455,1,FALSE)),"WEAPON NOT LISTED","")</f>
        <v/>
      </c>
      <c r="C16" s="1" t="s">
        <v>398</v>
      </c>
      <c r="D16" t="str">
        <f>IF(ISERROR(VLOOKUP(weapons!C16,weightconfig!$A$1:$A$455,1,FALSE)),"MAGAZINE NOT LISTED","")</f>
        <v/>
      </c>
    </row>
    <row r="17" spans="1:4">
      <c r="A17" s="2" t="s">
        <v>366</v>
      </c>
      <c r="B17" t="str">
        <f>IF(ISERROR(VLOOKUP(A17,weightconfig!$A$1:$A$455,1,FALSE)),"WEAPON NOT LISTED","")</f>
        <v/>
      </c>
      <c r="C17" s="1" t="s">
        <v>399</v>
      </c>
      <c r="D17" t="str">
        <f>IF(ISERROR(VLOOKUP(weapons!C17,weightconfig!$A$1:$A$455,1,FALSE)),"MAGAZINE NOT LISTED","")</f>
        <v/>
      </c>
    </row>
    <row r="18" spans="1:4">
      <c r="A18" s="2" t="s">
        <v>365</v>
      </c>
      <c r="B18" t="str">
        <f>IF(ISERROR(VLOOKUP(A18,weightconfig!$A$1:$A$455,1,FALSE)),"WEAPON NOT LISTED","")</f>
        <v/>
      </c>
      <c r="C18" s="1" t="s">
        <v>400</v>
      </c>
      <c r="D18" t="str">
        <f>IF(ISERROR(VLOOKUP(weapons!C18,weightconfig!$A$1:$A$455,1,FALSE)),"MAGAZINE NOT LISTED","")</f>
        <v/>
      </c>
    </row>
    <row r="19" spans="1:4">
      <c r="A19" s="2" t="s">
        <v>364</v>
      </c>
      <c r="B19" t="str">
        <f>IF(ISERROR(VLOOKUP(A19,weightconfig!$A$1:$A$455,1,FALSE)),"WEAPON NOT LISTED","")</f>
        <v/>
      </c>
      <c r="C19" s="1" t="s">
        <v>401</v>
      </c>
      <c r="D19" t="str">
        <f>IF(ISERROR(VLOOKUP(weapons!C19,weightconfig!$A$1:$A$455,1,FALSE)),"MAGAZINE NOT LISTED","")</f>
        <v>MAGAZINE NOT LISTED</v>
      </c>
    </row>
    <row r="20" spans="1:4">
      <c r="A20" s="2" t="s">
        <v>363</v>
      </c>
      <c r="B20" t="str">
        <f>IF(ISERROR(VLOOKUP(A20,weightconfig!$A$1:$A$455,1,FALSE)),"WEAPON NOT LISTED","")</f>
        <v/>
      </c>
      <c r="C20" s="1" t="s">
        <v>402</v>
      </c>
      <c r="D20" t="str">
        <f>IF(ISERROR(VLOOKUP(weapons!C20,weightconfig!$A$1:$A$455,1,FALSE)),"MAGAZINE NOT LISTED","")</f>
        <v>MAGAZINE NOT LISTED</v>
      </c>
    </row>
    <row r="21" spans="1:4">
      <c r="A21" s="2" t="s">
        <v>362</v>
      </c>
      <c r="B21" t="str">
        <f>IF(ISERROR(VLOOKUP(A21,weightconfig!$A$1:$A$455,1,FALSE)),"WEAPON NOT LISTED","")</f>
        <v/>
      </c>
      <c r="C21" s="1" t="s">
        <v>403</v>
      </c>
      <c r="D21" t="str">
        <f>IF(ISERROR(VLOOKUP(weapons!C21,weightconfig!$A$1:$A$455,1,FALSE)),"MAGAZINE NOT LISTED","")</f>
        <v>MAGAZINE NOT LISTED</v>
      </c>
    </row>
    <row r="22" spans="1:4">
      <c r="A22" s="2" t="s">
        <v>361</v>
      </c>
      <c r="B22" t="str">
        <f>IF(ISERROR(VLOOKUP(A22,weightconfig!$A$1:$A$455,1,FALSE)),"WEAPON NOT LISTED","")</f>
        <v>WEAPON NOT LISTED</v>
      </c>
      <c r="C22" s="1" t="s">
        <v>404</v>
      </c>
      <c r="D22" t="str">
        <f>IF(ISERROR(VLOOKUP(weapons!C22,weightconfig!$A$1:$A$455,1,FALSE)),"MAGAZINE NOT LISTED","")</f>
        <v>MAGAZINE NOT LISTED</v>
      </c>
    </row>
    <row r="23" spans="1:4">
      <c r="A23" s="2" t="s">
        <v>360</v>
      </c>
      <c r="B23" t="str">
        <f>IF(ISERROR(VLOOKUP(A23,weightconfig!$A$1:$A$455,1,FALSE)),"WEAPON NOT LISTED","")</f>
        <v>WEAPON NOT LISTED</v>
      </c>
      <c r="C23" s="1" t="s">
        <v>405</v>
      </c>
      <c r="D23" t="str">
        <f>IF(ISERROR(VLOOKUP(weapons!C23,weightconfig!$A$1:$A$455,1,FALSE)),"MAGAZINE NOT LISTED","")</f>
        <v>MAGAZINE NOT LISTED</v>
      </c>
    </row>
    <row r="24" spans="1:4">
      <c r="A24" s="2" t="s">
        <v>359</v>
      </c>
      <c r="B24" t="str">
        <f>IF(ISERROR(VLOOKUP(A24,weightconfig!$A$1:$A$455,1,FALSE)),"WEAPON NOT LISTED","")</f>
        <v>WEAPON NOT LISTED</v>
      </c>
      <c r="C24" s="1" t="s">
        <v>406</v>
      </c>
      <c r="D24" t="str">
        <f>IF(ISERROR(VLOOKUP(weapons!C24,weightconfig!$A$1:$A$455,1,FALSE)),"MAGAZINE NOT LISTED","")</f>
        <v>MAGAZINE NOT LISTED</v>
      </c>
    </row>
    <row r="25" spans="1:4">
      <c r="A25" s="2" t="s">
        <v>358</v>
      </c>
      <c r="B25" t="str">
        <f>IF(ISERROR(VLOOKUP(A25,weightconfig!$A$1:$A$455,1,FALSE)),"WEAPON NOT LISTED","")</f>
        <v>WEAPON NOT LISTED</v>
      </c>
      <c r="C25" s="1" t="s">
        <v>407</v>
      </c>
      <c r="D25" t="str">
        <f>IF(ISERROR(VLOOKUP(weapons!C25,weightconfig!$A$1:$A$455,1,FALSE)),"MAGAZINE NOT LISTED","")</f>
        <v>MAGAZINE NOT LISTED</v>
      </c>
    </row>
    <row r="26" spans="1:4">
      <c r="A26" s="2" t="s">
        <v>357</v>
      </c>
      <c r="B26" t="str">
        <f>IF(ISERROR(VLOOKUP(A26,weightconfig!$A$1:$A$455,1,FALSE)),"WEAPON NOT LISTED","")</f>
        <v>WEAPON NOT LISTED</v>
      </c>
      <c r="C26" s="1" t="s">
        <v>408</v>
      </c>
      <c r="D26" t="str">
        <f>IF(ISERROR(VLOOKUP(weapons!C26,weightconfig!$A$1:$A$455,1,FALSE)),"MAGAZINE NOT LISTED","")</f>
        <v>MAGAZINE NOT LISTED</v>
      </c>
    </row>
    <row r="27" spans="1:4">
      <c r="A27" s="2" t="s">
        <v>356</v>
      </c>
      <c r="B27" t="str">
        <f>IF(ISERROR(VLOOKUP(A27,weightconfig!$A$1:$A$455,1,FALSE)),"WEAPON NOT LISTED","")</f>
        <v>WEAPON NOT LISTED</v>
      </c>
      <c r="C27" s="1" t="s">
        <v>409</v>
      </c>
      <c r="D27" t="str">
        <f>IF(ISERROR(VLOOKUP(weapons!C27,weightconfig!$A$1:$A$455,1,FALSE)),"MAGAZINE NOT LISTED","")</f>
        <v>MAGAZINE NOT LISTED</v>
      </c>
    </row>
    <row r="28" spans="1:4">
      <c r="A28" s="2" t="s">
        <v>355</v>
      </c>
      <c r="B28" t="str">
        <f>IF(ISERROR(VLOOKUP(A28,weightconfig!$A$1:$A$455,1,FALSE)),"WEAPON NOT LISTED","")</f>
        <v>WEAPON NOT LISTED</v>
      </c>
      <c r="C28" s="1" t="s">
        <v>410</v>
      </c>
      <c r="D28" t="str">
        <f>IF(ISERROR(VLOOKUP(weapons!C28,weightconfig!$A$1:$A$455,1,FALSE)),"MAGAZINE NOT LISTED","")</f>
        <v>MAGAZINE NOT LISTED</v>
      </c>
    </row>
    <row r="29" spans="1:4">
      <c r="A29" s="2" t="s">
        <v>354</v>
      </c>
      <c r="B29" t="str">
        <f>IF(ISERROR(VLOOKUP(A29,weightconfig!$A$1:$A$455,1,FALSE)),"WEAPON NOT LISTED","")</f>
        <v>WEAPON NOT LISTED</v>
      </c>
      <c r="C29" s="1" t="s">
        <v>411</v>
      </c>
      <c r="D29" t="str">
        <f>IF(ISERROR(VLOOKUP(weapons!C29,weightconfig!$A$1:$A$455,1,FALSE)),"MAGAZINE NOT LISTED","")</f>
        <v>MAGAZINE NOT LISTED</v>
      </c>
    </row>
    <row r="30" spans="1:4">
      <c r="A30" s="2" t="s">
        <v>353</v>
      </c>
      <c r="B30" t="str">
        <f>IF(ISERROR(VLOOKUP(A30,weightconfig!$A$1:$A$455,1,FALSE)),"WEAPON NOT LISTED","")</f>
        <v>WEAPON NOT LISTED</v>
      </c>
      <c r="C30" s="1" t="s">
        <v>412</v>
      </c>
      <c r="D30" t="str">
        <f>IF(ISERROR(VLOOKUP(weapons!C30,weightconfig!$A$1:$A$455,1,FALSE)),"MAGAZINE NOT LISTED","")</f>
        <v>MAGAZINE NOT LISTED</v>
      </c>
    </row>
    <row r="31" spans="1:4">
      <c r="A31" s="2" t="s">
        <v>352</v>
      </c>
      <c r="B31" t="str">
        <f>IF(ISERROR(VLOOKUP(A31,weightconfig!$A$1:$A$455,1,FALSE)),"WEAPON NOT LISTED","")</f>
        <v>WEAPON NOT LISTED</v>
      </c>
      <c r="C31" s="1" t="s">
        <v>413</v>
      </c>
      <c r="D31" t="str">
        <f>IF(ISERROR(VLOOKUP(weapons!C31,weightconfig!$A$1:$A$455,1,FALSE)),"MAGAZINE NOT LISTED","")</f>
        <v>MAGAZINE NOT LISTED</v>
      </c>
    </row>
    <row r="32" spans="1:4">
      <c r="A32" s="2" t="s">
        <v>351</v>
      </c>
      <c r="B32" t="str">
        <f>IF(ISERROR(VLOOKUP(A32,weightconfig!$A$1:$A$455,1,FALSE)),"WEAPON NOT LISTED","")</f>
        <v>WEAPON NOT LISTED</v>
      </c>
      <c r="C32" s="1" t="s">
        <v>414</v>
      </c>
      <c r="D32" t="str">
        <f>IF(ISERROR(VLOOKUP(weapons!C32,weightconfig!$A$1:$A$455,1,FALSE)),"MAGAZINE NOT LISTED","")</f>
        <v>MAGAZINE NOT LISTED</v>
      </c>
    </row>
    <row r="33" spans="1:4">
      <c r="A33" s="2" t="s">
        <v>350</v>
      </c>
      <c r="B33" t="str">
        <f>IF(ISERROR(VLOOKUP(A33,weightconfig!$A$1:$A$455,1,FALSE)),"WEAPON NOT LISTED","")</f>
        <v>WEAPON NOT LISTED</v>
      </c>
      <c r="C33" s="1" t="s">
        <v>415</v>
      </c>
      <c r="D33" t="str">
        <f>IF(ISERROR(VLOOKUP(weapons!C33,weightconfig!$A$1:$A$455,1,FALSE)),"MAGAZINE NOT LISTED","")</f>
        <v>MAGAZINE NOT LISTED</v>
      </c>
    </row>
    <row r="34" spans="1:4">
      <c r="A34" s="2" t="s">
        <v>349</v>
      </c>
      <c r="B34" t="str">
        <f>IF(ISERROR(VLOOKUP(A34,weightconfig!$A$1:$A$455,1,FALSE)),"WEAPON NOT LISTED","")</f>
        <v>WEAPON NOT LISTED</v>
      </c>
      <c r="C34" s="1" t="s">
        <v>416</v>
      </c>
      <c r="D34" t="str">
        <f>IF(ISERROR(VLOOKUP(weapons!C34,weightconfig!$A$1:$A$455,1,FALSE)),"MAGAZINE NOT LISTED","")</f>
        <v>MAGAZINE NOT LISTED</v>
      </c>
    </row>
    <row r="35" spans="1:4">
      <c r="A35" s="2" t="s">
        <v>348</v>
      </c>
      <c r="B35" t="str">
        <f>IF(ISERROR(VLOOKUP(A35,weightconfig!$A$1:$A$455,1,FALSE)),"WEAPON NOT LISTED","")</f>
        <v>WEAPON NOT LISTED</v>
      </c>
      <c r="C35" s="1" t="s">
        <v>417</v>
      </c>
      <c r="D35" t="str">
        <f>IF(ISERROR(VLOOKUP(weapons!C35,weightconfig!$A$1:$A$455,1,FALSE)),"MAGAZINE NOT LISTED","")</f>
        <v>MAGAZINE NOT LISTED</v>
      </c>
    </row>
    <row r="36" spans="1:4">
      <c r="A36" s="2" t="s">
        <v>347</v>
      </c>
      <c r="B36" t="str">
        <f>IF(ISERROR(VLOOKUP(A36,weightconfig!$A$1:$A$455,1,FALSE)),"WEAPON NOT LISTED","")</f>
        <v>WEAPON NOT LISTED</v>
      </c>
      <c r="C36" s="1" t="s">
        <v>418</v>
      </c>
      <c r="D36" t="str">
        <f>IF(ISERROR(VLOOKUP(weapons!C36,weightconfig!$A$1:$A$455,1,FALSE)),"MAGAZINE NOT LISTED","")</f>
        <v/>
      </c>
    </row>
    <row r="37" spans="1:4">
      <c r="A37" s="2" t="s">
        <v>346</v>
      </c>
      <c r="B37" t="str">
        <f>IF(ISERROR(VLOOKUP(A37,weightconfig!$A$1:$A$455,1,FALSE)),"WEAPON NOT LISTED","")</f>
        <v>WEAPON NOT LISTED</v>
      </c>
      <c r="C37" s="1" t="s">
        <v>419</v>
      </c>
      <c r="D37" t="str">
        <f>IF(ISERROR(VLOOKUP(weapons!C37,weightconfig!$A$1:$A$455,1,FALSE)),"MAGAZINE NOT LISTED","")</f>
        <v/>
      </c>
    </row>
    <row r="38" spans="1:4">
      <c r="A38" s="2" t="s">
        <v>345</v>
      </c>
      <c r="B38" t="str">
        <f>IF(ISERROR(VLOOKUP(A38,weightconfig!$A$1:$A$455,1,FALSE)),"WEAPON NOT LISTED","")</f>
        <v>WEAPON NOT LISTED</v>
      </c>
      <c r="C38" s="1" t="s">
        <v>420</v>
      </c>
      <c r="D38" t="str">
        <f>IF(ISERROR(VLOOKUP(weapons!C38,weightconfig!$A$1:$A$455,1,FALSE)),"MAGAZINE NOT LISTED","")</f>
        <v/>
      </c>
    </row>
    <row r="39" spans="1:4">
      <c r="A39" s="2" t="s">
        <v>344</v>
      </c>
      <c r="B39" t="str">
        <f>IF(ISERROR(VLOOKUP(A39,weightconfig!$A$1:$A$455,1,FALSE)),"WEAPON NOT LISTED","")</f>
        <v>WEAPON NOT LISTED</v>
      </c>
      <c r="C39" s="1" t="s">
        <v>421</v>
      </c>
      <c r="D39" t="str">
        <f>IF(ISERROR(VLOOKUP(weapons!C39,weightconfig!$A$1:$A$455,1,FALSE)),"MAGAZINE NOT LISTED","")</f>
        <v>MAGAZINE NOT LISTED</v>
      </c>
    </row>
    <row r="40" spans="1:4">
      <c r="A40" s="2" t="s">
        <v>343</v>
      </c>
      <c r="B40" t="str">
        <f>IF(ISERROR(VLOOKUP(A40,weightconfig!$A$1:$A$455,1,FALSE)),"WEAPON NOT LISTED","")</f>
        <v>WEAPON NOT LISTED</v>
      </c>
      <c r="C40" s="1" t="s">
        <v>422</v>
      </c>
      <c r="D40" t="str">
        <f>IF(ISERROR(VLOOKUP(weapons!C40,weightconfig!$A$1:$A$455,1,FALSE)),"MAGAZINE NOT LISTED","")</f>
        <v>MAGAZINE NOT LISTED</v>
      </c>
    </row>
    <row r="41" spans="1:4">
      <c r="A41" s="2" t="s">
        <v>342</v>
      </c>
      <c r="B41" t="str">
        <f>IF(ISERROR(VLOOKUP(A41,weightconfig!$A$1:$A$455,1,FALSE)),"WEAPON NOT LISTED","")</f>
        <v>WEAPON NOT LISTED</v>
      </c>
      <c r="C41" s="1" t="s">
        <v>423</v>
      </c>
      <c r="D41" t="str">
        <f>IF(ISERROR(VLOOKUP(weapons!C41,weightconfig!$A$1:$A$455,1,FALSE)),"MAGAZINE NOT LISTED","")</f>
        <v>MAGAZINE NOT LISTED</v>
      </c>
    </row>
    <row r="42" spans="1:4">
      <c r="A42" s="2" t="s">
        <v>341</v>
      </c>
      <c r="B42" t="str">
        <f>IF(ISERROR(VLOOKUP(A42,weightconfig!$A$1:$A$455,1,FALSE)),"WEAPON NOT LISTED","")</f>
        <v>WEAPON NOT LISTED</v>
      </c>
      <c r="C42" s="1" t="s">
        <v>424</v>
      </c>
      <c r="D42" t="str">
        <f>IF(ISERROR(VLOOKUP(weapons!C42,weightconfig!$A$1:$A$455,1,FALSE)),"MAGAZINE NOT LISTED","")</f>
        <v/>
      </c>
    </row>
    <row r="43" spans="1:4">
      <c r="A43" s="2" t="s">
        <v>340</v>
      </c>
      <c r="B43" t="str">
        <f>IF(ISERROR(VLOOKUP(A43,weightconfig!$A$1:$A$455,1,FALSE)),"WEAPON NOT LISTED","")</f>
        <v>WEAPON NOT LISTED</v>
      </c>
      <c r="C43" s="1" t="s">
        <v>425</v>
      </c>
      <c r="D43" t="str">
        <f>IF(ISERROR(VLOOKUP(weapons!C43,weightconfig!$A$1:$A$455,1,FALSE)),"MAGAZINE NOT LISTED","")</f>
        <v>MAGAZINE NOT LISTED</v>
      </c>
    </row>
    <row r="44" spans="1:4">
      <c r="A44" s="2" t="s">
        <v>339</v>
      </c>
      <c r="B44" t="str">
        <f>IF(ISERROR(VLOOKUP(A44,weightconfig!$A$1:$A$455,1,FALSE)),"WEAPON NOT LISTED","")</f>
        <v>WEAPON NOT LISTED</v>
      </c>
      <c r="C44" s="1" t="s">
        <v>426</v>
      </c>
      <c r="D44" t="str">
        <f>IF(ISERROR(VLOOKUP(weapons!C44,weightconfig!$A$1:$A$455,1,FALSE)),"MAGAZINE NOT LISTED","")</f>
        <v>MAGAZINE NOT LISTED</v>
      </c>
    </row>
    <row r="45" spans="1:4">
      <c r="A45" s="2" t="s">
        <v>338</v>
      </c>
      <c r="B45" t="str">
        <f>IF(ISERROR(VLOOKUP(A45,weightconfig!$A$1:$A$455,1,FALSE)),"WEAPON NOT LISTED","")</f>
        <v>WEAPON NOT LISTED</v>
      </c>
      <c r="C45" s="1" t="s">
        <v>427</v>
      </c>
      <c r="D45" t="str">
        <f>IF(ISERROR(VLOOKUP(weapons!C45,weightconfig!$A$1:$A$455,1,FALSE)),"MAGAZINE NOT LISTED","")</f>
        <v>MAGAZINE NOT LISTED</v>
      </c>
    </row>
    <row r="46" spans="1:4">
      <c r="A46" s="2" t="s">
        <v>337</v>
      </c>
      <c r="B46" t="str">
        <f>IF(ISERROR(VLOOKUP(A46,weightconfig!$A$1:$A$455,1,FALSE)),"WEAPON NOT LISTED","")</f>
        <v/>
      </c>
      <c r="C46" s="1" t="s">
        <v>428</v>
      </c>
      <c r="D46" t="str">
        <f>IF(ISERROR(VLOOKUP(weapons!C46,weightconfig!$A$1:$A$455,1,FALSE)),"MAGAZINE NOT LISTED","")</f>
        <v/>
      </c>
    </row>
    <row r="47" spans="1:4">
      <c r="A47" s="2" t="s">
        <v>336</v>
      </c>
      <c r="B47" t="str">
        <f>IF(ISERROR(VLOOKUP(A47,weightconfig!$A$1:$A$455,1,FALSE)),"WEAPON NOT LISTED","")</f>
        <v/>
      </c>
      <c r="C47" s="1" t="s">
        <v>429</v>
      </c>
      <c r="D47" t="str">
        <f>IF(ISERROR(VLOOKUP(weapons!C47,weightconfig!$A$1:$A$455,1,FALSE)),"MAGAZINE NOT LISTED","")</f>
        <v/>
      </c>
    </row>
    <row r="48" spans="1:4">
      <c r="A48" s="2" t="s">
        <v>335</v>
      </c>
      <c r="B48" t="str">
        <f>IF(ISERROR(VLOOKUP(A48,weightconfig!$A$1:$A$455,1,FALSE)),"WEAPON NOT LISTED","")</f>
        <v/>
      </c>
      <c r="C48" s="1" t="s">
        <v>430</v>
      </c>
      <c r="D48" t="str">
        <f>IF(ISERROR(VLOOKUP(weapons!C48,weightconfig!$A$1:$A$455,1,FALSE)),"MAGAZINE NOT LISTED","")</f>
        <v/>
      </c>
    </row>
    <row r="49" spans="1:4">
      <c r="A49" s="2" t="s">
        <v>334</v>
      </c>
      <c r="B49" t="str">
        <f>IF(ISERROR(VLOOKUP(A49,weightconfig!$A$1:$A$455,1,FALSE)),"WEAPON NOT LISTED","")</f>
        <v/>
      </c>
      <c r="C49" s="1" t="s">
        <v>431</v>
      </c>
      <c r="D49" t="str">
        <f>IF(ISERROR(VLOOKUP(weapons!C49,weightconfig!$A$1:$A$455,1,FALSE)),"MAGAZINE NOT LISTED","")</f>
        <v/>
      </c>
    </row>
    <row r="50" spans="1:4">
      <c r="A50" s="2" t="s">
        <v>333</v>
      </c>
      <c r="B50" t="str">
        <f>IF(ISERROR(VLOOKUP(A50,weightconfig!$A$1:$A$455,1,FALSE)),"WEAPON NOT LISTED","")</f>
        <v>WEAPON NOT LISTED</v>
      </c>
      <c r="C50" s="1" t="s">
        <v>432</v>
      </c>
      <c r="D50" t="str">
        <f>IF(ISERROR(VLOOKUP(weapons!C50,weightconfig!$A$1:$A$455,1,FALSE)),"MAGAZINE NOT LISTED","")</f>
        <v/>
      </c>
    </row>
    <row r="51" spans="1:4">
      <c r="A51" s="2" t="s">
        <v>332</v>
      </c>
      <c r="B51" t="str">
        <f>IF(ISERROR(VLOOKUP(A51,weightconfig!$A$1:$A$455,1,FALSE)),"WEAPON NOT LISTED","")</f>
        <v>WEAPON NOT LISTED</v>
      </c>
      <c r="C51" s="1" t="s">
        <v>433</v>
      </c>
      <c r="D51" t="str">
        <f>IF(ISERROR(VLOOKUP(weapons!C51,weightconfig!$A$1:$A$455,1,FALSE)),"MAGAZINE NOT LISTED","")</f>
        <v/>
      </c>
    </row>
    <row r="52" spans="1:4">
      <c r="A52" s="2" t="s">
        <v>331</v>
      </c>
      <c r="B52" t="str">
        <f>IF(ISERROR(VLOOKUP(A52,weightconfig!$A$1:$A$455,1,FALSE)),"WEAPON NOT LISTED","")</f>
        <v>WEAPON NOT LISTED</v>
      </c>
      <c r="C52" s="1" t="s">
        <v>434</v>
      </c>
      <c r="D52" t="str">
        <f>IF(ISERROR(VLOOKUP(weapons!C52,weightconfig!$A$1:$A$455,1,FALSE)),"MAGAZINE NOT LISTED","")</f>
        <v/>
      </c>
    </row>
    <row r="53" spans="1:4">
      <c r="A53" s="2" t="s">
        <v>330</v>
      </c>
      <c r="B53" t="str">
        <f>IF(ISERROR(VLOOKUP(A53,weightconfig!$A$1:$A$455,1,FALSE)),"WEAPON NOT LISTED","")</f>
        <v>WEAPON NOT LISTED</v>
      </c>
      <c r="C53" s="1" t="s">
        <v>435</v>
      </c>
      <c r="D53" t="str">
        <f>IF(ISERROR(VLOOKUP(weapons!C53,weightconfig!$A$1:$A$455,1,FALSE)),"MAGAZINE NOT LISTED","")</f>
        <v/>
      </c>
    </row>
    <row r="54" spans="1:4">
      <c r="A54" s="2" t="s">
        <v>329</v>
      </c>
      <c r="B54" t="str">
        <f>IF(ISERROR(VLOOKUP(A54,weightconfig!$A$1:$A$455,1,FALSE)),"WEAPON NOT LISTED","")</f>
        <v>WEAPON NOT LISTED</v>
      </c>
      <c r="C54" s="1" t="s">
        <v>436</v>
      </c>
      <c r="D54" t="str">
        <f>IF(ISERROR(VLOOKUP(weapons!C54,weightconfig!$A$1:$A$455,1,FALSE)),"MAGAZINE NOT LISTED","")</f>
        <v>MAGAZINE NOT LISTED</v>
      </c>
    </row>
    <row r="55" spans="1:4">
      <c r="A55" s="2" t="s">
        <v>328</v>
      </c>
      <c r="B55" t="str">
        <f>IF(ISERROR(VLOOKUP(A55,weightconfig!$A$1:$A$455,1,FALSE)),"WEAPON NOT LISTED","")</f>
        <v>WEAPON NOT LISTED</v>
      </c>
      <c r="C55" s="1" t="s">
        <v>437</v>
      </c>
      <c r="D55" t="str">
        <f>IF(ISERROR(VLOOKUP(weapons!C55,weightconfig!$A$1:$A$455,1,FALSE)),"MAGAZINE NOT LISTED","")</f>
        <v/>
      </c>
    </row>
    <row r="56" spans="1:4">
      <c r="A56" s="2" t="s">
        <v>327</v>
      </c>
      <c r="B56" t="str">
        <f>IF(ISERROR(VLOOKUP(A56,weightconfig!$A$1:$A$455,1,FALSE)),"WEAPON NOT LISTED","")</f>
        <v>WEAPON NOT LISTED</v>
      </c>
      <c r="C56" s="1" t="s">
        <v>438</v>
      </c>
      <c r="D56" t="str">
        <f>IF(ISERROR(VLOOKUP(weapons!C56,weightconfig!$A$1:$A$455,1,FALSE)),"MAGAZINE NOT LISTED","")</f>
        <v>MAGAZINE NOT LISTED</v>
      </c>
    </row>
    <row r="57" spans="1:4">
      <c r="A57" s="2" t="s">
        <v>326</v>
      </c>
      <c r="B57" t="str">
        <f>IF(ISERROR(VLOOKUP(A57,weightconfig!$A$1:$A$455,1,FALSE)),"WEAPON NOT LISTED","")</f>
        <v>WEAPON NOT LISTED</v>
      </c>
      <c r="C57" s="1" t="s">
        <v>439</v>
      </c>
      <c r="D57" t="str">
        <f>IF(ISERROR(VLOOKUP(weapons!C57,weightconfig!$A$1:$A$455,1,FALSE)),"MAGAZINE NOT LISTED","")</f>
        <v>MAGAZINE NOT LISTED</v>
      </c>
    </row>
    <row r="58" spans="1:4">
      <c r="A58" s="2" t="s">
        <v>325</v>
      </c>
      <c r="B58" t="str">
        <f>IF(ISERROR(VLOOKUP(A58,weightconfig!$A$1:$A$455,1,FALSE)),"WEAPON NOT LISTED","")</f>
        <v>WEAPON NOT LISTED</v>
      </c>
      <c r="C58" s="1" t="s">
        <v>440</v>
      </c>
      <c r="D58" t="str">
        <f>IF(ISERROR(VLOOKUP(weapons!C58,weightconfig!$A$1:$A$455,1,FALSE)),"MAGAZINE NOT LISTED","")</f>
        <v>MAGAZINE NOT LISTED</v>
      </c>
    </row>
    <row r="59" spans="1:4">
      <c r="A59" s="2" t="s">
        <v>324</v>
      </c>
      <c r="B59" t="str">
        <f>IF(ISERROR(VLOOKUP(A59,weightconfig!$A$1:$A$455,1,FALSE)),"WEAPON NOT LISTED","")</f>
        <v>WEAPON NOT LISTED</v>
      </c>
      <c r="C59" s="1" t="s">
        <v>441</v>
      </c>
      <c r="D59" t="str">
        <f>IF(ISERROR(VLOOKUP(weapons!C59,weightconfig!$A$1:$A$455,1,FALSE)),"MAGAZINE NOT LISTED","")</f>
        <v>MAGAZINE NOT LISTED</v>
      </c>
    </row>
    <row r="60" spans="1:4">
      <c r="A60" s="2" t="s">
        <v>323</v>
      </c>
      <c r="B60" t="str">
        <f>IF(ISERROR(VLOOKUP(A60,weightconfig!$A$1:$A$455,1,FALSE)),"WEAPON NOT LISTED","")</f>
        <v>WEAPON NOT LISTED</v>
      </c>
      <c r="C60" s="1" t="s">
        <v>442</v>
      </c>
      <c r="D60" t="str">
        <f>IF(ISERROR(VLOOKUP(weapons!C60,weightconfig!$A$1:$A$455,1,FALSE)),"MAGAZINE NOT LISTED","")</f>
        <v>MAGAZINE NOT LISTED</v>
      </c>
    </row>
    <row r="61" spans="1:4">
      <c r="A61" s="2" t="s">
        <v>322</v>
      </c>
      <c r="B61" t="str">
        <f>IF(ISERROR(VLOOKUP(A61,weightconfig!$A$1:$A$455,1,FALSE)),"WEAPON NOT LISTED","")</f>
        <v>WEAPON NOT LISTED</v>
      </c>
      <c r="C61" s="1" t="s">
        <v>443</v>
      </c>
      <c r="D61" t="str">
        <f>IF(ISERROR(VLOOKUP(weapons!C61,weightconfig!$A$1:$A$455,1,FALSE)),"MAGAZINE NOT LISTED","")</f>
        <v/>
      </c>
    </row>
    <row r="62" spans="1:4">
      <c r="A62" s="2" t="s">
        <v>321</v>
      </c>
      <c r="B62" t="str">
        <f>IF(ISERROR(VLOOKUP(A62,weightconfig!$A$1:$A$455,1,FALSE)),"WEAPON NOT LISTED","")</f>
        <v>WEAPON NOT LISTED</v>
      </c>
      <c r="C62" s="1" t="s">
        <v>444</v>
      </c>
      <c r="D62" t="str">
        <f>IF(ISERROR(VLOOKUP(weapons!C62,weightconfig!$A$1:$A$455,1,FALSE)),"MAGAZINE NOT LISTED","")</f>
        <v>MAGAZINE NOT LISTED</v>
      </c>
    </row>
    <row r="63" spans="1:4">
      <c r="A63" s="2" t="s">
        <v>320</v>
      </c>
      <c r="B63" t="str">
        <f>IF(ISERROR(VLOOKUP(A63,weightconfig!$A$1:$A$455,1,FALSE)),"WEAPON NOT LISTED","")</f>
        <v>WEAPON NOT LISTED</v>
      </c>
      <c r="C63" s="1" t="s">
        <v>445</v>
      </c>
      <c r="D63" t="str">
        <f>IF(ISERROR(VLOOKUP(weapons!C63,weightconfig!$A$1:$A$455,1,FALSE)),"MAGAZINE NOT LISTED","")</f>
        <v>MAGAZINE NOT LISTED</v>
      </c>
    </row>
    <row r="64" spans="1:4">
      <c r="A64" s="2" t="s">
        <v>319</v>
      </c>
      <c r="B64" t="str">
        <f>IF(ISERROR(VLOOKUP(A64,weightconfig!$A$1:$A$455,1,FALSE)),"WEAPON NOT LISTED","")</f>
        <v>WEAPON NOT LISTED</v>
      </c>
      <c r="C64" s="1" t="s">
        <v>446</v>
      </c>
      <c r="D64" t="str">
        <f>IF(ISERROR(VLOOKUP(weapons!C64,weightconfig!$A$1:$A$455,1,FALSE)),"MAGAZINE NOT LISTED","")</f>
        <v>MAGAZINE NOT LISTED</v>
      </c>
    </row>
    <row r="65" spans="1:4">
      <c r="A65" s="2" t="s">
        <v>318</v>
      </c>
      <c r="B65" t="str">
        <f>IF(ISERROR(VLOOKUP(A65,weightconfig!$A$1:$A$455,1,FALSE)),"WEAPON NOT LISTED","")</f>
        <v>WEAPON NOT LISTED</v>
      </c>
      <c r="C65" s="1" t="s">
        <v>447</v>
      </c>
      <c r="D65" t="str">
        <f>IF(ISERROR(VLOOKUP(weapons!C65,weightconfig!$A$1:$A$455,1,FALSE)),"MAGAZINE NOT LISTED","")</f>
        <v>MAGAZINE NOT LISTED</v>
      </c>
    </row>
    <row r="66" spans="1:4">
      <c r="A66" s="2" t="s">
        <v>317</v>
      </c>
      <c r="B66" t="str">
        <f>IF(ISERROR(VLOOKUP(A66,weightconfig!$A$1:$A$455,1,FALSE)),"WEAPON NOT LISTED","")</f>
        <v>WEAPON NOT LISTED</v>
      </c>
      <c r="C66" s="1" t="s">
        <v>448</v>
      </c>
      <c r="D66" t="str">
        <f>IF(ISERROR(VLOOKUP(weapons!C66,weightconfig!$A$1:$A$455,1,FALSE)),"MAGAZINE NOT LISTED","")</f>
        <v>MAGAZINE NOT LISTED</v>
      </c>
    </row>
    <row r="67" spans="1:4">
      <c r="A67" s="2" t="s">
        <v>316</v>
      </c>
      <c r="B67" t="str">
        <f>IF(ISERROR(VLOOKUP(A67,weightconfig!$A$1:$A$455,1,FALSE)),"WEAPON NOT LISTED","")</f>
        <v>WEAPON NOT LISTED</v>
      </c>
      <c r="C67" s="1" t="s">
        <v>449</v>
      </c>
      <c r="D67" t="str">
        <f>IF(ISERROR(VLOOKUP(weapons!C67,weightconfig!$A$1:$A$455,1,FALSE)),"MAGAZINE NOT LISTED","")</f>
        <v>MAGAZINE NOT LISTED</v>
      </c>
    </row>
    <row r="68" spans="1:4">
      <c r="A68" s="2" t="s">
        <v>315</v>
      </c>
      <c r="B68" t="str">
        <f>IF(ISERROR(VLOOKUP(A68,weightconfig!$A$1:$A$455,1,FALSE)),"WEAPON NOT LISTED","")</f>
        <v>WEAPON NOT LISTED</v>
      </c>
      <c r="C68" s="1" t="s">
        <v>450</v>
      </c>
      <c r="D68" t="str">
        <f>IF(ISERROR(VLOOKUP(weapons!C68,weightconfig!$A$1:$A$455,1,FALSE)),"MAGAZINE NOT LISTED","")</f>
        <v/>
      </c>
    </row>
    <row r="69" spans="1:4">
      <c r="A69" s="2" t="s">
        <v>314</v>
      </c>
      <c r="B69" t="str">
        <f>IF(ISERROR(VLOOKUP(A69,weightconfig!$A$1:$A$455,1,FALSE)),"WEAPON NOT LISTED","")</f>
        <v/>
      </c>
      <c r="C69" s="1" t="s">
        <v>451</v>
      </c>
      <c r="D69" t="str">
        <f>IF(ISERROR(VLOOKUP(weapons!C69,weightconfig!$A$1:$A$455,1,FALSE)),"MAGAZINE NOT LISTED","")</f>
        <v>MAGAZINE NOT LISTED</v>
      </c>
    </row>
    <row r="70" spans="1:4">
      <c r="A70" s="2" t="s">
        <v>313</v>
      </c>
      <c r="B70" t="str">
        <f>IF(ISERROR(VLOOKUP(A70,weightconfig!$A$1:$A$455,1,FALSE)),"WEAPON NOT LISTED","")</f>
        <v>WEAPON NOT LISTED</v>
      </c>
      <c r="C70" s="1" t="s">
        <v>452</v>
      </c>
      <c r="D70" t="str">
        <f>IF(ISERROR(VLOOKUP(weapons!C70,weightconfig!$A$1:$A$455,1,FALSE)),"MAGAZINE NOT LISTED","")</f>
        <v/>
      </c>
    </row>
    <row r="71" spans="1:4">
      <c r="A71" s="2" t="s">
        <v>312</v>
      </c>
      <c r="B71" t="str">
        <f>IF(ISERROR(VLOOKUP(A71,weightconfig!$A$1:$A$455,1,FALSE)),"WEAPON NOT LISTED","")</f>
        <v/>
      </c>
      <c r="C71" s="1" t="s">
        <v>453</v>
      </c>
      <c r="D71" t="str">
        <f>IF(ISERROR(VLOOKUP(weapons!C71,weightconfig!$A$1:$A$455,1,FALSE)),"MAGAZINE NOT LISTED","")</f>
        <v/>
      </c>
    </row>
    <row r="72" spans="1:4">
      <c r="A72" s="2" t="s">
        <v>311</v>
      </c>
      <c r="B72" t="str">
        <f>IF(ISERROR(VLOOKUP(A72,weightconfig!$A$1:$A$455,1,FALSE)),"WEAPON NOT LISTED","")</f>
        <v/>
      </c>
      <c r="C72" s="1" t="s">
        <v>454</v>
      </c>
      <c r="D72" t="str">
        <f>IF(ISERROR(VLOOKUP(weapons!C72,weightconfig!$A$1:$A$455,1,FALSE)),"MAGAZINE NOT LISTED","")</f>
        <v/>
      </c>
    </row>
    <row r="73" spans="1:4">
      <c r="A73" s="2" t="s">
        <v>310</v>
      </c>
      <c r="B73" t="str">
        <f>IF(ISERROR(VLOOKUP(A73,weightconfig!$A$1:$A$455,1,FALSE)),"WEAPON NOT LISTED","")</f>
        <v/>
      </c>
      <c r="C73" s="1" t="s">
        <v>455</v>
      </c>
      <c r="D73" t="str">
        <f>IF(ISERROR(VLOOKUP(weapons!C73,weightconfig!$A$1:$A$455,1,FALSE)),"MAGAZINE NOT LISTED","")</f>
        <v/>
      </c>
    </row>
    <row r="74" spans="1:4">
      <c r="A74" s="2" t="s">
        <v>309</v>
      </c>
      <c r="B74" t="str">
        <f>IF(ISERROR(VLOOKUP(A74,weightconfig!$A$1:$A$455,1,FALSE)),"WEAPON NOT LISTED","")</f>
        <v/>
      </c>
      <c r="C74" s="1" t="s">
        <v>456</v>
      </c>
      <c r="D74" t="str">
        <f>IF(ISERROR(VLOOKUP(weapons!C74,weightconfig!$A$1:$A$455,1,FALSE)),"MAGAZINE NOT LISTED","")</f>
        <v>MAGAZINE NOT LISTED</v>
      </c>
    </row>
    <row r="75" spans="1:4">
      <c r="A75" s="2" t="s">
        <v>308</v>
      </c>
      <c r="B75" t="str">
        <f>IF(ISERROR(VLOOKUP(A75,weightconfig!$A$1:$A$455,1,FALSE)),"WEAPON NOT LISTED","")</f>
        <v>WEAPON NOT LISTED</v>
      </c>
      <c r="C75" s="1" t="s">
        <v>457</v>
      </c>
      <c r="D75" t="str">
        <f>IF(ISERROR(VLOOKUP(weapons!C75,weightconfig!$A$1:$A$455,1,FALSE)),"MAGAZINE NOT LISTED","")</f>
        <v>MAGAZINE NOT LISTED</v>
      </c>
    </row>
    <row r="76" spans="1:4">
      <c r="A76" s="2" t="s">
        <v>307</v>
      </c>
      <c r="B76" t="str">
        <f>IF(ISERROR(VLOOKUP(A76,weightconfig!$A$1:$A$455,1,FALSE)),"WEAPON NOT LISTED","")</f>
        <v>WEAPON NOT LISTED</v>
      </c>
      <c r="C76" s="1" t="s">
        <v>458</v>
      </c>
      <c r="D76" t="str">
        <f>IF(ISERROR(VLOOKUP(weapons!C76,weightconfig!$A$1:$A$455,1,FALSE)),"MAGAZINE NOT LISTED","")</f>
        <v/>
      </c>
    </row>
    <row r="77" spans="1:4">
      <c r="A77" s="2" t="s">
        <v>306</v>
      </c>
      <c r="B77" t="str">
        <f>IF(ISERROR(VLOOKUP(A77,weightconfig!$A$1:$A$455,1,FALSE)),"WEAPON NOT LISTED","")</f>
        <v>WEAPON NOT LISTED</v>
      </c>
      <c r="C77" s="1" t="s">
        <v>459</v>
      </c>
      <c r="D77" t="str">
        <f>IF(ISERROR(VLOOKUP(weapons!C77,weightconfig!$A$1:$A$455,1,FALSE)),"MAGAZINE NOT LISTED","")</f>
        <v/>
      </c>
    </row>
    <row r="78" spans="1:4">
      <c r="A78" s="2" t="s">
        <v>305</v>
      </c>
      <c r="B78" t="str">
        <f>IF(ISERROR(VLOOKUP(A78,weightconfig!$A$1:$A$455,1,FALSE)),"WEAPON NOT LISTED","")</f>
        <v>WEAPON NOT LISTED</v>
      </c>
      <c r="C78" s="1" t="s">
        <v>460</v>
      </c>
      <c r="D78" t="str">
        <f>IF(ISERROR(VLOOKUP(weapons!C78,weightconfig!$A$1:$A$455,1,FALSE)),"MAGAZINE NOT LISTED","")</f>
        <v>MAGAZINE NOT LISTED</v>
      </c>
    </row>
    <row r="79" spans="1:4">
      <c r="A79" s="2" t="s">
        <v>304</v>
      </c>
      <c r="B79" t="str">
        <f>IF(ISERROR(VLOOKUP(A79,weightconfig!$A$1:$A$455,1,FALSE)),"WEAPON NOT LISTED","")</f>
        <v>WEAPON NOT LISTED</v>
      </c>
      <c r="C79" s="1" t="s">
        <v>461</v>
      </c>
      <c r="D79" t="str">
        <f>IF(ISERROR(VLOOKUP(weapons!C79,weightconfig!$A$1:$A$455,1,FALSE)),"MAGAZINE NOT LISTED","")</f>
        <v>MAGAZINE NOT LISTED</v>
      </c>
    </row>
    <row r="80" spans="1:4">
      <c r="A80" s="2" t="s">
        <v>303</v>
      </c>
      <c r="B80" t="str">
        <f>IF(ISERROR(VLOOKUP(A80,weightconfig!$A$1:$A$455,1,FALSE)),"WEAPON NOT LISTED","")</f>
        <v>WEAPON NOT LISTED</v>
      </c>
      <c r="C80" s="1" t="s">
        <v>462</v>
      </c>
      <c r="D80" t="str">
        <f>IF(ISERROR(VLOOKUP(weapons!C80,weightconfig!$A$1:$A$455,1,FALSE)),"MAGAZINE NOT LISTED","")</f>
        <v>MAGAZINE NOT LISTED</v>
      </c>
    </row>
    <row r="81" spans="1:4">
      <c r="A81" s="2" t="s">
        <v>302</v>
      </c>
      <c r="B81" t="str">
        <f>IF(ISERROR(VLOOKUP(A81,weightconfig!$A$1:$A$455,1,FALSE)),"WEAPON NOT LISTED","")</f>
        <v>WEAPON NOT LISTED</v>
      </c>
      <c r="C81" s="1" t="s">
        <v>463</v>
      </c>
      <c r="D81" t="str">
        <f>IF(ISERROR(VLOOKUP(weapons!C81,weightconfig!$A$1:$A$455,1,FALSE)),"MAGAZINE NOT LISTED","")</f>
        <v>MAGAZINE NOT LISTED</v>
      </c>
    </row>
    <row r="82" spans="1:4">
      <c r="A82" s="2" t="s">
        <v>301</v>
      </c>
      <c r="B82" t="str">
        <f>IF(ISERROR(VLOOKUP(A82,weightconfig!$A$1:$A$455,1,FALSE)),"WEAPON NOT LISTED","")</f>
        <v>WEAPON NOT LISTED</v>
      </c>
      <c r="C82" s="1" t="s">
        <v>464</v>
      </c>
      <c r="D82" t="str">
        <f>IF(ISERROR(VLOOKUP(weapons!C82,weightconfig!$A$1:$A$455,1,FALSE)),"MAGAZINE NOT LISTED","")</f>
        <v>MAGAZINE NOT LISTED</v>
      </c>
    </row>
    <row r="83" spans="1:4">
      <c r="A83" s="2" t="s">
        <v>300</v>
      </c>
      <c r="B83" t="str">
        <f>IF(ISERROR(VLOOKUP(A83,weightconfig!$A$1:$A$455,1,FALSE)),"WEAPON NOT LISTED","")</f>
        <v/>
      </c>
      <c r="C83" s="1" t="s">
        <v>465</v>
      </c>
      <c r="D83" t="str">
        <f>IF(ISERROR(VLOOKUP(weapons!C83,weightconfig!$A$1:$A$455,1,FALSE)),"MAGAZINE NOT LISTED","")</f>
        <v>MAGAZINE NOT LISTED</v>
      </c>
    </row>
    <row r="84" spans="1:4">
      <c r="A84" s="2" t="s">
        <v>299</v>
      </c>
      <c r="B84" t="str">
        <f>IF(ISERROR(VLOOKUP(A84,weightconfig!$A$1:$A$455,1,FALSE)),"WEAPON NOT LISTED","")</f>
        <v>WEAPON NOT LISTED</v>
      </c>
      <c r="C84" s="1" t="s">
        <v>466</v>
      </c>
      <c r="D84" t="str">
        <f>IF(ISERROR(VLOOKUP(weapons!C84,weightconfig!$A$1:$A$455,1,FALSE)),"MAGAZINE NOT LISTED","")</f>
        <v>MAGAZINE NOT LISTED</v>
      </c>
    </row>
    <row r="85" spans="1:4">
      <c r="A85" s="2" t="s">
        <v>298</v>
      </c>
      <c r="B85" t="str">
        <f>IF(ISERROR(VLOOKUP(A85,weightconfig!$A$1:$A$455,1,FALSE)),"WEAPON NOT LISTED","")</f>
        <v/>
      </c>
      <c r="C85" s="1" t="s">
        <v>467</v>
      </c>
      <c r="D85" t="str">
        <f>IF(ISERROR(VLOOKUP(weapons!C85,weightconfig!$A$1:$A$455,1,FALSE)),"MAGAZINE NOT LISTED","")</f>
        <v>MAGAZINE NOT LISTED</v>
      </c>
    </row>
    <row r="86" spans="1:4">
      <c r="A86" s="2" t="s">
        <v>297</v>
      </c>
      <c r="B86" t="str">
        <f>IF(ISERROR(VLOOKUP(A86,weightconfig!$A$1:$A$455,1,FALSE)),"WEAPON NOT LISTED","")</f>
        <v/>
      </c>
      <c r="C86" s="1" t="s">
        <v>468</v>
      </c>
      <c r="D86" t="str">
        <f>IF(ISERROR(VLOOKUP(weapons!C86,weightconfig!$A$1:$A$455,1,FALSE)),"MAGAZINE NOT LISTED","")</f>
        <v>MAGAZINE NOT LISTED</v>
      </c>
    </row>
    <row r="87" spans="1:4">
      <c r="A87" s="2" t="s">
        <v>296</v>
      </c>
      <c r="B87" t="str">
        <f>IF(ISERROR(VLOOKUP(A87,weightconfig!$A$1:$A$455,1,FALSE)),"WEAPON NOT LISTED","")</f>
        <v/>
      </c>
      <c r="C87" s="1" t="s">
        <v>469</v>
      </c>
      <c r="D87" t="str">
        <f>IF(ISERROR(VLOOKUP(weapons!C87,weightconfig!$A$1:$A$455,1,FALSE)),"MAGAZINE NOT LISTED","")</f>
        <v>MAGAZINE NOT LISTED</v>
      </c>
    </row>
    <row r="88" spans="1:4">
      <c r="A88" s="2" t="s">
        <v>295</v>
      </c>
      <c r="B88" t="str">
        <f>IF(ISERROR(VLOOKUP(A88,weightconfig!$A$1:$A$455,1,FALSE)),"WEAPON NOT LISTED","")</f>
        <v/>
      </c>
      <c r="C88" s="1" t="s">
        <v>470</v>
      </c>
      <c r="D88" t="str">
        <f>IF(ISERROR(VLOOKUP(weapons!C88,weightconfig!$A$1:$A$455,1,FALSE)),"MAGAZINE NOT LISTED","")</f>
        <v>MAGAZINE NOT LISTED</v>
      </c>
    </row>
    <row r="89" spans="1:4">
      <c r="A89" s="2" t="s">
        <v>294</v>
      </c>
      <c r="B89" t="str">
        <f>IF(ISERROR(VLOOKUP(A89,weightconfig!$A$1:$A$455,1,FALSE)),"WEAPON NOT LISTED","")</f>
        <v/>
      </c>
      <c r="C89" s="1" t="s">
        <v>471</v>
      </c>
      <c r="D89" t="str">
        <f>IF(ISERROR(VLOOKUP(weapons!C89,weightconfig!$A$1:$A$455,1,FALSE)),"MAGAZINE NOT LISTED","")</f>
        <v>MAGAZINE NOT LISTED</v>
      </c>
    </row>
    <row r="90" spans="1:4">
      <c r="A90" s="2" t="s">
        <v>293</v>
      </c>
      <c r="B90" t="str">
        <f>IF(ISERROR(VLOOKUP(A90,weightconfig!$A$1:$A$455,1,FALSE)),"WEAPON NOT LISTED","")</f>
        <v/>
      </c>
      <c r="C90" s="1" t="s">
        <v>472</v>
      </c>
      <c r="D90" t="str">
        <f>IF(ISERROR(VLOOKUP(weapons!C90,weightconfig!$A$1:$A$455,1,FALSE)),"MAGAZINE NOT LISTED","")</f>
        <v>MAGAZINE NOT LISTED</v>
      </c>
    </row>
    <row r="91" spans="1:4">
      <c r="A91" s="2" t="s">
        <v>292</v>
      </c>
      <c r="B91" t="str">
        <f>IF(ISERROR(VLOOKUP(A91,weightconfig!$A$1:$A$455,1,FALSE)),"WEAPON NOT LISTED","")</f>
        <v>WEAPON NOT LISTED</v>
      </c>
      <c r="C91" s="1" t="s">
        <v>473</v>
      </c>
      <c r="D91" t="str">
        <f>IF(ISERROR(VLOOKUP(weapons!C91,weightconfig!$A$1:$A$455,1,FALSE)),"MAGAZINE NOT LISTED","")</f>
        <v>MAGAZINE NOT LISTED</v>
      </c>
    </row>
    <row r="92" spans="1:4">
      <c r="A92" s="2" t="s">
        <v>291</v>
      </c>
      <c r="B92" t="str">
        <f>IF(ISERROR(VLOOKUP(A92,weightconfig!$A$1:$A$455,1,FALSE)),"WEAPON NOT LISTED","")</f>
        <v/>
      </c>
      <c r="C92" s="1" t="s">
        <v>474</v>
      </c>
      <c r="D92" t="str">
        <f>IF(ISERROR(VLOOKUP(weapons!C92,weightconfig!$A$1:$A$455,1,FALSE)),"MAGAZINE NOT LISTED","")</f>
        <v>MAGAZINE NOT LISTED</v>
      </c>
    </row>
    <row r="93" spans="1:4">
      <c r="A93" s="2" t="s">
        <v>290</v>
      </c>
      <c r="B93" t="str">
        <f>IF(ISERROR(VLOOKUP(A93,weightconfig!$A$1:$A$455,1,FALSE)),"WEAPON NOT LISTED","")</f>
        <v/>
      </c>
      <c r="C93" s="1" t="s">
        <v>475</v>
      </c>
      <c r="D93" t="str">
        <f>IF(ISERROR(VLOOKUP(weapons!C93,weightconfig!$A$1:$A$455,1,FALSE)),"MAGAZINE NOT LISTED","")</f>
        <v>MAGAZINE NOT LISTED</v>
      </c>
    </row>
    <row r="94" spans="1:4">
      <c r="A94" s="2" t="s">
        <v>289</v>
      </c>
      <c r="B94" t="str">
        <f>IF(ISERROR(VLOOKUP(A94,weightconfig!$A$1:$A$455,1,FALSE)),"WEAPON NOT LISTED","")</f>
        <v>WEAPON NOT LISTED</v>
      </c>
      <c r="C94" s="1" t="s">
        <v>476</v>
      </c>
      <c r="D94" t="str">
        <f>IF(ISERROR(VLOOKUP(weapons!C94,weightconfig!$A$1:$A$455,1,FALSE)),"MAGAZINE NOT LISTED","")</f>
        <v>MAGAZINE NOT LISTED</v>
      </c>
    </row>
    <row r="95" spans="1:4">
      <c r="A95" s="2" t="s">
        <v>288</v>
      </c>
      <c r="B95" t="str">
        <f>IF(ISERROR(VLOOKUP(A95,weightconfig!$A$1:$A$455,1,FALSE)),"WEAPON NOT LISTED","")</f>
        <v>WEAPON NOT LISTED</v>
      </c>
      <c r="C95" s="1" t="s">
        <v>477</v>
      </c>
      <c r="D95" t="str">
        <f>IF(ISERROR(VLOOKUP(weapons!C95,weightconfig!$A$1:$A$455,1,FALSE)),"MAGAZINE NOT LISTED","")</f>
        <v>MAGAZINE NOT LISTED</v>
      </c>
    </row>
    <row r="96" spans="1:4">
      <c r="A96" s="2" t="s">
        <v>287</v>
      </c>
      <c r="B96" t="str">
        <f>IF(ISERROR(VLOOKUP(A96,weightconfig!$A$1:$A$455,1,FALSE)),"WEAPON NOT LISTED","")</f>
        <v>WEAPON NOT LISTED</v>
      </c>
      <c r="C96" s="1" t="s">
        <v>478</v>
      </c>
      <c r="D96" t="str">
        <f>IF(ISERROR(VLOOKUP(weapons!C96,weightconfig!$A$1:$A$455,1,FALSE)),"MAGAZINE NOT LISTED","")</f>
        <v>MAGAZINE NOT LISTED</v>
      </c>
    </row>
    <row r="97" spans="1:4">
      <c r="A97" s="2" t="s">
        <v>286</v>
      </c>
      <c r="B97" t="str">
        <f>IF(ISERROR(VLOOKUP(A97,weightconfig!$A$1:$A$455,1,FALSE)),"WEAPON NOT LISTED","")</f>
        <v>WEAPON NOT LISTED</v>
      </c>
      <c r="C97" s="1" t="s">
        <v>479</v>
      </c>
      <c r="D97" t="str">
        <f>IF(ISERROR(VLOOKUP(weapons!C97,weightconfig!$A$1:$A$455,1,FALSE)),"MAGAZINE NOT LISTED","")</f>
        <v>MAGAZINE NOT LISTED</v>
      </c>
    </row>
    <row r="98" spans="1:4">
      <c r="A98" s="2" t="s">
        <v>285</v>
      </c>
      <c r="B98" t="str">
        <f>IF(ISERROR(VLOOKUP(A98,weightconfig!$A$1:$A$455,1,FALSE)),"WEAPON NOT LISTED","")</f>
        <v>WEAPON NOT LISTED</v>
      </c>
      <c r="C98" s="1" t="s">
        <v>480</v>
      </c>
      <c r="D98" t="str">
        <f>IF(ISERROR(VLOOKUP(weapons!C98,weightconfig!$A$1:$A$455,1,FALSE)),"MAGAZINE NOT LISTED","")</f>
        <v>MAGAZINE NOT LISTED</v>
      </c>
    </row>
    <row r="99" spans="1:4">
      <c r="A99" s="2" t="s">
        <v>284</v>
      </c>
      <c r="B99" t="str">
        <f>IF(ISERROR(VLOOKUP(A99,weightconfig!$A$1:$A$455,1,FALSE)),"WEAPON NOT LISTED","")</f>
        <v>WEAPON NOT LISTED</v>
      </c>
      <c r="C99" s="1" t="s">
        <v>481</v>
      </c>
      <c r="D99" t="str">
        <f>IF(ISERROR(VLOOKUP(weapons!C99,weightconfig!$A$1:$A$455,1,FALSE)),"MAGAZINE NOT LISTED","")</f>
        <v>MAGAZINE NOT LISTED</v>
      </c>
    </row>
    <row r="100" spans="1:4">
      <c r="A100" s="2" t="s">
        <v>283</v>
      </c>
      <c r="B100" t="str">
        <f>IF(ISERROR(VLOOKUP(A100,weightconfig!$A$1:$A$455,1,FALSE)),"WEAPON NOT LISTED","")</f>
        <v>WEAPON NOT LISTED</v>
      </c>
      <c r="C100" s="1" t="s">
        <v>482</v>
      </c>
      <c r="D100" t="str">
        <f>IF(ISERROR(VLOOKUP(weapons!C100,weightconfig!$A$1:$A$455,1,FALSE)),"MAGAZINE NOT LISTED","")</f>
        <v>MAGAZINE NOT LISTED</v>
      </c>
    </row>
    <row r="101" spans="1:4">
      <c r="A101" s="2" t="s">
        <v>282</v>
      </c>
      <c r="B101" t="str">
        <f>IF(ISERROR(VLOOKUP(A101,weightconfig!$A$1:$A$455,1,FALSE)),"WEAPON NOT LISTED","")</f>
        <v/>
      </c>
      <c r="C101" s="1" t="s">
        <v>483</v>
      </c>
      <c r="D101" t="str">
        <f>IF(ISERROR(VLOOKUP(weapons!C101,weightconfig!$A$1:$A$455,1,FALSE)),"MAGAZINE NOT LISTED","")</f>
        <v>MAGAZINE NOT LISTED</v>
      </c>
    </row>
    <row r="102" spans="1:4">
      <c r="A102" s="2" t="s">
        <v>281</v>
      </c>
      <c r="B102" t="str">
        <f>IF(ISERROR(VLOOKUP(A102,weightconfig!$A$1:$A$455,1,FALSE)),"WEAPON NOT LISTED","")</f>
        <v/>
      </c>
      <c r="C102" s="1" t="s">
        <v>484</v>
      </c>
      <c r="D102" t="str">
        <f>IF(ISERROR(VLOOKUP(weapons!C102,weightconfig!$A$1:$A$455,1,FALSE)),"MAGAZINE NOT LISTED","")</f>
        <v>MAGAZINE NOT LISTED</v>
      </c>
    </row>
    <row r="103" spans="1:4">
      <c r="A103" s="2" t="s">
        <v>280</v>
      </c>
      <c r="B103" t="str">
        <f>IF(ISERROR(VLOOKUP(A103,weightconfig!$A$1:$A$455,1,FALSE)),"WEAPON NOT LISTED","")</f>
        <v/>
      </c>
      <c r="C103" s="1" t="s">
        <v>485</v>
      </c>
      <c r="D103" t="str">
        <f>IF(ISERROR(VLOOKUP(weapons!C103,weightconfig!$A$1:$A$455,1,FALSE)),"MAGAZINE NOT LISTED","")</f>
        <v>MAGAZINE NOT LISTED</v>
      </c>
    </row>
    <row r="104" spans="1:4">
      <c r="A104" s="2" t="s">
        <v>279</v>
      </c>
      <c r="B104" t="str">
        <f>IF(ISERROR(VLOOKUP(A104,weightconfig!$A$1:$A$455,1,FALSE)),"WEAPON NOT LISTED","")</f>
        <v>WEAPON NOT LISTED</v>
      </c>
      <c r="C104" s="1" t="s">
        <v>486</v>
      </c>
      <c r="D104" t="str">
        <f>IF(ISERROR(VLOOKUP(weapons!C104,weightconfig!$A$1:$A$455,1,FALSE)),"MAGAZINE NOT LISTED","")</f>
        <v>MAGAZINE NOT LISTED</v>
      </c>
    </row>
    <row r="105" spans="1:4">
      <c r="A105" s="2" t="s">
        <v>278</v>
      </c>
      <c r="B105" t="str">
        <f>IF(ISERROR(VLOOKUP(A105,weightconfig!$A$1:$A$455,1,FALSE)),"WEAPON NOT LISTED","")</f>
        <v/>
      </c>
      <c r="C105" s="1" t="s">
        <v>487</v>
      </c>
      <c r="D105" t="str">
        <f>IF(ISERROR(VLOOKUP(weapons!C105,weightconfig!$A$1:$A$455,1,FALSE)),"MAGAZINE NOT LISTED","")</f>
        <v>MAGAZINE NOT LISTED</v>
      </c>
    </row>
    <row r="106" spans="1:4">
      <c r="A106" s="2" t="s">
        <v>277</v>
      </c>
      <c r="B106" t="str">
        <f>IF(ISERROR(VLOOKUP(A106,weightconfig!$A$1:$A$455,1,FALSE)),"WEAPON NOT LISTED","")</f>
        <v>WEAPON NOT LISTED</v>
      </c>
      <c r="C106" s="1" t="s">
        <v>488</v>
      </c>
      <c r="D106" t="str">
        <f>IF(ISERROR(VLOOKUP(weapons!C106,weightconfig!$A$1:$A$455,1,FALSE)),"MAGAZINE NOT LISTED","")</f>
        <v>MAGAZINE NOT LISTED</v>
      </c>
    </row>
    <row r="107" spans="1:4">
      <c r="A107" s="2" t="s">
        <v>276</v>
      </c>
      <c r="B107" t="str">
        <f>IF(ISERROR(VLOOKUP(A107,weightconfig!$A$1:$A$455,1,FALSE)),"WEAPON NOT LISTED","")</f>
        <v/>
      </c>
      <c r="C107" s="1" t="s">
        <v>489</v>
      </c>
      <c r="D107" t="str">
        <f>IF(ISERROR(VLOOKUP(weapons!C107,weightconfig!$A$1:$A$455,1,FALSE)),"MAGAZINE NOT LISTED","")</f>
        <v/>
      </c>
    </row>
    <row r="108" spans="1:4">
      <c r="A108" s="2" t="s">
        <v>275</v>
      </c>
      <c r="B108" t="str">
        <f>IF(ISERROR(VLOOKUP(A108,weightconfig!$A$1:$A$455,1,FALSE)),"WEAPON NOT LISTED","")</f>
        <v/>
      </c>
      <c r="C108" s="1" t="s">
        <v>490</v>
      </c>
      <c r="D108" t="str">
        <f>IF(ISERROR(VLOOKUP(weapons!C108,weightconfig!$A$1:$A$455,1,FALSE)),"MAGAZINE NOT LISTED","")</f>
        <v/>
      </c>
    </row>
    <row r="109" spans="1:4">
      <c r="A109" s="2" t="s">
        <v>274</v>
      </c>
      <c r="B109" t="str">
        <f>IF(ISERROR(VLOOKUP(A109,weightconfig!$A$1:$A$455,1,FALSE)),"WEAPON NOT LISTED","")</f>
        <v/>
      </c>
      <c r="C109" s="1" t="s">
        <v>491</v>
      </c>
      <c r="D109" t="str">
        <f>IF(ISERROR(VLOOKUP(weapons!C109,weightconfig!$A$1:$A$455,1,FALSE)),"MAGAZINE NOT LISTED","")</f>
        <v>MAGAZINE NOT LISTED</v>
      </c>
    </row>
    <row r="110" spans="1:4">
      <c r="A110" s="2" t="s">
        <v>273</v>
      </c>
      <c r="B110" t="str">
        <f>IF(ISERROR(VLOOKUP(A110,weightconfig!$A$1:$A$455,1,FALSE)),"WEAPON NOT LISTED","")</f>
        <v/>
      </c>
      <c r="C110" s="1" t="s">
        <v>492</v>
      </c>
      <c r="D110" t="str">
        <f>IF(ISERROR(VLOOKUP(weapons!C110,weightconfig!$A$1:$A$455,1,FALSE)),"MAGAZINE NOT LISTED","")</f>
        <v>MAGAZINE NOT LISTED</v>
      </c>
    </row>
    <row r="111" spans="1:4">
      <c r="A111" s="2" t="s">
        <v>272</v>
      </c>
      <c r="B111" t="str">
        <f>IF(ISERROR(VLOOKUP(A111,weightconfig!$A$1:$A$455,1,FALSE)),"WEAPON NOT LISTED","")</f>
        <v/>
      </c>
      <c r="C111" s="1" t="s">
        <v>493</v>
      </c>
      <c r="D111" t="str">
        <f>IF(ISERROR(VLOOKUP(weapons!C111,weightconfig!$A$1:$A$455,1,FALSE)),"MAGAZINE NOT LISTED","")</f>
        <v>MAGAZINE NOT LISTED</v>
      </c>
    </row>
    <row r="112" spans="1:4">
      <c r="A112" s="2" t="s">
        <v>271</v>
      </c>
      <c r="B112" t="str">
        <f>IF(ISERROR(VLOOKUP(A112,weightconfig!$A$1:$A$455,1,FALSE)),"WEAPON NOT LISTED","")</f>
        <v>WEAPON NOT LISTED</v>
      </c>
      <c r="C112" s="1" t="s">
        <v>494</v>
      </c>
      <c r="D112" t="str">
        <f>IF(ISERROR(VLOOKUP(weapons!C112,weightconfig!$A$1:$A$455,1,FALSE)),"MAGAZINE NOT LISTED","")</f>
        <v>MAGAZINE NOT LISTED</v>
      </c>
    </row>
    <row r="113" spans="1:4">
      <c r="A113" s="2" t="s">
        <v>270</v>
      </c>
      <c r="B113" t="str">
        <f>IF(ISERROR(VLOOKUP(A113,weightconfig!$A$1:$A$455,1,FALSE)),"WEAPON NOT LISTED","")</f>
        <v/>
      </c>
      <c r="C113" s="1" t="s">
        <v>495</v>
      </c>
      <c r="D113" t="str">
        <f>IF(ISERROR(VLOOKUP(weapons!C113,weightconfig!$A$1:$A$455,1,FALSE)),"MAGAZINE NOT LISTED","")</f>
        <v>MAGAZINE NOT LISTED</v>
      </c>
    </row>
    <row r="114" spans="1:4">
      <c r="A114" s="2" t="s">
        <v>269</v>
      </c>
      <c r="B114" t="str">
        <f>IF(ISERROR(VLOOKUP(A114,weightconfig!$A$1:$A$455,1,FALSE)),"WEAPON NOT LISTED","")</f>
        <v>WEAPON NOT LISTED</v>
      </c>
      <c r="C114" s="1" t="s">
        <v>496</v>
      </c>
      <c r="D114" t="str">
        <f>IF(ISERROR(VLOOKUP(weapons!C114,weightconfig!$A$1:$A$455,1,FALSE)),"MAGAZINE NOT LISTED","")</f>
        <v>MAGAZINE NOT LISTED</v>
      </c>
    </row>
    <row r="115" spans="1:4">
      <c r="A115" s="2" t="s">
        <v>268</v>
      </c>
      <c r="B115" t="str">
        <f>IF(ISERROR(VLOOKUP(A115,weightconfig!$A$1:$A$455,1,FALSE)),"WEAPON NOT LISTED","")</f>
        <v/>
      </c>
      <c r="C115" s="1" t="s">
        <v>497</v>
      </c>
      <c r="D115" t="str">
        <f>IF(ISERROR(VLOOKUP(weapons!C115,weightconfig!$A$1:$A$455,1,FALSE)),"MAGAZINE NOT LISTED","")</f>
        <v/>
      </c>
    </row>
    <row r="116" spans="1:4">
      <c r="A116" s="2" t="s">
        <v>267</v>
      </c>
      <c r="B116" t="str">
        <f>IF(ISERROR(VLOOKUP(A116,weightconfig!$A$1:$A$455,1,FALSE)),"WEAPON NOT LISTED","")</f>
        <v/>
      </c>
      <c r="C116" s="1" t="s">
        <v>498</v>
      </c>
      <c r="D116" t="str">
        <f>IF(ISERROR(VLOOKUP(weapons!C116,weightconfig!$A$1:$A$455,1,FALSE)),"MAGAZINE NOT LISTED","")</f>
        <v>MAGAZINE NOT LISTED</v>
      </c>
    </row>
    <row r="117" spans="1:4">
      <c r="A117" s="2" t="s">
        <v>266</v>
      </c>
      <c r="B117" t="str">
        <f>IF(ISERROR(VLOOKUP(A117,weightconfig!$A$1:$A$455,1,FALSE)),"WEAPON NOT LISTED","")</f>
        <v>WEAPON NOT LISTED</v>
      </c>
      <c r="C117" s="1" t="s">
        <v>499</v>
      </c>
      <c r="D117" t="str">
        <f>IF(ISERROR(VLOOKUP(weapons!C117,weightconfig!$A$1:$A$455,1,FALSE)),"MAGAZINE NOT LISTED","")</f>
        <v>MAGAZINE NOT LISTED</v>
      </c>
    </row>
    <row r="118" spans="1:4">
      <c r="A118" s="2" t="s">
        <v>265</v>
      </c>
      <c r="B118" t="str">
        <f>IF(ISERROR(VLOOKUP(A118,weightconfig!$A$1:$A$455,1,FALSE)),"WEAPON NOT LISTED","")</f>
        <v/>
      </c>
      <c r="C118" s="1" t="s">
        <v>500</v>
      </c>
      <c r="D118" t="str">
        <f>IF(ISERROR(VLOOKUP(weapons!C118,weightconfig!$A$1:$A$455,1,FALSE)),"MAGAZINE NOT LISTED","")</f>
        <v>MAGAZINE NOT LISTED</v>
      </c>
    </row>
    <row r="119" spans="1:4">
      <c r="A119" s="2" t="s">
        <v>264</v>
      </c>
      <c r="B119" t="str">
        <f>IF(ISERROR(VLOOKUP(A119,weightconfig!$A$1:$A$455,1,FALSE)),"WEAPON NOT LISTED","")</f>
        <v/>
      </c>
      <c r="C119" s="1" t="s">
        <v>501</v>
      </c>
      <c r="D119" t="str">
        <f>IF(ISERROR(VLOOKUP(weapons!C119,weightconfig!$A$1:$A$455,1,FALSE)),"MAGAZINE NOT LISTED","")</f>
        <v>MAGAZINE NOT LISTED</v>
      </c>
    </row>
    <row r="120" spans="1:4">
      <c r="A120" s="2" t="s">
        <v>263</v>
      </c>
      <c r="B120" t="str">
        <f>IF(ISERROR(VLOOKUP(A120,weightconfig!$A$1:$A$455,1,FALSE)),"WEAPON NOT LISTED","")</f>
        <v/>
      </c>
      <c r="C120" s="1" t="s">
        <v>502</v>
      </c>
      <c r="D120" t="str">
        <f>IF(ISERROR(VLOOKUP(weapons!C120,weightconfig!$A$1:$A$455,1,FALSE)),"MAGAZINE NOT LISTED","")</f>
        <v>MAGAZINE NOT LISTED</v>
      </c>
    </row>
    <row r="121" spans="1:4">
      <c r="A121" s="2" t="s">
        <v>262</v>
      </c>
      <c r="B121" t="str">
        <f>IF(ISERROR(VLOOKUP(A121,weightconfig!$A$1:$A$455,1,FALSE)),"WEAPON NOT LISTED","")</f>
        <v>WEAPON NOT LISTED</v>
      </c>
      <c r="C121" s="1" t="s">
        <v>503</v>
      </c>
      <c r="D121" t="str">
        <f>IF(ISERROR(VLOOKUP(weapons!C121,weightconfig!$A$1:$A$455,1,FALSE)),"MAGAZINE NOT LISTED","")</f>
        <v>MAGAZINE NOT LISTED</v>
      </c>
    </row>
    <row r="122" spans="1:4">
      <c r="A122" s="2" t="s">
        <v>261</v>
      </c>
      <c r="B122" t="str">
        <f>IF(ISERROR(VLOOKUP(A122,weightconfig!$A$1:$A$455,1,FALSE)),"WEAPON NOT LISTED","")</f>
        <v>WEAPON NOT LISTED</v>
      </c>
      <c r="C122" s="1" t="s">
        <v>504</v>
      </c>
      <c r="D122" t="str">
        <f>IF(ISERROR(VLOOKUP(weapons!C122,weightconfig!$A$1:$A$455,1,FALSE)),"MAGAZINE NOT LISTED","")</f>
        <v>MAGAZINE NOT LISTED</v>
      </c>
    </row>
    <row r="123" spans="1:4">
      <c r="A123" s="2" t="s">
        <v>260</v>
      </c>
      <c r="B123" t="str">
        <f>IF(ISERROR(VLOOKUP(A123,weightconfig!$A$1:$A$455,1,FALSE)),"WEAPON NOT LISTED","")</f>
        <v>WEAPON NOT LISTED</v>
      </c>
      <c r="C123" s="1" t="s">
        <v>505</v>
      </c>
      <c r="D123" t="str">
        <f>IF(ISERROR(VLOOKUP(weapons!C123,weightconfig!$A$1:$A$455,1,FALSE)),"MAGAZINE NOT LISTED","")</f>
        <v>MAGAZINE NOT LISTED</v>
      </c>
    </row>
    <row r="124" spans="1:4">
      <c r="A124" s="2" t="s">
        <v>259</v>
      </c>
      <c r="B124" t="str">
        <f>IF(ISERROR(VLOOKUP(A124,weightconfig!$A$1:$A$455,1,FALSE)),"WEAPON NOT LISTED","")</f>
        <v>WEAPON NOT LISTED</v>
      </c>
      <c r="C124" s="1" t="s">
        <v>506</v>
      </c>
      <c r="D124" t="str">
        <f>IF(ISERROR(VLOOKUP(weapons!C124,weightconfig!$A$1:$A$455,1,FALSE)),"MAGAZINE NOT LISTED","")</f>
        <v>MAGAZINE NOT LISTED</v>
      </c>
    </row>
    <row r="125" spans="1:4">
      <c r="A125" s="2" t="s">
        <v>258</v>
      </c>
      <c r="B125" t="str">
        <f>IF(ISERROR(VLOOKUP(A125,weightconfig!$A$1:$A$455,1,FALSE)),"WEAPON NOT LISTED","")</f>
        <v>WEAPON NOT LISTED</v>
      </c>
      <c r="C125" s="1" t="s">
        <v>507</v>
      </c>
      <c r="D125" t="str">
        <f>IF(ISERROR(VLOOKUP(weapons!C125,weightconfig!$A$1:$A$455,1,FALSE)),"MAGAZINE NOT LISTED","")</f>
        <v>MAGAZINE NOT LISTED</v>
      </c>
    </row>
    <row r="126" spans="1:4">
      <c r="A126" s="2" t="s">
        <v>257</v>
      </c>
      <c r="B126" t="str">
        <f>IF(ISERROR(VLOOKUP(A126,weightconfig!$A$1:$A$455,1,FALSE)),"WEAPON NOT LISTED","")</f>
        <v/>
      </c>
      <c r="C126" s="1" t="s">
        <v>508</v>
      </c>
      <c r="D126" t="str">
        <f>IF(ISERROR(VLOOKUP(weapons!C126,weightconfig!$A$1:$A$455,1,FALSE)),"MAGAZINE NOT LISTED","")</f>
        <v>MAGAZINE NOT LISTED</v>
      </c>
    </row>
    <row r="127" spans="1:4">
      <c r="A127" s="2" t="s">
        <v>256</v>
      </c>
      <c r="B127" t="str">
        <f>IF(ISERROR(VLOOKUP(A127,weightconfig!$A$1:$A$455,1,FALSE)),"WEAPON NOT LISTED","")</f>
        <v>WEAPON NOT LISTED</v>
      </c>
      <c r="C127" s="1" t="s">
        <v>509</v>
      </c>
      <c r="D127" t="str">
        <f>IF(ISERROR(VLOOKUP(weapons!C127,weightconfig!$A$1:$A$455,1,FALSE)),"MAGAZINE NOT LISTED","")</f>
        <v>MAGAZINE NOT LISTED</v>
      </c>
    </row>
    <row r="128" spans="1:4">
      <c r="A128" s="2" t="s">
        <v>255</v>
      </c>
      <c r="B128" t="str">
        <f>IF(ISERROR(VLOOKUP(A128,weightconfig!$A$1:$A$455,1,FALSE)),"WEAPON NOT LISTED","")</f>
        <v>WEAPON NOT LISTED</v>
      </c>
      <c r="C128" s="1" t="s">
        <v>510</v>
      </c>
      <c r="D128" t="str">
        <f>IF(ISERROR(VLOOKUP(weapons!C128,weightconfig!$A$1:$A$455,1,FALSE)),"MAGAZINE NOT LISTED","")</f>
        <v/>
      </c>
    </row>
    <row r="129" spans="1:4">
      <c r="A129" s="2" t="s">
        <v>254</v>
      </c>
      <c r="B129" t="str">
        <f>IF(ISERROR(VLOOKUP(A129,weightconfig!$A$1:$A$455,1,FALSE)),"WEAPON NOT LISTED","")</f>
        <v>WEAPON NOT LISTED</v>
      </c>
      <c r="C129" s="1" t="s">
        <v>511</v>
      </c>
      <c r="D129" t="str">
        <f>IF(ISERROR(VLOOKUP(weapons!C129,weightconfig!$A$1:$A$455,1,FALSE)),"MAGAZINE NOT LISTED","")</f>
        <v/>
      </c>
    </row>
    <row r="130" spans="1:4">
      <c r="A130" s="2" t="s">
        <v>253</v>
      </c>
      <c r="B130" t="str">
        <f>IF(ISERROR(VLOOKUP(A130,weightconfig!$A$1:$A$455,1,FALSE)),"WEAPON NOT LISTED","")</f>
        <v>WEAPON NOT LISTED</v>
      </c>
      <c r="C130" s="1" t="s">
        <v>512</v>
      </c>
      <c r="D130" t="str">
        <f>IF(ISERROR(VLOOKUP(weapons!C130,weightconfig!$A$1:$A$455,1,FALSE)),"MAGAZINE NOT LISTED","")</f>
        <v/>
      </c>
    </row>
    <row r="131" spans="1:4">
      <c r="A131" s="2" t="s">
        <v>252</v>
      </c>
      <c r="B131" t="str">
        <f>IF(ISERROR(VLOOKUP(A131,weightconfig!$A$1:$A$455,1,FALSE)),"WEAPON NOT LISTED","")</f>
        <v/>
      </c>
      <c r="C131" s="1" t="s">
        <v>513</v>
      </c>
      <c r="D131" t="str">
        <f>IF(ISERROR(VLOOKUP(weapons!C131,weightconfig!$A$1:$A$455,1,FALSE)),"MAGAZINE NOT LISTED","")</f>
        <v/>
      </c>
    </row>
    <row r="132" spans="1:4">
      <c r="A132" s="2" t="s">
        <v>251</v>
      </c>
      <c r="B132" t="str">
        <f>IF(ISERROR(VLOOKUP(A132,weightconfig!$A$1:$A$455,1,FALSE)),"WEAPON NOT LISTED","")</f>
        <v>WEAPON NOT LISTED</v>
      </c>
      <c r="C132" s="1" t="s">
        <v>514</v>
      </c>
      <c r="D132" t="str">
        <f>IF(ISERROR(VLOOKUP(weapons!C132,weightconfig!$A$1:$A$455,1,FALSE)),"MAGAZINE NOT LISTED","")</f>
        <v/>
      </c>
    </row>
    <row r="133" spans="1:4">
      <c r="A133" s="2" t="s">
        <v>250</v>
      </c>
      <c r="B133" t="str">
        <f>IF(ISERROR(VLOOKUP(A133,weightconfig!$A$1:$A$455,1,FALSE)),"WEAPON NOT LISTED","")</f>
        <v>WEAPON NOT LISTED</v>
      </c>
      <c r="C133" s="1" t="s">
        <v>515</v>
      </c>
      <c r="D133" t="str">
        <f>IF(ISERROR(VLOOKUP(weapons!C133,weightconfig!$A$1:$A$455,1,FALSE)),"MAGAZINE NOT LISTED","")</f>
        <v/>
      </c>
    </row>
    <row r="134" spans="1:4">
      <c r="A134" s="2" t="s">
        <v>249</v>
      </c>
      <c r="B134" t="str">
        <f>IF(ISERROR(VLOOKUP(A134,weightconfig!$A$1:$A$455,1,FALSE)),"WEAPON NOT LISTED","")</f>
        <v>WEAPON NOT LISTED</v>
      </c>
      <c r="C134" s="1" t="s">
        <v>516</v>
      </c>
      <c r="D134" t="str">
        <f>IF(ISERROR(VLOOKUP(weapons!C134,weightconfig!$A$1:$A$455,1,FALSE)),"MAGAZINE NOT LISTED","")</f>
        <v/>
      </c>
    </row>
    <row r="135" spans="1:4">
      <c r="A135" s="2" t="s">
        <v>248</v>
      </c>
      <c r="B135" t="str">
        <f>IF(ISERROR(VLOOKUP(A135,weightconfig!$A$1:$A$455,1,FALSE)),"WEAPON NOT LISTED","")</f>
        <v/>
      </c>
      <c r="C135" s="1" t="s">
        <v>517</v>
      </c>
      <c r="D135" t="str">
        <f>IF(ISERROR(VLOOKUP(weapons!C135,weightconfig!$A$1:$A$455,1,FALSE)),"MAGAZINE NOT LISTED","")</f>
        <v>MAGAZINE NOT LISTED</v>
      </c>
    </row>
    <row r="136" spans="1:4">
      <c r="A136" s="2" t="s">
        <v>247</v>
      </c>
      <c r="B136" t="str">
        <f>IF(ISERROR(VLOOKUP(A136,weightconfig!$A$1:$A$455,1,FALSE)),"WEAPON NOT LISTED","")</f>
        <v>WEAPON NOT LISTED</v>
      </c>
      <c r="C136" s="1" t="s">
        <v>518</v>
      </c>
      <c r="D136" t="str">
        <f>IF(ISERROR(VLOOKUP(weapons!C136,weightconfig!$A$1:$A$455,1,FALSE)),"MAGAZINE NOT LISTED","")</f>
        <v/>
      </c>
    </row>
    <row r="137" spans="1:4">
      <c r="A137" s="2" t="s">
        <v>246</v>
      </c>
      <c r="B137" t="str">
        <f>IF(ISERROR(VLOOKUP(A137,weightconfig!$A$1:$A$455,1,FALSE)),"WEAPON NOT LISTED","")</f>
        <v>WEAPON NOT LISTED</v>
      </c>
      <c r="C137" s="1" t="s">
        <v>519</v>
      </c>
      <c r="D137" t="str">
        <f>IF(ISERROR(VLOOKUP(weapons!C137,weightconfig!$A$1:$A$455,1,FALSE)),"MAGAZINE NOT LISTED","")</f>
        <v/>
      </c>
    </row>
    <row r="138" spans="1:4">
      <c r="A138" s="2" t="s">
        <v>245</v>
      </c>
      <c r="B138" t="str">
        <f>IF(ISERROR(VLOOKUP(A138,weightconfig!$A$1:$A$455,1,FALSE)),"WEAPON NOT LISTED","")</f>
        <v>WEAPON NOT LISTED</v>
      </c>
      <c r="C138" s="1" t="s">
        <v>520</v>
      </c>
      <c r="D138" t="str">
        <f>IF(ISERROR(VLOOKUP(weapons!C138,weightconfig!$A$1:$A$455,1,FALSE)),"MAGAZINE NOT LISTED","")</f>
        <v>MAGAZINE NOT LISTED</v>
      </c>
    </row>
    <row r="139" spans="1:4">
      <c r="A139" s="2" t="s">
        <v>244</v>
      </c>
      <c r="B139" t="str">
        <f>IF(ISERROR(VLOOKUP(A139,weightconfig!$A$1:$A$455,1,FALSE)),"WEAPON NOT LISTED","")</f>
        <v>WEAPON NOT LISTED</v>
      </c>
      <c r="C139" s="1" t="s">
        <v>521</v>
      </c>
      <c r="D139" t="str">
        <f>IF(ISERROR(VLOOKUP(weapons!C139,weightconfig!$A$1:$A$455,1,FALSE)),"MAGAZINE NOT LISTED","")</f>
        <v/>
      </c>
    </row>
    <row r="140" spans="1:4">
      <c r="A140" s="2" t="s">
        <v>243</v>
      </c>
      <c r="B140" t="str">
        <f>IF(ISERROR(VLOOKUP(A140,weightconfig!$A$1:$A$455,1,FALSE)),"WEAPON NOT LISTED","")</f>
        <v>WEAPON NOT LISTED</v>
      </c>
      <c r="C140" s="1" t="s">
        <v>522</v>
      </c>
      <c r="D140" t="str">
        <f>IF(ISERROR(VLOOKUP(weapons!C140,weightconfig!$A$1:$A$455,1,FALSE)),"MAGAZINE NOT LISTED","")</f>
        <v/>
      </c>
    </row>
    <row r="141" spans="1:4">
      <c r="A141" s="2" t="s">
        <v>242</v>
      </c>
      <c r="B141" t="str">
        <f>IF(ISERROR(VLOOKUP(A141,weightconfig!$A$1:$A$455,1,FALSE)),"WEAPON NOT LISTED","")</f>
        <v>WEAPON NOT LISTED</v>
      </c>
      <c r="C141" s="1" t="s">
        <v>523</v>
      </c>
      <c r="D141" t="str">
        <f>IF(ISERROR(VLOOKUP(weapons!C141,weightconfig!$A$1:$A$455,1,FALSE)),"MAGAZINE NOT LISTED","")</f>
        <v/>
      </c>
    </row>
    <row r="142" spans="1:4">
      <c r="A142" s="2" t="s">
        <v>241</v>
      </c>
      <c r="B142" t="str">
        <f>IF(ISERROR(VLOOKUP(A142,weightconfig!$A$1:$A$455,1,FALSE)),"WEAPON NOT LISTED","")</f>
        <v>WEAPON NOT LISTED</v>
      </c>
      <c r="C142" s="1" t="s">
        <v>524</v>
      </c>
      <c r="D142" t="str">
        <f>IF(ISERROR(VLOOKUP(weapons!C142,weightconfig!$A$1:$A$455,1,FALSE)),"MAGAZINE NOT LISTED","")</f>
        <v/>
      </c>
    </row>
    <row r="143" spans="1:4">
      <c r="A143" s="2" t="s">
        <v>240</v>
      </c>
      <c r="B143" t="str">
        <f>IF(ISERROR(VLOOKUP(A143,weightconfig!$A$1:$A$455,1,FALSE)),"WEAPON NOT LISTED","")</f>
        <v/>
      </c>
      <c r="C143" s="1" t="s">
        <v>525</v>
      </c>
      <c r="D143" t="str">
        <f>IF(ISERROR(VLOOKUP(weapons!C143,weightconfig!$A$1:$A$455,1,FALSE)),"MAGAZINE NOT LISTED","")</f>
        <v>MAGAZINE NOT LISTED</v>
      </c>
    </row>
    <row r="144" spans="1:4">
      <c r="A144" s="2" t="s">
        <v>239</v>
      </c>
      <c r="B144" t="str">
        <f>IF(ISERROR(VLOOKUP(A144,weightconfig!$A$1:$A$455,1,FALSE)),"WEAPON NOT LISTED","")</f>
        <v>WEAPON NOT LISTED</v>
      </c>
      <c r="C144" s="1" t="s">
        <v>526</v>
      </c>
      <c r="D144" t="str">
        <f>IF(ISERROR(VLOOKUP(weapons!C144,weightconfig!$A$1:$A$455,1,FALSE)),"MAGAZINE NOT LISTED","")</f>
        <v>MAGAZINE NOT LISTED</v>
      </c>
    </row>
    <row r="145" spans="1:4">
      <c r="A145" s="2" t="s">
        <v>238</v>
      </c>
      <c r="B145" t="str">
        <f>IF(ISERROR(VLOOKUP(A145,weightconfig!$A$1:$A$455,1,FALSE)),"WEAPON NOT LISTED","")</f>
        <v>WEAPON NOT LISTED</v>
      </c>
      <c r="C145" s="1" t="s">
        <v>527</v>
      </c>
      <c r="D145" t="str">
        <f>IF(ISERROR(VLOOKUP(weapons!C145,weightconfig!$A$1:$A$455,1,FALSE)),"MAGAZINE NOT LISTED","")</f>
        <v>MAGAZINE NOT LISTED</v>
      </c>
    </row>
    <row r="146" spans="1:4">
      <c r="A146" s="2" t="s">
        <v>237</v>
      </c>
      <c r="B146" t="str">
        <f>IF(ISERROR(VLOOKUP(A146,weightconfig!$A$1:$A$455,1,FALSE)),"WEAPON NOT LISTED","")</f>
        <v>WEAPON NOT LISTED</v>
      </c>
      <c r="C146" s="1" t="s">
        <v>528</v>
      </c>
      <c r="D146" t="str">
        <f>IF(ISERROR(VLOOKUP(weapons!C146,weightconfig!$A$1:$A$455,1,FALSE)),"MAGAZINE NOT LISTED","")</f>
        <v>MAGAZINE NOT LISTED</v>
      </c>
    </row>
    <row r="147" spans="1:4">
      <c r="A147" s="2" t="s">
        <v>236</v>
      </c>
      <c r="B147" t="str">
        <f>IF(ISERROR(VLOOKUP(A147,weightconfig!$A$1:$A$455,1,FALSE)),"WEAPON NOT LISTED","")</f>
        <v>WEAPON NOT LISTED</v>
      </c>
      <c r="C147" s="1" t="s">
        <v>529</v>
      </c>
      <c r="D147" t="str">
        <f>IF(ISERROR(VLOOKUP(weapons!C147,weightconfig!$A$1:$A$455,1,FALSE)),"MAGAZINE NOT LISTED","")</f>
        <v>MAGAZINE NOT LISTED</v>
      </c>
    </row>
    <row r="148" spans="1:4">
      <c r="A148" s="2" t="s">
        <v>235</v>
      </c>
      <c r="B148" t="str">
        <f>IF(ISERROR(VLOOKUP(A148,weightconfig!$A$1:$A$455,1,FALSE)),"WEAPON NOT LISTED","")</f>
        <v>WEAPON NOT LISTED</v>
      </c>
      <c r="C148" s="1" t="s">
        <v>530</v>
      </c>
      <c r="D148" t="str">
        <f>IF(ISERROR(VLOOKUP(weapons!C148,weightconfig!$A$1:$A$455,1,FALSE)),"MAGAZINE NOT LISTED","")</f>
        <v>MAGAZINE NOT LISTED</v>
      </c>
    </row>
    <row r="149" spans="1:4">
      <c r="A149" s="2" t="s">
        <v>234</v>
      </c>
      <c r="B149" t="str">
        <f>IF(ISERROR(VLOOKUP(A149,weightconfig!$A$1:$A$455,1,FALSE)),"WEAPON NOT LISTED","")</f>
        <v>WEAPON NOT LISTED</v>
      </c>
      <c r="C149" s="1" t="s">
        <v>531</v>
      </c>
      <c r="D149" t="str">
        <f>IF(ISERROR(VLOOKUP(weapons!C149,weightconfig!$A$1:$A$455,1,FALSE)),"MAGAZINE NOT LISTED","")</f>
        <v>MAGAZINE NOT LISTED</v>
      </c>
    </row>
    <row r="150" spans="1:4">
      <c r="A150" s="2" t="s">
        <v>233</v>
      </c>
      <c r="B150" t="str">
        <f>IF(ISERROR(VLOOKUP(A150,weightconfig!$A$1:$A$455,1,FALSE)),"WEAPON NOT LISTED","")</f>
        <v>WEAPON NOT LISTED</v>
      </c>
      <c r="C150" s="1" t="s">
        <v>532</v>
      </c>
      <c r="D150" t="str">
        <f>IF(ISERROR(VLOOKUP(weapons!C150,weightconfig!$A$1:$A$455,1,FALSE)),"MAGAZINE NOT LISTED","")</f>
        <v>MAGAZINE NOT LISTED</v>
      </c>
    </row>
    <row r="151" spans="1:4">
      <c r="A151" s="2" t="s">
        <v>232</v>
      </c>
      <c r="B151" t="str">
        <f>IF(ISERROR(VLOOKUP(A151,weightconfig!$A$1:$A$455,1,FALSE)),"WEAPON NOT LISTED","")</f>
        <v>WEAPON NOT LISTED</v>
      </c>
      <c r="C151" s="1" t="s">
        <v>533</v>
      </c>
      <c r="D151" t="str">
        <f>IF(ISERROR(VLOOKUP(weapons!C151,weightconfig!$A$1:$A$455,1,FALSE)),"MAGAZINE NOT LISTED","")</f>
        <v>MAGAZINE NOT LISTED</v>
      </c>
    </row>
    <row r="152" spans="1:4">
      <c r="A152" s="2" t="s">
        <v>231</v>
      </c>
      <c r="B152" t="str">
        <f>IF(ISERROR(VLOOKUP(A152,weightconfig!$A$1:$A$455,1,FALSE)),"WEAPON NOT LISTED","")</f>
        <v>WEAPON NOT LISTED</v>
      </c>
      <c r="C152" s="1" t="s">
        <v>534</v>
      </c>
      <c r="D152" t="str">
        <f>IF(ISERROR(VLOOKUP(weapons!C152,weightconfig!$A$1:$A$455,1,FALSE)),"MAGAZINE NOT LISTED","")</f>
        <v>MAGAZINE NOT LISTED</v>
      </c>
    </row>
    <row r="153" spans="1:4">
      <c r="A153" s="2" t="s">
        <v>230</v>
      </c>
      <c r="B153" t="str">
        <f>IF(ISERROR(VLOOKUP(A153,weightconfig!$A$1:$A$455,1,FALSE)),"WEAPON NOT LISTED","")</f>
        <v>WEAPON NOT LISTED</v>
      </c>
      <c r="C153" s="1" t="s">
        <v>535</v>
      </c>
      <c r="D153" t="str">
        <f>IF(ISERROR(VLOOKUP(weapons!C153,weightconfig!$A$1:$A$455,1,FALSE)),"MAGAZINE NOT LISTED","")</f>
        <v>MAGAZINE NOT LISTED</v>
      </c>
    </row>
    <row r="154" spans="1:4">
      <c r="A154" s="2" t="s">
        <v>229</v>
      </c>
      <c r="B154" t="str">
        <f>IF(ISERROR(VLOOKUP(A154,weightconfig!$A$1:$A$455,1,FALSE)),"WEAPON NOT LISTED","")</f>
        <v>WEAPON NOT LISTED</v>
      </c>
      <c r="C154" s="1" t="s">
        <v>536</v>
      </c>
      <c r="D154" t="str">
        <f>IF(ISERROR(VLOOKUP(weapons!C154,weightconfig!$A$1:$A$455,1,FALSE)),"MAGAZINE NOT LISTED","")</f>
        <v>MAGAZINE NOT LISTED</v>
      </c>
    </row>
    <row r="155" spans="1:4">
      <c r="A155" s="2" t="s">
        <v>228</v>
      </c>
      <c r="B155" t="str">
        <f>IF(ISERROR(VLOOKUP(A155,weightconfig!$A$1:$A$455,1,FALSE)),"WEAPON NOT LISTED","")</f>
        <v>WEAPON NOT LISTED</v>
      </c>
      <c r="C155" s="1" t="s">
        <v>537</v>
      </c>
      <c r="D155" t="str">
        <f>IF(ISERROR(VLOOKUP(weapons!C155,weightconfig!$A$1:$A$455,1,FALSE)),"MAGAZINE NOT LISTED","")</f>
        <v>MAGAZINE NOT LISTED</v>
      </c>
    </row>
    <row r="156" spans="1:4">
      <c r="A156" s="2" t="s">
        <v>227</v>
      </c>
      <c r="B156" t="str">
        <f>IF(ISERROR(VLOOKUP(A156,weightconfig!$A$1:$A$455,1,FALSE)),"WEAPON NOT LISTED","")</f>
        <v/>
      </c>
      <c r="C156" s="1" t="s">
        <v>538</v>
      </c>
      <c r="D156" t="str">
        <f>IF(ISERROR(VLOOKUP(weapons!C156,weightconfig!$A$1:$A$455,1,FALSE)),"MAGAZINE NOT LISTED","")</f>
        <v>MAGAZINE NOT LISTED</v>
      </c>
    </row>
    <row r="157" spans="1:4">
      <c r="A157" s="2" t="s">
        <v>226</v>
      </c>
      <c r="B157" t="str">
        <f>IF(ISERROR(VLOOKUP(A157,weightconfig!$A$1:$A$455,1,FALSE)),"WEAPON NOT LISTED","")</f>
        <v>WEAPON NOT LISTED</v>
      </c>
      <c r="C157" s="1" t="s">
        <v>539</v>
      </c>
      <c r="D157" t="str">
        <f>IF(ISERROR(VLOOKUP(weapons!C157,weightconfig!$A$1:$A$455,1,FALSE)),"MAGAZINE NOT LISTED","")</f>
        <v>MAGAZINE NOT LISTED</v>
      </c>
    </row>
    <row r="158" spans="1:4">
      <c r="A158" s="2" t="s">
        <v>225</v>
      </c>
      <c r="B158" t="str">
        <f>IF(ISERROR(VLOOKUP(A158,weightconfig!$A$1:$A$455,1,FALSE)),"WEAPON NOT LISTED","")</f>
        <v>WEAPON NOT LISTED</v>
      </c>
      <c r="C158" s="1" t="s">
        <v>540</v>
      </c>
      <c r="D158" t="str">
        <f>IF(ISERROR(VLOOKUP(weapons!C158,weightconfig!$A$1:$A$455,1,FALSE)),"MAGAZINE NOT LISTED","")</f>
        <v>MAGAZINE NOT LISTED</v>
      </c>
    </row>
    <row r="159" spans="1:4">
      <c r="A159" s="2" t="s">
        <v>224</v>
      </c>
      <c r="B159" t="str">
        <f>IF(ISERROR(VLOOKUP(A159,weightconfig!$A$1:$A$455,1,FALSE)),"WEAPON NOT LISTED","")</f>
        <v>WEAPON NOT LISTED</v>
      </c>
      <c r="C159" s="1" t="s">
        <v>541</v>
      </c>
      <c r="D159" t="str">
        <f>IF(ISERROR(VLOOKUP(weapons!C159,weightconfig!$A$1:$A$455,1,FALSE)),"MAGAZINE NOT LISTED","")</f>
        <v>MAGAZINE NOT LISTED</v>
      </c>
    </row>
    <row r="160" spans="1:4">
      <c r="A160" s="2" t="s">
        <v>223</v>
      </c>
      <c r="B160" t="str">
        <f>IF(ISERROR(VLOOKUP(A160,weightconfig!$A$1:$A$455,1,FALSE)),"WEAPON NOT LISTED","")</f>
        <v>WEAPON NOT LISTED</v>
      </c>
      <c r="C160" s="1" t="s">
        <v>542</v>
      </c>
      <c r="D160" t="str">
        <f>IF(ISERROR(VLOOKUP(weapons!C160,weightconfig!$A$1:$A$455,1,FALSE)),"MAGAZINE NOT LISTED","")</f>
        <v>MAGAZINE NOT LISTED</v>
      </c>
    </row>
    <row r="161" spans="1:4">
      <c r="A161" s="2" t="s">
        <v>222</v>
      </c>
      <c r="B161" t="str">
        <f>IF(ISERROR(VLOOKUP(A161,weightconfig!$A$1:$A$455,1,FALSE)),"WEAPON NOT LISTED","")</f>
        <v/>
      </c>
      <c r="C161" s="1" t="s">
        <v>543</v>
      </c>
      <c r="D161" t="str">
        <f>IF(ISERROR(VLOOKUP(weapons!C161,weightconfig!$A$1:$A$455,1,FALSE)),"MAGAZINE NOT LISTED","")</f>
        <v>MAGAZINE NOT LISTED</v>
      </c>
    </row>
    <row r="162" spans="1:4">
      <c r="A162" s="2" t="s">
        <v>221</v>
      </c>
      <c r="B162" t="str">
        <f>IF(ISERROR(VLOOKUP(A162,weightconfig!$A$1:$A$455,1,FALSE)),"WEAPON NOT LISTED","")</f>
        <v>WEAPON NOT LISTED</v>
      </c>
      <c r="C162" s="1" t="s">
        <v>544</v>
      </c>
      <c r="D162" t="str">
        <f>IF(ISERROR(VLOOKUP(weapons!C162,weightconfig!$A$1:$A$455,1,FALSE)),"MAGAZINE NOT LISTED","")</f>
        <v>MAGAZINE NOT LISTED</v>
      </c>
    </row>
    <row r="163" spans="1:4">
      <c r="A163" s="2" t="s">
        <v>220</v>
      </c>
      <c r="B163" t="str">
        <f>IF(ISERROR(VLOOKUP(A163,weightconfig!$A$1:$A$455,1,FALSE)),"WEAPON NOT LISTED","")</f>
        <v>WEAPON NOT LISTED</v>
      </c>
      <c r="C163" s="1" t="s">
        <v>545</v>
      </c>
      <c r="D163" t="str">
        <f>IF(ISERROR(VLOOKUP(weapons!C163,weightconfig!$A$1:$A$455,1,FALSE)),"MAGAZINE NOT LISTED","")</f>
        <v>MAGAZINE NOT LISTED</v>
      </c>
    </row>
    <row r="164" spans="1:4">
      <c r="A164" s="2" t="s">
        <v>219</v>
      </c>
      <c r="B164" t="str">
        <f>IF(ISERROR(VLOOKUP(A164,weightconfig!$A$1:$A$455,1,FALSE)),"WEAPON NOT LISTED","")</f>
        <v/>
      </c>
      <c r="C164" s="1" t="s">
        <v>546</v>
      </c>
      <c r="D164" t="str">
        <f>IF(ISERROR(VLOOKUP(weapons!C164,weightconfig!$A$1:$A$455,1,FALSE)),"MAGAZINE NOT LISTED","")</f>
        <v>MAGAZINE NOT LISTED</v>
      </c>
    </row>
    <row r="165" spans="1:4">
      <c r="A165" s="2" t="s">
        <v>218</v>
      </c>
      <c r="B165" t="str">
        <f>IF(ISERROR(VLOOKUP(A165,weightconfig!$A$1:$A$455,1,FALSE)),"WEAPON NOT LISTED","")</f>
        <v>WEAPON NOT LISTED</v>
      </c>
      <c r="C165" s="1" t="s">
        <v>547</v>
      </c>
      <c r="D165" t="str">
        <f>IF(ISERROR(VLOOKUP(weapons!C165,weightconfig!$A$1:$A$455,1,FALSE)),"MAGAZINE NOT LISTED","")</f>
        <v>MAGAZINE NOT LISTED</v>
      </c>
    </row>
    <row r="166" spans="1:4">
      <c r="A166" s="2" t="s">
        <v>217</v>
      </c>
      <c r="B166" t="str">
        <f>IF(ISERROR(VLOOKUP(A166,weightconfig!$A$1:$A$455,1,FALSE)),"WEAPON NOT LISTED","")</f>
        <v>WEAPON NOT LISTED</v>
      </c>
      <c r="C166" s="1" t="s">
        <v>548</v>
      </c>
      <c r="D166" t="str">
        <f>IF(ISERROR(VLOOKUP(weapons!C166,weightconfig!$A$1:$A$455,1,FALSE)),"MAGAZINE NOT LISTED","")</f>
        <v>MAGAZINE NOT LISTED</v>
      </c>
    </row>
    <row r="167" spans="1:4">
      <c r="A167" s="2" t="s">
        <v>216</v>
      </c>
      <c r="B167" t="str">
        <f>IF(ISERROR(VLOOKUP(A167,weightconfig!$A$1:$A$455,1,FALSE)),"WEAPON NOT LISTED","")</f>
        <v>WEAPON NOT LISTED</v>
      </c>
      <c r="C167" s="1" t="s">
        <v>549</v>
      </c>
      <c r="D167" t="str">
        <f>IF(ISERROR(VLOOKUP(weapons!C167,weightconfig!$A$1:$A$455,1,FALSE)),"MAGAZINE NOT LISTED","")</f>
        <v>MAGAZINE NOT LISTED</v>
      </c>
    </row>
    <row r="168" spans="1:4">
      <c r="A168" s="2" t="s">
        <v>215</v>
      </c>
      <c r="B168" t="str">
        <f>IF(ISERROR(VLOOKUP(A168,weightconfig!$A$1:$A$455,1,FALSE)),"WEAPON NOT LISTED","")</f>
        <v>WEAPON NOT LISTED</v>
      </c>
      <c r="C168" s="1" t="s">
        <v>550</v>
      </c>
      <c r="D168" t="str">
        <f>IF(ISERROR(VLOOKUP(weapons!C168,weightconfig!$A$1:$A$455,1,FALSE)),"MAGAZINE NOT LISTED","")</f>
        <v>MAGAZINE NOT LISTED</v>
      </c>
    </row>
    <row r="169" spans="1:4">
      <c r="A169" s="2" t="s">
        <v>214</v>
      </c>
      <c r="B169" t="str">
        <f>IF(ISERROR(VLOOKUP(A169,weightconfig!$A$1:$A$455,1,FALSE)),"WEAPON NOT LISTED","")</f>
        <v/>
      </c>
      <c r="C169" s="1" t="s">
        <v>551</v>
      </c>
      <c r="D169" t="str">
        <f>IF(ISERROR(VLOOKUP(weapons!C169,weightconfig!$A$1:$A$455,1,FALSE)),"MAGAZINE NOT LISTED","")</f>
        <v>MAGAZINE NOT LISTED</v>
      </c>
    </row>
    <row r="170" spans="1:4">
      <c r="A170" s="2" t="s">
        <v>213</v>
      </c>
      <c r="B170" t="str">
        <f>IF(ISERROR(VLOOKUP(A170,weightconfig!$A$1:$A$455,1,FALSE)),"WEAPON NOT LISTED","")</f>
        <v>WEAPON NOT LISTED</v>
      </c>
      <c r="C170" s="1" t="s">
        <v>552</v>
      </c>
      <c r="D170" t="str">
        <f>IF(ISERROR(VLOOKUP(weapons!C170,weightconfig!$A$1:$A$455,1,FALSE)),"MAGAZINE NOT LISTED","")</f>
        <v>MAGAZINE NOT LISTED</v>
      </c>
    </row>
    <row r="171" spans="1:4">
      <c r="A171" s="2" t="s">
        <v>212</v>
      </c>
      <c r="B171" t="str">
        <f>IF(ISERROR(VLOOKUP(A171,weightconfig!$A$1:$A$455,1,FALSE)),"WEAPON NOT LISTED","")</f>
        <v>WEAPON NOT LISTED</v>
      </c>
      <c r="C171" s="1" t="s">
        <v>553</v>
      </c>
      <c r="D171" t="str">
        <f>IF(ISERROR(VLOOKUP(weapons!C171,weightconfig!$A$1:$A$455,1,FALSE)),"MAGAZINE NOT LISTED","")</f>
        <v>MAGAZINE NOT LISTED</v>
      </c>
    </row>
    <row r="172" spans="1:4">
      <c r="A172" s="2" t="s">
        <v>211</v>
      </c>
      <c r="B172" t="str">
        <f>IF(ISERROR(VLOOKUP(A172,weightconfig!$A$1:$A$455,1,FALSE)),"WEAPON NOT LISTED","")</f>
        <v>WEAPON NOT LISTED</v>
      </c>
      <c r="C172" s="1" t="s">
        <v>554</v>
      </c>
      <c r="D172" t="str">
        <f>IF(ISERROR(VLOOKUP(weapons!C172,weightconfig!$A$1:$A$455,1,FALSE)),"MAGAZINE NOT LISTED","")</f>
        <v>MAGAZINE NOT LISTED</v>
      </c>
    </row>
    <row r="173" spans="1:4">
      <c r="A173" s="2" t="s">
        <v>210</v>
      </c>
      <c r="B173" t="str">
        <f>IF(ISERROR(VLOOKUP(A173,weightconfig!$A$1:$A$455,1,FALSE)),"WEAPON NOT LISTED","")</f>
        <v>WEAPON NOT LISTED</v>
      </c>
      <c r="C173" s="1" t="s">
        <v>555</v>
      </c>
      <c r="D173" t="str">
        <f>IF(ISERROR(VLOOKUP(weapons!C173,weightconfig!$A$1:$A$455,1,FALSE)),"MAGAZINE NOT LISTED","")</f>
        <v/>
      </c>
    </row>
    <row r="174" spans="1:4">
      <c r="A174" s="2" t="s">
        <v>209</v>
      </c>
      <c r="B174" t="str">
        <f>IF(ISERROR(VLOOKUP(A174,weightconfig!$A$1:$A$455,1,FALSE)),"WEAPON NOT LISTED","")</f>
        <v>WEAPON NOT LISTED</v>
      </c>
      <c r="C174" s="1" t="s">
        <v>556</v>
      </c>
      <c r="D174" t="str">
        <f>IF(ISERROR(VLOOKUP(weapons!C174,weightconfig!$A$1:$A$455,1,FALSE)),"MAGAZINE NOT LISTED","")</f>
        <v>MAGAZINE NOT LISTED</v>
      </c>
    </row>
    <row r="175" spans="1:4">
      <c r="A175" s="2" t="s">
        <v>208</v>
      </c>
      <c r="B175" t="str">
        <f>IF(ISERROR(VLOOKUP(A175,weightconfig!$A$1:$A$455,1,FALSE)),"WEAPON NOT LISTED","")</f>
        <v>WEAPON NOT LISTED</v>
      </c>
      <c r="C175" s="1" t="s">
        <v>557</v>
      </c>
      <c r="D175" t="str">
        <f>IF(ISERROR(VLOOKUP(weapons!C175,weightconfig!$A$1:$A$455,1,FALSE)),"MAGAZINE NOT LISTED","")</f>
        <v/>
      </c>
    </row>
    <row r="176" spans="1:4">
      <c r="A176" s="2" t="s">
        <v>207</v>
      </c>
      <c r="B176" t="str">
        <f>IF(ISERROR(VLOOKUP(A176,weightconfig!$A$1:$A$455,1,FALSE)),"WEAPON NOT LISTED","")</f>
        <v>WEAPON NOT LISTED</v>
      </c>
      <c r="C176" s="1" t="s">
        <v>558</v>
      </c>
      <c r="D176" t="str">
        <f>IF(ISERROR(VLOOKUP(weapons!C176,weightconfig!$A$1:$A$455,1,FALSE)),"MAGAZINE NOT LISTED","")</f>
        <v>MAGAZINE NOT LISTED</v>
      </c>
    </row>
    <row r="177" spans="1:4">
      <c r="A177" s="2" t="s">
        <v>206</v>
      </c>
      <c r="B177" t="str">
        <f>IF(ISERROR(VLOOKUP(A177,weightconfig!$A$1:$A$455,1,FALSE)),"WEAPON NOT LISTED","")</f>
        <v>WEAPON NOT LISTED</v>
      </c>
      <c r="C177" s="1" t="s">
        <v>559</v>
      </c>
      <c r="D177" t="str">
        <f>IF(ISERROR(VLOOKUP(weapons!C177,weightconfig!$A$1:$A$455,1,FALSE)),"MAGAZINE NOT LISTED","")</f>
        <v>MAGAZINE NOT LISTED</v>
      </c>
    </row>
    <row r="178" spans="1:4">
      <c r="A178" s="2" t="s">
        <v>205</v>
      </c>
      <c r="B178" t="str">
        <f>IF(ISERROR(VLOOKUP(A178,weightconfig!$A$1:$A$455,1,FALSE)),"WEAPON NOT LISTED","")</f>
        <v/>
      </c>
      <c r="C178" s="1" t="s">
        <v>560</v>
      </c>
      <c r="D178" t="str">
        <f>IF(ISERROR(VLOOKUP(weapons!C178,weightconfig!$A$1:$A$455,1,FALSE)),"MAGAZINE NOT LISTED","")</f>
        <v>MAGAZINE NOT LISTED</v>
      </c>
    </row>
    <row r="179" spans="1:4">
      <c r="A179" s="2" t="s">
        <v>204</v>
      </c>
      <c r="B179" t="str">
        <f>IF(ISERROR(VLOOKUP(A179,weightconfig!$A$1:$A$455,1,FALSE)),"WEAPON NOT LISTED","")</f>
        <v>WEAPON NOT LISTED</v>
      </c>
      <c r="C179" s="1" t="s">
        <v>561</v>
      </c>
      <c r="D179" t="str">
        <f>IF(ISERROR(VLOOKUP(weapons!C179,weightconfig!$A$1:$A$455,1,FALSE)),"MAGAZINE NOT LISTED","")</f>
        <v/>
      </c>
    </row>
    <row r="180" spans="1:4">
      <c r="A180" s="2" t="s">
        <v>203</v>
      </c>
      <c r="B180" t="str">
        <f>IF(ISERROR(VLOOKUP(A180,weightconfig!$A$1:$A$455,1,FALSE)),"WEAPON NOT LISTED","")</f>
        <v>WEAPON NOT LISTED</v>
      </c>
      <c r="C180" s="1" t="s">
        <v>562</v>
      </c>
      <c r="D180" t="str">
        <f>IF(ISERROR(VLOOKUP(weapons!C180,weightconfig!$A$1:$A$455,1,FALSE)),"MAGAZINE NOT LISTED","")</f>
        <v>MAGAZINE NOT LISTED</v>
      </c>
    </row>
    <row r="181" spans="1:4">
      <c r="A181" s="2" t="s">
        <v>202</v>
      </c>
      <c r="B181" t="str">
        <f>IF(ISERROR(VLOOKUP(A181,weightconfig!$A$1:$A$455,1,FALSE)),"WEAPON NOT LISTED","")</f>
        <v>WEAPON NOT LISTED</v>
      </c>
      <c r="C181" s="1" t="s">
        <v>563</v>
      </c>
      <c r="D181" t="str">
        <f>IF(ISERROR(VLOOKUP(weapons!C181,weightconfig!$A$1:$A$455,1,FALSE)),"MAGAZINE NOT LISTED","")</f>
        <v>MAGAZINE NOT LISTED</v>
      </c>
    </row>
    <row r="182" spans="1:4">
      <c r="A182" s="2" t="s">
        <v>201</v>
      </c>
      <c r="B182" t="str">
        <f>IF(ISERROR(VLOOKUP(A182,weightconfig!$A$1:$A$455,1,FALSE)),"WEAPON NOT LISTED","")</f>
        <v/>
      </c>
      <c r="C182" s="1" t="s">
        <v>564</v>
      </c>
      <c r="D182" t="str">
        <f>IF(ISERROR(VLOOKUP(weapons!C182,weightconfig!$A$1:$A$455,1,FALSE)),"MAGAZINE NOT LISTED","")</f>
        <v/>
      </c>
    </row>
    <row r="183" spans="1:4">
      <c r="A183" s="2" t="s">
        <v>200</v>
      </c>
      <c r="B183" t="str">
        <f>IF(ISERROR(VLOOKUP(A183,weightconfig!$A$1:$A$455,1,FALSE)),"WEAPON NOT LISTED","")</f>
        <v>WEAPON NOT LISTED</v>
      </c>
      <c r="C183" s="1" t="s">
        <v>565</v>
      </c>
      <c r="D183" t="str">
        <f>IF(ISERROR(VLOOKUP(weapons!C183,weightconfig!$A$1:$A$455,1,FALSE)),"MAGAZINE NOT LISTED","")</f>
        <v/>
      </c>
    </row>
    <row r="184" spans="1:4">
      <c r="A184" s="2" t="s">
        <v>199</v>
      </c>
      <c r="B184" t="str">
        <f>IF(ISERROR(VLOOKUP(A184,weightconfig!$A$1:$A$455,1,FALSE)),"WEAPON NOT LISTED","")</f>
        <v/>
      </c>
      <c r="C184" s="1" t="s">
        <v>566</v>
      </c>
      <c r="D184" t="str">
        <f>IF(ISERROR(VLOOKUP(weapons!C184,weightconfig!$A$1:$A$455,1,FALSE)),"MAGAZINE NOT LISTED","")</f>
        <v>MAGAZINE NOT LISTED</v>
      </c>
    </row>
    <row r="185" spans="1:4">
      <c r="A185" s="2" t="s">
        <v>198</v>
      </c>
      <c r="B185" t="str">
        <f>IF(ISERROR(VLOOKUP(A185,weightconfig!$A$1:$A$455,1,FALSE)),"WEAPON NOT LISTED","")</f>
        <v>WEAPON NOT LISTED</v>
      </c>
      <c r="C185" s="1" t="s">
        <v>567</v>
      </c>
      <c r="D185" t="str">
        <f>IF(ISERROR(VLOOKUP(weapons!C185,weightconfig!$A$1:$A$455,1,FALSE)),"MAGAZINE NOT LISTED","")</f>
        <v/>
      </c>
    </row>
    <row r="186" spans="1:4">
      <c r="A186" s="2" t="s">
        <v>197</v>
      </c>
      <c r="B186" t="str">
        <f>IF(ISERROR(VLOOKUP(A186,weightconfig!$A$1:$A$455,1,FALSE)),"WEAPON NOT LISTED","")</f>
        <v>WEAPON NOT LISTED</v>
      </c>
      <c r="C186" s="1" t="s">
        <v>568</v>
      </c>
      <c r="D186" t="str">
        <f>IF(ISERROR(VLOOKUP(weapons!C186,weightconfig!$A$1:$A$455,1,FALSE)),"MAGAZINE NOT LISTED","")</f>
        <v>MAGAZINE NOT LISTED</v>
      </c>
    </row>
    <row r="187" spans="1:4">
      <c r="A187" s="2" t="s">
        <v>196</v>
      </c>
      <c r="B187" t="str">
        <f>IF(ISERROR(VLOOKUP(A187,weightconfig!$A$1:$A$455,1,FALSE)),"WEAPON NOT LISTED","")</f>
        <v/>
      </c>
      <c r="C187" s="1" t="s">
        <v>569</v>
      </c>
      <c r="D187" t="str">
        <f>IF(ISERROR(VLOOKUP(weapons!C187,weightconfig!$A$1:$A$455,1,FALSE)),"MAGAZINE NOT LISTED","")</f>
        <v>MAGAZINE NOT LISTED</v>
      </c>
    </row>
    <row r="188" spans="1:4">
      <c r="A188" s="2" t="s">
        <v>195</v>
      </c>
      <c r="B188" t="str">
        <f>IF(ISERROR(VLOOKUP(A188,weightconfig!$A$1:$A$455,1,FALSE)),"WEAPON NOT LISTED","")</f>
        <v/>
      </c>
      <c r="C188" s="1" t="s">
        <v>570</v>
      </c>
      <c r="D188" t="str">
        <f>IF(ISERROR(VLOOKUP(weapons!C188,weightconfig!$A$1:$A$455,1,FALSE)),"MAGAZINE NOT LISTED","")</f>
        <v>MAGAZINE NOT LISTED</v>
      </c>
    </row>
    <row r="189" spans="1:4">
      <c r="A189" s="2" t="s">
        <v>194</v>
      </c>
      <c r="B189" t="str">
        <f>IF(ISERROR(VLOOKUP(A189,weightconfig!$A$1:$A$455,1,FALSE)),"WEAPON NOT LISTED","")</f>
        <v/>
      </c>
      <c r="C189" s="1" t="s">
        <v>571</v>
      </c>
      <c r="D189" t="str">
        <f>IF(ISERROR(VLOOKUP(weapons!C189,weightconfig!$A$1:$A$455,1,FALSE)),"MAGAZINE NOT LISTED","")</f>
        <v>MAGAZINE NOT LISTED</v>
      </c>
    </row>
    <row r="190" spans="1:4">
      <c r="A190" s="2" t="s">
        <v>193</v>
      </c>
      <c r="B190" t="str">
        <f>IF(ISERROR(VLOOKUP(A190,weightconfig!$A$1:$A$455,1,FALSE)),"WEAPON NOT LISTED","")</f>
        <v>WEAPON NOT LISTED</v>
      </c>
      <c r="C190" s="1" t="s">
        <v>572</v>
      </c>
      <c r="D190" t="str">
        <f>IF(ISERROR(VLOOKUP(weapons!C190,weightconfig!$A$1:$A$455,1,FALSE)),"MAGAZINE NOT LISTED","")</f>
        <v/>
      </c>
    </row>
    <row r="191" spans="1:4">
      <c r="A191" s="2" t="s">
        <v>192</v>
      </c>
      <c r="B191" t="str">
        <f>IF(ISERROR(VLOOKUP(A191,weightconfig!$A$1:$A$455,1,FALSE)),"WEAPON NOT LISTED","")</f>
        <v/>
      </c>
      <c r="C191" s="1" t="s">
        <v>573</v>
      </c>
      <c r="D191" t="str">
        <f>IF(ISERROR(VLOOKUP(weapons!C191,weightconfig!$A$1:$A$455,1,FALSE)),"MAGAZINE NOT LISTED","")</f>
        <v/>
      </c>
    </row>
    <row r="192" spans="1:4">
      <c r="A192" s="2" t="s">
        <v>191</v>
      </c>
      <c r="B192" t="str">
        <f>IF(ISERROR(VLOOKUP(A192,weightconfig!$A$1:$A$455,1,FALSE)),"WEAPON NOT LISTED","")</f>
        <v>WEAPON NOT LISTED</v>
      </c>
      <c r="C192" s="1" t="s">
        <v>574</v>
      </c>
      <c r="D192" t="str">
        <f>IF(ISERROR(VLOOKUP(weapons!C192,weightconfig!$A$1:$A$455,1,FALSE)),"MAGAZINE NOT LISTED","")</f>
        <v/>
      </c>
    </row>
    <row r="193" spans="1:4">
      <c r="A193" s="2" t="s">
        <v>190</v>
      </c>
      <c r="B193" t="str">
        <f>IF(ISERROR(VLOOKUP(A193,weightconfig!$A$1:$A$455,1,FALSE)),"WEAPON NOT LISTED","")</f>
        <v/>
      </c>
      <c r="C193" s="1" t="s">
        <v>575</v>
      </c>
      <c r="D193" t="str">
        <f>IF(ISERROR(VLOOKUP(weapons!C193,weightconfig!$A$1:$A$455,1,FALSE)),"MAGAZINE NOT LISTED","")</f>
        <v/>
      </c>
    </row>
    <row r="194" spans="1:4">
      <c r="A194" s="2" t="s">
        <v>189</v>
      </c>
      <c r="B194" t="str">
        <f>IF(ISERROR(VLOOKUP(A194,weightconfig!$A$1:$A$455,1,FALSE)),"WEAPON NOT LISTED","")</f>
        <v/>
      </c>
      <c r="C194" s="1" t="s">
        <v>576</v>
      </c>
      <c r="D194" t="str">
        <f>IF(ISERROR(VLOOKUP(weapons!C194,weightconfig!$A$1:$A$455,1,FALSE)),"MAGAZINE NOT LISTED","")</f>
        <v>MAGAZINE NOT LISTED</v>
      </c>
    </row>
    <row r="195" spans="1:4">
      <c r="A195" s="2" t="s">
        <v>188</v>
      </c>
      <c r="B195" t="str">
        <f>IF(ISERROR(VLOOKUP(A195,weightconfig!$A$1:$A$455,1,FALSE)),"WEAPON NOT LISTED","")</f>
        <v>WEAPON NOT LISTED</v>
      </c>
      <c r="C195" s="1" t="s">
        <v>577</v>
      </c>
      <c r="D195" t="str">
        <f>IF(ISERROR(VLOOKUP(weapons!C195,weightconfig!$A$1:$A$455,1,FALSE)),"MAGAZINE NOT LISTED","")</f>
        <v>MAGAZINE NOT LISTED</v>
      </c>
    </row>
    <row r="196" spans="1:4">
      <c r="A196" s="2" t="s">
        <v>187</v>
      </c>
      <c r="B196" t="str">
        <f>IF(ISERROR(VLOOKUP(A196,weightconfig!$A$1:$A$455,1,FALSE)),"WEAPON NOT LISTED","")</f>
        <v>WEAPON NOT LISTED</v>
      </c>
      <c r="C196" s="1" t="s">
        <v>578</v>
      </c>
      <c r="D196" t="str">
        <f>IF(ISERROR(VLOOKUP(weapons!C196,weightconfig!$A$1:$A$455,1,FALSE)),"MAGAZINE NOT LISTED","")</f>
        <v/>
      </c>
    </row>
    <row r="197" spans="1:4">
      <c r="A197" s="2" t="s">
        <v>186</v>
      </c>
      <c r="B197" t="str">
        <f>IF(ISERROR(VLOOKUP(A197,weightconfig!$A$1:$A$455,1,FALSE)),"WEAPON NOT LISTED","")</f>
        <v/>
      </c>
      <c r="C197" s="1" t="s">
        <v>579</v>
      </c>
      <c r="D197" t="str">
        <f>IF(ISERROR(VLOOKUP(weapons!C197,weightconfig!$A$1:$A$455,1,FALSE)),"MAGAZINE NOT LISTED","")</f>
        <v>MAGAZINE NOT LISTED</v>
      </c>
    </row>
    <row r="198" spans="1:4">
      <c r="A198" s="2" t="s">
        <v>185</v>
      </c>
      <c r="B198" t="str">
        <f>IF(ISERROR(VLOOKUP(A198,weightconfig!$A$1:$A$455,1,FALSE)),"WEAPON NOT LISTED","")</f>
        <v/>
      </c>
      <c r="C198" s="1" t="s">
        <v>580</v>
      </c>
      <c r="D198" t="str">
        <f>IF(ISERROR(VLOOKUP(weapons!C198,weightconfig!$A$1:$A$455,1,FALSE)),"MAGAZINE NOT LISTED","")</f>
        <v>MAGAZINE NOT LISTED</v>
      </c>
    </row>
    <row r="199" spans="1:4">
      <c r="A199" s="2" t="s">
        <v>184</v>
      </c>
      <c r="B199" t="str">
        <f>IF(ISERROR(VLOOKUP(A199,weightconfig!$A$1:$A$455,1,FALSE)),"WEAPON NOT LISTED","")</f>
        <v/>
      </c>
      <c r="C199" s="1" t="s">
        <v>581</v>
      </c>
      <c r="D199" t="str">
        <f>IF(ISERROR(VLOOKUP(weapons!C199,weightconfig!$A$1:$A$455,1,FALSE)),"MAGAZINE NOT LISTED","")</f>
        <v/>
      </c>
    </row>
    <row r="200" spans="1:4">
      <c r="A200" s="2" t="s">
        <v>183</v>
      </c>
      <c r="B200" t="str">
        <f>IF(ISERROR(VLOOKUP(A200,weightconfig!$A$1:$A$455,1,FALSE)),"WEAPON NOT LISTED","")</f>
        <v/>
      </c>
      <c r="C200" s="1" t="s">
        <v>582</v>
      </c>
      <c r="D200" t="str">
        <f>IF(ISERROR(VLOOKUP(weapons!C200,weightconfig!$A$1:$A$455,1,FALSE)),"MAGAZINE NOT LISTED","")</f>
        <v/>
      </c>
    </row>
    <row r="201" spans="1:4">
      <c r="A201" s="2" t="s">
        <v>182</v>
      </c>
      <c r="B201" t="str">
        <f>IF(ISERROR(VLOOKUP(A201,weightconfig!$A$1:$A$455,1,FALSE)),"WEAPON NOT LISTED","")</f>
        <v/>
      </c>
      <c r="C201" s="1" t="s">
        <v>583</v>
      </c>
      <c r="D201" t="str">
        <f>IF(ISERROR(VLOOKUP(weapons!C201,weightconfig!$A$1:$A$455,1,FALSE)),"MAGAZINE NOT LISTED","")</f>
        <v/>
      </c>
    </row>
    <row r="202" spans="1:4">
      <c r="A202" s="2" t="s">
        <v>181</v>
      </c>
      <c r="B202" t="str">
        <f>IF(ISERROR(VLOOKUP(A202,weightconfig!$A$1:$A$455,1,FALSE)),"WEAPON NOT LISTED","")</f>
        <v/>
      </c>
      <c r="C202" s="1" t="s">
        <v>584</v>
      </c>
      <c r="D202" t="str">
        <f>IF(ISERROR(VLOOKUP(weapons!C202,weightconfig!$A$1:$A$455,1,FALSE)),"MAGAZINE NOT LISTED","")</f>
        <v/>
      </c>
    </row>
    <row r="203" spans="1:4">
      <c r="A203" s="2" t="s">
        <v>180</v>
      </c>
      <c r="B203" t="str">
        <f>IF(ISERROR(VLOOKUP(A203,weightconfig!$A$1:$A$455,1,FALSE)),"WEAPON NOT LISTED","")</f>
        <v/>
      </c>
      <c r="C203" s="1" t="s">
        <v>585</v>
      </c>
      <c r="D203" t="str">
        <f>IF(ISERROR(VLOOKUP(weapons!C203,weightconfig!$A$1:$A$455,1,FALSE)),"MAGAZINE NOT LISTED","")</f>
        <v>MAGAZINE NOT LISTED</v>
      </c>
    </row>
    <row r="204" spans="1:4">
      <c r="A204" s="2" t="s">
        <v>179</v>
      </c>
      <c r="B204" t="str">
        <f>IF(ISERROR(VLOOKUP(A204,weightconfig!$A$1:$A$455,1,FALSE)),"WEAPON NOT LISTED","")</f>
        <v/>
      </c>
      <c r="C204" s="1" t="s">
        <v>586</v>
      </c>
      <c r="D204" t="str">
        <f>IF(ISERROR(VLOOKUP(weapons!C204,weightconfig!$A$1:$A$455,1,FALSE)),"MAGAZINE NOT LISTED","")</f>
        <v>MAGAZINE NOT LISTED</v>
      </c>
    </row>
    <row r="205" spans="1:4">
      <c r="A205" s="2" t="s">
        <v>178</v>
      </c>
      <c r="B205" t="str">
        <f>IF(ISERROR(VLOOKUP(A205,weightconfig!$A$1:$A$455,1,FALSE)),"WEAPON NOT LISTED","")</f>
        <v/>
      </c>
      <c r="C205" s="1" t="s">
        <v>587</v>
      </c>
      <c r="D205" t="str">
        <f>IF(ISERROR(VLOOKUP(weapons!C205,weightconfig!$A$1:$A$455,1,FALSE)),"MAGAZINE NOT LISTED","")</f>
        <v>MAGAZINE NOT LISTED</v>
      </c>
    </row>
    <row r="206" spans="1:4">
      <c r="A206" s="2" t="s">
        <v>177</v>
      </c>
      <c r="B206" t="str">
        <f>IF(ISERROR(VLOOKUP(A206,weightconfig!$A$1:$A$455,1,FALSE)),"WEAPON NOT LISTED","")</f>
        <v/>
      </c>
      <c r="C206" s="1" t="s">
        <v>588</v>
      </c>
      <c r="D206" t="str">
        <f>IF(ISERROR(VLOOKUP(weapons!C206,weightconfig!$A$1:$A$455,1,FALSE)),"MAGAZINE NOT LISTED","")</f>
        <v>MAGAZINE NOT LISTED</v>
      </c>
    </row>
    <row r="207" spans="1:4">
      <c r="A207" s="2" t="s">
        <v>176</v>
      </c>
      <c r="B207" t="str">
        <f>IF(ISERROR(VLOOKUP(A207,weightconfig!$A$1:$A$455,1,FALSE)),"WEAPON NOT LISTED","")</f>
        <v/>
      </c>
      <c r="C207" s="1" t="s">
        <v>589</v>
      </c>
      <c r="D207" t="str">
        <f>IF(ISERROR(VLOOKUP(weapons!C207,weightconfig!$A$1:$A$455,1,FALSE)),"MAGAZINE NOT LISTED","")</f>
        <v/>
      </c>
    </row>
    <row r="208" spans="1:4">
      <c r="A208" s="2" t="s">
        <v>175</v>
      </c>
      <c r="B208" t="str">
        <f>IF(ISERROR(VLOOKUP(A208,weightconfig!$A$1:$A$455,1,FALSE)),"WEAPON NOT LISTED","")</f>
        <v/>
      </c>
      <c r="C208" s="1" t="s">
        <v>590</v>
      </c>
      <c r="D208" t="str">
        <f>IF(ISERROR(VLOOKUP(weapons!C208,weightconfig!$A$1:$A$455,1,FALSE)),"MAGAZINE NOT LISTED","")</f>
        <v>MAGAZINE NOT LISTED</v>
      </c>
    </row>
    <row r="209" spans="1:4">
      <c r="A209" s="2" t="s">
        <v>174</v>
      </c>
      <c r="B209" t="str">
        <f>IF(ISERROR(VLOOKUP(A209,weightconfig!$A$1:$A$455,1,FALSE)),"WEAPON NOT LISTED","")</f>
        <v/>
      </c>
      <c r="C209" s="1" t="s">
        <v>591</v>
      </c>
      <c r="D209" t="str">
        <f>IF(ISERROR(VLOOKUP(weapons!C209,weightconfig!$A$1:$A$455,1,FALSE)),"MAGAZINE NOT LISTED","")</f>
        <v>MAGAZINE NOT LISTED</v>
      </c>
    </row>
    <row r="210" spans="1:4">
      <c r="A210" s="2" t="s">
        <v>173</v>
      </c>
      <c r="B210" t="str">
        <f>IF(ISERROR(VLOOKUP(A210,weightconfig!$A$1:$A$455,1,FALSE)),"WEAPON NOT LISTED","")</f>
        <v/>
      </c>
      <c r="C210" s="1" t="s">
        <v>592</v>
      </c>
      <c r="D210" t="str">
        <f>IF(ISERROR(VLOOKUP(weapons!C210,weightconfig!$A$1:$A$455,1,FALSE)),"MAGAZINE NOT LISTED","")</f>
        <v/>
      </c>
    </row>
    <row r="211" spans="1:4">
      <c r="A211" s="2" t="s">
        <v>172</v>
      </c>
      <c r="B211" t="str">
        <f>IF(ISERROR(VLOOKUP(A211,weightconfig!$A$1:$A$455,1,FALSE)),"WEAPON NOT LISTED","")</f>
        <v/>
      </c>
      <c r="C211" s="1" t="s">
        <v>593</v>
      </c>
      <c r="D211" t="str">
        <f>IF(ISERROR(VLOOKUP(weapons!C211,weightconfig!$A$1:$A$455,1,FALSE)),"MAGAZINE NOT LISTED","")</f>
        <v>MAGAZINE NOT LISTED</v>
      </c>
    </row>
    <row r="212" spans="1:4">
      <c r="A212" s="2" t="s">
        <v>171</v>
      </c>
      <c r="B212" t="str">
        <f>IF(ISERROR(VLOOKUP(A212,weightconfig!$A$1:$A$455,1,FALSE)),"WEAPON NOT LISTED","")</f>
        <v/>
      </c>
      <c r="C212" s="1" t="s">
        <v>594</v>
      </c>
      <c r="D212" t="str">
        <f>IF(ISERROR(VLOOKUP(weapons!C212,weightconfig!$A$1:$A$455,1,FALSE)),"MAGAZINE NOT LISTED","")</f>
        <v>MAGAZINE NOT LISTED</v>
      </c>
    </row>
    <row r="213" spans="1:4">
      <c r="A213" s="2" t="s">
        <v>170</v>
      </c>
      <c r="B213" t="str">
        <f>IF(ISERROR(VLOOKUP(A213,weightconfig!$A$1:$A$455,1,FALSE)),"WEAPON NOT LISTED","")</f>
        <v/>
      </c>
      <c r="C213" s="1" t="s">
        <v>595</v>
      </c>
      <c r="D213" t="str">
        <f>IF(ISERROR(VLOOKUP(weapons!C213,weightconfig!$A$1:$A$455,1,FALSE)),"MAGAZINE NOT LISTED","")</f>
        <v>MAGAZINE NOT LISTED</v>
      </c>
    </row>
    <row r="214" spans="1:4">
      <c r="A214" s="2" t="s">
        <v>169</v>
      </c>
      <c r="B214" t="str">
        <f>IF(ISERROR(VLOOKUP(A214,weightconfig!$A$1:$A$455,1,FALSE)),"WEAPON NOT LISTED","")</f>
        <v/>
      </c>
      <c r="C214" s="1" t="s">
        <v>596</v>
      </c>
      <c r="D214" t="str">
        <f>IF(ISERROR(VLOOKUP(weapons!C214,weightconfig!$A$1:$A$455,1,FALSE)),"MAGAZINE NOT LISTED","")</f>
        <v>MAGAZINE NOT LISTED</v>
      </c>
    </row>
    <row r="215" spans="1:4">
      <c r="A215" s="2" t="s">
        <v>168</v>
      </c>
      <c r="B215" t="str">
        <f>IF(ISERROR(VLOOKUP(A215,weightconfig!$A$1:$A$455,1,FALSE)),"WEAPON NOT LISTED","")</f>
        <v/>
      </c>
      <c r="C215" s="1" t="s">
        <v>597</v>
      </c>
      <c r="D215" t="str">
        <f>IF(ISERROR(VLOOKUP(weapons!C215,weightconfig!$A$1:$A$455,1,FALSE)),"MAGAZINE NOT LISTED","")</f>
        <v>MAGAZINE NOT LISTED</v>
      </c>
    </row>
    <row r="216" spans="1:4">
      <c r="A216" s="2" t="s">
        <v>167</v>
      </c>
      <c r="B216" t="str">
        <f>IF(ISERROR(VLOOKUP(A216,weightconfig!$A$1:$A$455,1,FALSE)),"WEAPON NOT LISTED","")</f>
        <v/>
      </c>
      <c r="C216" s="1" t="s">
        <v>598</v>
      </c>
      <c r="D216" t="str">
        <f>IF(ISERROR(VLOOKUP(weapons!C216,weightconfig!$A$1:$A$455,1,FALSE)),"MAGAZINE NOT LISTED","")</f>
        <v>MAGAZINE NOT LISTED</v>
      </c>
    </row>
    <row r="217" spans="1:4">
      <c r="A217" s="2" t="s">
        <v>166</v>
      </c>
      <c r="B217" t="str">
        <f>IF(ISERROR(VLOOKUP(A217,weightconfig!$A$1:$A$455,1,FALSE)),"WEAPON NOT LISTED","")</f>
        <v/>
      </c>
      <c r="C217" s="1" t="s">
        <v>599</v>
      </c>
      <c r="D217" t="str">
        <f>IF(ISERROR(VLOOKUP(weapons!C217,weightconfig!$A$1:$A$455,1,FALSE)),"MAGAZINE NOT LISTED","")</f>
        <v>MAGAZINE NOT LISTED</v>
      </c>
    </row>
    <row r="218" spans="1:4">
      <c r="A218" s="2" t="s">
        <v>165</v>
      </c>
      <c r="B218" t="str">
        <f>IF(ISERROR(VLOOKUP(A218,weightconfig!$A$1:$A$455,1,FALSE)),"WEAPON NOT LISTED","")</f>
        <v/>
      </c>
      <c r="C218" s="1" t="s">
        <v>600</v>
      </c>
      <c r="D218" t="str">
        <f>IF(ISERROR(VLOOKUP(weapons!C218,weightconfig!$A$1:$A$455,1,FALSE)),"MAGAZINE NOT LISTED","")</f>
        <v>MAGAZINE NOT LISTED</v>
      </c>
    </row>
    <row r="219" spans="1:4">
      <c r="A219" s="2" t="s">
        <v>164</v>
      </c>
      <c r="B219" t="str">
        <f>IF(ISERROR(VLOOKUP(A219,weightconfig!$A$1:$A$455,1,FALSE)),"WEAPON NOT LISTED","")</f>
        <v/>
      </c>
      <c r="C219" s="1" t="s">
        <v>601</v>
      </c>
      <c r="D219" t="str">
        <f>IF(ISERROR(VLOOKUP(weapons!C219,weightconfig!$A$1:$A$455,1,FALSE)),"MAGAZINE NOT LISTED","")</f>
        <v>MAGAZINE NOT LISTED</v>
      </c>
    </row>
    <row r="220" spans="1:4">
      <c r="A220" s="2" t="s">
        <v>163</v>
      </c>
      <c r="B220" t="str">
        <f>IF(ISERROR(VLOOKUP(A220,weightconfig!$A$1:$A$455,1,FALSE)),"WEAPON NOT LISTED","")</f>
        <v/>
      </c>
      <c r="C220" s="1" t="s">
        <v>602</v>
      </c>
      <c r="D220" t="str">
        <f>IF(ISERROR(VLOOKUP(weapons!C220,weightconfig!$A$1:$A$455,1,FALSE)),"MAGAZINE NOT LISTED","")</f>
        <v/>
      </c>
    </row>
    <row r="221" spans="1:4">
      <c r="A221" s="2" t="s">
        <v>162</v>
      </c>
      <c r="B221" t="str">
        <f>IF(ISERROR(VLOOKUP(A221,weightconfig!$A$1:$A$455,1,FALSE)),"WEAPON NOT LISTED","")</f>
        <v/>
      </c>
      <c r="C221" s="1" t="s">
        <v>603</v>
      </c>
      <c r="D221" t="str">
        <f>IF(ISERROR(VLOOKUP(weapons!C221,weightconfig!$A$1:$A$455,1,FALSE)),"MAGAZINE NOT LISTED","")</f>
        <v/>
      </c>
    </row>
    <row r="222" spans="1:4">
      <c r="A222" s="2" t="s">
        <v>161</v>
      </c>
      <c r="B222" t="str">
        <f>IF(ISERROR(VLOOKUP(A222,weightconfig!$A$1:$A$455,1,FALSE)),"WEAPON NOT LISTED","")</f>
        <v/>
      </c>
      <c r="C222" s="1" t="s">
        <v>604</v>
      </c>
      <c r="D222" t="str">
        <f>IF(ISERROR(VLOOKUP(weapons!C222,weightconfig!$A$1:$A$455,1,FALSE)),"MAGAZINE NOT LISTED","")</f>
        <v>MAGAZINE NOT LISTED</v>
      </c>
    </row>
    <row r="223" spans="1:4">
      <c r="A223" s="2" t="s">
        <v>160</v>
      </c>
      <c r="B223" t="str">
        <f>IF(ISERROR(VLOOKUP(A223,weightconfig!$A$1:$A$455,1,FALSE)),"WEAPON NOT LISTED","")</f>
        <v/>
      </c>
      <c r="C223" s="1" t="s">
        <v>605</v>
      </c>
      <c r="D223" t="str">
        <f>IF(ISERROR(VLOOKUP(weapons!C223,weightconfig!$A$1:$A$455,1,FALSE)),"MAGAZINE NOT LISTED","")</f>
        <v>MAGAZINE NOT LISTED</v>
      </c>
    </row>
    <row r="224" spans="1:4">
      <c r="A224" s="2" t="s">
        <v>159</v>
      </c>
      <c r="B224" t="str">
        <f>IF(ISERROR(VLOOKUP(A224,weightconfig!$A$1:$A$455,1,FALSE)),"WEAPON NOT LISTED","")</f>
        <v/>
      </c>
      <c r="C224" s="1" t="s">
        <v>606</v>
      </c>
      <c r="D224" t="str">
        <f>IF(ISERROR(VLOOKUP(weapons!C224,weightconfig!$A$1:$A$455,1,FALSE)),"MAGAZINE NOT LISTED","")</f>
        <v/>
      </c>
    </row>
    <row r="225" spans="1:4">
      <c r="A225" s="2" t="s">
        <v>158</v>
      </c>
      <c r="B225" t="str">
        <f>IF(ISERROR(VLOOKUP(A225,weightconfig!$A$1:$A$455,1,FALSE)),"WEAPON NOT LISTED","")</f>
        <v/>
      </c>
      <c r="C225" s="1" t="s">
        <v>607</v>
      </c>
      <c r="D225" t="str">
        <f>IF(ISERROR(VLOOKUP(weapons!C225,weightconfig!$A$1:$A$455,1,FALSE)),"MAGAZINE NOT LISTED","")</f>
        <v>MAGAZINE NOT LISTED</v>
      </c>
    </row>
    <row r="226" spans="1:4">
      <c r="A226" s="2" t="s">
        <v>157</v>
      </c>
      <c r="B226" t="str">
        <f>IF(ISERROR(VLOOKUP(A226,weightconfig!$A$1:$A$455,1,FALSE)),"WEAPON NOT LISTED","")</f>
        <v/>
      </c>
      <c r="C226" s="1" t="s">
        <v>608</v>
      </c>
      <c r="D226" t="str">
        <f>IF(ISERROR(VLOOKUP(weapons!C226,weightconfig!$A$1:$A$455,1,FALSE)),"MAGAZINE NOT LISTED","")</f>
        <v/>
      </c>
    </row>
    <row r="227" spans="1:4">
      <c r="A227" s="2" t="s">
        <v>156</v>
      </c>
      <c r="B227" t="str">
        <f>IF(ISERROR(VLOOKUP(A227,weightconfig!$A$1:$A$455,1,FALSE)),"WEAPON NOT LISTED","")</f>
        <v/>
      </c>
      <c r="C227" s="1" t="s">
        <v>609</v>
      </c>
      <c r="D227" t="str">
        <f>IF(ISERROR(VLOOKUP(weapons!C227,weightconfig!$A$1:$A$455,1,FALSE)),"MAGAZINE NOT LISTED","")</f>
        <v>MAGAZINE NOT LISTED</v>
      </c>
    </row>
    <row r="228" spans="1:4">
      <c r="A228" s="2" t="s">
        <v>155</v>
      </c>
      <c r="B228" t="str">
        <f>IF(ISERROR(VLOOKUP(A228,weightconfig!$A$1:$A$455,1,FALSE)),"WEAPON NOT LISTED","")</f>
        <v/>
      </c>
      <c r="C228" s="1" t="s">
        <v>610</v>
      </c>
      <c r="D228" t="str">
        <f>IF(ISERROR(VLOOKUP(weapons!C228,weightconfig!$A$1:$A$455,1,FALSE)),"MAGAZINE NOT LISTED","")</f>
        <v>MAGAZINE NOT LISTED</v>
      </c>
    </row>
    <row r="229" spans="1:4">
      <c r="A229" s="2" t="s">
        <v>154</v>
      </c>
      <c r="B229" t="str">
        <f>IF(ISERROR(VLOOKUP(A229,weightconfig!$A$1:$A$455,1,FALSE)),"WEAPON NOT LISTED","")</f>
        <v/>
      </c>
      <c r="C229" s="1" t="s">
        <v>611</v>
      </c>
      <c r="D229" t="str">
        <f>IF(ISERROR(VLOOKUP(weapons!C229,weightconfig!$A$1:$A$455,1,FALSE)),"MAGAZINE NOT LISTED","")</f>
        <v>MAGAZINE NOT LISTED</v>
      </c>
    </row>
    <row r="230" spans="1:4">
      <c r="A230" s="2" t="s">
        <v>153</v>
      </c>
      <c r="B230" t="str">
        <f>IF(ISERROR(VLOOKUP(A230,weightconfig!$A$1:$A$455,1,FALSE)),"WEAPON NOT LISTED","")</f>
        <v/>
      </c>
      <c r="C230" s="1" t="s">
        <v>612</v>
      </c>
      <c r="D230" t="str">
        <f>IF(ISERROR(VLOOKUP(weapons!C230,weightconfig!$A$1:$A$455,1,FALSE)),"MAGAZINE NOT LISTED","")</f>
        <v>MAGAZINE NOT LISTED</v>
      </c>
    </row>
    <row r="231" spans="1:4">
      <c r="A231" s="2" t="s">
        <v>152</v>
      </c>
      <c r="B231" t="str">
        <f>IF(ISERROR(VLOOKUP(A231,weightconfig!$A$1:$A$455,1,FALSE)),"WEAPON NOT LISTED","")</f>
        <v/>
      </c>
      <c r="C231" s="1" t="s">
        <v>613</v>
      </c>
      <c r="D231" t="str">
        <f>IF(ISERROR(VLOOKUP(weapons!C231,weightconfig!$A$1:$A$455,1,FALSE)),"MAGAZINE NOT LISTED","")</f>
        <v>MAGAZINE NOT LISTED</v>
      </c>
    </row>
    <row r="232" spans="1:4">
      <c r="A232" s="2" t="s">
        <v>151</v>
      </c>
      <c r="B232" t="str">
        <f>IF(ISERROR(VLOOKUP(A232,weightconfig!$A$1:$A$455,1,FALSE)),"WEAPON NOT LISTED","")</f>
        <v>WEAPON NOT LISTED</v>
      </c>
      <c r="C232" s="1" t="s">
        <v>614</v>
      </c>
      <c r="D232" t="str">
        <f>IF(ISERROR(VLOOKUP(weapons!C232,weightconfig!$A$1:$A$455,1,FALSE)),"MAGAZINE NOT LISTED","")</f>
        <v>MAGAZINE NOT LISTED</v>
      </c>
    </row>
    <row r="233" spans="1:4">
      <c r="A233" s="2" t="s">
        <v>150</v>
      </c>
      <c r="B233" t="str">
        <f>IF(ISERROR(VLOOKUP(A233,weightconfig!$A$1:$A$455,1,FALSE)),"WEAPON NOT LISTED","")</f>
        <v/>
      </c>
      <c r="C233" s="1" t="s">
        <v>615</v>
      </c>
      <c r="D233" t="str">
        <f>IF(ISERROR(VLOOKUP(weapons!C233,weightconfig!$A$1:$A$455,1,FALSE)),"MAGAZINE NOT LISTED","")</f>
        <v/>
      </c>
    </row>
    <row r="234" spans="1:4">
      <c r="A234" s="2" t="s">
        <v>149</v>
      </c>
      <c r="B234" t="str">
        <f>IF(ISERROR(VLOOKUP(A234,weightconfig!$A$1:$A$455,1,FALSE)),"WEAPON NOT LISTED","")</f>
        <v/>
      </c>
      <c r="C234" s="1" t="s">
        <v>616</v>
      </c>
      <c r="D234" t="str">
        <f>IF(ISERROR(VLOOKUP(weapons!C234,weightconfig!$A$1:$A$455,1,FALSE)),"MAGAZINE NOT LISTED","")</f>
        <v/>
      </c>
    </row>
    <row r="235" spans="1:4">
      <c r="A235" s="2" t="s">
        <v>148</v>
      </c>
      <c r="B235" t="str">
        <f>IF(ISERROR(VLOOKUP(A235,weightconfig!$A$1:$A$455,1,FALSE)),"WEAPON NOT LISTED","")</f>
        <v>WEAPON NOT LISTED</v>
      </c>
      <c r="C235" s="1" t="s">
        <v>617</v>
      </c>
      <c r="D235" t="str">
        <f>IF(ISERROR(VLOOKUP(weapons!C235,weightconfig!$A$1:$A$455,1,FALSE)),"MAGAZINE NOT LISTED","")</f>
        <v/>
      </c>
    </row>
    <row r="236" spans="1:4">
      <c r="A236" s="2" t="s">
        <v>147</v>
      </c>
      <c r="B236" t="str">
        <f>IF(ISERROR(VLOOKUP(A236,weightconfig!$A$1:$A$455,1,FALSE)),"WEAPON NOT LISTED","")</f>
        <v>WEAPON NOT LISTED</v>
      </c>
      <c r="C236" s="1" t="s">
        <v>374</v>
      </c>
      <c r="D236" t="str">
        <f>IF(ISERROR(VLOOKUP(weapons!C236,weightconfig!$A$1:$A$455,1,FALSE)),"MAGAZINE NOT LISTED","")</f>
        <v/>
      </c>
    </row>
    <row r="237" spans="1:4">
      <c r="A237" s="2" t="s">
        <v>146</v>
      </c>
      <c r="B237" t="str">
        <f>IF(ISERROR(VLOOKUP(A237,weightconfig!$A$1:$A$455,1,FALSE)),"WEAPON NOT LISTED","")</f>
        <v/>
      </c>
      <c r="C237" s="1" t="s">
        <v>373</v>
      </c>
      <c r="D237" t="str">
        <f>IF(ISERROR(VLOOKUP(weapons!C237,weightconfig!$A$1:$A$455,1,FALSE)),"MAGAZINE NOT LISTED","")</f>
        <v/>
      </c>
    </row>
    <row r="238" spans="1:4">
      <c r="A238" s="2" t="s">
        <v>145</v>
      </c>
      <c r="B238" t="str">
        <f>IF(ISERROR(VLOOKUP(A238,weightconfig!$A$1:$A$455,1,FALSE)),"WEAPON NOT LISTED","")</f>
        <v>WEAPON NOT LISTED</v>
      </c>
      <c r="C238" s="1" t="s">
        <v>372</v>
      </c>
      <c r="D238" t="str">
        <f>IF(ISERROR(VLOOKUP(weapons!C238,weightconfig!$A$1:$A$455,1,FALSE)),"MAGAZINE NOT LISTED","")</f>
        <v/>
      </c>
    </row>
    <row r="239" spans="1:4">
      <c r="A239" s="2" t="s">
        <v>144</v>
      </c>
      <c r="B239" t="str">
        <f>IF(ISERROR(VLOOKUP(A239,weightconfig!$A$1:$A$455,1,FALSE)),"WEAPON NOT LISTED","")</f>
        <v/>
      </c>
      <c r="C239" s="1" t="s">
        <v>371</v>
      </c>
      <c r="D239" t="str">
        <f>IF(ISERROR(VLOOKUP(weapons!C239,weightconfig!$A$1:$A$455,1,FALSE)),"MAGAZINE NOT LISTED","")</f>
        <v/>
      </c>
    </row>
    <row r="240" spans="1:4">
      <c r="A240" s="2" t="s">
        <v>143</v>
      </c>
      <c r="B240" t="str">
        <f>IF(ISERROR(VLOOKUP(A240,weightconfig!$A$1:$A$455,1,FALSE)),"WEAPON NOT LISTED","")</f>
        <v>WEAPON NOT LISTED</v>
      </c>
      <c r="C240" s="1" t="s">
        <v>618</v>
      </c>
      <c r="D240" t="str">
        <f>IF(ISERROR(VLOOKUP(weapons!C240,weightconfig!$A$1:$A$455,1,FALSE)),"MAGAZINE NOT LISTED","")</f>
        <v/>
      </c>
    </row>
    <row r="241" spans="1:4">
      <c r="A241" s="2" t="s">
        <v>142</v>
      </c>
      <c r="B241" t="str">
        <f>IF(ISERROR(VLOOKUP(A241,weightconfig!$A$1:$A$455,1,FALSE)),"WEAPON NOT LISTED","")</f>
        <v>WEAPON NOT LISTED</v>
      </c>
      <c r="C241" s="1" t="s">
        <v>366</v>
      </c>
      <c r="D241" t="str">
        <f>IF(ISERROR(VLOOKUP(weapons!C241,weightconfig!$A$1:$A$455,1,FALSE)),"MAGAZINE NOT LISTED","")</f>
        <v/>
      </c>
    </row>
    <row r="242" spans="1:4">
      <c r="A242" s="2" t="s">
        <v>141</v>
      </c>
      <c r="B242" t="str">
        <f>IF(ISERROR(VLOOKUP(A242,weightconfig!$A$1:$A$455,1,FALSE)),"WEAPON NOT LISTED","")</f>
        <v/>
      </c>
      <c r="C242" s="1" t="s">
        <v>363</v>
      </c>
      <c r="D242" t="str">
        <f>IF(ISERROR(VLOOKUP(weapons!C242,weightconfig!$A$1:$A$455,1,FALSE)),"MAGAZINE NOT LISTED","")</f>
        <v/>
      </c>
    </row>
    <row r="243" spans="1:4">
      <c r="A243" s="2" t="s">
        <v>140</v>
      </c>
      <c r="B243" t="str">
        <f>IF(ISERROR(VLOOKUP(A243,weightconfig!$A$1:$A$455,1,FALSE)),"WEAPON NOT LISTED","")</f>
        <v/>
      </c>
      <c r="C243" s="1" t="s">
        <v>619</v>
      </c>
      <c r="D243" t="str">
        <f>IF(ISERROR(VLOOKUP(weapons!C243,weightconfig!$A$1:$A$455,1,FALSE)),"MAGAZINE NOT LISTED","")</f>
        <v>MAGAZINE NOT LISTED</v>
      </c>
    </row>
    <row r="244" spans="1:4">
      <c r="A244" s="2" t="s">
        <v>139</v>
      </c>
      <c r="B244" t="str">
        <f>IF(ISERROR(VLOOKUP(A244,weightconfig!$A$1:$A$455,1,FALSE)),"WEAPON NOT LISTED","")</f>
        <v/>
      </c>
      <c r="C244" s="1" t="s">
        <v>620</v>
      </c>
      <c r="D244" t="str">
        <f>IF(ISERROR(VLOOKUP(weapons!C244,weightconfig!$A$1:$A$455,1,FALSE)),"MAGAZINE NOT LISTED","")</f>
        <v>MAGAZINE NOT LISTED</v>
      </c>
    </row>
    <row r="245" spans="1:4">
      <c r="A245" s="2" t="s">
        <v>138</v>
      </c>
      <c r="B245" t="str">
        <f>IF(ISERROR(VLOOKUP(A245,weightconfig!$A$1:$A$455,1,FALSE)),"WEAPON NOT LISTED","")</f>
        <v/>
      </c>
      <c r="C245" s="1" t="s">
        <v>621</v>
      </c>
      <c r="D245" t="str">
        <f>IF(ISERROR(VLOOKUP(weapons!C245,weightconfig!$A$1:$A$455,1,FALSE)),"MAGAZINE NOT LISTED","")</f>
        <v>MAGAZINE NOT LISTED</v>
      </c>
    </row>
    <row r="246" spans="1:4">
      <c r="A246" s="2" t="s">
        <v>137</v>
      </c>
      <c r="B246" t="str">
        <f>IF(ISERROR(VLOOKUP(A246,weightconfig!$A$1:$A$455,1,FALSE)),"WEAPON NOT LISTED","")</f>
        <v/>
      </c>
      <c r="C246" s="1" t="s">
        <v>622</v>
      </c>
      <c r="D246" t="str">
        <f>IF(ISERROR(VLOOKUP(weapons!C246,weightconfig!$A$1:$A$455,1,FALSE)),"MAGAZINE NOT LISTED","")</f>
        <v>MAGAZINE NOT LISTED</v>
      </c>
    </row>
    <row r="247" spans="1:4">
      <c r="A247" s="2" t="s">
        <v>136</v>
      </c>
      <c r="B247" t="str">
        <f>IF(ISERROR(VLOOKUP(A247,weightconfig!$A$1:$A$455,1,FALSE)),"WEAPON NOT LISTED","")</f>
        <v/>
      </c>
      <c r="C247" s="1" t="s">
        <v>623</v>
      </c>
      <c r="D247" t="str">
        <f>IF(ISERROR(VLOOKUP(weapons!C247,weightconfig!$A$1:$A$455,1,FALSE)),"MAGAZINE NOT LISTED","")</f>
        <v>MAGAZINE NOT LISTED</v>
      </c>
    </row>
    <row r="248" spans="1:4">
      <c r="A248" s="2" t="s">
        <v>135</v>
      </c>
      <c r="B248" t="str">
        <f>IF(ISERROR(VLOOKUP(A248,weightconfig!$A$1:$A$455,1,FALSE)),"WEAPON NOT LISTED","")</f>
        <v>WEAPON NOT LISTED</v>
      </c>
      <c r="C248" s="1" t="s">
        <v>624</v>
      </c>
      <c r="D248" t="str">
        <f>IF(ISERROR(VLOOKUP(weapons!C248,weightconfig!$A$1:$A$455,1,FALSE)),"MAGAZINE NOT LISTED","")</f>
        <v>MAGAZINE NOT LISTED</v>
      </c>
    </row>
    <row r="249" spans="1:4">
      <c r="A249" s="2" t="s">
        <v>134</v>
      </c>
      <c r="B249" t="str">
        <f>IF(ISERROR(VLOOKUP(A249,weightconfig!$A$1:$A$455,1,FALSE)),"WEAPON NOT LISTED","")</f>
        <v>WEAPON NOT LISTED</v>
      </c>
      <c r="C249" s="1" t="s">
        <v>625</v>
      </c>
      <c r="D249" t="str">
        <f>IF(ISERROR(VLOOKUP(weapons!C249,weightconfig!$A$1:$A$455,1,FALSE)),"MAGAZINE NOT LISTED","")</f>
        <v>MAGAZINE NOT LISTED</v>
      </c>
    </row>
    <row r="250" spans="1:4">
      <c r="A250" s="2" t="s">
        <v>133</v>
      </c>
      <c r="B250" t="str">
        <f>IF(ISERROR(VLOOKUP(A250,weightconfig!$A$1:$A$455,1,FALSE)),"WEAPON NOT LISTED","")</f>
        <v/>
      </c>
      <c r="C250" s="1" t="s">
        <v>626</v>
      </c>
      <c r="D250" t="str">
        <f>IF(ISERROR(VLOOKUP(weapons!C250,weightconfig!$A$1:$A$455,1,FALSE)),"MAGAZINE NOT LISTED","")</f>
        <v>MAGAZINE NOT LISTED</v>
      </c>
    </row>
    <row r="251" spans="1:4">
      <c r="A251" s="2" t="s">
        <v>132</v>
      </c>
      <c r="B251" t="str">
        <f>IF(ISERROR(VLOOKUP(A251,weightconfig!$A$1:$A$455,1,FALSE)),"WEAPON NOT LISTED","")</f>
        <v>WEAPON NOT LISTED</v>
      </c>
      <c r="C251" s="1" t="s">
        <v>627</v>
      </c>
      <c r="D251" t="str">
        <f>IF(ISERROR(VLOOKUP(weapons!C251,weightconfig!$A$1:$A$455,1,FALSE)),"MAGAZINE NOT LISTED","")</f>
        <v>MAGAZINE NOT LISTED</v>
      </c>
    </row>
    <row r="252" spans="1:4">
      <c r="A252" s="2" t="s">
        <v>131</v>
      </c>
      <c r="B252" t="str">
        <f>IF(ISERROR(VLOOKUP(A252,weightconfig!$A$1:$A$455,1,FALSE)),"WEAPON NOT LISTED","")</f>
        <v>WEAPON NOT LISTED</v>
      </c>
      <c r="C252" s="1" t="s">
        <v>628</v>
      </c>
      <c r="D252" t="str">
        <f>IF(ISERROR(VLOOKUP(weapons!C252,weightconfig!$A$1:$A$455,1,FALSE)),"MAGAZINE NOT LISTED","")</f>
        <v>MAGAZINE NOT LISTED</v>
      </c>
    </row>
    <row r="253" spans="1:4">
      <c r="A253" s="2" t="s">
        <v>130</v>
      </c>
      <c r="B253" t="str">
        <f>IF(ISERROR(VLOOKUP(A253,weightconfig!$A$1:$A$455,1,FALSE)),"WEAPON NOT LISTED","")</f>
        <v>WEAPON NOT LISTED</v>
      </c>
      <c r="C253" s="1" t="s">
        <v>629</v>
      </c>
      <c r="D253" t="str">
        <f>IF(ISERROR(VLOOKUP(weapons!C253,weightconfig!$A$1:$A$455,1,FALSE)),"MAGAZINE NOT LISTED","")</f>
        <v>MAGAZINE NOT LISTED</v>
      </c>
    </row>
    <row r="254" spans="1:4">
      <c r="A254" s="2" t="s">
        <v>129</v>
      </c>
      <c r="B254" t="str">
        <f>IF(ISERROR(VLOOKUP(A254,weightconfig!$A$1:$A$455,1,FALSE)),"WEAPON NOT LISTED","")</f>
        <v/>
      </c>
      <c r="C254" s="1" t="s">
        <v>630</v>
      </c>
      <c r="D254" t="str">
        <f>IF(ISERROR(VLOOKUP(weapons!C254,weightconfig!$A$1:$A$455,1,FALSE)),"MAGAZINE NOT LISTED","")</f>
        <v>MAGAZINE NOT LISTED</v>
      </c>
    </row>
    <row r="255" spans="1:4">
      <c r="A255" s="2" t="s">
        <v>128</v>
      </c>
      <c r="B255" t="str">
        <f>IF(ISERROR(VLOOKUP(A255,weightconfig!$A$1:$A$455,1,FALSE)),"WEAPON NOT LISTED","")</f>
        <v/>
      </c>
      <c r="C255" s="1" t="s">
        <v>631</v>
      </c>
      <c r="D255" t="str">
        <f>IF(ISERROR(VLOOKUP(weapons!C255,weightconfig!$A$1:$A$455,1,FALSE)),"MAGAZINE NOT LISTED","")</f>
        <v>MAGAZINE NOT LISTED</v>
      </c>
    </row>
    <row r="256" spans="1:4">
      <c r="A256" s="2" t="s">
        <v>127</v>
      </c>
      <c r="B256" t="str">
        <f>IF(ISERROR(VLOOKUP(A256,weightconfig!$A$1:$A$455,1,FALSE)),"WEAPON NOT LISTED","")</f>
        <v/>
      </c>
      <c r="C256" s="1" t="s">
        <v>632</v>
      </c>
      <c r="D256" t="str">
        <f>IF(ISERROR(VLOOKUP(weapons!C256,weightconfig!$A$1:$A$455,1,FALSE)),"MAGAZINE NOT LISTED","")</f>
        <v>MAGAZINE NOT LISTED</v>
      </c>
    </row>
    <row r="257" spans="1:4">
      <c r="A257" s="2" t="s">
        <v>126</v>
      </c>
      <c r="B257" t="str">
        <f>IF(ISERROR(VLOOKUP(A257,weightconfig!$A$1:$A$455,1,FALSE)),"WEAPON NOT LISTED","")</f>
        <v/>
      </c>
      <c r="C257" s="1" t="s">
        <v>633</v>
      </c>
      <c r="D257" t="str">
        <f>IF(ISERROR(VLOOKUP(weapons!C257,weightconfig!$A$1:$A$455,1,FALSE)),"MAGAZINE NOT LISTED","")</f>
        <v>MAGAZINE NOT LISTED</v>
      </c>
    </row>
    <row r="258" spans="1:4">
      <c r="A258" s="2" t="s">
        <v>125</v>
      </c>
      <c r="B258" t="str">
        <f>IF(ISERROR(VLOOKUP(A258,weightconfig!$A$1:$A$455,1,FALSE)),"WEAPON NOT LISTED","")</f>
        <v/>
      </c>
      <c r="C258" s="1" t="s">
        <v>634</v>
      </c>
      <c r="D258" t="str">
        <f>IF(ISERROR(VLOOKUP(weapons!C258,weightconfig!$A$1:$A$455,1,FALSE)),"MAGAZINE NOT LISTED","")</f>
        <v>MAGAZINE NOT LISTED</v>
      </c>
    </row>
    <row r="259" spans="1:4">
      <c r="A259" s="2" t="s">
        <v>124</v>
      </c>
      <c r="B259" t="str">
        <f>IF(ISERROR(VLOOKUP(A259,weightconfig!$A$1:$A$455,1,FALSE)),"WEAPON NOT LISTED","")</f>
        <v>WEAPON NOT LISTED</v>
      </c>
      <c r="C259" s="1" t="s">
        <v>635</v>
      </c>
      <c r="D259" t="str">
        <f>IF(ISERROR(VLOOKUP(weapons!C259,weightconfig!$A$1:$A$455,1,FALSE)),"MAGAZINE NOT LISTED","")</f>
        <v>MAGAZINE NOT LISTED</v>
      </c>
    </row>
    <row r="260" spans="1:4">
      <c r="A260" s="2" t="s">
        <v>123</v>
      </c>
      <c r="B260" t="str">
        <f>IF(ISERROR(VLOOKUP(A260,weightconfig!$A$1:$A$455,1,FALSE)),"WEAPON NOT LISTED","")</f>
        <v>WEAPON NOT LISTED</v>
      </c>
      <c r="C260" s="1" t="s">
        <v>636</v>
      </c>
      <c r="D260" t="str">
        <f>IF(ISERROR(VLOOKUP(weapons!C260,weightconfig!$A$1:$A$455,1,FALSE)),"MAGAZINE NOT LISTED","")</f>
        <v>MAGAZINE NOT LISTED</v>
      </c>
    </row>
    <row r="261" spans="1:4">
      <c r="A261" s="2" t="s">
        <v>122</v>
      </c>
      <c r="B261" t="str">
        <f>IF(ISERROR(VLOOKUP(A261,weightconfig!$A$1:$A$455,1,FALSE)),"WEAPON NOT LISTED","")</f>
        <v>WEAPON NOT LISTED</v>
      </c>
      <c r="C261" s="1" t="s">
        <v>637</v>
      </c>
      <c r="D261" t="str">
        <f>IF(ISERROR(VLOOKUP(weapons!C261,weightconfig!$A$1:$A$455,1,FALSE)),"MAGAZINE NOT LISTED","")</f>
        <v>MAGAZINE NOT LISTED</v>
      </c>
    </row>
    <row r="262" spans="1:4">
      <c r="A262" s="2" t="s">
        <v>121</v>
      </c>
      <c r="B262" t="str">
        <f>IF(ISERROR(VLOOKUP(A262,weightconfig!$A$1:$A$455,1,FALSE)),"WEAPON NOT LISTED","")</f>
        <v>WEAPON NOT LISTED</v>
      </c>
      <c r="C262" s="1" t="s">
        <v>638</v>
      </c>
      <c r="D262" t="str">
        <f>IF(ISERROR(VLOOKUP(weapons!C262,weightconfig!$A$1:$A$455,1,FALSE)),"MAGAZINE NOT LISTED","")</f>
        <v>MAGAZINE NOT LISTED</v>
      </c>
    </row>
    <row r="263" spans="1:4">
      <c r="A263" s="2" t="s">
        <v>120</v>
      </c>
      <c r="B263" t="str">
        <f>IF(ISERROR(VLOOKUP(A263,weightconfig!$A$1:$A$455,1,FALSE)),"WEAPON NOT LISTED","")</f>
        <v>WEAPON NOT LISTED</v>
      </c>
      <c r="C263" s="1" t="s">
        <v>639</v>
      </c>
      <c r="D263" t="str">
        <f>IF(ISERROR(VLOOKUP(weapons!C263,weightconfig!$A$1:$A$455,1,FALSE)),"MAGAZINE NOT LISTED","")</f>
        <v>MAGAZINE NOT LISTED</v>
      </c>
    </row>
    <row r="264" spans="1:4">
      <c r="A264" s="2" t="s">
        <v>119</v>
      </c>
      <c r="B264" t="str">
        <f>IF(ISERROR(VLOOKUP(A264,weightconfig!$A$1:$A$455,1,FALSE)),"WEAPON NOT LISTED","")</f>
        <v/>
      </c>
      <c r="C264" s="1" t="s">
        <v>640</v>
      </c>
      <c r="D264" t="str">
        <f>IF(ISERROR(VLOOKUP(weapons!C264,weightconfig!$A$1:$A$455,1,FALSE)),"MAGAZINE NOT LISTED","")</f>
        <v>MAGAZINE NOT LISTED</v>
      </c>
    </row>
    <row r="265" spans="1:4">
      <c r="A265" s="2" t="s">
        <v>118</v>
      </c>
      <c r="B265" t="str">
        <f>IF(ISERROR(VLOOKUP(A265,weightconfig!$A$1:$A$455,1,FALSE)),"WEAPON NOT LISTED","")</f>
        <v>WEAPON NOT LISTED</v>
      </c>
      <c r="C265" s="1" t="s">
        <v>641</v>
      </c>
      <c r="D265" t="str">
        <f>IF(ISERROR(VLOOKUP(weapons!C265,weightconfig!$A$1:$A$455,1,FALSE)),"MAGAZINE NOT LISTED","")</f>
        <v/>
      </c>
    </row>
    <row r="266" spans="1:4">
      <c r="A266" s="2" t="s">
        <v>117</v>
      </c>
      <c r="B266" t="str">
        <f>IF(ISERROR(VLOOKUP(A266,weightconfig!$A$1:$A$455,1,FALSE)),"WEAPON NOT LISTED","")</f>
        <v/>
      </c>
      <c r="C266" s="1" t="s">
        <v>642</v>
      </c>
      <c r="D266" t="str">
        <f>IF(ISERROR(VLOOKUP(weapons!C266,weightconfig!$A$1:$A$455,1,FALSE)),"MAGAZINE NOT LISTED","")</f>
        <v>MAGAZINE NOT LISTED</v>
      </c>
    </row>
    <row r="267" spans="1:4">
      <c r="A267" s="2" t="s">
        <v>116</v>
      </c>
      <c r="B267" t="str">
        <f>IF(ISERROR(VLOOKUP(A267,weightconfig!$A$1:$A$455,1,FALSE)),"WEAPON NOT LISTED","")</f>
        <v/>
      </c>
      <c r="C267" s="1" t="s">
        <v>643</v>
      </c>
      <c r="D267" t="str">
        <f>IF(ISERROR(VLOOKUP(weapons!C267,weightconfig!$A$1:$A$455,1,FALSE)),"MAGAZINE NOT LISTED","")</f>
        <v>MAGAZINE NOT LISTED</v>
      </c>
    </row>
    <row r="268" spans="1:4">
      <c r="A268" s="2" t="s">
        <v>115</v>
      </c>
      <c r="B268" t="str">
        <f>IF(ISERROR(VLOOKUP(A268,weightconfig!$A$1:$A$455,1,FALSE)),"WEAPON NOT LISTED","")</f>
        <v/>
      </c>
      <c r="C268" s="1" t="s">
        <v>644</v>
      </c>
      <c r="D268" t="str">
        <f>IF(ISERROR(VLOOKUP(weapons!C268,weightconfig!$A$1:$A$455,1,FALSE)),"MAGAZINE NOT LISTED","")</f>
        <v>MAGAZINE NOT LISTED</v>
      </c>
    </row>
    <row r="269" spans="1:4">
      <c r="A269" s="2" t="s">
        <v>114</v>
      </c>
      <c r="B269" t="str">
        <f>IF(ISERROR(VLOOKUP(A269,weightconfig!$A$1:$A$455,1,FALSE)),"WEAPON NOT LISTED","")</f>
        <v/>
      </c>
      <c r="C269" s="1" t="s">
        <v>645</v>
      </c>
      <c r="D269" t="str">
        <f>IF(ISERROR(VLOOKUP(weapons!C269,weightconfig!$A$1:$A$455,1,FALSE)),"MAGAZINE NOT LISTED","")</f>
        <v>MAGAZINE NOT LISTED</v>
      </c>
    </row>
    <row r="270" spans="1:4">
      <c r="A270" s="2" t="s">
        <v>113</v>
      </c>
      <c r="B270" t="str">
        <f>IF(ISERROR(VLOOKUP(A270,weightconfig!$A$1:$A$455,1,FALSE)),"WEAPON NOT LISTED","")</f>
        <v>WEAPON NOT LISTED</v>
      </c>
      <c r="C270" s="1" t="s">
        <v>646</v>
      </c>
      <c r="D270" t="str">
        <f>IF(ISERROR(VLOOKUP(weapons!C270,weightconfig!$A$1:$A$455,1,FALSE)),"MAGAZINE NOT LISTED","")</f>
        <v>MAGAZINE NOT LISTED</v>
      </c>
    </row>
    <row r="271" spans="1:4">
      <c r="A271" s="2" t="s">
        <v>112</v>
      </c>
      <c r="B271" t="str">
        <f>IF(ISERROR(VLOOKUP(A271,weightconfig!$A$1:$A$455,1,FALSE)),"WEAPON NOT LISTED","")</f>
        <v>WEAPON NOT LISTED</v>
      </c>
      <c r="C271" s="1" t="s">
        <v>647</v>
      </c>
      <c r="D271" t="str">
        <f>IF(ISERROR(VLOOKUP(weapons!C271,weightconfig!$A$1:$A$455,1,FALSE)),"MAGAZINE NOT LISTED","")</f>
        <v>MAGAZINE NOT LISTED</v>
      </c>
    </row>
    <row r="272" spans="1:4">
      <c r="A272" s="2" t="s">
        <v>111</v>
      </c>
      <c r="B272" t="str">
        <f>IF(ISERROR(VLOOKUP(A272,weightconfig!$A$1:$A$455,1,FALSE)),"WEAPON NOT LISTED","")</f>
        <v/>
      </c>
      <c r="C272" s="1" t="s">
        <v>648</v>
      </c>
      <c r="D272" t="str">
        <f>IF(ISERROR(VLOOKUP(weapons!C272,weightconfig!$A$1:$A$455,1,FALSE)),"MAGAZINE NOT LISTED","")</f>
        <v>MAGAZINE NOT LISTED</v>
      </c>
    </row>
    <row r="273" spans="1:4">
      <c r="A273" s="2" t="s">
        <v>110</v>
      </c>
      <c r="B273" t="str">
        <f>IF(ISERROR(VLOOKUP(A273,weightconfig!$A$1:$A$455,1,FALSE)),"WEAPON NOT LISTED","")</f>
        <v>WEAPON NOT LISTED</v>
      </c>
      <c r="C273" s="1" t="s">
        <v>649</v>
      </c>
      <c r="D273" t="str">
        <f>IF(ISERROR(VLOOKUP(weapons!C273,weightconfig!$A$1:$A$455,1,FALSE)),"MAGAZINE NOT LISTED","")</f>
        <v>MAGAZINE NOT LISTED</v>
      </c>
    </row>
    <row r="274" spans="1:4">
      <c r="A274" s="2" t="s">
        <v>109</v>
      </c>
      <c r="B274" t="str">
        <f>IF(ISERROR(VLOOKUP(A274,weightconfig!$A$1:$A$455,1,FALSE)),"WEAPON NOT LISTED","")</f>
        <v>WEAPON NOT LISTED</v>
      </c>
      <c r="C274" s="1" t="s">
        <v>650</v>
      </c>
      <c r="D274" t="str">
        <f>IF(ISERROR(VLOOKUP(weapons!C274,weightconfig!$A$1:$A$455,1,FALSE)),"MAGAZINE NOT LISTED","")</f>
        <v>MAGAZINE NOT LISTED</v>
      </c>
    </row>
    <row r="275" spans="1:4">
      <c r="A275" s="2" t="s">
        <v>108</v>
      </c>
      <c r="B275" t="str">
        <f>IF(ISERROR(VLOOKUP(A275,weightconfig!$A$1:$A$455,1,FALSE)),"WEAPON NOT LISTED","")</f>
        <v>WEAPON NOT LISTED</v>
      </c>
      <c r="C275" s="1" t="s">
        <v>357</v>
      </c>
      <c r="D275" t="str">
        <f>IF(ISERROR(VLOOKUP(weapons!C275,weightconfig!$A$1:$A$455,1,FALSE)),"MAGAZINE NOT LISTED","")</f>
        <v>MAGAZINE NOT LISTED</v>
      </c>
    </row>
    <row r="276" spans="1:4">
      <c r="A276" s="2" t="s">
        <v>107</v>
      </c>
      <c r="B276" t="str">
        <f>IF(ISERROR(VLOOKUP(A276,weightconfig!$A$1:$A$455,1,FALSE)),"WEAPON NOT LISTED","")</f>
        <v>WEAPON NOT LISTED</v>
      </c>
      <c r="C276" s="1" t="s">
        <v>355</v>
      </c>
      <c r="D276" t="str">
        <f>IF(ISERROR(VLOOKUP(weapons!C276,weightconfig!$A$1:$A$455,1,FALSE)),"MAGAZINE NOT LISTED","")</f>
        <v>MAGAZINE NOT LISTED</v>
      </c>
    </row>
    <row r="277" spans="1:4">
      <c r="A277" s="2" t="s">
        <v>106</v>
      </c>
      <c r="B277" t="str">
        <f>IF(ISERROR(VLOOKUP(A277,weightconfig!$A$1:$A$455,1,FALSE)),"WEAPON NOT LISTED","")</f>
        <v>WEAPON NOT LISTED</v>
      </c>
      <c r="C277" s="1" t="s">
        <v>354</v>
      </c>
      <c r="D277" t="str">
        <f>IF(ISERROR(VLOOKUP(weapons!C277,weightconfig!$A$1:$A$455,1,FALSE)),"MAGAZINE NOT LISTED","")</f>
        <v>MAGAZINE NOT LISTED</v>
      </c>
    </row>
    <row r="278" spans="1:4">
      <c r="A278" s="2" t="s">
        <v>105</v>
      </c>
      <c r="B278" t="str">
        <f>IF(ISERROR(VLOOKUP(A278,weightconfig!$A$1:$A$455,1,FALSE)),"WEAPON NOT LISTED","")</f>
        <v/>
      </c>
      <c r="C278" s="1" t="s">
        <v>353</v>
      </c>
      <c r="D278" t="str">
        <f>IF(ISERROR(VLOOKUP(weapons!C278,weightconfig!$A$1:$A$455,1,FALSE)),"MAGAZINE NOT LISTED","")</f>
        <v>MAGAZINE NOT LISTED</v>
      </c>
    </row>
    <row r="279" spans="1:4">
      <c r="A279" s="2" t="s">
        <v>104</v>
      </c>
      <c r="B279" t="str">
        <f>IF(ISERROR(VLOOKUP(A279,weightconfig!$A$1:$A$455,1,FALSE)),"WEAPON NOT LISTED","")</f>
        <v>WEAPON NOT LISTED</v>
      </c>
      <c r="C279" s="1" t="s">
        <v>352</v>
      </c>
      <c r="D279" t="str">
        <f>IF(ISERROR(VLOOKUP(weapons!C279,weightconfig!$A$1:$A$455,1,FALSE)),"MAGAZINE NOT LISTED","")</f>
        <v>MAGAZINE NOT LISTED</v>
      </c>
    </row>
    <row r="280" spans="1:4">
      <c r="A280" s="2" t="s">
        <v>103</v>
      </c>
      <c r="B280" t="str">
        <f>IF(ISERROR(VLOOKUP(A280,weightconfig!$A$1:$A$455,1,FALSE)),"WEAPON NOT LISTED","")</f>
        <v>WEAPON NOT LISTED</v>
      </c>
      <c r="C280" s="1" t="s">
        <v>651</v>
      </c>
      <c r="D280" t="str">
        <f>IF(ISERROR(VLOOKUP(weapons!C280,weightconfig!$A$1:$A$455,1,FALSE)),"MAGAZINE NOT LISTED","")</f>
        <v>MAGAZINE NOT LISTED</v>
      </c>
    </row>
    <row r="281" spans="1:4">
      <c r="A281" s="2" t="s">
        <v>102</v>
      </c>
      <c r="B281" t="str">
        <f>IF(ISERROR(VLOOKUP(A281,weightconfig!$A$1:$A$455,1,FALSE)),"WEAPON NOT LISTED","")</f>
        <v>WEAPON NOT LISTED</v>
      </c>
      <c r="C281" s="1" t="s">
        <v>351</v>
      </c>
      <c r="D281" t="str">
        <f>IF(ISERROR(VLOOKUP(weapons!C281,weightconfig!$A$1:$A$455,1,FALSE)),"MAGAZINE NOT LISTED","")</f>
        <v>MAGAZINE NOT LISTED</v>
      </c>
    </row>
    <row r="282" spans="1:4">
      <c r="A282" s="2" t="s">
        <v>101</v>
      </c>
      <c r="B282" t="str">
        <f>IF(ISERROR(VLOOKUP(A282,weightconfig!$A$1:$A$455,1,FALSE)),"WEAPON NOT LISTED","")</f>
        <v>WEAPON NOT LISTED</v>
      </c>
      <c r="C282" s="1" t="s">
        <v>349</v>
      </c>
      <c r="D282" t="str">
        <f>IF(ISERROR(VLOOKUP(weapons!C282,weightconfig!$A$1:$A$455,1,FALSE)),"MAGAZINE NOT LISTED","")</f>
        <v>MAGAZINE NOT LISTED</v>
      </c>
    </row>
    <row r="283" spans="1:4">
      <c r="A283" s="2" t="s">
        <v>100</v>
      </c>
      <c r="B283" t="str">
        <f>IF(ISERROR(VLOOKUP(A283,weightconfig!$A$1:$A$455,1,FALSE)),"WEAPON NOT LISTED","")</f>
        <v>WEAPON NOT LISTED</v>
      </c>
      <c r="C283" s="1" t="s">
        <v>348</v>
      </c>
      <c r="D283" t="str">
        <f>IF(ISERROR(VLOOKUP(weapons!C283,weightconfig!$A$1:$A$455,1,FALSE)),"MAGAZINE NOT LISTED","")</f>
        <v>MAGAZINE NOT LISTED</v>
      </c>
    </row>
    <row r="284" spans="1:4">
      <c r="A284" s="2" t="s">
        <v>99</v>
      </c>
      <c r="B284" t="str">
        <f>IF(ISERROR(VLOOKUP(A284,weightconfig!$A$1:$A$455,1,FALSE)),"WEAPON NOT LISTED","")</f>
        <v/>
      </c>
      <c r="C284" s="1" t="s">
        <v>347</v>
      </c>
      <c r="D284" t="str">
        <f>IF(ISERROR(VLOOKUP(weapons!C284,weightconfig!$A$1:$A$455,1,FALSE)),"MAGAZINE NOT LISTED","")</f>
        <v>MAGAZINE NOT LISTED</v>
      </c>
    </row>
    <row r="285" spans="1:4">
      <c r="A285" s="2" t="s">
        <v>98</v>
      </c>
      <c r="B285" t="str">
        <f>IF(ISERROR(VLOOKUP(A285,weightconfig!$A$1:$A$455,1,FALSE)),"WEAPON NOT LISTED","")</f>
        <v>WEAPON NOT LISTED</v>
      </c>
      <c r="C285" s="1" t="s">
        <v>346</v>
      </c>
      <c r="D285" t="str">
        <f>IF(ISERROR(VLOOKUP(weapons!C285,weightconfig!$A$1:$A$455,1,FALSE)),"MAGAZINE NOT LISTED","")</f>
        <v>MAGAZINE NOT LISTED</v>
      </c>
    </row>
    <row r="286" spans="1:4">
      <c r="A286" s="2" t="s">
        <v>97</v>
      </c>
      <c r="B286" t="str">
        <f>IF(ISERROR(VLOOKUP(A286,weightconfig!$A$1:$A$455,1,FALSE)),"WEAPON NOT LISTED","")</f>
        <v>WEAPON NOT LISTED</v>
      </c>
      <c r="C286" s="1" t="s">
        <v>345</v>
      </c>
      <c r="D286" t="str">
        <f>IF(ISERROR(VLOOKUP(weapons!C286,weightconfig!$A$1:$A$455,1,FALSE)),"MAGAZINE NOT LISTED","")</f>
        <v>MAGAZINE NOT LISTED</v>
      </c>
    </row>
    <row r="287" spans="1:4">
      <c r="A287" s="2" t="s">
        <v>96</v>
      </c>
      <c r="B287" t="str">
        <f>IF(ISERROR(VLOOKUP(A287,weightconfig!$A$1:$A$455,1,FALSE)),"WEAPON NOT LISTED","")</f>
        <v>WEAPON NOT LISTED</v>
      </c>
      <c r="C287" s="1" t="s">
        <v>344</v>
      </c>
      <c r="D287" t="str">
        <f>IF(ISERROR(VLOOKUP(weapons!C287,weightconfig!$A$1:$A$455,1,FALSE)),"MAGAZINE NOT LISTED","")</f>
        <v>MAGAZINE NOT LISTED</v>
      </c>
    </row>
    <row r="288" spans="1:4">
      <c r="A288" s="2" t="s">
        <v>95</v>
      </c>
      <c r="B288" t="str">
        <f>IF(ISERROR(VLOOKUP(A288,weightconfig!$A$1:$A$455,1,FALSE)),"WEAPON NOT LISTED","")</f>
        <v/>
      </c>
      <c r="C288" s="1" t="s">
        <v>343</v>
      </c>
      <c r="D288" t="str">
        <f>IF(ISERROR(VLOOKUP(weapons!C288,weightconfig!$A$1:$A$455,1,FALSE)),"MAGAZINE NOT LISTED","")</f>
        <v>MAGAZINE NOT LISTED</v>
      </c>
    </row>
    <row r="289" spans="1:4">
      <c r="A289" s="2" t="s">
        <v>94</v>
      </c>
      <c r="B289" t="str">
        <f>IF(ISERROR(VLOOKUP(A289,weightconfig!$A$1:$A$455,1,FALSE)),"WEAPON NOT LISTED","")</f>
        <v>WEAPON NOT LISTED</v>
      </c>
      <c r="C289" s="1" t="s">
        <v>342</v>
      </c>
      <c r="D289" t="str">
        <f>IF(ISERROR(VLOOKUP(weapons!C289,weightconfig!$A$1:$A$455,1,FALSE)),"MAGAZINE NOT LISTED","")</f>
        <v>MAGAZINE NOT LISTED</v>
      </c>
    </row>
    <row r="290" spans="1:4">
      <c r="A290" s="2" t="s">
        <v>93</v>
      </c>
      <c r="B290" t="str">
        <f>IF(ISERROR(VLOOKUP(A290,weightconfig!$A$1:$A$455,1,FALSE)),"WEAPON NOT LISTED","")</f>
        <v>WEAPON NOT LISTED</v>
      </c>
      <c r="C290" s="1" t="s">
        <v>341</v>
      </c>
      <c r="D290" t="str">
        <f>IF(ISERROR(VLOOKUP(weapons!C290,weightconfig!$A$1:$A$455,1,FALSE)),"MAGAZINE NOT LISTED","")</f>
        <v>MAGAZINE NOT LISTED</v>
      </c>
    </row>
    <row r="291" spans="1:4">
      <c r="A291" s="2" t="s">
        <v>92</v>
      </c>
      <c r="B291" t="str">
        <f>IF(ISERROR(VLOOKUP(A291,weightconfig!$A$1:$A$455,1,FALSE)),"WEAPON NOT LISTED","")</f>
        <v/>
      </c>
      <c r="C291" s="1" t="s">
        <v>340</v>
      </c>
      <c r="D291" t="str">
        <f>IF(ISERROR(VLOOKUP(weapons!C291,weightconfig!$A$1:$A$455,1,FALSE)),"MAGAZINE NOT LISTED","")</f>
        <v>MAGAZINE NOT LISTED</v>
      </c>
    </row>
    <row r="292" spans="1:4">
      <c r="A292" s="2" t="s">
        <v>91</v>
      </c>
      <c r="B292" t="str">
        <f>IF(ISERROR(VLOOKUP(A292,weightconfig!$A$1:$A$455,1,FALSE)),"WEAPON NOT LISTED","")</f>
        <v/>
      </c>
      <c r="C292" s="1" t="s">
        <v>339</v>
      </c>
      <c r="D292" t="str">
        <f>IF(ISERROR(VLOOKUP(weapons!C292,weightconfig!$A$1:$A$455,1,FALSE)),"MAGAZINE NOT LISTED","")</f>
        <v>MAGAZINE NOT LISTED</v>
      </c>
    </row>
    <row r="293" spans="1:4">
      <c r="A293" s="2" t="s">
        <v>90</v>
      </c>
      <c r="B293" t="str">
        <f>IF(ISERROR(VLOOKUP(A293,weightconfig!$A$1:$A$455,1,FALSE)),"WEAPON NOT LISTED","")</f>
        <v>WEAPON NOT LISTED</v>
      </c>
      <c r="C293" s="1" t="s">
        <v>652</v>
      </c>
      <c r="D293" t="str">
        <f>IF(ISERROR(VLOOKUP(weapons!C293,weightconfig!$A$1:$A$455,1,FALSE)),"MAGAZINE NOT LISTED","")</f>
        <v>MAGAZINE NOT LISTED</v>
      </c>
    </row>
    <row r="294" spans="1:4">
      <c r="A294" s="2" t="s">
        <v>89</v>
      </c>
      <c r="B294" t="str">
        <f>IF(ISERROR(VLOOKUP(A294,weightconfig!$A$1:$A$455,1,FALSE)),"WEAPON NOT LISTED","")</f>
        <v/>
      </c>
      <c r="C294" s="1" t="s">
        <v>335</v>
      </c>
      <c r="D294" t="str">
        <f>IF(ISERROR(VLOOKUP(weapons!C294,weightconfig!$A$1:$A$455,1,FALSE)),"MAGAZINE NOT LISTED","")</f>
        <v/>
      </c>
    </row>
    <row r="295" spans="1:4">
      <c r="A295" s="2" t="s">
        <v>88</v>
      </c>
      <c r="B295" t="str">
        <f>IF(ISERROR(VLOOKUP(A295,weightconfig!$A$1:$A$455,1,FALSE)),"WEAPON NOT LISTED","")</f>
        <v>WEAPON NOT LISTED</v>
      </c>
      <c r="C295" s="1" t="s">
        <v>334</v>
      </c>
      <c r="D295" t="str">
        <f>IF(ISERROR(VLOOKUP(weapons!C295,weightconfig!$A$1:$A$455,1,FALSE)),"MAGAZINE NOT LISTED","")</f>
        <v/>
      </c>
    </row>
    <row r="296" spans="1:4">
      <c r="A296" s="2" t="s">
        <v>87</v>
      </c>
      <c r="B296" t="str">
        <f>IF(ISERROR(VLOOKUP(A296,weightconfig!$A$1:$A$455,1,FALSE)),"WEAPON NOT LISTED","")</f>
        <v>WEAPON NOT LISTED</v>
      </c>
      <c r="C296" s="1" t="s">
        <v>653</v>
      </c>
      <c r="D296" t="str">
        <f>IF(ISERROR(VLOOKUP(weapons!C296,weightconfig!$A$1:$A$455,1,FALSE)),"MAGAZINE NOT LISTED","")</f>
        <v/>
      </c>
    </row>
    <row r="297" spans="1:4">
      <c r="A297" s="2" t="s">
        <v>86</v>
      </c>
      <c r="B297" t="str">
        <f>IF(ISERROR(VLOOKUP(A297,weightconfig!$A$1:$A$455,1,FALSE)),"WEAPON NOT LISTED","")</f>
        <v>WEAPON NOT LISTED</v>
      </c>
      <c r="C297" s="1" t="s">
        <v>654</v>
      </c>
      <c r="D297" t="str">
        <f>IF(ISERROR(VLOOKUP(weapons!C297,weightconfig!$A$1:$A$455,1,FALSE)),"MAGAZINE NOT LISTED","")</f>
        <v/>
      </c>
    </row>
    <row r="298" spans="1:4">
      <c r="A298" s="2" t="s">
        <v>85</v>
      </c>
      <c r="B298" t="str">
        <f>IF(ISERROR(VLOOKUP(A298,weightconfig!$A$1:$A$455,1,FALSE)),"WEAPON NOT LISTED","")</f>
        <v>WEAPON NOT LISTED</v>
      </c>
      <c r="C298" s="1" t="s">
        <v>655</v>
      </c>
      <c r="D298" t="str">
        <f>IF(ISERROR(VLOOKUP(weapons!C298,weightconfig!$A$1:$A$455,1,FALSE)),"MAGAZINE NOT LISTED","")</f>
        <v/>
      </c>
    </row>
    <row r="299" spans="1:4">
      <c r="A299" s="2" t="s">
        <v>84</v>
      </c>
      <c r="B299" t="str">
        <f>IF(ISERROR(VLOOKUP(A299,weightconfig!$A$1:$A$455,1,FALSE)),"WEAPON NOT LISTED","")</f>
        <v>WEAPON NOT LISTED</v>
      </c>
      <c r="C299" s="1" t="s">
        <v>656</v>
      </c>
      <c r="D299" t="str">
        <f>IF(ISERROR(VLOOKUP(weapons!C299,weightconfig!$A$1:$A$455,1,FALSE)),"MAGAZINE NOT LISTED","")</f>
        <v/>
      </c>
    </row>
    <row r="300" spans="1:4">
      <c r="A300" s="2" t="s">
        <v>83</v>
      </c>
      <c r="B300" t="str">
        <f>IF(ISERROR(VLOOKUP(A300,weightconfig!$A$1:$A$455,1,FALSE)),"WEAPON NOT LISTED","")</f>
        <v>WEAPON NOT LISTED</v>
      </c>
      <c r="C300" s="1" t="s">
        <v>657</v>
      </c>
      <c r="D300" t="str">
        <f>IF(ISERROR(VLOOKUP(weapons!C300,weightconfig!$A$1:$A$455,1,FALSE)),"MAGAZINE NOT LISTED","")</f>
        <v/>
      </c>
    </row>
    <row r="301" spans="1:4">
      <c r="A301" s="2" t="s">
        <v>82</v>
      </c>
      <c r="B301" t="str">
        <f>IF(ISERROR(VLOOKUP(A301,weightconfig!$A$1:$A$455,1,FALSE)),"WEAPON NOT LISTED","")</f>
        <v/>
      </c>
      <c r="C301" s="1" t="s">
        <v>658</v>
      </c>
      <c r="D301" t="str">
        <f>IF(ISERROR(VLOOKUP(weapons!C301,weightconfig!$A$1:$A$455,1,FALSE)),"MAGAZINE NOT LISTED","")</f>
        <v/>
      </c>
    </row>
    <row r="302" spans="1:4">
      <c r="A302" s="2" t="s">
        <v>81</v>
      </c>
      <c r="B302" t="str">
        <f>IF(ISERROR(VLOOKUP(A302,weightconfig!$A$1:$A$455,1,FALSE)),"WEAPON NOT LISTED","")</f>
        <v/>
      </c>
      <c r="C302" s="1" t="s">
        <v>659</v>
      </c>
      <c r="D302" t="str">
        <f>IF(ISERROR(VLOOKUP(weapons!C302,weightconfig!$A$1:$A$455,1,FALSE)),"MAGAZINE NOT LISTED","")</f>
        <v/>
      </c>
    </row>
    <row r="303" spans="1:4">
      <c r="A303" s="2" t="s">
        <v>80</v>
      </c>
      <c r="B303" t="str">
        <f>IF(ISERROR(VLOOKUP(A303,weightconfig!$A$1:$A$455,1,FALSE)),"WEAPON NOT LISTED","")</f>
        <v/>
      </c>
      <c r="C303" s="1" t="s">
        <v>660</v>
      </c>
      <c r="D303" t="str">
        <f>IF(ISERROR(VLOOKUP(weapons!C303,weightconfig!$A$1:$A$455,1,FALSE)),"MAGAZINE NOT LISTED","")</f>
        <v/>
      </c>
    </row>
    <row r="304" spans="1:4">
      <c r="A304" s="2" t="s">
        <v>79</v>
      </c>
      <c r="B304" t="str">
        <f>IF(ISERROR(VLOOKUP(A304,weightconfig!$A$1:$A$455,1,FALSE)),"WEAPON NOT LISTED","")</f>
        <v/>
      </c>
      <c r="C304" s="1" t="s">
        <v>661</v>
      </c>
      <c r="D304" t="str">
        <f>IF(ISERROR(VLOOKUP(weapons!C304,weightconfig!$A$1:$A$455,1,FALSE)),"MAGAZINE NOT LISTED","")</f>
        <v/>
      </c>
    </row>
    <row r="305" spans="1:4">
      <c r="A305" s="2" t="s">
        <v>78</v>
      </c>
      <c r="B305" t="str">
        <f>IF(ISERROR(VLOOKUP(A305,weightconfig!$A$1:$A$455,1,FALSE)),"WEAPON NOT LISTED","")</f>
        <v/>
      </c>
      <c r="C305" s="1" t="s">
        <v>662</v>
      </c>
      <c r="D305" t="str">
        <f>IF(ISERROR(VLOOKUP(weapons!C305,weightconfig!$A$1:$A$455,1,FALSE)),"MAGAZINE NOT LISTED","")</f>
        <v/>
      </c>
    </row>
    <row r="306" spans="1:4">
      <c r="A306" s="2" t="s">
        <v>77</v>
      </c>
      <c r="B306" t="str">
        <f>IF(ISERROR(VLOOKUP(A306,weightconfig!$A$1:$A$455,1,FALSE)),"WEAPON NOT LISTED","")</f>
        <v/>
      </c>
      <c r="C306" s="1" t="s">
        <v>663</v>
      </c>
      <c r="D306" t="str">
        <f>IF(ISERROR(VLOOKUP(weapons!C306,weightconfig!$A$1:$A$455,1,FALSE)),"MAGAZINE NOT LISTED","")</f>
        <v>MAGAZINE NOT LISTED</v>
      </c>
    </row>
    <row r="307" spans="1:4">
      <c r="A307" s="2" t="s">
        <v>76</v>
      </c>
      <c r="B307" t="str">
        <f>IF(ISERROR(VLOOKUP(A307,weightconfig!$A$1:$A$455,1,FALSE)),"WEAPON NOT LISTED","")</f>
        <v>WEAPON NOT LISTED</v>
      </c>
      <c r="C307" s="1" t="s">
        <v>664</v>
      </c>
      <c r="D307" t="str">
        <f>IF(ISERROR(VLOOKUP(weapons!C307,weightconfig!$A$1:$A$455,1,FALSE)),"MAGAZINE NOT LISTED","")</f>
        <v>MAGAZINE NOT LISTED</v>
      </c>
    </row>
    <row r="308" spans="1:4">
      <c r="A308" s="2" t="s">
        <v>75</v>
      </c>
      <c r="B308" t="str">
        <f>IF(ISERROR(VLOOKUP(A308,weightconfig!$A$1:$A$455,1,FALSE)),"WEAPON NOT LISTED","")</f>
        <v/>
      </c>
      <c r="C308" s="1" t="s">
        <v>665</v>
      </c>
      <c r="D308" t="str">
        <f>IF(ISERROR(VLOOKUP(weapons!C308,weightconfig!$A$1:$A$455,1,FALSE)),"MAGAZINE NOT LISTED","")</f>
        <v>MAGAZINE NOT LISTED</v>
      </c>
    </row>
    <row r="309" spans="1:4">
      <c r="A309" s="2" t="s">
        <v>74</v>
      </c>
      <c r="B309" t="str">
        <f>IF(ISERROR(VLOOKUP(A309,weightconfig!$A$1:$A$455,1,FALSE)),"WEAPON NOT LISTED","")</f>
        <v/>
      </c>
      <c r="C309" s="1" t="s">
        <v>666</v>
      </c>
      <c r="D309" t="str">
        <f>IF(ISERROR(VLOOKUP(weapons!C309,weightconfig!$A$1:$A$455,1,FALSE)),"MAGAZINE NOT LISTED","")</f>
        <v>MAGAZINE NOT LISTED</v>
      </c>
    </row>
    <row r="310" spans="1:4">
      <c r="A310" s="2" t="s">
        <v>73</v>
      </c>
      <c r="B310" t="str">
        <f>IF(ISERROR(VLOOKUP(A310,weightconfig!$A$1:$A$455,1,FALSE)),"WEAPON NOT LISTED","")</f>
        <v/>
      </c>
      <c r="C310" s="1" t="s">
        <v>667</v>
      </c>
      <c r="D310" t="str">
        <f>IF(ISERROR(VLOOKUP(weapons!C310,weightconfig!$A$1:$A$455,1,FALSE)),"MAGAZINE NOT LISTED","")</f>
        <v>MAGAZINE NOT LISTED</v>
      </c>
    </row>
    <row r="311" spans="1:4">
      <c r="A311" s="2" t="s">
        <v>72</v>
      </c>
      <c r="B311" t="str">
        <f>IF(ISERROR(VLOOKUP(A311,weightconfig!$A$1:$A$455,1,FALSE)),"WEAPON NOT LISTED","")</f>
        <v/>
      </c>
      <c r="C311" s="1" t="s">
        <v>314</v>
      </c>
      <c r="D311" t="str">
        <f>IF(ISERROR(VLOOKUP(weapons!C311,weightconfig!$A$1:$A$455,1,FALSE)),"MAGAZINE NOT LISTED","")</f>
        <v/>
      </c>
    </row>
    <row r="312" spans="1:4">
      <c r="A312" s="2" t="s">
        <v>71</v>
      </c>
      <c r="B312" t="str">
        <f>IF(ISERROR(VLOOKUP(A312,weightconfig!$A$1:$A$455,1,FALSE)),"WEAPON NOT LISTED","")</f>
        <v/>
      </c>
      <c r="C312" s="1" t="s">
        <v>312</v>
      </c>
      <c r="D312" t="str">
        <f>IF(ISERROR(VLOOKUP(weapons!C312,weightconfig!$A$1:$A$455,1,FALSE)),"MAGAZINE NOT LISTED","")</f>
        <v/>
      </c>
    </row>
    <row r="313" spans="1:4">
      <c r="A313" s="2" t="s">
        <v>70</v>
      </c>
      <c r="B313" t="str">
        <f>IF(ISERROR(VLOOKUP(A313,weightconfig!$A$1:$A$455,1,FALSE)),"WEAPON NOT LISTED","")</f>
        <v/>
      </c>
      <c r="C313" s="1" t="s">
        <v>668</v>
      </c>
      <c r="D313" t="str">
        <f>IF(ISERROR(VLOOKUP(weapons!C313,weightconfig!$A$1:$A$455,1,FALSE)),"MAGAZINE NOT LISTED","")</f>
        <v/>
      </c>
    </row>
    <row r="314" spans="1:4">
      <c r="A314" s="2" t="s">
        <v>69</v>
      </c>
      <c r="B314" t="str">
        <f>IF(ISERROR(VLOOKUP(A314,weightconfig!$A$1:$A$455,1,FALSE)),"WEAPON NOT LISTED","")</f>
        <v>WEAPON NOT LISTED</v>
      </c>
      <c r="C314" s="1" t="s">
        <v>669</v>
      </c>
      <c r="D314" t="str">
        <f>IF(ISERROR(VLOOKUP(weapons!C314,weightconfig!$A$1:$A$455,1,FALSE)),"MAGAZINE NOT LISTED","")</f>
        <v/>
      </c>
    </row>
    <row r="315" spans="1:4">
      <c r="A315" s="2" t="s">
        <v>68</v>
      </c>
      <c r="B315" t="str">
        <f>IF(ISERROR(VLOOKUP(A315,weightconfig!$A$1:$A$455,1,FALSE)),"WEAPON NOT LISTED","")</f>
        <v>WEAPON NOT LISTED</v>
      </c>
      <c r="C315" s="1" t="s">
        <v>670</v>
      </c>
      <c r="D315" t="str">
        <f>IF(ISERROR(VLOOKUP(weapons!C315,weightconfig!$A$1:$A$455,1,FALSE)),"MAGAZINE NOT LISTED","")</f>
        <v/>
      </c>
    </row>
    <row r="316" spans="1:4">
      <c r="A316" s="2" t="s">
        <v>67</v>
      </c>
      <c r="B316" t="str">
        <f>IF(ISERROR(VLOOKUP(A316,weightconfig!$A$1:$A$455,1,FALSE)),"WEAPON NOT LISTED","")</f>
        <v>WEAPON NOT LISTED</v>
      </c>
      <c r="C316" s="1" t="s">
        <v>310</v>
      </c>
      <c r="D316" t="str">
        <f>IF(ISERROR(VLOOKUP(weapons!C316,weightconfig!$A$1:$A$455,1,FALSE)),"MAGAZINE NOT LISTED","")</f>
        <v/>
      </c>
    </row>
    <row r="317" spans="1:4">
      <c r="A317" s="2" t="s">
        <v>66</v>
      </c>
      <c r="B317" t="str">
        <f>IF(ISERROR(VLOOKUP(A317,weightconfig!$A$1:$A$455,1,FALSE)),"WEAPON NOT LISTED","")</f>
        <v>WEAPON NOT LISTED</v>
      </c>
      <c r="C317" s="1" t="s">
        <v>309</v>
      </c>
      <c r="D317" t="str">
        <f>IF(ISERROR(VLOOKUP(weapons!C317,weightconfig!$A$1:$A$455,1,FALSE)),"MAGAZINE NOT LISTED","")</f>
        <v/>
      </c>
    </row>
    <row r="318" spans="1:4">
      <c r="A318" s="2" t="s">
        <v>65</v>
      </c>
      <c r="B318" t="str">
        <f>IF(ISERROR(VLOOKUP(A318,weightconfig!$A$1:$A$455,1,FALSE)),"WEAPON NOT LISTED","")</f>
        <v/>
      </c>
      <c r="C318" s="1" t="s">
        <v>671</v>
      </c>
      <c r="D318" t="str">
        <f>IF(ISERROR(VLOOKUP(weapons!C318,weightconfig!$A$1:$A$455,1,FALSE)),"MAGAZINE NOT LISTED","")</f>
        <v/>
      </c>
    </row>
    <row r="319" spans="1:4">
      <c r="A319" s="2" t="s">
        <v>64</v>
      </c>
      <c r="B319" t="str">
        <f>IF(ISERROR(VLOOKUP(A319,weightconfig!$A$1:$A$455,1,FALSE)),"WEAPON NOT LISTED","")</f>
        <v/>
      </c>
      <c r="C319" s="1" t="s">
        <v>672</v>
      </c>
      <c r="D319" t="str">
        <f>IF(ISERROR(VLOOKUP(weapons!C319,weightconfig!$A$1:$A$455,1,FALSE)),"MAGAZINE NOT LISTED","")</f>
        <v>MAGAZINE NOT LISTED</v>
      </c>
    </row>
    <row r="320" spans="1:4">
      <c r="A320" s="2" t="s">
        <v>63</v>
      </c>
      <c r="B320" t="str">
        <f>IF(ISERROR(VLOOKUP(A320,weightconfig!$A$1:$A$455,1,FALSE)),"WEAPON NOT LISTED","")</f>
        <v/>
      </c>
      <c r="C320" s="1" t="s">
        <v>673</v>
      </c>
      <c r="D320" t="str">
        <f>IF(ISERROR(VLOOKUP(weapons!C320,weightconfig!$A$1:$A$455,1,FALSE)),"MAGAZINE NOT LISTED","")</f>
        <v>MAGAZINE NOT LISTED</v>
      </c>
    </row>
    <row r="321" spans="1:4">
      <c r="A321" s="2" t="s">
        <v>62</v>
      </c>
      <c r="B321" t="str">
        <f>IF(ISERROR(VLOOKUP(A321,weightconfig!$A$1:$A$455,1,FALSE)),"WEAPON NOT LISTED","")</f>
        <v/>
      </c>
      <c r="C321" s="1" t="s">
        <v>674</v>
      </c>
      <c r="D321" t="str">
        <f>IF(ISERROR(VLOOKUP(weapons!C321,weightconfig!$A$1:$A$455,1,FALSE)),"MAGAZINE NOT LISTED","")</f>
        <v>MAGAZINE NOT LISTED</v>
      </c>
    </row>
    <row r="322" spans="1:4">
      <c r="A322" s="2" t="s">
        <v>61</v>
      </c>
      <c r="B322" t="str">
        <f>IF(ISERROR(VLOOKUP(A322,weightconfig!$A$1:$A$455,1,FALSE)),"WEAPON NOT LISTED","")</f>
        <v/>
      </c>
      <c r="C322" s="1" t="s">
        <v>675</v>
      </c>
      <c r="D322" t="str">
        <f>IF(ISERROR(VLOOKUP(weapons!C322,weightconfig!$A$1:$A$455,1,FALSE)),"MAGAZINE NOT LISTED","")</f>
        <v>MAGAZINE NOT LISTED</v>
      </c>
    </row>
    <row r="323" spans="1:4">
      <c r="A323" s="2" t="s">
        <v>60</v>
      </c>
      <c r="B323" t="str">
        <f>IF(ISERROR(VLOOKUP(A323,weightconfig!$A$1:$A$455,1,FALSE)),"WEAPON NOT LISTED","")</f>
        <v/>
      </c>
      <c r="C323" s="1" t="s">
        <v>676</v>
      </c>
      <c r="D323" t="str">
        <f>IF(ISERROR(VLOOKUP(weapons!C323,weightconfig!$A$1:$A$455,1,FALSE)),"MAGAZINE NOT LISTED","")</f>
        <v>MAGAZINE NOT LISTED</v>
      </c>
    </row>
    <row r="324" spans="1:4">
      <c r="A324" s="2" t="s">
        <v>59</v>
      </c>
      <c r="B324" t="str">
        <f>IF(ISERROR(VLOOKUP(A324,weightconfig!$A$1:$A$455,1,FALSE)),"WEAPON NOT LISTED","")</f>
        <v/>
      </c>
      <c r="C324" s="1" t="s">
        <v>677</v>
      </c>
      <c r="D324" t="str">
        <f>IF(ISERROR(VLOOKUP(weapons!C324,weightconfig!$A$1:$A$455,1,FALSE)),"MAGAZINE NOT LISTED","")</f>
        <v>MAGAZINE NOT LISTED</v>
      </c>
    </row>
    <row r="325" spans="1:4">
      <c r="A325" s="2" t="s">
        <v>58</v>
      </c>
      <c r="B325" t="str">
        <f>IF(ISERROR(VLOOKUP(A325,weightconfig!$A$1:$A$455,1,FALSE)),"WEAPON NOT LISTED","")</f>
        <v/>
      </c>
      <c r="C325" s="1" t="s">
        <v>678</v>
      </c>
      <c r="D325" t="str">
        <f>IF(ISERROR(VLOOKUP(weapons!C325,weightconfig!$A$1:$A$455,1,FALSE)),"MAGAZINE NOT LISTED","")</f>
        <v>MAGAZINE NOT LISTED</v>
      </c>
    </row>
    <row r="326" spans="1:4">
      <c r="A326" s="2" t="s">
        <v>57</v>
      </c>
      <c r="B326" t="str">
        <f>IF(ISERROR(VLOOKUP(A326,weightconfig!$A$1:$A$455,1,FALSE)),"WEAPON NOT LISTED","")</f>
        <v/>
      </c>
      <c r="C326" s="1" t="s">
        <v>679</v>
      </c>
      <c r="D326" t="str">
        <f>IF(ISERROR(VLOOKUP(weapons!C326,weightconfig!$A$1:$A$455,1,FALSE)),"MAGAZINE NOT LISTED","")</f>
        <v>MAGAZINE NOT LISTED</v>
      </c>
    </row>
    <row r="327" spans="1:4">
      <c r="A327" s="2" t="s">
        <v>56</v>
      </c>
      <c r="B327" t="str">
        <f>IF(ISERROR(VLOOKUP(A327,weightconfig!$A$1:$A$455,1,FALSE)),"WEAPON NOT LISTED","")</f>
        <v/>
      </c>
      <c r="C327" s="1" t="s">
        <v>680</v>
      </c>
      <c r="D327" t="str">
        <f>IF(ISERROR(VLOOKUP(weapons!C327,weightconfig!$A$1:$A$455,1,FALSE)),"MAGAZINE NOT LISTED","")</f>
        <v>MAGAZINE NOT LISTED</v>
      </c>
    </row>
    <row r="328" spans="1:4">
      <c r="A328" s="2" t="s">
        <v>55</v>
      </c>
      <c r="B328" t="str">
        <f>IF(ISERROR(VLOOKUP(A328,weightconfig!$A$1:$A$455,1,FALSE)),"WEAPON NOT LISTED","")</f>
        <v/>
      </c>
      <c r="C328" s="1" t="s">
        <v>681</v>
      </c>
      <c r="D328" t="str">
        <f>IF(ISERROR(VLOOKUP(weapons!C328,weightconfig!$A$1:$A$455,1,FALSE)),"MAGAZINE NOT LISTED","")</f>
        <v>MAGAZINE NOT LISTED</v>
      </c>
    </row>
    <row r="329" spans="1:4">
      <c r="A329" s="2" t="s">
        <v>54</v>
      </c>
      <c r="B329" t="str">
        <f>IF(ISERROR(VLOOKUP(A329,weightconfig!$A$1:$A$455,1,FALSE)),"WEAPON NOT LISTED","")</f>
        <v/>
      </c>
      <c r="C329" s="1" t="s">
        <v>682</v>
      </c>
      <c r="D329" t="str">
        <f>IF(ISERROR(VLOOKUP(weapons!C329,weightconfig!$A$1:$A$455,1,FALSE)),"MAGAZINE NOT LISTED","")</f>
        <v>MAGAZINE NOT LISTED</v>
      </c>
    </row>
    <row r="330" spans="1:4">
      <c r="A330" s="2" t="s">
        <v>53</v>
      </c>
      <c r="B330" t="str">
        <f>IF(ISERROR(VLOOKUP(A330,weightconfig!$A$1:$A$455,1,FALSE)),"WEAPON NOT LISTED","")</f>
        <v/>
      </c>
      <c r="C330" s="1" t="s">
        <v>683</v>
      </c>
      <c r="D330" t="str">
        <f>IF(ISERROR(VLOOKUP(weapons!C330,weightconfig!$A$1:$A$455,1,FALSE)),"MAGAZINE NOT LISTED","")</f>
        <v>MAGAZINE NOT LISTED</v>
      </c>
    </row>
    <row r="331" spans="1:4">
      <c r="A331" s="2" t="s">
        <v>52</v>
      </c>
      <c r="B331" t="str">
        <f>IF(ISERROR(VLOOKUP(A331,weightconfig!$A$1:$A$455,1,FALSE)),"WEAPON NOT LISTED","")</f>
        <v/>
      </c>
      <c r="C331" s="1" t="s">
        <v>684</v>
      </c>
      <c r="D331" t="str">
        <f>IF(ISERROR(VLOOKUP(weapons!C331,weightconfig!$A$1:$A$455,1,FALSE)),"MAGAZINE NOT LISTED","")</f>
        <v>MAGAZINE NOT LISTED</v>
      </c>
    </row>
    <row r="332" spans="1:4">
      <c r="A332" s="2" t="s">
        <v>51</v>
      </c>
      <c r="B332" t="str">
        <f>IF(ISERROR(VLOOKUP(A332,weightconfig!$A$1:$A$455,1,FALSE)),"WEAPON NOT LISTED","")</f>
        <v>WEAPON NOT LISTED</v>
      </c>
      <c r="C332" s="1" t="s">
        <v>685</v>
      </c>
      <c r="D332" t="str">
        <f>IF(ISERROR(VLOOKUP(weapons!C332,weightconfig!$A$1:$A$455,1,FALSE)),"MAGAZINE NOT LISTED","")</f>
        <v>MAGAZINE NOT LISTED</v>
      </c>
    </row>
    <row r="333" spans="1:4">
      <c r="A333" s="2" t="s">
        <v>50</v>
      </c>
      <c r="B333" t="str">
        <f>IF(ISERROR(VLOOKUP(A333,weightconfig!$A$1:$A$455,1,FALSE)),"WEAPON NOT LISTED","")</f>
        <v>WEAPON NOT LISTED</v>
      </c>
      <c r="C333" s="1" t="s">
        <v>686</v>
      </c>
      <c r="D333" t="str">
        <f>IF(ISERROR(VLOOKUP(weapons!C333,weightconfig!$A$1:$A$455,1,FALSE)),"MAGAZINE NOT LISTED","")</f>
        <v>MAGAZINE NOT LISTED</v>
      </c>
    </row>
    <row r="334" spans="1:4">
      <c r="A334" s="2" t="s">
        <v>49</v>
      </c>
      <c r="B334" t="str">
        <f>IF(ISERROR(VLOOKUP(A334,weightconfig!$A$1:$A$455,1,FALSE)),"WEAPON NOT LISTED","")</f>
        <v>WEAPON NOT LISTED</v>
      </c>
      <c r="C334" s="1" t="s">
        <v>687</v>
      </c>
      <c r="D334" t="str">
        <f>IF(ISERROR(VLOOKUP(weapons!C334,weightconfig!$A$1:$A$455,1,FALSE)),"MAGAZINE NOT LISTED","")</f>
        <v>MAGAZINE NOT LISTED</v>
      </c>
    </row>
    <row r="335" spans="1:4">
      <c r="A335" s="2" t="s">
        <v>48</v>
      </c>
      <c r="B335" t="str">
        <f>IF(ISERROR(VLOOKUP(A335,weightconfig!$A$1:$A$455,1,FALSE)),"WEAPON NOT LISTED","")</f>
        <v>WEAPON NOT LISTED</v>
      </c>
      <c r="C335" s="1" t="s">
        <v>688</v>
      </c>
      <c r="D335" t="str">
        <f>IF(ISERROR(VLOOKUP(weapons!C335,weightconfig!$A$1:$A$455,1,FALSE)),"MAGAZINE NOT LISTED","")</f>
        <v>MAGAZINE NOT LISTED</v>
      </c>
    </row>
    <row r="336" spans="1:4">
      <c r="A336" s="2" t="s">
        <v>47</v>
      </c>
      <c r="B336" t="str">
        <f>IF(ISERROR(VLOOKUP(A336,weightconfig!$A$1:$A$455,1,FALSE)),"WEAPON NOT LISTED","")</f>
        <v>WEAPON NOT LISTED</v>
      </c>
      <c r="C336" s="1" t="s">
        <v>689</v>
      </c>
      <c r="D336" t="str">
        <f>IF(ISERROR(VLOOKUP(weapons!C336,weightconfig!$A$1:$A$455,1,FALSE)),"MAGAZINE NOT LISTED","")</f>
        <v>MAGAZINE NOT LISTED</v>
      </c>
    </row>
    <row r="337" spans="1:4">
      <c r="A337" s="2" t="s">
        <v>46</v>
      </c>
      <c r="B337" t="str">
        <f>IF(ISERROR(VLOOKUP(A337,weightconfig!$A$1:$A$455,1,FALSE)),"WEAPON NOT LISTED","")</f>
        <v/>
      </c>
      <c r="C337" s="1" t="s">
        <v>690</v>
      </c>
      <c r="D337" t="str">
        <f>IF(ISERROR(VLOOKUP(weapons!C337,weightconfig!$A$1:$A$455,1,FALSE)),"MAGAZINE NOT LISTED","")</f>
        <v>MAGAZINE NOT LISTED</v>
      </c>
    </row>
    <row r="338" spans="1:4">
      <c r="A338" s="2" t="s">
        <v>45</v>
      </c>
      <c r="B338" t="str">
        <f>IF(ISERROR(VLOOKUP(A338,weightconfig!$A$1:$A$455,1,FALSE)),"WEAPON NOT LISTED","")</f>
        <v>WEAPON NOT LISTED</v>
      </c>
      <c r="C338" s="1" t="s">
        <v>691</v>
      </c>
      <c r="D338" t="str">
        <f>IF(ISERROR(VLOOKUP(weapons!C338,weightconfig!$A$1:$A$455,1,FALSE)),"MAGAZINE NOT LISTED","")</f>
        <v>MAGAZINE NOT LISTED</v>
      </c>
    </row>
    <row r="339" spans="1:4">
      <c r="A339" s="2" t="s">
        <v>44</v>
      </c>
      <c r="B339" t="str">
        <f>IF(ISERROR(VLOOKUP(A339,weightconfig!$A$1:$A$455,1,FALSE)),"WEAPON NOT LISTED","")</f>
        <v>WEAPON NOT LISTED</v>
      </c>
      <c r="C339" s="1" t="s">
        <v>692</v>
      </c>
      <c r="D339" t="str">
        <f>IF(ISERROR(VLOOKUP(weapons!C339,weightconfig!$A$1:$A$455,1,FALSE)),"MAGAZINE NOT LISTED","")</f>
        <v>MAGAZINE NOT LISTED</v>
      </c>
    </row>
    <row r="340" spans="1:4">
      <c r="A340" s="2" t="s">
        <v>43</v>
      </c>
      <c r="B340" t="str">
        <f>IF(ISERROR(VLOOKUP(A340,weightconfig!$A$1:$A$455,1,FALSE)),"WEAPON NOT LISTED","")</f>
        <v>WEAPON NOT LISTED</v>
      </c>
      <c r="C340" s="1" t="s">
        <v>693</v>
      </c>
      <c r="D340" t="str">
        <f>IF(ISERROR(VLOOKUP(weapons!C340,weightconfig!$A$1:$A$455,1,FALSE)),"MAGAZINE NOT LISTED","")</f>
        <v>MAGAZINE NOT LISTED</v>
      </c>
    </row>
    <row r="341" spans="1:4">
      <c r="A341" s="2" t="s">
        <v>42</v>
      </c>
      <c r="B341" t="str">
        <f>IF(ISERROR(VLOOKUP(A341,weightconfig!$A$1:$A$455,1,FALSE)),"WEAPON NOT LISTED","")</f>
        <v>WEAPON NOT LISTED</v>
      </c>
      <c r="C341" s="1" t="s">
        <v>694</v>
      </c>
      <c r="D341" t="str">
        <f>IF(ISERROR(VLOOKUP(weapons!C341,weightconfig!$A$1:$A$455,1,FALSE)),"MAGAZINE NOT LISTED","")</f>
        <v>MAGAZINE NOT LISTED</v>
      </c>
    </row>
    <row r="342" spans="1:4">
      <c r="A342" s="2" t="s">
        <v>41</v>
      </c>
      <c r="B342" t="str">
        <f>IF(ISERROR(VLOOKUP(A342,weightconfig!$A$1:$A$455,1,FALSE)),"WEAPON NOT LISTED","")</f>
        <v>WEAPON NOT LISTED</v>
      </c>
      <c r="C342" s="1" t="s">
        <v>695</v>
      </c>
      <c r="D342" t="str">
        <f>IF(ISERROR(VLOOKUP(weapons!C342,weightconfig!$A$1:$A$455,1,FALSE)),"MAGAZINE NOT LISTED","")</f>
        <v>MAGAZINE NOT LISTED</v>
      </c>
    </row>
    <row r="343" spans="1:4">
      <c r="A343" s="2" t="s">
        <v>40</v>
      </c>
      <c r="B343" t="str">
        <f>IF(ISERROR(VLOOKUP(A343,weightconfig!$A$1:$A$455,1,FALSE)),"WEAPON NOT LISTED","")</f>
        <v>WEAPON NOT LISTED</v>
      </c>
      <c r="C343" s="1" t="s">
        <v>696</v>
      </c>
      <c r="D343" t="str">
        <f>IF(ISERROR(VLOOKUP(weapons!C343,weightconfig!$A$1:$A$455,1,FALSE)),"MAGAZINE NOT LISTED","")</f>
        <v>MAGAZINE NOT LISTED</v>
      </c>
    </row>
    <row r="344" spans="1:4">
      <c r="A344" s="2" t="s">
        <v>39</v>
      </c>
      <c r="B344" t="str">
        <f>IF(ISERROR(VLOOKUP(A344,weightconfig!$A$1:$A$455,1,FALSE)),"WEAPON NOT LISTED","")</f>
        <v>WEAPON NOT LISTED</v>
      </c>
      <c r="C344" s="1" t="s">
        <v>697</v>
      </c>
      <c r="D344" t="str">
        <f>IF(ISERROR(VLOOKUP(weapons!C344,weightconfig!$A$1:$A$455,1,FALSE)),"MAGAZINE NOT LISTED","")</f>
        <v>MAGAZINE NOT LISTED</v>
      </c>
    </row>
    <row r="345" spans="1:4">
      <c r="A345" s="2" t="s">
        <v>38</v>
      </c>
      <c r="B345" t="str">
        <f>IF(ISERROR(VLOOKUP(A345,weightconfig!$A$1:$A$455,1,FALSE)),"WEAPON NOT LISTED","")</f>
        <v>WEAPON NOT LISTED</v>
      </c>
      <c r="C345" s="1" t="s">
        <v>698</v>
      </c>
      <c r="D345" t="str">
        <f>IF(ISERROR(VLOOKUP(weapons!C345,weightconfig!$A$1:$A$455,1,FALSE)),"MAGAZINE NOT LISTED","")</f>
        <v/>
      </c>
    </row>
    <row r="346" spans="1:4">
      <c r="A346" s="2" t="s">
        <v>37</v>
      </c>
      <c r="B346" t="str">
        <f>IF(ISERROR(VLOOKUP(A346,weightconfig!$A$1:$A$455,1,FALSE)),"WEAPON NOT LISTED","")</f>
        <v>WEAPON NOT LISTED</v>
      </c>
      <c r="C346" s="1" t="s">
        <v>699</v>
      </c>
      <c r="D346" t="str">
        <f>IF(ISERROR(VLOOKUP(weapons!C346,weightconfig!$A$1:$A$455,1,FALSE)),"MAGAZINE NOT LISTED","")</f>
        <v/>
      </c>
    </row>
    <row r="347" spans="1:4">
      <c r="A347" s="2" t="s">
        <v>36</v>
      </c>
      <c r="B347" t="str">
        <f>IF(ISERROR(VLOOKUP(A347,weightconfig!$A$1:$A$455,1,FALSE)),"WEAPON NOT LISTED","")</f>
        <v>WEAPON NOT LISTED</v>
      </c>
      <c r="C347" s="1" t="s">
        <v>700</v>
      </c>
      <c r="D347" t="str">
        <f>IF(ISERROR(VLOOKUP(weapons!C347,weightconfig!$A$1:$A$455,1,FALSE)),"MAGAZINE NOT LISTED","")</f>
        <v>MAGAZINE NOT LISTED</v>
      </c>
    </row>
    <row r="348" spans="1:4">
      <c r="A348" s="2" t="s">
        <v>35</v>
      </c>
      <c r="B348" t="str">
        <f>IF(ISERROR(VLOOKUP(A348,weightconfig!$A$1:$A$455,1,FALSE)),"WEAPON NOT LISTED","")</f>
        <v>WEAPON NOT LISTED</v>
      </c>
      <c r="C348" s="1" t="s">
        <v>701</v>
      </c>
      <c r="D348" t="str">
        <f>IF(ISERROR(VLOOKUP(weapons!C348,weightconfig!$A$1:$A$455,1,FALSE)),"MAGAZINE NOT LISTED","")</f>
        <v/>
      </c>
    </row>
    <row r="349" spans="1:4">
      <c r="A349" s="2" t="s">
        <v>34</v>
      </c>
      <c r="B349" t="str">
        <f>IF(ISERROR(VLOOKUP(A349,weightconfig!$A$1:$A$455,1,FALSE)),"WEAPON NOT LISTED","")</f>
        <v>WEAPON NOT LISTED</v>
      </c>
      <c r="C349" s="1" t="s">
        <v>702</v>
      </c>
      <c r="D349" t="str">
        <f>IF(ISERROR(VLOOKUP(weapons!C349,weightconfig!$A$1:$A$455,1,FALSE)),"MAGAZINE NOT LISTED","")</f>
        <v/>
      </c>
    </row>
    <row r="350" spans="1:4">
      <c r="A350" s="2" t="s">
        <v>33</v>
      </c>
      <c r="B350" t="str">
        <f>IF(ISERROR(VLOOKUP(A350,weightconfig!$A$1:$A$455,1,FALSE)),"WEAPON NOT LISTED","")</f>
        <v>WEAPON NOT LISTED</v>
      </c>
      <c r="C350" s="1" t="s">
        <v>703</v>
      </c>
      <c r="D350" t="str">
        <f>IF(ISERROR(VLOOKUP(weapons!C350,weightconfig!$A$1:$A$455,1,FALSE)),"MAGAZINE NOT LISTED","")</f>
        <v/>
      </c>
    </row>
    <row r="351" spans="1:4">
      <c r="A351" s="2" t="s">
        <v>32</v>
      </c>
      <c r="B351" t="str">
        <f>IF(ISERROR(VLOOKUP(A351,weightconfig!$A$1:$A$455,1,FALSE)),"WEAPON NOT LISTED","")</f>
        <v>WEAPON NOT LISTED</v>
      </c>
      <c r="C351" s="1" t="s">
        <v>704</v>
      </c>
      <c r="D351" t="str">
        <f>IF(ISERROR(VLOOKUP(weapons!C351,weightconfig!$A$1:$A$455,1,FALSE)),"MAGAZINE NOT LISTED","")</f>
        <v/>
      </c>
    </row>
    <row r="352" spans="1:4">
      <c r="A352" s="2" t="s">
        <v>31</v>
      </c>
      <c r="B352" t="str">
        <f>IF(ISERROR(VLOOKUP(A352,weightconfig!$A$1:$A$455,1,FALSE)),"WEAPON NOT LISTED","")</f>
        <v>WEAPON NOT LISTED</v>
      </c>
      <c r="C352" s="1" t="s">
        <v>705</v>
      </c>
      <c r="D352" t="str">
        <f>IF(ISERROR(VLOOKUP(weapons!C352,weightconfig!$A$1:$A$455,1,FALSE)),"MAGAZINE NOT LISTED","")</f>
        <v/>
      </c>
    </row>
    <row r="353" spans="1:4">
      <c r="A353" s="2" t="s">
        <v>30</v>
      </c>
      <c r="B353" t="str">
        <f>IF(ISERROR(VLOOKUP(A353,weightconfig!$A$1:$A$455,1,FALSE)),"WEAPON NOT LISTED","")</f>
        <v>WEAPON NOT LISTED</v>
      </c>
      <c r="C353" s="1" t="s">
        <v>706</v>
      </c>
      <c r="D353" t="str">
        <f>IF(ISERROR(VLOOKUP(weapons!C353,weightconfig!$A$1:$A$455,1,FALSE)),"MAGAZINE NOT LISTED","")</f>
        <v/>
      </c>
    </row>
    <row r="354" spans="1:4">
      <c r="A354" s="2" t="s">
        <v>29</v>
      </c>
      <c r="B354" t="str">
        <f>IF(ISERROR(VLOOKUP(A354,weightconfig!$A$1:$A$455,1,FALSE)),"WEAPON NOT LISTED","")</f>
        <v>WEAPON NOT LISTED</v>
      </c>
      <c r="C354" s="1" t="s">
        <v>300</v>
      </c>
      <c r="D354" t="str">
        <f>IF(ISERROR(VLOOKUP(weapons!C354,weightconfig!$A$1:$A$455,1,FALSE)),"MAGAZINE NOT LISTED","")</f>
        <v/>
      </c>
    </row>
    <row r="355" spans="1:4">
      <c r="A355" s="2" t="s">
        <v>28</v>
      </c>
      <c r="B355" t="str">
        <f>IF(ISERROR(VLOOKUP(A355,weightconfig!$A$1:$A$455,1,FALSE)),"WEAPON NOT LISTED","")</f>
        <v>WEAPON NOT LISTED</v>
      </c>
      <c r="C355" s="1" t="s">
        <v>299</v>
      </c>
      <c r="D355" t="str">
        <f>IF(ISERROR(VLOOKUP(weapons!C355,weightconfig!$A$1:$A$455,1,FALSE)),"MAGAZINE NOT LISTED","")</f>
        <v>MAGAZINE NOT LISTED</v>
      </c>
    </row>
    <row r="356" spans="1:4">
      <c r="A356" s="2" t="s">
        <v>27</v>
      </c>
      <c r="B356" t="str">
        <f>IF(ISERROR(VLOOKUP(A356,weightconfig!$A$1:$A$455,1,FALSE)),"WEAPON NOT LISTED","")</f>
        <v>WEAPON NOT LISTED</v>
      </c>
      <c r="C356" s="1" t="s">
        <v>707</v>
      </c>
      <c r="D356" t="str">
        <f>IF(ISERROR(VLOOKUP(weapons!C356,weightconfig!$A$1:$A$455,1,FALSE)),"MAGAZINE NOT LISTED","")</f>
        <v>MAGAZINE NOT LISTED</v>
      </c>
    </row>
    <row r="357" spans="1:4">
      <c r="A357" s="2" t="s">
        <v>26</v>
      </c>
      <c r="B357" t="str">
        <f>IF(ISERROR(VLOOKUP(A357,weightconfig!$A$1:$A$455,1,FALSE)),"WEAPON NOT LISTED","")</f>
        <v>WEAPON NOT LISTED</v>
      </c>
      <c r="C357" s="1" t="s">
        <v>708</v>
      </c>
      <c r="D357" t="str">
        <f>IF(ISERROR(VLOOKUP(weapons!C357,weightconfig!$A$1:$A$455,1,FALSE)),"MAGAZINE NOT LISTED","")</f>
        <v>MAGAZINE NOT LISTED</v>
      </c>
    </row>
    <row r="358" spans="1:4">
      <c r="A358" s="2" t="s">
        <v>25</v>
      </c>
      <c r="B358" t="str">
        <f>IF(ISERROR(VLOOKUP(A358,weightconfig!$A$1:$A$455,1,FALSE)),"WEAPON NOT LISTED","")</f>
        <v>WEAPON NOT LISTED</v>
      </c>
      <c r="C358" s="1" t="s">
        <v>709</v>
      </c>
      <c r="D358" t="str">
        <f>IF(ISERROR(VLOOKUP(weapons!C358,weightconfig!$A$1:$A$455,1,FALSE)),"MAGAZINE NOT LISTED","")</f>
        <v>MAGAZINE NOT LISTED</v>
      </c>
    </row>
    <row r="359" spans="1:4">
      <c r="A359" s="2" t="s">
        <v>24</v>
      </c>
      <c r="B359" t="str">
        <f>IF(ISERROR(VLOOKUP(A359,weightconfig!$A$1:$A$455,1,FALSE)),"WEAPON NOT LISTED","")</f>
        <v>WEAPON NOT LISTED</v>
      </c>
      <c r="C359" s="1" t="s">
        <v>710</v>
      </c>
      <c r="D359" t="str">
        <f>IF(ISERROR(VLOOKUP(weapons!C359,weightconfig!$A$1:$A$455,1,FALSE)),"MAGAZINE NOT LISTED","")</f>
        <v>MAGAZINE NOT LISTED</v>
      </c>
    </row>
    <row r="360" spans="1:4">
      <c r="A360" s="2" t="s">
        <v>23</v>
      </c>
      <c r="B360" t="str">
        <f>IF(ISERROR(VLOOKUP(A360,weightconfig!$A$1:$A$455,1,FALSE)),"WEAPON NOT LISTED","")</f>
        <v>WEAPON NOT LISTED</v>
      </c>
      <c r="C360" s="1" t="s">
        <v>711</v>
      </c>
      <c r="D360" t="str">
        <f>IF(ISERROR(VLOOKUP(weapons!C360,weightconfig!$A$1:$A$455,1,FALSE)),"MAGAZINE NOT LISTED","")</f>
        <v/>
      </c>
    </row>
    <row r="361" spans="1:4">
      <c r="A361" s="2" t="s">
        <v>22</v>
      </c>
      <c r="B361" t="str">
        <f>IF(ISERROR(VLOOKUP(A361,weightconfig!$A$1:$A$455,1,FALSE)),"WEAPON NOT LISTED","")</f>
        <v>WEAPON NOT LISTED</v>
      </c>
      <c r="C361" s="1" t="s">
        <v>712</v>
      </c>
      <c r="D361" t="str">
        <f>IF(ISERROR(VLOOKUP(weapons!C361,weightconfig!$A$1:$A$455,1,FALSE)),"MAGAZINE NOT LISTED","")</f>
        <v/>
      </c>
    </row>
    <row r="362" spans="1:4">
      <c r="A362" s="2" t="s">
        <v>21</v>
      </c>
      <c r="B362" t="str">
        <f>IF(ISERROR(VLOOKUP(A362,weightconfig!$A$1:$A$455,1,FALSE)),"WEAPON NOT LISTED","")</f>
        <v/>
      </c>
      <c r="C362" s="1" t="s">
        <v>713</v>
      </c>
      <c r="D362" t="str">
        <f>IF(ISERROR(VLOOKUP(weapons!C362,weightconfig!$A$1:$A$455,1,FALSE)),"MAGAZINE NOT LISTED","")</f>
        <v>MAGAZINE NOT LISTED</v>
      </c>
    </row>
    <row r="363" spans="1:4">
      <c r="A363" s="2" t="s">
        <v>20</v>
      </c>
      <c r="B363" t="str">
        <f>IF(ISERROR(VLOOKUP(A363,weightconfig!$A$1:$A$455,1,FALSE)),"WEAPON NOT LISTED","")</f>
        <v>WEAPON NOT LISTED</v>
      </c>
      <c r="C363" s="1" t="s">
        <v>714</v>
      </c>
      <c r="D363" t="str">
        <f>IF(ISERROR(VLOOKUP(weapons!C363,weightconfig!$A$1:$A$455,1,FALSE)),"MAGAZINE NOT LISTED","")</f>
        <v/>
      </c>
    </row>
    <row r="364" spans="1:4">
      <c r="A364" s="2" t="s">
        <v>19</v>
      </c>
      <c r="B364" t="str">
        <f>IF(ISERROR(VLOOKUP(A364,weightconfig!$A$1:$A$455,1,FALSE)),"WEAPON NOT LISTED","")</f>
        <v>WEAPON NOT LISTED</v>
      </c>
      <c r="C364" s="1" t="s">
        <v>715</v>
      </c>
      <c r="D364" t="str">
        <f>IF(ISERROR(VLOOKUP(weapons!C364,weightconfig!$A$1:$A$455,1,FALSE)),"MAGAZINE NOT LISTED","")</f>
        <v>MAGAZINE NOT LISTED</v>
      </c>
    </row>
    <row r="365" spans="1:4">
      <c r="A365" s="2" t="s">
        <v>18</v>
      </c>
      <c r="B365" t="str">
        <f>IF(ISERROR(VLOOKUP(A365,weightconfig!$A$1:$A$455,1,FALSE)),"WEAPON NOT LISTED","")</f>
        <v>WEAPON NOT LISTED</v>
      </c>
      <c r="C365" s="1" t="s">
        <v>716</v>
      </c>
      <c r="D365" t="str">
        <f>IF(ISERROR(VLOOKUP(weapons!C365,weightconfig!$A$1:$A$455,1,FALSE)),"MAGAZINE NOT LISTED","")</f>
        <v>MAGAZINE NOT LISTED</v>
      </c>
    </row>
    <row r="366" spans="1:4">
      <c r="A366" s="2" t="s">
        <v>17</v>
      </c>
      <c r="B366" t="str">
        <f>IF(ISERROR(VLOOKUP(A366,weightconfig!$A$1:$A$455,1,FALSE)),"WEAPON NOT LISTED","")</f>
        <v/>
      </c>
      <c r="C366" s="1" t="s">
        <v>717</v>
      </c>
      <c r="D366" t="str">
        <f>IF(ISERROR(VLOOKUP(weapons!C366,weightconfig!$A$1:$A$455,1,FALSE)),"MAGAZINE NOT LISTED","")</f>
        <v/>
      </c>
    </row>
    <row r="367" spans="1:4">
      <c r="A367" s="2" t="s">
        <v>16</v>
      </c>
      <c r="B367" t="str">
        <f>IF(ISERROR(VLOOKUP(A367,weightconfig!$A$1:$A$455,1,FALSE)),"WEAPON NOT LISTED","")</f>
        <v/>
      </c>
      <c r="C367" s="1" t="s">
        <v>718</v>
      </c>
      <c r="D367" t="str">
        <f>IF(ISERROR(VLOOKUP(weapons!C367,weightconfig!$A$1:$A$455,1,FALSE)),"MAGAZINE NOT LISTED","")</f>
        <v>MAGAZINE NOT LISTED</v>
      </c>
    </row>
    <row r="368" spans="1:4">
      <c r="A368" s="2" t="s">
        <v>15</v>
      </c>
      <c r="B368" t="str">
        <f>IF(ISERROR(VLOOKUP(A368,weightconfig!$A$1:$A$455,1,FALSE)),"WEAPON NOT LISTED","")</f>
        <v/>
      </c>
      <c r="C368" s="1" t="s">
        <v>719</v>
      </c>
      <c r="D368" t="str">
        <f>IF(ISERROR(VLOOKUP(weapons!C368,weightconfig!$A$1:$A$455,1,FALSE)),"MAGAZINE NOT LISTED","")</f>
        <v/>
      </c>
    </row>
    <row r="369" spans="1:4">
      <c r="A369" s="2" t="s">
        <v>14</v>
      </c>
      <c r="B369" t="str">
        <f>IF(ISERROR(VLOOKUP(A369,weightconfig!$A$1:$A$455,1,FALSE)),"WEAPON NOT LISTED","")</f>
        <v/>
      </c>
      <c r="C369" s="1" t="s">
        <v>720</v>
      </c>
      <c r="D369" t="str">
        <f>IF(ISERROR(VLOOKUP(weapons!C369,weightconfig!$A$1:$A$455,1,FALSE)),"MAGAZINE NOT LISTED","")</f>
        <v>MAGAZINE NOT LISTED</v>
      </c>
    </row>
    <row r="370" spans="1:4">
      <c r="A370" s="2" t="s">
        <v>13</v>
      </c>
      <c r="B370" t="str">
        <f>IF(ISERROR(VLOOKUP(A370,weightconfig!$A$1:$A$455,1,FALSE)),"WEAPON NOT LISTED","")</f>
        <v/>
      </c>
      <c r="C370" s="1" t="s">
        <v>721</v>
      </c>
      <c r="D370" t="str">
        <f>IF(ISERROR(VLOOKUP(weapons!C370,weightconfig!$A$1:$A$455,1,FALSE)),"MAGAZINE NOT LISTED","")</f>
        <v/>
      </c>
    </row>
    <row r="371" spans="1:4">
      <c r="A371" s="2" t="s">
        <v>12</v>
      </c>
      <c r="B371" t="str">
        <f>IF(ISERROR(VLOOKUP(A371,weightconfig!$A$1:$A$455,1,FALSE)),"WEAPON NOT LISTED","")</f>
        <v/>
      </c>
      <c r="C371" s="1" t="s">
        <v>722</v>
      </c>
      <c r="D371" t="str">
        <f>IF(ISERROR(VLOOKUP(weapons!C371,weightconfig!$A$1:$A$455,1,FALSE)),"MAGAZINE NOT LISTED","")</f>
        <v>MAGAZINE NOT LISTED</v>
      </c>
    </row>
    <row r="372" spans="1:4">
      <c r="A372" s="2" t="s">
        <v>11</v>
      </c>
      <c r="B372" t="str">
        <f>IF(ISERROR(VLOOKUP(A372,weightconfig!$A$1:$A$455,1,FALSE)),"WEAPON NOT LISTED","")</f>
        <v/>
      </c>
      <c r="C372" s="1" t="s">
        <v>723</v>
      </c>
      <c r="D372" t="str">
        <f>IF(ISERROR(VLOOKUP(weapons!C372,weightconfig!$A$1:$A$455,1,FALSE)),"MAGAZINE NOT LISTED","")</f>
        <v/>
      </c>
    </row>
    <row r="373" spans="1:4">
      <c r="A373" s="2" t="s">
        <v>10</v>
      </c>
      <c r="B373" t="str">
        <f>IF(ISERROR(VLOOKUP(A373,weightconfig!$A$1:$A$455,1,FALSE)),"WEAPON NOT LISTED","")</f>
        <v>WEAPON NOT LISTED</v>
      </c>
      <c r="C373" s="1" t="s">
        <v>724</v>
      </c>
      <c r="D373" t="str">
        <f>IF(ISERROR(VLOOKUP(weapons!C373,weightconfig!$A$1:$A$455,1,FALSE)),"MAGAZINE NOT LISTED","")</f>
        <v>MAGAZINE NOT LISTED</v>
      </c>
    </row>
    <row r="374" spans="1:4">
      <c r="A374" s="2" t="s">
        <v>9</v>
      </c>
      <c r="B374" t="str">
        <f>IF(ISERROR(VLOOKUP(A374,weightconfig!$A$1:$A$455,1,FALSE)),"WEAPON NOT LISTED","")</f>
        <v>WEAPON NOT LISTED</v>
      </c>
      <c r="C374" s="1" t="s">
        <v>725</v>
      </c>
      <c r="D374" t="str">
        <f>IF(ISERROR(VLOOKUP(weapons!C374,weightconfig!$A$1:$A$455,1,FALSE)),"MAGAZINE NOT LISTED","")</f>
        <v/>
      </c>
    </row>
    <row r="375" spans="1:4">
      <c r="A375" s="2" t="s">
        <v>8</v>
      </c>
      <c r="B375" t="str">
        <f>IF(ISERROR(VLOOKUP(A375,weightconfig!$A$1:$A$455,1,FALSE)),"WEAPON NOT LISTED","")</f>
        <v>WEAPON NOT LISTED</v>
      </c>
      <c r="C375" s="1" t="s">
        <v>726</v>
      </c>
      <c r="D375" t="str">
        <f>IF(ISERROR(VLOOKUP(weapons!C375,weightconfig!$A$1:$A$455,1,FALSE)),"MAGAZINE NOT LISTED","")</f>
        <v>MAGAZINE NOT LISTED</v>
      </c>
    </row>
    <row r="376" spans="1:4">
      <c r="A376" s="2" t="s">
        <v>7</v>
      </c>
      <c r="B376" t="str">
        <f>IF(ISERROR(VLOOKUP(A376,weightconfig!$A$1:$A$455,1,FALSE)),"WEAPON NOT LISTED","")</f>
        <v>WEAPON NOT LISTED</v>
      </c>
      <c r="C376" s="1" t="s">
        <v>727</v>
      </c>
      <c r="D376" t="str">
        <f>IF(ISERROR(VLOOKUP(weapons!C376,weightconfig!$A$1:$A$455,1,FALSE)),"MAGAZINE NOT LISTED","")</f>
        <v/>
      </c>
    </row>
    <row r="377" spans="1:4">
      <c r="A377" s="2" t="s">
        <v>6</v>
      </c>
      <c r="B377" t="str">
        <f>IF(ISERROR(VLOOKUP(A377,weightconfig!$A$1:$A$455,1,FALSE)),"WEAPON NOT LISTED","")</f>
        <v>WEAPON NOT LISTED</v>
      </c>
      <c r="C377" s="1" t="s">
        <v>728</v>
      </c>
      <c r="D377" t="str">
        <f>IF(ISERROR(VLOOKUP(weapons!C377,weightconfig!$A$1:$A$455,1,FALSE)),"MAGAZINE NOT LISTED","")</f>
        <v>MAGAZINE NOT LISTED</v>
      </c>
    </row>
    <row r="378" spans="1:4">
      <c r="A378" s="2" t="s">
        <v>5</v>
      </c>
      <c r="B378" t="str">
        <f>IF(ISERROR(VLOOKUP(A378,weightconfig!$A$1:$A$455,1,FALSE)),"WEAPON NOT LISTED","")</f>
        <v>WEAPON NOT LISTED</v>
      </c>
      <c r="C378" s="1" t="s">
        <v>729</v>
      </c>
      <c r="D378" t="str">
        <f>IF(ISERROR(VLOOKUP(weapons!C378,weightconfig!$A$1:$A$455,1,FALSE)),"MAGAZINE NOT LISTED","")</f>
        <v/>
      </c>
    </row>
    <row r="379" spans="1:4">
      <c r="A379" s="2" t="s">
        <v>4</v>
      </c>
      <c r="B379" t="str">
        <f>IF(ISERROR(VLOOKUP(A379,weightconfig!$A$1:$A$455,1,FALSE)),"WEAPON NOT LISTED","")</f>
        <v/>
      </c>
      <c r="C379" s="1" t="s">
        <v>730</v>
      </c>
      <c r="D379" t="str">
        <f>IF(ISERROR(VLOOKUP(weapons!C379,weightconfig!$A$1:$A$455,1,FALSE)),"MAGAZINE NOT LISTED","")</f>
        <v/>
      </c>
    </row>
    <row r="380" spans="1:4">
      <c r="A380" s="2" t="s">
        <v>3</v>
      </c>
      <c r="B380" t="str">
        <f>IF(ISERROR(VLOOKUP(A380,weightconfig!$A$1:$A$455,1,FALSE)),"WEAPON NOT LISTED","")</f>
        <v/>
      </c>
      <c r="C380" s="1" t="s">
        <v>731</v>
      </c>
      <c r="D380" t="str">
        <f>IF(ISERROR(VLOOKUP(weapons!C380,weightconfig!$A$1:$A$455,1,FALSE)),"MAGAZINE NOT LISTED","")</f>
        <v/>
      </c>
    </row>
    <row r="381" spans="1:4">
      <c r="A381" s="2" t="s">
        <v>2</v>
      </c>
      <c r="B381" t="str">
        <f>IF(ISERROR(VLOOKUP(A381,weightconfig!$A$1:$A$455,1,FALSE)),"WEAPON NOT LISTED","")</f>
        <v/>
      </c>
      <c r="C381" s="1" t="s">
        <v>732</v>
      </c>
      <c r="D381" t="str">
        <f>IF(ISERROR(VLOOKUP(weapons!C381,weightconfig!$A$1:$A$455,1,FALSE)),"MAGAZINE NOT LISTED","")</f>
        <v>MAGAZINE NOT LISTED</v>
      </c>
    </row>
    <row r="382" spans="1:4">
      <c r="A382" s="2" t="s">
        <v>1</v>
      </c>
      <c r="B382" t="str">
        <f>IF(ISERROR(VLOOKUP(A382,weightconfig!$A$1:$A$455,1,FALSE)),"WEAPON NOT LISTED","")</f>
        <v/>
      </c>
      <c r="C382" s="1" t="s">
        <v>733</v>
      </c>
      <c r="D382" t="str">
        <f>IF(ISERROR(VLOOKUP(weapons!C382,weightconfig!$A$1:$A$455,1,FALSE)),"MAGAZINE NOT LISTED","")</f>
        <v/>
      </c>
    </row>
    <row r="383" spans="1:4">
      <c r="A383" s="2" t="s">
        <v>0</v>
      </c>
      <c r="B383" t="str">
        <f>IF(ISERROR(VLOOKUP(A383,weightconfig!$A$1:$A$455,1,FALSE)),"WEAPON NOT LISTED","")</f>
        <v>WEAPON NOT LISTED</v>
      </c>
      <c r="C383" s="1" t="s">
        <v>734</v>
      </c>
      <c r="D383" t="str">
        <f>IF(ISERROR(VLOOKUP(weapons!C383,weightconfig!$A$1:$A$455,1,FALSE)),"MAGAZINE NOT LISTED","")</f>
        <v>MAGAZINE NOT LISTED</v>
      </c>
    </row>
    <row r="384" spans="1:4">
      <c r="C384" s="1" t="s">
        <v>735</v>
      </c>
      <c r="D384" t="str">
        <f>IF(ISERROR(VLOOKUP(weapons!C384,weightconfig!$A$1:$A$455,1,FALSE)),"MAGAZINE NOT LISTED","")</f>
        <v>MAGAZINE NOT LISTED</v>
      </c>
    </row>
    <row r="385" spans="3:4">
      <c r="C385" s="1" t="s">
        <v>736</v>
      </c>
      <c r="D385" t="str">
        <f>IF(ISERROR(VLOOKUP(weapons!C385,weightconfig!$A$1:$A$455,1,FALSE)),"MAGAZINE NOT LISTED","")</f>
        <v/>
      </c>
    </row>
    <row r="386" spans="3:4">
      <c r="C386" s="1" t="s">
        <v>737</v>
      </c>
      <c r="D386" t="str">
        <f>IF(ISERROR(VLOOKUP(weapons!C386,weightconfig!$A$1:$A$455,1,FALSE)),"MAGAZINE NOT LISTED","")</f>
        <v>MAGAZINE NOT LISTED</v>
      </c>
    </row>
    <row r="387" spans="3:4">
      <c r="C387" s="1" t="s">
        <v>738</v>
      </c>
      <c r="D387" t="str">
        <f>IF(ISERROR(VLOOKUP(weapons!C387,weightconfig!$A$1:$A$455,1,FALSE)),"MAGAZINE NOT LISTED","")</f>
        <v>MAGAZINE NOT LISTED</v>
      </c>
    </row>
    <row r="388" spans="3:4">
      <c r="C388" s="1" t="s">
        <v>739</v>
      </c>
      <c r="D388" t="str">
        <f>IF(ISERROR(VLOOKUP(weapons!C388,weightconfig!$A$1:$A$455,1,FALSE)),"MAGAZINE NOT LISTED","")</f>
        <v>MAGAZINE NOT LISTED</v>
      </c>
    </row>
    <row r="389" spans="3:4">
      <c r="C389" s="1" t="s">
        <v>740</v>
      </c>
      <c r="D389" t="str">
        <f>IF(ISERROR(VLOOKUP(weapons!C389,weightconfig!$A$1:$A$455,1,FALSE)),"MAGAZINE NOT LISTED","")</f>
        <v/>
      </c>
    </row>
    <row r="390" spans="3:4">
      <c r="C390" s="1" t="s">
        <v>741</v>
      </c>
      <c r="D390" t="str">
        <f>IF(ISERROR(VLOOKUP(weapons!C390,weightconfig!$A$1:$A$455,1,FALSE)),"MAGAZINE NOT LISTED","")</f>
        <v>MAGAZINE NOT LISTED</v>
      </c>
    </row>
    <row r="391" spans="3:4">
      <c r="C391" s="1" t="s">
        <v>742</v>
      </c>
      <c r="D391" t="str">
        <f>IF(ISERROR(VLOOKUP(weapons!C391,weightconfig!$A$1:$A$455,1,FALSE)),"MAGAZINE NOT LISTED","")</f>
        <v/>
      </c>
    </row>
    <row r="392" spans="3:4">
      <c r="C392" s="1" t="s">
        <v>743</v>
      </c>
      <c r="D392" t="str">
        <f>IF(ISERROR(VLOOKUP(weapons!C392,weightconfig!$A$1:$A$455,1,FALSE)),"MAGAZINE NOT LISTED","")</f>
        <v>MAGAZINE NOT LISTED</v>
      </c>
    </row>
    <row r="393" spans="3:4">
      <c r="C393" s="1" t="s">
        <v>744</v>
      </c>
      <c r="D393" t="str">
        <f>IF(ISERROR(VLOOKUP(weapons!C393,weightconfig!$A$1:$A$455,1,FALSE)),"MAGAZINE NOT LISTED","")</f>
        <v>MAGAZINE NOT LISTED</v>
      </c>
    </row>
    <row r="394" spans="3:4">
      <c r="C394" s="1" t="s">
        <v>745</v>
      </c>
      <c r="D394" t="str">
        <f>IF(ISERROR(VLOOKUP(weapons!C394,weightconfig!$A$1:$A$455,1,FALSE)),"MAGAZINE NOT LISTED","")</f>
        <v/>
      </c>
    </row>
    <row r="395" spans="3:4">
      <c r="C395" s="1" t="s">
        <v>746</v>
      </c>
      <c r="D395" t="str">
        <f>IF(ISERROR(VLOOKUP(weapons!C395,weightconfig!$A$1:$A$455,1,FALSE)),"MAGAZINE NOT LISTED","")</f>
        <v>MAGAZINE NOT LISTED</v>
      </c>
    </row>
    <row r="396" spans="3:4">
      <c r="C396" s="1" t="s">
        <v>747</v>
      </c>
      <c r="D396" t="str">
        <f>IF(ISERROR(VLOOKUP(weapons!C396,weightconfig!$A$1:$A$455,1,FALSE)),"MAGAZINE NOT LISTED","")</f>
        <v/>
      </c>
    </row>
    <row r="397" spans="3:4">
      <c r="C397" s="1" t="s">
        <v>748</v>
      </c>
      <c r="D397" t="str">
        <f>IF(ISERROR(VLOOKUP(weapons!C397,weightconfig!$A$1:$A$455,1,FALSE)),"MAGAZINE NOT LISTED","")</f>
        <v/>
      </c>
    </row>
    <row r="398" spans="3:4">
      <c r="C398" s="1" t="s">
        <v>749</v>
      </c>
      <c r="D398" t="str">
        <f>IF(ISERROR(VLOOKUP(weapons!C398,weightconfig!$A$1:$A$455,1,FALSE)),"MAGAZINE NOT LISTED","")</f>
        <v/>
      </c>
    </row>
    <row r="399" spans="3:4">
      <c r="C399" s="1" t="s">
        <v>750</v>
      </c>
      <c r="D399" t="str">
        <f>IF(ISERROR(VLOOKUP(weapons!C399,weightconfig!$A$1:$A$455,1,FALSE)),"MAGAZINE NOT LISTED","")</f>
        <v/>
      </c>
    </row>
    <row r="400" spans="3:4">
      <c r="C400" s="1" t="s">
        <v>751</v>
      </c>
      <c r="D400" t="str">
        <f>IF(ISERROR(VLOOKUP(weapons!C400,weightconfig!$A$1:$A$455,1,FALSE)),"MAGAZINE NOT LISTED","")</f>
        <v/>
      </c>
    </row>
    <row r="401" spans="3:4">
      <c r="C401" s="1" t="s">
        <v>752</v>
      </c>
      <c r="D401" t="str">
        <f>IF(ISERROR(VLOOKUP(weapons!C401,weightconfig!$A$1:$A$455,1,FALSE)),"MAGAZINE NOT LISTED","")</f>
        <v/>
      </c>
    </row>
    <row r="402" spans="3:4">
      <c r="C402" s="1" t="s">
        <v>753</v>
      </c>
      <c r="D402" t="str">
        <f>IF(ISERROR(VLOOKUP(weapons!C402,weightconfig!$A$1:$A$455,1,FALSE)),"MAGAZINE NOT LISTED","")</f>
        <v/>
      </c>
    </row>
    <row r="403" spans="3:4">
      <c r="C403" s="1" t="s">
        <v>754</v>
      </c>
      <c r="D403" t="str">
        <f>IF(ISERROR(VLOOKUP(weapons!C403,weightconfig!$A$1:$A$455,1,FALSE)),"MAGAZINE NOT LISTED","")</f>
        <v/>
      </c>
    </row>
    <row r="404" spans="3:4">
      <c r="C404" s="1" t="s">
        <v>755</v>
      </c>
      <c r="D404" t="str">
        <f>IF(ISERROR(VLOOKUP(weapons!C404,weightconfig!$A$1:$A$455,1,FALSE)),"MAGAZINE NOT LISTED","")</f>
        <v/>
      </c>
    </row>
    <row r="405" spans="3:4">
      <c r="C405" s="1" t="s">
        <v>756</v>
      </c>
      <c r="D405" t="str">
        <f>IF(ISERROR(VLOOKUP(weapons!C405,weightconfig!$A$1:$A$455,1,FALSE)),"MAGAZINE NOT LISTED","")</f>
        <v/>
      </c>
    </row>
    <row r="406" spans="3:4">
      <c r="C406" s="1" t="s">
        <v>757</v>
      </c>
      <c r="D406" t="str">
        <f>IF(ISERROR(VLOOKUP(weapons!C406,weightconfig!$A$1:$A$455,1,FALSE)),"MAGAZINE NOT LISTED","")</f>
        <v/>
      </c>
    </row>
    <row r="407" spans="3:4">
      <c r="C407" s="1" t="s">
        <v>758</v>
      </c>
      <c r="D407" t="str">
        <f>IF(ISERROR(VLOOKUP(weapons!C407,weightconfig!$A$1:$A$455,1,FALSE)),"MAGAZINE NOT LISTED","")</f>
        <v/>
      </c>
    </row>
    <row r="408" spans="3:4">
      <c r="C408" s="1" t="s">
        <v>759</v>
      </c>
      <c r="D408" t="str">
        <f>IF(ISERROR(VLOOKUP(weapons!C408,weightconfig!$A$1:$A$455,1,FALSE)),"MAGAZINE NOT LISTED","")</f>
        <v/>
      </c>
    </row>
    <row r="409" spans="3:4">
      <c r="C409" s="1" t="s">
        <v>760</v>
      </c>
      <c r="D409" t="str">
        <f>IF(ISERROR(VLOOKUP(weapons!C409,weightconfig!$A$1:$A$455,1,FALSE)),"MAGAZINE NOT LISTED","")</f>
        <v/>
      </c>
    </row>
    <row r="410" spans="3:4">
      <c r="C410" s="1" t="s">
        <v>761</v>
      </c>
      <c r="D410" t="str">
        <f>IF(ISERROR(VLOOKUP(weapons!C410,weightconfig!$A$1:$A$455,1,FALSE)),"MAGAZINE NOT LISTED","")</f>
        <v>MAGAZINE NOT LISTED</v>
      </c>
    </row>
    <row r="411" spans="3:4">
      <c r="C411" s="1" t="s">
        <v>762</v>
      </c>
      <c r="D411" t="str">
        <f>IF(ISERROR(VLOOKUP(weapons!C411,weightconfig!$A$1:$A$455,1,FALSE)),"MAGAZINE NOT LISTED","")</f>
        <v/>
      </c>
    </row>
    <row r="412" spans="3:4">
      <c r="C412" s="1" t="s">
        <v>763</v>
      </c>
      <c r="D412" t="str">
        <f>IF(ISERROR(VLOOKUP(weapons!C412,weightconfig!$A$1:$A$455,1,FALSE)),"MAGAZINE NOT LISTED","")</f>
        <v/>
      </c>
    </row>
    <row r="413" spans="3:4">
      <c r="C413" s="1" t="s">
        <v>764</v>
      </c>
      <c r="D413" t="str">
        <f>IF(ISERROR(VLOOKUP(weapons!C413,weightconfig!$A$1:$A$455,1,FALSE)),"MAGAZINE NOT LISTED","")</f>
        <v/>
      </c>
    </row>
    <row r="414" spans="3:4">
      <c r="C414" s="1" t="s">
        <v>765</v>
      </c>
      <c r="D414" t="str">
        <f>IF(ISERROR(VLOOKUP(weapons!C414,weightconfig!$A$1:$A$455,1,FALSE)),"MAGAZINE NOT LISTED","")</f>
        <v>MAGAZINE NOT LISTED</v>
      </c>
    </row>
    <row r="415" spans="3:4">
      <c r="C415" s="1" t="s">
        <v>766</v>
      </c>
      <c r="D415" t="str">
        <f>IF(ISERROR(VLOOKUP(weapons!C415,weightconfig!$A$1:$A$455,1,FALSE)),"MAGAZINE NOT LISTED","")</f>
        <v>MAGAZINE NOT LISTED</v>
      </c>
    </row>
    <row r="416" spans="3:4">
      <c r="C416" s="1" t="s">
        <v>767</v>
      </c>
      <c r="D416" t="str">
        <f>IF(ISERROR(VLOOKUP(weapons!C416,weightconfig!$A$1:$A$455,1,FALSE)),"MAGAZINE NOT LISTED","")</f>
        <v>MAGAZINE NOT LISTED</v>
      </c>
    </row>
    <row r="417" spans="3:4">
      <c r="C417" s="1" t="s">
        <v>768</v>
      </c>
      <c r="D417" t="str">
        <f>IF(ISERROR(VLOOKUP(weapons!C417,weightconfig!$A$1:$A$455,1,FALSE)),"MAGAZINE NOT LISTED","")</f>
        <v/>
      </c>
    </row>
    <row r="418" spans="3:4">
      <c r="C418" s="1" t="s">
        <v>769</v>
      </c>
      <c r="D418" t="str">
        <f>IF(ISERROR(VLOOKUP(weapons!C418,weightconfig!$A$1:$A$455,1,FALSE)),"MAGAZINE NOT LISTED","")</f>
        <v>MAGAZINE NOT LISTED</v>
      </c>
    </row>
    <row r="419" spans="3:4">
      <c r="C419" s="1" t="s">
        <v>770</v>
      </c>
      <c r="D419" t="str">
        <f>IF(ISERROR(VLOOKUP(weapons!C419,weightconfig!$A$1:$A$455,1,FALSE)),"MAGAZINE NOT LISTED","")</f>
        <v/>
      </c>
    </row>
    <row r="420" spans="3:4">
      <c r="C420" s="1" t="s">
        <v>771</v>
      </c>
      <c r="D420" t="str">
        <f>IF(ISERROR(VLOOKUP(weapons!C420,weightconfig!$A$1:$A$455,1,FALSE)),"MAGAZINE NOT LISTED","")</f>
        <v>MAGAZINE NOT LISTED</v>
      </c>
    </row>
    <row r="421" spans="3:4">
      <c r="C421" s="1" t="s">
        <v>772</v>
      </c>
      <c r="D421" t="str">
        <f>IF(ISERROR(VLOOKUP(weapons!C421,weightconfig!$A$1:$A$455,1,FALSE)),"MAGAZINE NOT LISTED","")</f>
        <v>MAGAZINE NOT LISTED</v>
      </c>
    </row>
    <row r="422" spans="3:4">
      <c r="C422" s="1" t="s">
        <v>773</v>
      </c>
      <c r="D422" t="str">
        <f>IF(ISERROR(VLOOKUP(weapons!C422,weightconfig!$A$1:$A$455,1,FALSE)),"MAGAZINE NOT LISTED","")</f>
        <v>MAGAZINE NOT LISTED</v>
      </c>
    </row>
    <row r="423" spans="3:4">
      <c r="C423" s="1" t="s">
        <v>774</v>
      </c>
      <c r="D423" t="str">
        <f>IF(ISERROR(VLOOKUP(weapons!C423,weightconfig!$A$1:$A$455,1,FALSE)),"MAGAZINE NOT LISTED","")</f>
        <v>MAGAZINE NOT LISTED</v>
      </c>
    </row>
    <row r="424" spans="3:4">
      <c r="C424" s="1" t="s">
        <v>775</v>
      </c>
      <c r="D424" t="str">
        <f>IF(ISERROR(VLOOKUP(weapons!C424,weightconfig!$A$1:$A$455,1,FALSE)),"MAGAZINE NOT LISTED","")</f>
        <v>MAGAZINE NOT LISTED</v>
      </c>
    </row>
    <row r="425" spans="3:4">
      <c r="C425" s="1" t="s">
        <v>776</v>
      </c>
      <c r="D425" t="str">
        <f>IF(ISERROR(VLOOKUP(weapons!C425,weightconfig!$A$1:$A$455,1,FALSE)),"MAGAZINE NOT LISTED","")</f>
        <v>MAGAZINE NOT LISTED</v>
      </c>
    </row>
    <row r="426" spans="3:4">
      <c r="C426" s="1" t="s">
        <v>777</v>
      </c>
      <c r="D426" t="str">
        <f>IF(ISERROR(VLOOKUP(weapons!C426,weightconfig!$A$1:$A$455,1,FALSE)),"MAGAZINE NOT LISTED","")</f>
        <v>MAGAZINE NOT LISTED</v>
      </c>
    </row>
    <row r="427" spans="3:4">
      <c r="C427" s="1" t="s">
        <v>778</v>
      </c>
      <c r="D427" t="str">
        <f>IF(ISERROR(VLOOKUP(weapons!C427,weightconfig!$A$1:$A$455,1,FALSE)),"MAGAZINE NOT LISTED","")</f>
        <v>MAGAZINE NOT LISTED</v>
      </c>
    </row>
    <row r="428" spans="3:4">
      <c r="C428" s="1" t="s">
        <v>779</v>
      </c>
      <c r="D428" t="str">
        <f>IF(ISERROR(VLOOKUP(weapons!C428,weightconfig!$A$1:$A$455,1,FALSE)),"MAGAZINE NOT LISTED","")</f>
        <v/>
      </c>
    </row>
    <row r="429" spans="3:4">
      <c r="C429" s="1" t="s">
        <v>780</v>
      </c>
      <c r="D429" t="str">
        <f>IF(ISERROR(VLOOKUP(weapons!C429,weightconfig!$A$1:$A$455,1,FALSE)),"MAGAZINE NOT LISTED","")</f>
        <v>MAGAZINE NOT LISTED</v>
      </c>
    </row>
    <row r="430" spans="3:4">
      <c r="C430" s="1" t="s">
        <v>781</v>
      </c>
      <c r="D430" t="str">
        <f>IF(ISERROR(VLOOKUP(weapons!C430,weightconfig!$A$1:$A$455,1,FALSE)),"MAGAZINE NOT LISTED","")</f>
        <v>MAGAZINE NOT LISTED</v>
      </c>
    </row>
    <row r="431" spans="3:4">
      <c r="C431" s="1" t="s">
        <v>782</v>
      </c>
      <c r="D431" t="str">
        <f>IF(ISERROR(VLOOKUP(weapons!C431,weightconfig!$A$1:$A$455,1,FALSE)),"MAGAZINE NOT LISTED","")</f>
        <v/>
      </c>
    </row>
    <row r="432" spans="3:4">
      <c r="C432" s="1" t="s">
        <v>783</v>
      </c>
      <c r="D432" t="str">
        <f>IF(ISERROR(VLOOKUP(weapons!C432,weightconfig!$A$1:$A$455,1,FALSE)),"MAGAZINE NOT LISTED","")</f>
        <v/>
      </c>
    </row>
    <row r="433" spans="3:4">
      <c r="C433" s="1" t="s">
        <v>784</v>
      </c>
      <c r="D433" t="str">
        <f>IF(ISERROR(VLOOKUP(weapons!C433,weightconfig!$A$1:$A$455,1,FALSE)),"MAGAZINE NOT LISTED","")</f>
        <v>MAGAZINE NOT LISTED</v>
      </c>
    </row>
    <row r="434" spans="3:4">
      <c r="C434" s="1" t="s">
        <v>785</v>
      </c>
      <c r="D434" t="str">
        <f>IF(ISERROR(VLOOKUP(weapons!C434,weightconfig!$A$1:$A$455,1,FALSE)),"MAGAZINE NOT LISTED","")</f>
        <v>MAGAZINE NOT LISTED</v>
      </c>
    </row>
    <row r="435" spans="3:4">
      <c r="C435" s="1" t="s">
        <v>786</v>
      </c>
      <c r="D435" t="str">
        <f>IF(ISERROR(VLOOKUP(weapons!C435,weightconfig!$A$1:$A$455,1,FALSE)),"MAGAZINE NOT LISTED","")</f>
        <v>MAGAZINE NOT LISTED</v>
      </c>
    </row>
    <row r="436" spans="3:4">
      <c r="C436" s="1" t="s">
        <v>787</v>
      </c>
      <c r="D436" t="str">
        <f>IF(ISERROR(VLOOKUP(weapons!C436,weightconfig!$A$1:$A$455,1,FALSE)),"MAGAZINE NOT LISTED","")</f>
        <v>MAGAZINE NOT LISTED</v>
      </c>
    </row>
    <row r="437" spans="3:4">
      <c r="C437" s="1" t="s">
        <v>788</v>
      </c>
      <c r="D437" t="str">
        <f>IF(ISERROR(VLOOKUP(weapons!C437,weightconfig!$A$1:$A$455,1,FALSE)),"MAGAZINE NOT LISTED","")</f>
        <v>MAGAZINE NOT LISTED</v>
      </c>
    </row>
    <row r="438" spans="3:4">
      <c r="C438" s="1" t="s">
        <v>789</v>
      </c>
      <c r="D438" t="str">
        <f>IF(ISERROR(VLOOKUP(weapons!C438,weightconfig!$A$1:$A$455,1,FALSE)),"MAGAZINE NOT LISTED","")</f>
        <v/>
      </c>
    </row>
    <row r="439" spans="3:4">
      <c r="C439" s="1" t="s">
        <v>790</v>
      </c>
      <c r="D439" t="str">
        <f>IF(ISERROR(VLOOKUP(weapons!C439,weightconfig!$A$1:$A$455,1,FALSE)),"MAGAZINE NOT LISTED","")</f>
        <v/>
      </c>
    </row>
    <row r="440" spans="3:4">
      <c r="C440" s="1" t="s">
        <v>791</v>
      </c>
      <c r="D440" t="str">
        <f>IF(ISERROR(VLOOKUP(weapons!C440,weightconfig!$A$1:$A$455,1,FALSE)),"MAGAZINE NOT LISTED","")</f>
        <v/>
      </c>
    </row>
    <row r="441" spans="3:4">
      <c r="C441" s="1" t="s">
        <v>298</v>
      </c>
      <c r="D441" t="str">
        <f>IF(ISERROR(VLOOKUP(weapons!C441,weightconfig!$A$1:$A$455,1,FALSE)),"MAGAZINE NOT LISTED","")</f>
        <v/>
      </c>
    </row>
    <row r="442" spans="3:4">
      <c r="C442" s="1" t="s">
        <v>297</v>
      </c>
      <c r="D442" t="str">
        <f>IF(ISERROR(VLOOKUP(weapons!C442,weightconfig!$A$1:$A$455,1,FALSE)),"MAGAZINE NOT LISTED","")</f>
        <v/>
      </c>
    </row>
    <row r="443" spans="3:4">
      <c r="C443" s="1" t="s">
        <v>296</v>
      </c>
      <c r="D443" t="str">
        <f>IF(ISERROR(VLOOKUP(weapons!C443,weightconfig!$A$1:$A$455,1,FALSE)),"MAGAZINE NOT LISTED","")</f>
        <v/>
      </c>
    </row>
    <row r="444" spans="3:4">
      <c r="C444" s="1" t="s">
        <v>295</v>
      </c>
      <c r="D444" t="str">
        <f>IF(ISERROR(VLOOKUP(weapons!C444,weightconfig!$A$1:$A$455,1,FALSE)),"MAGAZINE NOT LISTED","")</f>
        <v/>
      </c>
    </row>
    <row r="445" spans="3:4">
      <c r="C445" s="1" t="s">
        <v>294</v>
      </c>
      <c r="D445" t="str">
        <f>IF(ISERROR(VLOOKUP(weapons!C445,weightconfig!$A$1:$A$455,1,FALSE)),"MAGAZINE NOT LISTED","")</f>
        <v/>
      </c>
    </row>
    <row r="446" spans="3:4">
      <c r="C446" s="1" t="s">
        <v>292</v>
      </c>
      <c r="D446" t="str">
        <f>IF(ISERROR(VLOOKUP(weapons!C446,weightconfig!$A$1:$A$455,1,FALSE)),"MAGAZINE NOT LISTED","")</f>
        <v>MAGAZINE NOT LISTED</v>
      </c>
    </row>
    <row r="447" spans="3:4">
      <c r="C447" s="1" t="s">
        <v>290</v>
      </c>
      <c r="D447" t="str">
        <f>IF(ISERROR(VLOOKUP(weapons!C447,weightconfig!$A$1:$A$455,1,FALSE)),"MAGAZINE NOT LISTED","")</f>
        <v/>
      </c>
    </row>
    <row r="448" spans="3:4">
      <c r="C448" s="1" t="s">
        <v>792</v>
      </c>
      <c r="D448" t="str">
        <f>IF(ISERROR(VLOOKUP(weapons!C448,weightconfig!$A$1:$A$455,1,FALSE)),"MAGAZINE NOT LISTED","")</f>
        <v/>
      </c>
    </row>
    <row r="449" spans="3:4">
      <c r="C449" s="1" t="s">
        <v>793</v>
      </c>
      <c r="D449" t="str">
        <f>IF(ISERROR(VLOOKUP(weapons!C449,weightconfig!$A$1:$A$455,1,FALSE)),"MAGAZINE NOT LISTED","")</f>
        <v/>
      </c>
    </row>
    <row r="450" spans="3:4">
      <c r="C450" s="1" t="s">
        <v>794</v>
      </c>
      <c r="D450" t="str">
        <f>IF(ISERROR(VLOOKUP(weapons!C450,weightconfig!$A$1:$A$455,1,FALSE)),"MAGAZINE NOT LISTED","")</f>
        <v/>
      </c>
    </row>
    <row r="451" spans="3:4">
      <c r="C451" s="1" t="s">
        <v>795</v>
      </c>
      <c r="D451" t="str">
        <f>IF(ISERROR(VLOOKUP(weapons!C451,weightconfig!$A$1:$A$455,1,FALSE)),"MAGAZINE NOT LISTED","")</f>
        <v>MAGAZINE NOT LISTED</v>
      </c>
    </row>
    <row r="452" spans="3:4">
      <c r="C452" s="1" t="s">
        <v>796</v>
      </c>
      <c r="D452" t="str">
        <f>IF(ISERROR(VLOOKUP(weapons!C452,weightconfig!$A$1:$A$455,1,FALSE)),"MAGAZINE NOT LISTED","")</f>
        <v>MAGAZINE NOT LISTED</v>
      </c>
    </row>
    <row r="453" spans="3:4">
      <c r="C453" s="1" t="s">
        <v>797</v>
      </c>
      <c r="D453" t="str">
        <f>IF(ISERROR(VLOOKUP(weapons!C453,weightconfig!$A$1:$A$455,1,FALSE)),"MAGAZINE NOT LISTED","")</f>
        <v/>
      </c>
    </row>
    <row r="454" spans="3:4">
      <c r="C454" s="1" t="s">
        <v>798</v>
      </c>
      <c r="D454" t="str">
        <f>IF(ISERROR(VLOOKUP(weapons!C454,weightconfig!$A$1:$A$455,1,FALSE)),"MAGAZINE NOT LISTED","")</f>
        <v>MAGAZINE NOT LISTED</v>
      </c>
    </row>
    <row r="455" spans="3:4">
      <c r="C455" s="1" t="s">
        <v>799</v>
      </c>
      <c r="D455" t="str">
        <f>IF(ISERROR(VLOOKUP(weapons!C455,weightconfig!$A$1:$A$455,1,FALSE)),"MAGAZINE NOT LISTED","")</f>
        <v/>
      </c>
    </row>
    <row r="456" spans="3:4">
      <c r="C456" s="1" t="s">
        <v>800</v>
      </c>
      <c r="D456" t="str">
        <f>IF(ISERROR(VLOOKUP(weapons!C456,weightconfig!$A$1:$A$455,1,FALSE)),"MAGAZINE NOT LISTED","")</f>
        <v>MAGAZINE NOT LISTED</v>
      </c>
    </row>
    <row r="457" spans="3:4">
      <c r="C457" s="1" t="s">
        <v>801</v>
      </c>
      <c r="D457" t="str">
        <f>IF(ISERROR(VLOOKUP(weapons!C457,weightconfig!$A$1:$A$455,1,FALSE)),"MAGAZINE NOT LISTED","")</f>
        <v/>
      </c>
    </row>
    <row r="458" spans="3:4">
      <c r="C458" s="1" t="s">
        <v>802</v>
      </c>
      <c r="D458" t="str">
        <f>IF(ISERROR(VLOOKUP(weapons!C458,weightconfig!$A$1:$A$455,1,FALSE)),"MAGAZINE NOT LISTED","")</f>
        <v>MAGAZINE NOT LISTED</v>
      </c>
    </row>
    <row r="459" spans="3:4">
      <c r="C459" s="1" t="s">
        <v>283</v>
      </c>
      <c r="D459" t="str">
        <f>IF(ISERROR(VLOOKUP(weapons!C459,weightconfig!$A$1:$A$455,1,FALSE)),"MAGAZINE NOT LISTED","")</f>
        <v>MAGAZINE NOT LISTED</v>
      </c>
    </row>
    <row r="460" spans="3:4">
      <c r="C460" s="1" t="s">
        <v>803</v>
      </c>
      <c r="D460" t="str">
        <f>IF(ISERROR(VLOOKUP(weapons!C460,weightconfig!$A$1:$A$455,1,FALSE)),"MAGAZINE NOT LISTED","")</f>
        <v/>
      </c>
    </row>
    <row r="461" spans="3:4">
      <c r="C461" s="1" t="s">
        <v>281</v>
      </c>
      <c r="D461" t="str">
        <f>IF(ISERROR(VLOOKUP(weapons!C461,weightconfig!$A$1:$A$455,1,FALSE)),"MAGAZINE NOT LISTED","")</f>
        <v/>
      </c>
    </row>
    <row r="462" spans="3:4">
      <c r="C462" s="1" t="s">
        <v>804</v>
      </c>
      <c r="D462" t="str">
        <f>IF(ISERROR(VLOOKUP(weapons!C462,weightconfig!$A$1:$A$455,1,FALSE)),"MAGAZINE NOT LISTED","")</f>
        <v>MAGAZINE NOT LISTED</v>
      </c>
    </row>
    <row r="463" spans="3:4">
      <c r="C463" s="1" t="s">
        <v>805</v>
      </c>
      <c r="D463" t="str">
        <f>IF(ISERROR(VLOOKUP(weapons!C463,weightconfig!$A$1:$A$455,1,FALSE)),"MAGAZINE NOT LISTED","")</f>
        <v/>
      </c>
    </row>
    <row r="464" spans="3:4">
      <c r="C464" s="1" t="s">
        <v>806</v>
      </c>
      <c r="D464" t="str">
        <f>IF(ISERROR(VLOOKUP(weapons!C464,weightconfig!$A$1:$A$455,1,FALSE)),"MAGAZINE NOT LISTED","")</f>
        <v>MAGAZINE NOT LISTED</v>
      </c>
    </row>
    <row r="465" spans="3:4">
      <c r="C465" s="1" t="s">
        <v>807</v>
      </c>
      <c r="D465" t="str">
        <f>IF(ISERROR(VLOOKUP(weapons!C465,weightconfig!$A$1:$A$455,1,FALSE)),"MAGAZINE NOT LISTED","")</f>
        <v/>
      </c>
    </row>
    <row r="466" spans="3:4">
      <c r="C466" s="1" t="s">
        <v>808</v>
      </c>
      <c r="D466" t="str">
        <f>IF(ISERROR(VLOOKUP(weapons!C466,weightconfig!$A$1:$A$455,1,FALSE)),"MAGAZINE NOT LISTED","")</f>
        <v/>
      </c>
    </row>
    <row r="467" spans="3:4">
      <c r="C467" s="1" t="s">
        <v>809</v>
      </c>
      <c r="D467" t="str">
        <f>IF(ISERROR(VLOOKUP(weapons!C467,weightconfig!$A$1:$A$455,1,FALSE)),"MAGAZINE NOT LISTED","")</f>
        <v/>
      </c>
    </row>
    <row r="468" spans="3:4">
      <c r="C468" s="1" t="s">
        <v>810</v>
      </c>
      <c r="D468" t="str">
        <f>IF(ISERROR(VLOOKUP(weapons!C468,weightconfig!$A$1:$A$455,1,FALSE)),"MAGAZINE NOT LISTED","")</f>
        <v/>
      </c>
    </row>
    <row r="469" spans="3:4">
      <c r="C469" s="1" t="s">
        <v>811</v>
      </c>
      <c r="D469" t="str">
        <f>IF(ISERROR(VLOOKUP(weapons!C469,weightconfig!$A$1:$A$455,1,FALSE)),"MAGAZINE NOT LISTED","")</f>
        <v>MAGAZINE NOT LISTED</v>
      </c>
    </row>
    <row r="470" spans="3:4">
      <c r="C470" s="1" t="s">
        <v>812</v>
      </c>
      <c r="D470" t="str">
        <f>IF(ISERROR(VLOOKUP(weapons!C470,weightconfig!$A$1:$A$455,1,FALSE)),"MAGAZINE NOT LISTED","")</f>
        <v/>
      </c>
    </row>
    <row r="471" spans="3:4">
      <c r="C471" s="1" t="s">
        <v>813</v>
      </c>
      <c r="D471" t="str">
        <f>IF(ISERROR(VLOOKUP(weapons!C471,weightconfig!$A$1:$A$455,1,FALSE)),"MAGAZINE NOT LISTED","")</f>
        <v/>
      </c>
    </row>
    <row r="472" spans="3:4">
      <c r="C472" s="1" t="s">
        <v>814</v>
      </c>
      <c r="D472" t="str">
        <f>IF(ISERROR(VLOOKUP(weapons!C472,weightconfig!$A$1:$A$455,1,FALSE)),"MAGAZINE NOT LISTED","")</f>
        <v/>
      </c>
    </row>
    <row r="473" spans="3:4">
      <c r="C473" s="1" t="s">
        <v>815</v>
      </c>
      <c r="D473" t="str">
        <f>IF(ISERROR(VLOOKUP(weapons!C473,weightconfig!$A$1:$A$455,1,FALSE)),"MAGAZINE NOT LISTED","")</f>
        <v/>
      </c>
    </row>
    <row r="474" spans="3:4">
      <c r="C474" s="1" t="s">
        <v>816</v>
      </c>
      <c r="D474" t="str">
        <f>IF(ISERROR(VLOOKUP(weapons!C474,weightconfig!$A$1:$A$455,1,FALSE)),"MAGAZINE NOT LISTED","")</f>
        <v/>
      </c>
    </row>
    <row r="475" spans="3:4">
      <c r="C475" s="1" t="s">
        <v>817</v>
      </c>
      <c r="D475" t="str">
        <f>IF(ISERROR(VLOOKUP(weapons!C475,weightconfig!$A$1:$A$455,1,FALSE)),"MAGAZINE NOT LISTED","")</f>
        <v/>
      </c>
    </row>
    <row r="476" spans="3:4">
      <c r="C476" s="1" t="s">
        <v>818</v>
      </c>
      <c r="D476" t="str">
        <f>IF(ISERROR(VLOOKUP(weapons!C476,weightconfig!$A$1:$A$455,1,FALSE)),"MAGAZINE NOT LISTED","")</f>
        <v/>
      </c>
    </row>
    <row r="477" spans="3:4">
      <c r="C477" s="1" t="s">
        <v>819</v>
      </c>
      <c r="D477" t="str">
        <f>IF(ISERROR(VLOOKUP(weapons!C477,weightconfig!$A$1:$A$455,1,FALSE)),"MAGAZINE NOT LISTED","")</f>
        <v/>
      </c>
    </row>
    <row r="478" spans="3:4">
      <c r="C478" s="1" t="s">
        <v>820</v>
      </c>
      <c r="D478" t="str">
        <f>IF(ISERROR(VLOOKUP(weapons!C478,weightconfig!$A$1:$A$455,1,FALSE)),"MAGAZINE NOT LISTED","")</f>
        <v/>
      </c>
    </row>
    <row r="479" spans="3:4">
      <c r="C479" s="1" t="s">
        <v>821</v>
      </c>
      <c r="D479" t="str">
        <f>IF(ISERROR(VLOOKUP(weapons!C479,weightconfig!$A$1:$A$455,1,FALSE)),"MAGAZINE NOT LISTED","")</f>
        <v/>
      </c>
    </row>
    <row r="480" spans="3:4">
      <c r="C480" s="1" t="s">
        <v>822</v>
      </c>
      <c r="D480" t="str">
        <f>IF(ISERROR(VLOOKUP(weapons!C480,weightconfig!$A$1:$A$455,1,FALSE)),"MAGAZINE NOT LISTED","")</f>
        <v/>
      </c>
    </row>
    <row r="481" spans="3:4">
      <c r="C481" s="1" t="s">
        <v>823</v>
      </c>
      <c r="D481" t="str">
        <f>IF(ISERROR(VLOOKUP(weapons!C481,weightconfig!$A$1:$A$455,1,FALSE)),"MAGAZINE NOT LISTED","")</f>
        <v/>
      </c>
    </row>
    <row r="482" spans="3:4">
      <c r="C482" s="1" t="s">
        <v>824</v>
      </c>
      <c r="D482" t="str">
        <f>IF(ISERROR(VLOOKUP(weapons!C482,weightconfig!$A$1:$A$455,1,FALSE)),"MAGAZINE NOT LISTED","")</f>
        <v/>
      </c>
    </row>
    <row r="483" spans="3:4">
      <c r="C483" s="1" t="s">
        <v>825</v>
      </c>
      <c r="D483" t="str">
        <f>IF(ISERROR(VLOOKUP(weapons!C483,weightconfig!$A$1:$A$455,1,FALSE)),"MAGAZINE NOT LISTED","")</f>
        <v/>
      </c>
    </row>
    <row r="484" spans="3:4">
      <c r="C484" s="1" t="s">
        <v>826</v>
      </c>
      <c r="D484" t="str">
        <f>IF(ISERROR(VLOOKUP(weapons!C484,weightconfig!$A$1:$A$455,1,FALSE)),"MAGAZINE NOT LISTED","")</f>
        <v/>
      </c>
    </row>
    <row r="485" spans="3:4">
      <c r="C485" s="1" t="s">
        <v>827</v>
      </c>
      <c r="D485" t="str">
        <f>IF(ISERROR(VLOOKUP(weapons!C485,weightconfig!$A$1:$A$455,1,FALSE)),"MAGAZINE NOT LISTED","")</f>
        <v/>
      </c>
    </row>
    <row r="486" spans="3:4">
      <c r="C486" s="1" t="s">
        <v>828</v>
      </c>
      <c r="D486" t="str">
        <f>IF(ISERROR(VLOOKUP(weapons!C486,weightconfig!$A$1:$A$455,1,FALSE)),"MAGAZINE NOT LISTED","")</f>
        <v/>
      </c>
    </row>
    <row r="487" spans="3:4">
      <c r="C487" s="1" t="s">
        <v>829</v>
      </c>
      <c r="D487" t="str">
        <f>IF(ISERROR(VLOOKUP(weapons!C487,weightconfig!$A$1:$A$455,1,FALSE)),"MAGAZINE NOT LISTED","")</f>
        <v/>
      </c>
    </row>
    <row r="488" spans="3:4">
      <c r="C488" s="1" t="s">
        <v>830</v>
      </c>
      <c r="D488" t="str">
        <f>IF(ISERROR(VLOOKUP(weapons!C488,weightconfig!$A$1:$A$455,1,FALSE)),"MAGAZINE NOT LISTED","")</f>
        <v>MAGAZINE NOT LISTED</v>
      </c>
    </row>
    <row r="489" spans="3:4">
      <c r="C489" s="1" t="s">
        <v>831</v>
      </c>
      <c r="D489" t="str">
        <f>IF(ISERROR(VLOOKUP(weapons!C489,weightconfig!$A$1:$A$455,1,FALSE)),"MAGAZINE NOT LISTED","")</f>
        <v/>
      </c>
    </row>
    <row r="490" spans="3:4">
      <c r="C490" s="1" t="s">
        <v>832</v>
      </c>
      <c r="D490" t="str">
        <f>IF(ISERROR(VLOOKUP(weapons!C490,weightconfig!$A$1:$A$455,1,FALSE)),"MAGAZINE NOT LISTED","")</f>
        <v>MAGAZINE NOT LISTED</v>
      </c>
    </row>
    <row r="491" spans="3:4">
      <c r="C491" s="1" t="s">
        <v>833</v>
      </c>
      <c r="D491" t="str">
        <f>IF(ISERROR(VLOOKUP(weapons!C491,weightconfig!$A$1:$A$455,1,FALSE)),"MAGAZINE NOT LISTED","")</f>
        <v/>
      </c>
    </row>
    <row r="492" spans="3:4">
      <c r="C492" s="1" t="s">
        <v>834</v>
      </c>
      <c r="D492" t="str">
        <f>IF(ISERROR(VLOOKUP(weapons!C492,weightconfig!$A$1:$A$455,1,FALSE)),"MAGAZINE NOT LISTED","")</f>
        <v/>
      </c>
    </row>
    <row r="493" spans="3:4">
      <c r="C493" s="1" t="s">
        <v>835</v>
      </c>
      <c r="D493" t="str">
        <f>IF(ISERROR(VLOOKUP(weapons!C493,weightconfig!$A$1:$A$455,1,FALSE)),"MAGAZINE NOT LISTED","")</f>
        <v>MAGAZINE NOT LISTED</v>
      </c>
    </row>
    <row r="494" spans="3:4">
      <c r="C494" s="1" t="s">
        <v>836</v>
      </c>
      <c r="D494" t="str">
        <f>IF(ISERROR(VLOOKUP(weapons!C494,weightconfig!$A$1:$A$455,1,FALSE)),"MAGAZINE NOT LISTED","")</f>
        <v>MAGAZINE NOT LISTED</v>
      </c>
    </row>
    <row r="495" spans="3:4">
      <c r="C495" s="1" t="s">
        <v>837</v>
      </c>
      <c r="D495" t="str">
        <f>IF(ISERROR(VLOOKUP(weapons!C495,weightconfig!$A$1:$A$455,1,FALSE)),"MAGAZINE NOT LISTED","")</f>
        <v/>
      </c>
    </row>
    <row r="496" spans="3:4">
      <c r="C496" s="1" t="s">
        <v>838</v>
      </c>
      <c r="D496" t="str">
        <f>IF(ISERROR(VLOOKUP(weapons!C496,weightconfig!$A$1:$A$455,1,FALSE)),"MAGAZINE NOT LISTED","")</f>
        <v/>
      </c>
    </row>
    <row r="497" spans="3:4">
      <c r="C497" s="1" t="s">
        <v>839</v>
      </c>
      <c r="D497" t="str">
        <f>IF(ISERROR(VLOOKUP(weapons!C497,weightconfig!$A$1:$A$455,1,FALSE)),"MAGAZINE NOT LISTED","")</f>
        <v/>
      </c>
    </row>
    <row r="498" spans="3:4">
      <c r="C498" s="1" t="s">
        <v>840</v>
      </c>
      <c r="D498" t="str">
        <f>IF(ISERROR(VLOOKUP(weapons!C498,weightconfig!$A$1:$A$455,1,FALSE)),"MAGAZINE NOT LISTED","")</f>
        <v>MAGAZINE NOT LISTED</v>
      </c>
    </row>
    <row r="499" spans="3:4">
      <c r="C499" s="1" t="s">
        <v>841</v>
      </c>
      <c r="D499" t="str">
        <f>IF(ISERROR(VLOOKUP(weapons!C499,weightconfig!$A$1:$A$455,1,FALSE)),"MAGAZINE NOT LISTED","")</f>
        <v/>
      </c>
    </row>
    <row r="500" spans="3:4">
      <c r="C500" s="1" t="s">
        <v>842</v>
      </c>
      <c r="D500" t="str">
        <f>IF(ISERROR(VLOOKUP(weapons!C500,weightconfig!$A$1:$A$455,1,FALSE)),"MAGAZINE NOT LISTED","")</f>
        <v/>
      </c>
    </row>
    <row r="501" spans="3:4">
      <c r="C501" s="1" t="s">
        <v>843</v>
      </c>
      <c r="D501" t="str">
        <f>IF(ISERROR(VLOOKUP(weapons!C501,weightconfig!$A$1:$A$455,1,FALSE)),"MAGAZINE NOT LISTED","")</f>
        <v/>
      </c>
    </row>
    <row r="502" spans="3:4">
      <c r="C502" s="1" t="s">
        <v>844</v>
      </c>
      <c r="D502" t="str">
        <f>IF(ISERROR(VLOOKUP(weapons!C502,weightconfig!$A$1:$A$455,1,FALSE)),"MAGAZINE NOT LISTED","")</f>
        <v/>
      </c>
    </row>
    <row r="503" spans="3:4">
      <c r="C503" s="1" t="s">
        <v>845</v>
      </c>
      <c r="D503" t="str">
        <f>IF(ISERROR(VLOOKUP(weapons!C503,weightconfig!$A$1:$A$455,1,FALSE)),"MAGAZINE NOT LISTED","")</f>
        <v>MAGAZINE NOT LISTED</v>
      </c>
    </row>
    <row r="504" spans="3:4">
      <c r="C504" s="1" t="s">
        <v>846</v>
      </c>
      <c r="D504" t="str">
        <f>IF(ISERROR(VLOOKUP(weapons!C504,weightconfig!$A$1:$A$455,1,FALSE)),"MAGAZINE NOT LISTED","")</f>
        <v/>
      </c>
    </row>
    <row r="505" spans="3:4">
      <c r="C505" s="1" t="s">
        <v>847</v>
      </c>
      <c r="D505" t="str">
        <f>IF(ISERROR(VLOOKUP(weapons!C505,weightconfig!$A$1:$A$455,1,FALSE)),"MAGAZINE NOT LISTED","")</f>
        <v/>
      </c>
    </row>
    <row r="506" spans="3:4">
      <c r="C506" s="1" t="s">
        <v>848</v>
      </c>
      <c r="D506" t="str">
        <f>IF(ISERROR(VLOOKUP(weapons!C506,weightconfig!$A$1:$A$455,1,FALSE)),"MAGAZINE NOT LISTED","")</f>
        <v/>
      </c>
    </row>
    <row r="507" spans="3:4">
      <c r="C507" s="1" t="s">
        <v>849</v>
      </c>
      <c r="D507" t="str">
        <f>IF(ISERROR(VLOOKUP(weapons!C507,weightconfig!$A$1:$A$455,1,FALSE)),"MAGAZINE NOT LISTED","")</f>
        <v/>
      </c>
    </row>
    <row r="508" spans="3:4">
      <c r="C508" s="1" t="s">
        <v>850</v>
      </c>
      <c r="D508" t="str">
        <f>IF(ISERROR(VLOOKUP(weapons!C508,weightconfig!$A$1:$A$455,1,FALSE)),"MAGAZINE NOT LISTED","")</f>
        <v/>
      </c>
    </row>
    <row r="509" spans="3:4">
      <c r="C509" s="1" t="s">
        <v>851</v>
      </c>
      <c r="D509" t="str">
        <f>IF(ISERROR(VLOOKUP(weapons!C509,weightconfig!$A$1:$A$455,1,FALSE)),"MAGAZINE NOT LISTED","")</f>
        <v>MAGAZINE NOT LISTED</v>
      </c>
    </row>
    <row r="510" spans="3:4">
      <c r="C510" s="1" t="s">
        <v>852</v>
      </c>
      <c r="D510" t="str">
        <f>IF(ISERROR(VLOOKUP(weapons!C510,weightconfig!$A$1:$A$455,1,FALSE)),"MAGAZINE NOT LISTED","")</f>
        <v>MAGAZINE NOT LISTED</v>
      </c>
    </row>
    <row r="511" spans="3:4">
      <c r="C511" s="1" t="s">
        <v>853</v>
      </c>
      <c r="D511" t="str">
        <f>IF(ISERROR(VLOOKUP(weapons!C511,weightconfig!$A$1:$A$455,1,FALSE)),"MAGAZINE NOT LISTED","")</f>
        <v/>
      </c>
    </row>
    <row r="512" spans="3:4">
      <c r="C512" s="1" t="s">
        <v>854</v>
      </c>
      <c r="D512" t="str">
        <f>IF(ISERROR(VLOOKUP(weapons!C512,weightconfig!$A$1:$A$455,1,FALSE)),"MAGAZINE NOT LISTED","")</f>
        <v/>
      </c>
    </row>
    <row r="513" spans="3:4">
      <c r="C513" s="1" t="s">
        <v>855</v>
      </c>
      <c r="D513" t="str">
        <f>IF(ISERROR(VLOOKUP(weapons!C513,weightconfig!$A$1:$A$455,1,FALSE)),"MAGAZINE NOT LISTED","")</f>
        <v/>
      </c>
    </row>
    <row r="514" spans="3:4">
      <c r="C514" s="1" t="s">
        <v>856</v>
      </c>
      <c r="D514" t="str">
        <f>IF(ISERROR(VLOOKUP(weapons!C514,weightconfig!$A$1:$A$455,1,FALSE)),"MAGAZINE NOT LISTED","")</f>
        <v/>
      </c>
    </row>
    <row r="515" spans="3:4">
      <c r="C515" s="1" t="s">
        <v>857</v>
      </c>
      <c r="D515" t="str">
        <f>IF(ISERROR(VLOOKUP(weapons!C515,weightconfig!$A$1:$A$455,1,FALSE)),"MAGAZINE NOT LISTED","")</f>
        <v/>
      </c>
    </row>
    <row r="516" spans="3:4">
      <c r="C516" s="1" t="s">
        <v>858</v>
      </c>
      <c r="D516" t="str">
        <f>IF(ISERROR(VLOOKUP(weapons!C516,weightconfig!$A$1:$A$455,1,FALSE)),"MAGAZINE NOT LISTED","")</f>
        <v>MAGAZINE NOT LISTED</v>
      </c>
    </row>
    <row r="517" spans="3:4">
      <c r="C517" s="1" t="s">
        <v>859</v>
      </c>
      <c r="D517" t="str">
        <f>IF(ISERROR(VLOOKUP(weapons!C517,weightconfig!$A$1:$A$455,1,FALSE)),"MAGAZINE NOT LISTED","")</f>
        <v/>
      </c>
    </row>
    <row r="518" spans="3:4">
      <c r="C518" s="1" t="s">
        <v>860</v>
      </c>
      <c r="D518" t="str">
        <f>IF(ISERROR(VLOOKUP(weapons!C518,weightconfig!$A$1:$A$455,1,FALSE)),"MAGAZINE NOT LISTED","")</f>
        <v>MAGAZINE NOT LISTED</v>
      </c>
    </row>
    <row r="519" spans="3:4">
      <c r="C519" s="1" t="s">
        <v>861</v>
      </c>
      <c r="D519" t="str">
        <f>IF(ISERROR(VLOOKUP(weapons!C519,weightconfig!$A$1:$A$455,1,FALSE)),"MAGAZINE NOT LISTED","")</f>
        <v/>
      </c>
    </row>
    <row r="520" spans="3:4">
      <c r="C520" s="1" t="s">
        <v>862</v>
      </c>
      <c r="D520" t="str">
        <f>IF(ISERROR(VLOOKUP(weapons!C520,weightconfig!$A$1:$A$455,1,FALSE)),"MAGAZINE NOT LISTED","")</f>
        <v/>
      </c>
    </row>
    <row r="521" spans="3:4">
      <c r="C521" s="1" t="s">
        <v>863</v>
      </c>
      <c r="D521" t="str">
        <f>IF(ISERROR(VLOOKUP(weapons!C521,weightconfig!$A$1:$A$455,1,FALSE)),"MAGAZINE NOT LISTED","")</f>
        <v/>
      </c>
    </row>
    <row r="522" spans="3:4">
      <c r="C522" s="1" t="s">
        <v>864</v>
      </c>
      <c r="D522" t="str">
        <f>IF(ISERROR(VLOOKUP(weapons!C522,weightconfig!$A$1:$A$455,1,FALSE)),"MAGAZINE NOT LISTED","")</f>
        <v>MAGAZINE NOT LISTED</v>
      </c>
    </row>
    <row r="523" spans="3:4">
      <c r="C523" s="1" t="s">
        <v>865</v>
      </c>
      <c r="D523" t="str">
        <f>IF(ISERROR(VLOOKUP(weapons!C523,weightconfig!$A$1:$A$455,1,FALSE)),"MAGAZINE NOT LISTED","")</f>
        <v/>
      </c>
    </row>
    <row r="524" spans="3:4">
      <c r="C524" s="1" t="s">
        <v>866</v>
      </c>
      <c r="D524" t="str">
        <f>IF(ISERROR(VLOOKUP(weapons!C524,weightconfig!$A$1:$A$455,1,FALSE)),"MAGAZINE NOT LISTED","")</f>
        <v>MAGAZINE NOT LISTED</v>
      </c>
    </row>
    <row r="525" spans="3:4">
      <c r="C525" s="1" t="s">
        <v>867</v>
      </c>
      <c r="D525" t="str">
        <f>IF(ISERROR(VLOOKUP(weapons!C525,weightconfig!$A$1:$A$455,1,FALSE)),"MAGAZINE NOT LISTED","")</f>
        <v>MAGAZINE NOT LISTED</v>
      </c>
    </row>
    <row r="526" spans="3:4">
      <c r="C526" s="1" t="s">
        <v>868</v>
      </c>
      <c r="D526" t="str">
        <f>IF(ISERROR(VLOOKUP(weapons!C526,weightconfig!$A$1:$A$455,1,FALSE)),"MAGAZINE NOT LISTED","")</f>
        <v/>
      </c>
    </row>
    <row r="527" spans="3:4">
      <c r="C527" s="1" t="s">
        <v>869</v>
      </c>
      <c r="D527" t="str">
        <f>IF(ISERROR(VLOOKUP(weapons!C527,weightconfig!$A$1:$A$455,1,FALSE)),"MAGAZINE NOT LISTED","")</f>
        <v>MAGAZINE NOT LISTED</v>
      </c>
    </row>
    <row r="528" spans="3:4">
      <c r="C528" s="1" t="s">
        <v>870</v>
      </c>
      <c r="D528" t="str">
        <f>IF(ISERROR(VLOOKUP(weapons!C528,weightconfig!$A$1:$A$455,1,FALSE)),"MAGAZINE NOT LISTED","")</f>
        <v/>
      </c>
    </row>
    <row r="529" spans="3:4">
      <c r="C529" s="1" t="s">
        <v>871</v>
      </c>
      <c r="D529" t="str">
        <f>IF(ISERROR(VLOOKUP(weapons!C529,weightconfig!$A$1:$A$455,1,FALSE)),"MAGAZINE NOT LISTED","")</f>
        <v>MAGAZINE NOT LISTED</v>
      </c>
    </row>
    <row r="530" spans="3:4">
      <c r="C530" s="1" t="s">
        <v>872</v>
      </c>
      <c r="D530" t="str">
        <f>IF(ISERROR(VLOOKUP(weapons!C530,weightconfig!$A$1:$A$455,1,FALSE)),"MAGAZINE NOT LISTED","")</f>
        <v/>
      </c>
    </row>
    <row r="531" spans="3:4">
      <c r="C531" s="1" t="s">
        <v>873</v>
      </c>
      <c r="D531" t="str">
        <f>IF(ISERROR(VLOOKUP(weapons!C531,weightconfig!$A$1:$A$455,1,FALSE)),"MAGAZINE NOT LISTED","")</f>
        <v>MAGAZINE NOT LISTED</v>
      </c>
    </row>
    <row r="532" spans="3:4">
      <c r="C532" s="1" t="s">
        <v>874</v>
      </c>
      <c r="D532" t="str">
        <f>IF(ISERROR(VLOOKUP(weapons!C532,weightconfig!$A$1:$A$455,1,FALSE)),"MAGAZINE NOT LISTED","")</f>
        <v>MAGAZINE NOT LISTED</v>
      </c>
    </row>
    <row r="533" spans="3:4">
      <c r="C533" s="1" t="s">
        <v>875</v>
      </c>
      <c r="D533" t="str">
        <f>IF(ISERROR(VLOOKUP(weapons!C533,weightconfig!$A$1:$A$455,1,FALSE)),"MAGAZINE NOT LISTED","")</f>
        <v>MAGAZINE NOT LISTED</v>
      </c>
    </row>
    <row r="534" spans="3:4">
      <c r="C534" s="1" t="s">
        <v>876</v>
      </c>
      <c r="D534" t="str">
        <f>IF(ISERROR(VLOOKUP(weapons!C534,weightconfig!$A$1:$A$455,1,FALSE)),"MAGAZINE NOT LISTED","")</f>
        <v/>
      </c>
    </row>
    <row r="535" spans="3:4">
      <c r="C535" s="1" t="s">
        <v>877</v>
      </c>
      <c r="D535" t="str">
        <f>IF(ISERROR(VLOOKUP(weapons!C535,weightconfig!$A$1:$A$455,1,FALSE)),"MAGAZINE NOT LISTED","")</f>
        <v>MAGAZINE NOT LISTED</v>
      </c>
    </row>
    <row r="536" spans="3:4">
      <c r="C536" s="1" t="s">
        <v>878</v>
      </c>
      <c r="D536" t="str">
        <f>IF(ISERROR(VLOOKUP(weapons!C536,weightconfig!$A$1:$A$455,1,FALSE)),"MAGAZINE NOT LISTED","")</f>
        <v/>
      </c>
    </row>
    <row r="537" spans="3:4">
      <c r="C537" s="1" t="s">
        <v>879</v>
      </c>
      <c r="D537" t="str">
        <f>IF(ISERROR(VLOOKUP(weapons!C537,weightconfig!$A$1:$A$455,1,FALSE)),"MAGAZINE NOT LISTED","")</f>
        <v/>
      </c>
    </row>
    <row r="538" spans="3:4">
      <c r="C538" s="1" t="s">
        <v>880</v>
      </c>
      <c r="D538" t="str">
        <f>IF(ISERROR(VLOOKUP(weapons!C538,weightconfig!$A$1:$A$455,1,FALSE)),"MAGAZINE NOT LISTED","")</f>
        <v/>
      </c>
    </row>
    <row r="539" spans="3:4">
      <c r="C539" s="1" t="s">
        <v>881</v>
      </c>
      <c r="D539" t="str">
        <f>IF(ISERROR(VLOOKUP(weapons!C539,weightconfig!$A$1:$A$455,1,FALSE)),"MAGAZINE NOT LISTED","")</f>
        <v>MAGAZINE NOT LISTED</v>
      </c>
    </row>
    <row r="540" spans="3:4">
      <c r="C540" s="1" t="s">
        <v>882</v>
      </c>
      <c r="D540" t="str">
        <f>IF(ISERROR(VLOOKUP(weapons!C540,weightconfig!$A$1:$A$455,1,FALSE)),"MAGAZINE NOT LISTED","")</f>
        <v/>
      </c>
    </row>
    <row r="541" spans="3:4">
      <c r="C541" s="1" t="s">
        <v>883</v>
      </c>
      <c r="D541" t="str">
        <f>IF(ISERROR(VLOOKUP(weapons!C541,weightconfig!$A$1:$A$455,1,FALSE)),"MAGAZINE NOT LISTED","")</f>
        <v>MAGAZINE NOT LISTED</v>
      </c>
    </row>
    <row r="542" spans="3:4">
      <c r="C542" s="1" t="s">
        <v>884</v>
      </c>
      <c r="D542" t="str">
        <f>IF(ISERROR(VLOOKUP(weapons!C542,weightconfig!$A$1:$A$455,1,FALSE)),"MAGAZINE NOT LISTED","")</f>
        <v/>
      </c>
    </row>
    <row r="543" spans="3:4">
      <c r="C543" s="1" t="s">
        <v>885</v>
      </c>
      <c r="D543" t="str">
        <f>IF(ISERROR(VLOOKUP(weapons!C543,weightconfig!$A$1:$A$455,1,FALSE)),"MAGAZINE NOT LISTED","")</f>
        <v>MAGAZINE NOT LISTED</v>
      </c>
    </row>
    <row r="544" spans="3:4">
      <c r="C544" s="1" t="s">
        <v>886</v>
      </c>
      <c r="D544" t="str">
        <f>IF(ISERROR(VLOOKUP(weapons!C544,weightconfig!$A$1:$A$455,1,FALSE)),"MAGAZINE NOT LISTED","")</f>
        <v>MAGAZINE NOT LISTED</v>
      </c>
    </row>
    <row r="545" spans="3:4">
      <c r="C545" s="1" t="s">
        <v>887</v>
      </c>
      <c r="D545" t="str">
        <f>IF(ISERROR(VLOOKUP(weapons!C545,weightconfig!$A$1:$A$455,1,FALSE)),"MAGAZINE NOT LISTED","")</f>
        <v/>
      </c>
    </row>
    <row r="546" spans="3:4">
      <c r="C546" s="1" t="s">
        <v>888</v>
      </c>
      <c r="D546" t="str">
        <f>IF(ISERROR(VLOOKUP(weapons!C546,weightconfig!$A$1:$A$455,1,FALSE)),"MAGAZINE NOT LISTED","")</f>
        <v>MAGAZINE NOT LISTED</v>
      </c>
    </row>
    <row r="547" spans="3:4">
      <c r="C547" s="1" t="s">
        <v>889</v>
      </c>
      <c r="D547" t="str">
        <f>IF(ISERROR(VLOOKUP(weapons!C547,weightconfig!$A$1:$A$455,1,FALSE)),"MAGAZINE NOT LISTED","")</f>
        <v/>
      </c>
    </row>
    <row r="548" spans="3:4">
      <c r="C548" s="1" t="s">
        <v>890</v>
      </c>
      <c r="D548" t="str">
        <f>IF(ISERROR(VLOOKUP(weapons!C548,weightconfig!$A$1:$A$455,1,FALSE)),"MAGAZINE NOT LISTED","")</f>
        <v/>
      </c>
    </row>
    <row r="549" spans="3:4">
      <c r="C549" s="1" t="s">
        <v>891</v>
      </c>
      <c r="D549" t="str">
        <f>IF(ISERROR(VLOOKUP(weapons!C549,weightconfig!$A$1:$A$455,1,FALSE)),"MAGAZINE NOT LISTED","")</f>
        <v/>
      </c>
    </row>
    <row r="550" spans="3:4">
      <c r="C550" s="1" t="s">
        <v>892</v>
      </c>
      <c r="D550" t="str">
        <f>IF(ISERROR(VLOOKUP(weapons!C550,weightconfig!$A$1:$A$455,1,FALSE)),"MAGAZINE NOT LISTED","")</f>
        <v/>
      </c>
    </row>
    <row r="551" spans="3:4">
      <c r="C551" s="1" t="s">
        <v>893</v>
      </c>
      <c r="D551" t="str">
        <f>IF(ISERROR(VLOOKUP(weapons!C551,weightconfig!$A$1:$A$455,1,FALSE)),"MAGAZINE NOT LISTED","")</f>
        <v/>
      </c>
    </row>
    <row r="552" spans="3:4">
      <c r="C552" s="1" t="s">
        <v>894</v>
      </c>
      <c r="D552" t="str">
        <f>IF(ISERROR(VLOOKUP(weapons!C552,weightconfig!$A$1:$A$455,1,FALSE)),"MAGAZINE NOT LISTED","")</f>
        <v>MAGAZINE NOT LISTED</v>
      </c>
    </row>
    <row r="553" spans="3:4">
      <c r="C553" s="1" t="s">
        <v>895</v>
      </c>
      <c r="D553" t="str">
        <f>IF(ISERROR(VLOOKUP(weapons!C553,weightconfig!$A$1:$A$455,1,FALSE)),"MAGAZINE NOT LISTED","")</f>
        <v/>
      </c>
    </row>
    <row r="554" spans="3:4">
      <c r="C554" s="1" t="s">
        <v>896</v>
      </c>
      <c r="D554" t="str">
        <f>IF(ISERROR(VLOOKUP(weapons!C554,weightconfig!$A$1:$A$455,1,FALSE)),"MAGAZINE NOT LISTED","")</f>
        <v/>
      </c>
    </row>
    <row r="555" spans="3:4">
      <c r="C555" s="1" t="s">
        <v>897</v>
      </c>
      <c r="D555" t="str">
        <f>IF(ISERROR(VLOOKUP(weapons!C555,weightconfig!$A$1:$A$455,1,FALSE)),"MAGAZINE NOT LISTED","")</f>
        <v/>
      </c>
    </row>
    <row r="556" spans="3:4">
      <c r="C556" s="1" t="s">
        <v>898</v>
      </c>
      <c r="D556" t="str">
        <f>IF(ISERROR(VLOOKUP(weapons!C556,weightconfig!$A$1:$A$455,1,FALSE)),"MAGAZINE NOT LISTED","")</f>
        <v/>
      </c>
    </row>
    <row r="557" spans="3:4">
      <c r="C557" s="1" t="s">
        <v>899</v>
      </c>
      <c r="D557" t="str">
        <f>IF(ISERROR(VLOOKUP(weapons!C557,weightconfig!$A$1:$A$455,1,FALSE)),"MAGAZINE NOT LISTED","")</f>
        <v/>
      </c>
    </row>
    <row r="558" spans="3:4">
      <c r="C558" s="1" t="s">
        <v>900</v>
      </c>
      <c r="D558" t="str">
        <f>IF(ISERROR(VLOOKUP(weapons!C558,weightconfig!$A$1:$A$455,1,FALSE)),"MAGAZINE NOT LISTED","")</f>
        <v>MAGAZINE NOT LISTED</v>
      </c>
    </row>
    <row r="559" spans="3:4">
      <c r="C559" s="1" t="s">
        <v>901</v>
      </c>
      <c r="D559" t="str">
        <f>IF(ISERROR(VLOOKUP(weapons!C559,weightconfig!$A$1:$A$455,1,FALSE)),"MAGAZINE NOT LISTED","")</f>
        <v/>
      </c>
    </row>
    <row r="560" spans="3:4">
      <c r="C560" s="1" t="s">
        <v>902</v>
      </c>
      <c r="D560" t="str">
        <f>IF(ISERROR(VLOOKUP(weapons!C560,weightconfig!$A$1:$A$455,1,FALSE)),"MAGAZINE NOT LISTED","")</f>
        <v/>
      </c>
    </row>
    <row r="561" spans="3:4">
      <c r="C561" s="1" t="s">
        <v>903</v>
      </c>
      <c r="D561" t="str">
        <f>IF(ISERROR(VLOOKUP(weapons!C561,weightconfig!$A$1:$A$455,1,FALSE)),"MAGAZINE NOT LISTED","")</f>
        <v>MAGAZINE NOT LISTED</v>
      </c>
    </row>
    <row r="562" spans="3:4">
      <c r="C562" s="1" t="s">
        <v>904</v>
      </c>
      <c r="D562" t="str">
        <f>IF(ISERROR(VLOOKUP(weapons!C562,weightconfig!$A$1:$A$455,1,FALSE)),"MAGAZINE NOT LISTED","")</f>
        <v>MAGAZINE NOT LISTED</v>
      </c>
    </row>
    <row r="563" spans="3:4">
      <c r="C563" s="1" t="s">
        <v>905</v>
      </c>
      <c r="D563" t="str">
        <f>IF(ISERROR(VLOOKUP(weapons!C563,weightconfig!$A$1:$A$455,1,FALSE)),"MAGAZINE NOT LISTED","")</f>
        <v>MAGAZINE NOT LISTED</v>
      </c>
    </row>
    <row r="564" spans="3:4">
      <c r="C564" s="1" t="s">
        <v>906</v>
      </c>
      <c r="D564" t="str">
        <f>IF(ISERROR(VLOOKUP(weapons!C564,weightconfig!$A$1:$A$455,1,FALSE)),"MAGAZINE NOT LISTED","")</f>
        <v>MAGAZINE NOT LISTED</v>
      </c>
    </row>
    <row r="565" spans="3:4">
      <c r="C565" s="1" t="s">
        <v>907</v>
      </c>
      <c r="D565" t="str">
        <f>IF(ISERROR(VLOOKUP(weapons!C565,weightconfig!$A$1:$A$455,1,FALSE)),"MAGAZINE NOT LISTED","")</f>
        <v>MAGAZINE NOT LISTED</v>
      </c>
    </row>
    <row r="566" spans="3:4">
      <c r="C566" s="1" t="s">
        <v>908</v>
      </c>
      <c r="D566" t="str">
        <f>IF(ISERROR(VLOOKUP(weapons!C566,weightconfig!$A$1:$A$455,1,FALSE)),"MAGAZINE NOT LISTED","")</f>
        <v>MAGAZINE NOT LISTED</v>
      </c>
    </row>
    <row r="567" spans="3:4">
      <c r="C567" s="1" t="s">
        <v>909</v>
      </c>
      <c r="D567" t="str">
        <f>IF(ISERROR(VLOOKUP(weapons!C567,weightconfig!$A$1:$A$455,1,FALSE)),"MAGAZINE NOT LISTED","")</f>
        <v>MAGAZINE NOT LISTED</v>
      </c>
    </row>
    <row r="568" spans="3:4">
      <c r="C568" s="1" t="s">
        <v>910</v>
      </c>
      <c r="D568" t="str">
        <f>IF(ISERROR(VLOOKUP(weapons!C568,weightconfig!$A$1:$A$455,1,FALSE)),"MAGAZINE NOT LISTED","")</f>
        <v>MAGAZINE NOT LISTED</v>
      </c>
    </row>
    <row r="569" spans="3:4">
      <c r="C569" s="1" t="s">
        <v>911</v>
      </c>
      <c r="D569" t="str">
        <f>IF(ISERROR(VLOOKUP(weapons!C569,weightconfig!$A$1:$A$455,1,FALSE)),"MAGAZINE NOT LISTED","")</f>
        <v>MAGAZINE NOT LISTED</v>
      </c>
    </row>
    <row r="570" spans="3:4">
      <c r="C570" s="1" t="s">
        <v>912</v>
      </c>
      <c r="D570" t="str">
        <f>IF(ISERROR(VLOOKUP(weapons!C570,weightconfig!$A$1:$A$455,1,FALSE)),"MAGAZINE NOT LISTED","")</f>
        <v>MAGAZINE NOT LISTED</v>
      </c>
    </row>
    <row r="571" spans="3:4">
      <c r="C571" s="1" t="s">
        <v>913</v>
      </c>
      <c r="D571" t="str">
        <f>IF(ISERROR(VLOOKUP(weapons!C571,weightconfig!$A$1:$A$455,1,FALSE)),"MAGAZINE NOT LISTED","")</f>
        <v>MAGAZINE NOT LISTED</v>
      </c>
    </row>
    <row r="572" spans="3:4">
      <c r="C572" s="1" t="s">
        <v>914</v>
      </c>
      <c r="D572" t="str">
        <f>IF(ISERROR(VLOOKUP(weapons!C572,weightconfig!$A$1:$A$455,1,FALSE)),"MAGAZINE NOT LISTED","")</f>
        <v>MAGAZINE NOT LISTED</v>
      </c>
    </row>
    <row r="573" spans="3:4">
      <c r="C573" s="1" t="s">
        <v>915</v>
      </c>
      <c r="D573" t="str">
        <f>IF(ISERROR(VLOOKUP(weapons!C573,weightconfig!$A$1:$A$455,1,FALSE)),"MAGAZINE NOT LISTED","")</f>
        <v>MAGAZINE NOT LISTED</v>
      </c>
    </row>
    <row r="574" spans="3:4">
      <c r="C574" s="1" t="s">
        <v>916</v>
      </c>
      <c r="D574" t="str">
        <f>IF(ISERROR(VLOOKUP(weapons!C574,weightconfig!$A$1:$A$455,1,FALSE)),"MAGAZINE NOT LISTED","")</f>
        <v>MAGAZINE NOT LISTED</v>
      </c>
    </row>
    <row r="575" spans="3:4">
      <c r="C575" s="1" t="s">
        <v>917</v>
      </c>
      <c r="D575" t="str">
        <f>IF(ISERROR(VLOOKUP(weapons!C575,weightconfig!$A$1:$A$455,1,FALSE)),"MAGAZINE NOT LISTED","")</f>
        <v>MAGAZINE NOT LISTED</v>
      </c>
    </row>
    <row r="576" spans="3:4">
      <c r="C576" s="1" t="s">
        <v>918</v>
      </c>
      <c r="D576" t="str">
        <f>IF(ISERROR(VLOOKUP(weapons!C576,weightconfig!$A$1:$A$455,1,FALSE)),"MAGAZINE NOT LISTED","")</f>
        <v>MAGAZINE NOT LISTED</v>
      </c>
    </row>
    <row r="577" spans="3:4">
      <c r="C577" s="1" t="s">
        <v>919</v>
      </c>
      <c r="D577" t="str">
        <f>IF(ISERROR(VLOOKUP(weapons!C577,weightconfig!$A$1:$A$455,1,FALSE)),"MAGAZINE NOT LISTED","")</f>
        <v>MAGAZINE NOT LISTED</v>
      </c>
    </row>
    <row r="578" spans="3:4">
      <c r="C578" s="1" t="s">
        <v>920</v>
      </c>
      <c r="D578" t="str">
        <f>IF(ISERROR(VLOOKUP(weapons!C578,weightconfig!$A$1:$A$455,1,FALSE)),"MAGAZINE NOT LISTED","")</f>
        <v>MAGAZINE NOT LISTED</v>
      </c>
    </row>
    <row r="579" spans="3:4">
      <c r="C579" s="1" t="s">
        <v>921</v>
      </c>
      <c r="D579" t="str">
        <f>IF(ISERROR(VLOOKUP(weapons!C579,weightconfig!$A$1:$A$455,1,FALSE)),"MAGAZINE NOT LISTED","")</f>
        <v>MAGAZINE NOT LISTED</v>
      </c>
    </row>
    <row r="580" spans="3:4">
      <c r="C580" s="1" t="s">
        <v>922</v>
      </c>
      <c r="D580" t="str">
        <f>IF(ISERROR(VLOOKUP(weapons!C580,weightconfig!$A$1:$A$455,1,FALSE)),"MAGAZINE NOT LISTED","")</f>
        <v>MAGAZINE NOT LISTED</v>
      </c>
    </row>
    <row r="581" spans="3:4">
      <c r="C581" s="1" t="s">
        <v>263</v>
      </c>
      <c r="D581" t="str">
        <f>IF(ISERROR(VLOOKUP(weapons!C581,weightconfig!$A$1:$A$455,1,FALSE)),"MAGAZINE NOT LISTED","")</f>
        <v/>
      </c>
    </row>
    <row r="582" spans="3:4">
      <c r="C582" s="1" t="s">
        <v>923</v>
      </c>
      <c r="D582" t="str">
        <f>IF(ISERROR(VLOOKUP(weapons!C582,weightconfig!$A$1:$A$455,1,FALSE)),"MAGAZINE NOT LISTED","")</f>
        <v>MAGAZINE NOT LISTED</v>
      </c>
    </row>
    <row r="583" spans="3:4">
      <c r="C583" s="1" t="s">
        <v>924</v>
      </c>
      <c r="D583" t="str">
        <f>IF(ISERROR(VLOOKUP(weapons!C583,weightconfig!$A$1:$A$455,1,FALSE)),"MAGAZINE NOT LISTED","")</f>
        <v>MAGAZINE NOT LISTED</v>
      </c>
    </row>
    <row r="584" spans="3:4">
      <c r="C584" s="1" t="s">
        <v>925</v>
      </c>
      <c r="D584" t="str">
        <f>IF(ISERROR(VLOOKUP(weapons!C584,weightconfig!$A$1:$A$455,1,FALSE)),"MAGAZINE NOT LISTED","")</f>
        <v>MAGAZINE NOT LISTED</v>
      </c>
    </row>
    <row r="585" spans="3:4">
      <c r="C585" s="1" t="s">
        <v>926</v>
      </c>
      <c r="D585" t="str">
        <f>IF(ISERROR(VLOOKUP(weapons!C585,weightconfig!$A$1:$A$455,1,FALSE)),"MAGAZINE NOT LISTED","")</f>
        <v/>
      </c>
    </row>
    <row r="586" spans="3:4">
      <c r="C586" s="1" t="s">
        <v>927</v>
      </c>
      <c r="D586" t="str">
        <f>IF(ISERROR(VLOOKUP(weapons!C586,weightconfig!$A$1:$A$455,1,FALSE)),"MAGAZINE NOT LISTED","")</f>
        <v>MAGAZINE NOT LISTED</v>
      </c>
    </row>
    <row r="587" spans="3:4">
      <c r="C587" s="1" t="s">
        <v>928</v>
      </c>
      <c r="D587" t="str">
        <f>IF(ISERROR(VLOOKUP(weapons!C587,weightconfig!$A$1:$A$455,1,FALSE)),"MAGAZINE NOT LISTED","")</f>
        <v>MAGAZINE NOT LISTED</v>
      </c>
    </row>
    <row r="588" spans="3:4">
      <c r="C588" s="1" t="s">
        <v>929</v>
      </c>
      <c r="D588" t="str">
        <f>IF(ISERROR(VLOOKUP(weapons!C588,weightconfig!$A$1:$A$455,1,FALSE)),"MAGAZINE NOT LISTED","")</f>
        <v>MAGAZINE NOT LISTED</v>
      </c>
    </row>
    <row r="589" spans="3:4">
      <c r="C589" s="1" t="s">
        <v>930</v>
      </c>
      <c r="D589" t="str">
        <f>IF(ISERROR(VLOOKUP(weapons!C589,weightconfig!$A$1:$A$455,1,FALSE)),"MAGAZINE NOT LISTED","")</f>
        <v/>
      </c>
    </row>
    <row r="590" spans="3:4">
      <c r="C590" s="1" t="s">
        <v>931</v>
      </c>
      <c r="D590" t="str">
        <f>IF(ISERROR(VLOOKUP(weapons!C590,weightconfig!$A$1:$A$455,1,FALSE)),"MAGAZINE NOT LISTED","")</f>
        <v>MAGAZINE NOT LISTED</v>
      </c>
    </row>
    <row r="591" spans="3:4">
      <c r="C591" s="1" t="s">
        <v>932</v>
      </c>
      <c r="D591" t="str">
        <f>IF(ISERROR(VLOOKUP(weapons!C591,weightconfig!$A$1:$A$455,1,FALSE)),"MAGAZINE NOT LISTED","")</f>
        <v>MAGAZINE NOT LISTED</v>
      </c>
    </row>
    <row r="592" spans="3:4">
      <c r="C592" s="1" t="s">
        <v>933</v>
      </c>
      <c r="D592" t="str">
        <f>IF(ISERROR(VLOOKUP(weapons!C592,weightconfig!$A$1:$A$455,1,FALSE)),"MAGAZINE NOT LISTED","")</f>
        <v>MAGAZINE NOT LISTED</v>
      </c>
    </row>
    <row r="593" spans="3:4">
      <c r="C593" s="1" t="s">
        <v>934</v>
      </c>
      <c r="D593" t="str">
        <f>IF(ISERROR(VLOOKUP(weapons!C593,weightconfig!$A$1:$A$455,1,FALSE)),"MAGAZINE NOT LISTED","")</f>
        <v/>
      </c>
    </row>
    <row r="594" spans="3:4">
      <c r="C594" s="1" t="s">
        <v>935</v>
      </c>
      <c r="D594" t="str">
        <f>IF(ISERROR(VLOOKUP(weapons!C594,weightconfig!$A$1:$A$455,1,FALSE)),"MAGAZINE NOT LISTED","")</f>
        <v>MAGAZINE NOT LISTED</v>
      </c>
    </row>
    <row r="595" spans="3:4">
      <c r="C595" s="1" t="s">
        <v>936</v>
      </c>
      <c r="D595" t="str">
        <f>IF(ISERROR(VLOOKUP(weapons!C595,weightconfig!$A$1:$A$455,1,FALSE)),"MAGAZINE NOT LISTED","")</f>
        <v>MAGAZINE NOT LISTED</v>
      </c>
    </row>
    <row r="596" spans="3:4">
      <c r="C596" s="1" t="s">
        <v>937</v>
      </c>
      <c r="D596" t="str">
        <f>IF(ISERROR(VLOOKUP(weapons!C596,weightconfig!$A$1:$A$455,1,FALSE)),"MAGAZINE NOT LISTED","")</f>
        <v>MAGAZINE NOT LISTED</v>
      </c>
    </row>
    <row r="597" spans="3:4">
      <c r="C597" s="1" t="s">
        <v>938</v>
      </c>
      <c r="D597" t="str">
        <f>IF(ISERROR(VLOOKUP(weapons!C597,weightconfig!$A$1:$A$455,1,FALSE)),"MAGAZINE NOT LISTED","")</f>
        <v/>
      </c>
    </row>
    <row r="598" spans="3:4">
      <c r="C598" s="1" t="s">
        <v>939</v>
      </c>
      <c r="D598" t="str">
        <f>IF(ISERROR(VLOOKUP(weapons!C598,weightconfig!$A$1:$A$455,1,FALSE)),"MAGAZINE NOT LISTED","")</f>
        <v>MAGAZINE NOT LISTED</v>
      </c>
    </row>
    <row r="599" spans="3:4">
      <c r="C599" s="1" t="s">
        <v>940</v>
      </c>
      <c r="D599" t="str">
        <f>IF(ISERROR(VLOOKUP(weapons!C599,weightconfig!$A$1:$A$455,1,FALSE)),"MAGAZINE NOT LISTED","")</f>
        <v>MAGAZINE NOT LISTED</v>
      </c>
    </row>
    <row r="600" spans="3:4">
      <c r="C600" s="1" t="s">
        <v>941</v>
      </c>
      <c r="D600" t="str">
        <f>IF(ISERROR(VLOOKUP(weapons!C600,weightconfig!$A$1:$A$455,1,FALSE)),"MAGAZINE NOT LISTED","")</f>
        <v>MAGAZINE NOT LISTED</v>
      </c>
    </row>
    <row r="601" spans="3:4">
      <c r="C601" s="1" t="s">
        <v>942</v>
      </c>
      <c r="D601" t="str">
        <f>IF(ISERROR(VLOOKUP(weapons!C601,weightconfig!$A$1:$A$455,1,FALSE)),"MAGAZINE NOT LISTED","")</f>
        <v>MAGAZINE NOT LISTED</v>
      </c>
    </row>
    <row r="602" spans="3:4">
      <c r="C602" s="1" t="s">
        <v>943</v>
      </c>
      <c r="D602" t="str">
        <f>IF(ISERROR(VLOOKUP(weapons!C602,weightconfig!$A$1:$A$455,1,FALSE)),"MAGAZINE NOT LISTED","")</f>
        <v/>
      </c>
    </row>
    <row r="603" spans="3:4">
      <c r="C603" s="1" t="s">
        <v>944</v>
      </c>
      <c r="D603" t="str">
        <f>IF(ISERROR(VLOOKUP(weapons!C603,weightconfig!$A$1:$A$455,1,FALSE)),"MAGAZINE NOT LISTED","")</f>
        <v>MAGAZINE NOT LISTED</v>
      </c>
    </row>
    <row r="604" spans="3:4">
      <c r="C604" s="1" t="s">
        <v>945</v>
      </c>
      <c r="D604" t="str">
        <f>IF(ISERROR(VLOOKUP(weapons!C604,weightconfig!$A$1:$A$455,1,FALSE)),"MAGAZINE NOT LISTED","")</f>
        <v>MAGAZINE NOT LISTED</v>
      </c>
    </row>
    <row r="605" spans="3:4">
      <c r="C605" s="1" t="s">
        <v>946</v>
      </c>
      <c r="D605" t="str">
        <f>IF(ISERROR(VLOOKUP(weapons!C605,weightconfig!$A$1:$A$455,1,FALSE)),"MAGAZINE NOT LISTED","")</f>
        <v>MAGAZINE NOT LISTED</v>
      </c>
    </row>
    <row r="606" spans="3:4">
      <c r="C606" s="1" t="s">
        <v>248</v>
      </c>
      <c r="D606" t="str">
        <f>IF(ISERROR(VLOOKUP(weapons!C606,weightconfig!$A$1:$A$455,1,FALSE)),"MAGAZINE NOT LISTED","")</f>
        <v/>
      </c>
    </row>
    <row r="607" spans="3:4">
      <c r="C607" s="1" t="s">
        <v>947</v>
      </c>
      <c r="D607" t="str">
        <f>IF(ISERROR(VLOOKUP(weapons!C607,weightconfig!$A$1:$A$455,1,FALSE)),"MAGAZINE NOT LISTED","")</f>
        <v>MAGAZINE NOT LISTED</v>
      </c>
    </row>
    <row r="608" spans="3:4">
      <c r="C608" s="1" t="s">
        <v>948</v>
      </c>
      <c r="D608" t="str">
        <f>IF(ISERROR(VLOOKUP(weapons!C608,weightconfig!$A$1:$A$455,1,FALSE)),"MAGAZINE NOT LISTED","")</f>
        <v>MAGAZINE NOT LISTED</v>
      </c>
    </row>
    <row r="609" spans="3:4">
      <c r="C609" s="1" t="s">
        <v>949</v>
      </c>
      <c r="D609" t="str">
        <f>IF(ISERROR(VLOOKUP(weapons!C609,weightconfig!$A$1:$A$455,1,FALSE)),"MAGAZINE NOT LISTED","")</f>
        <v>MAGAZINE NOT LISTED</v>
      </c>
    </row>
    <row r="610" spans="3:4">
      <c r="C610" s="1" t="s">
        <v>950</v>
      </c>
      <c r="D610" t="str">
        <f>IF(ISERROR(VLOOKUP(weapons!C610,weightconfig!$A$1:$A$455,1,FALSE)),"MAGAZINE NOT LISTED","")</f>
        <v>MAGAZINE NOT LISTED</v>
      </c>
    </row>
    <row r="611" spans="3:4">
      <c r="C611" s="1" t="s">
        <v>240</v>
      </c>
      <c r="D611" t="str">
        <f>IF(ISERROR(VLOOKUP(weapons!C611,weightconfig!$A$1:$A$455,1,FALSE)),"MAGAZINE NOT LISTED","")</f>
        <v/>
      </c>
    </row>
    <row r="612" spans="3:4">
      <c r="C612" s="1" t="s">
        <v>951</v>
      </c>
      <c r="D612" t="str">
        <f>IF(ISERROR(VLOOKUP(weapons!C612,weightconfig!$A$1:$A$455,1,FALSE)),"MAGAZINE NOT LISTED","")</f>
        <v>MAGAZINE NOT LISTED</v>
      </c>
    </row>
    <row r="613" spans="3:4">
      <c r="C613" s="1" t="s">
        <v>237</v>
      </c>
      <c r="D613" t="str">
        <f>IF(ISERROR(VLOOKUP(weapons!C613,weightconfig!$A$1:$A$455,1,FALSE)),"MAGAZINE NOT LISTED","")</f>
        <v>MAGAZINE NOT LISTED</v>
      </c>
    </row>
    <row r="614" spans="3:4">
      <c r="C614" s="1" t="s">
        <v>236</v>
      </c>
      <c r="D614" t="str">
        <f>IF(ISERROR(VLOOKUP(weapons!C614,weightconfig!$A$1:$A$455,1,FALSE)),"MAGAZINE NOT LISTED","")</f>
        <v>MAGAZINE NOT LISTED</v>
      </c>
    </row>
    <row r="615" spans="3:4">
      <c r="C615" s="1" t="s">
        <v>235</v>
      </c>
      <c r="D615" t="str">
        <f>IF(ISERROR(VLOOKUP(weapons!C615,weightconfig!$A$1:$A$455,1,FALSE)),"MAGAZINE NOT LISTED","")</f>
        <v>MAGAZINE NOT LISTED</v>
      </c>
    </row>
    <row r="616" spans="3:4">
      <c r="C616" s="1" t="s">
        <v>234</v>
      </c>
      <c r="D616" t="str">
        <f>IF(ISERROR(VLOOKUP(weapons!C616,weightconfig!$A$1:$A$455,1,FALSE)),"MAGAZINE NOT LISTED","")</f>
        <v>MAGAZINE NOT LISTED</v>
      </c>
    </row>
    <row r="617" spans="3:4">
      <c r="C617" s="1" t="s">
        <v>952</v>
      </c>
      <c r="D617" t="str">
        <f>IF(ISERROR(VLOOKUP(weapons!C617,weightconfig!$A$1:$A$455,1,FALSE)),"MAGAZINE NOT LISTED","")</f>
        <v>MAGAZINE NOT LISTED</v>
      </c>
    </row>
    <row r="618" spans="3:4">
      <c r="C618" s="1" t="s">
        <v>233</v>
      </c>
      <c r="D618" t="str">
        <f>IF(ISERROR(VLOOKUP(weapons!C618,weightconfig!$A$1:$A$455,1,FALSE)),"MAGAZINE NOT LISTED","")</f>
        <v>MAGAZINE NOT LISTED</v>
      </c>
    </row>
    <row r="619" spans="3:4">
      <c r="C619" s="1" t="s">
        <v>953</v>
      </c>
      <c r="D619" t="str">
        <f>IF(ISERROR(VLOOKUP(weapons!C619,weightconfig!$A$1:$A$455,1,FALSE)),"MAGAZINE NOT LISTED","")</f>
        <v>MAGAZINE NOT LISTED</v>
      </c>
    </row>
    <row r="620" spans="3:4">
      <c r="C620" s="1" t="s">
        <v>230</v>
      </c>
      <c r="D620" t="str">
        <f>IF(ISERROR(VLOOKUP(weapons!C620,weightconfig!$A$1:$A$455,1,FALSE)),"MAGAZINE NOT LISTED","")</f>
        <v>MAGAZINE NOT LISTED</v>
      </c>
    </row>
    <row r="621" spans="3:4">
      <c r="C621" s="1" t="s">
        <v>229</v>
      </c>
      <c r="D621" t="str">
        <f>IF(ISERROR(VLOOKUP(weapons!C621,weightconfig!$A$1:$A$455,1,FALSE)),"MAGAZINE NOT LISTED","")</f>
        <v>MAGAZINE NOT LISTED</v>
      </c>
    </row>
    <row r="622" spans="3:4">
      <c r="C622" s="1" t="s">
        <v>954</v>
      </c>
      <c r="D622" t="str">
        <f>IF(ISERROR(VLOOKUP(weapons!C622,weightconfig!$A$1:$A$455,1,FALSE)),"MAGAZINE NOT LISTED","")</f>
        <v>MAGAZINE NOT LISTED</v>
      </c>
    </row>
    <row r="623" spans="3:4">
      <c r="C623" s="1" t="s">
        <v>227</v>
      </c>
      <c r="D623" t="str">
        <f>IF(ISERROR(VLOOKUP(weapons!C623,weightconfig!$A$1:$A$455,1,FALSE)),"MAGAZINE NOT LISTED","")</f>
        <v/>
      </c>
    </row>
    <row r="624" spans="3:4">
      <c r="C624" s="1" t="s">
        <v>226</v>
      </c>
      <c r="D624" t="str">
        <f>IF(ISERROR(VLOOKUP(weapons!C624,weightconfig!$A$1:$A$455,1,FALSE)),"MAGAZINE NOT LISTED","")</f>
        <v>MAGAZINE NOT LISTED</v>
      </c>
    </row>
    <row r="625" spans="3:4">
      <c r="C625" s="1" t="s">
        <v>955</v>
      </c>
      <c r="D625" t="str">
        <f>IF(ISERROR(VLOOKUP(weapons!C625,weightconfig!$A$1:$A$455,1,FALSE)),"MAGAZINE NOT LISTED","")</f>
        <v/>
      </c>
    </row>
    <row r="626" spans="3:4">
      <c r="C626" s="1" t="s">
        <v>224</v>
      </c>
      <c r="D626" t="str">
        <f>IF(ISERROR(VLOOKUP(weapons!C626,weightconfig!$A$1:$A$455,1,FALSE)),"MAGAZINE NOT LISTED","")</f>
        <v>MAGAZINE NOT LISTED</v>
      </c>
    </row>
    <row r="627" spans="3:4">
      <c r="C627" s="1" t="s">
        <v>223</v>
      </c>
      <c r="D627" t="str">
        <f>IF(ISERROR(VLOOKUP(weapons!C627,weightconfig!$A$1:$A$455,1,FALSE)),"MAGAZINE NOT LISTED","")</f>
        <v>MAGAZINE NOT LISTED</v>
      </c>
    </row>
    <row r="628" spans="3:4">
      <c r="C628" s="1" t="s">
        <v>222</v>
      </c>
      <c r="D628" t="str">
        <f>IF(ISERROR(VLOOKUP(weapons!C628,weightconfig!$A$1:$A$455,1,FALSE)),"MAGAZINE NOT LISTED","")</f>
        <v/>
      </c>
    </row>
    <row r="629" spans="3:4">
      <c r="C629" s="1" t="s">
        <v>221</v>
      </c>
      <c r="D629" t="str">
        <f>IF(ISERROR(VLOOKUP(weapons!C629,weightconfig!$A$1:$A$455,1,FALSE)),"MAGAZINE NOT LISTED","")</f>
        <v>MAGAZINE NOT LISTED</v>
      </c>
    </row>
    <row r="630" spans="3:4">
      <c r="C630" s="1" t="s">
        <v>220</v>
      </c>
      <c r="D630" t="str">
        <f>IF(ISERROR(VLOOKUP(weapons!C630,weightconfig!$A$1:$A$455,1,FALSE)),"MAGAZINE NOT LISTED","")</f>
        <v>MAGAZINE NOT LISTED</v>
      </c>
    </row>
    <row r="631" spans="3:4">
      <c r="C631" s="1" t="s">
        <v>219</v>
      </c>
      <c r="D631" t="str">
        <f>IF(ISERROR(VLOOKUP(weapons!C631,weightconfig!$A$1:$A$455,1,FALSE)),"MAGAZINE NOT LISTED","")</f>
        <v/>
      </c>
    </row>
    <row r="632" spans="3:4">
      <c r="C632" s="1" t="s">
        <v>218</v>
      </c>
      <c r="D632" t="str">
        <f>IF(ISERROR(VLOOKUP(weapons!C632,weightconfig!$A$1:$A$455,1,FALSE)),"MAGAZINE NOT LISTED","")</f>
        <v>MAGAZINE NOT LISTED</v>
      </c>
    </row>
    <row r="633" spans="3:4">
      <c r="C633" s="1" t="s">
        <v>217</v>
      </c>
      <c r="D633" t="str">
        <f>IF(ISERROR(VLOOKUP(weapons!C633,weightconfig!$A$1:$A$455,1,FALSE)),"MAGAZINE NOT LISTED","")</f>
        <v>MAGAZINE NOT LISTED</v>
      </c>
    </row>
    <row r="634" spans="3:4">
      <c r="C634" s="1" t="s">
        <v>216</v>
      </c>
      <c r="D634" t="str">
        <f>IF(ISERROR(VLOOKUP(weapons!C634,weightconfig!$A$1:$A$455,1,FALSE)),"MAGAZINE NOT LISTED","")</f>
        <v>MAGAZINE NOT LISTED</v>
      </c>
    </row>
    <row r="635" spans="3:4">
      <c r="C635" s="1" t="s">
        <v>215</v>
      </c>
      <c r="D635" t="str">
        <f>IF(ISERROR(VLOOKUP(weapons!C635,weightconfig!$A$1:$A$455,1,FALSE)),"MAGAZINE NOT LISTED","")</f>
        <v>MAGAZINE NOT LISTED</v>
      </c>
    </row>
    <row r="636" spans="3:4">
      <c r="C636" s="1" t="s">
        <v>214</v>
      </c>
      <c r="D636" t="str">
        <f>IF(ISERROR(VLOOKUP(weapons!C636,weightconfig!$A$1:$A$455,1,FALSE)),"MAGAZINE NOT LISTED","")</f>
        <v/>
      </c>
    </row>
    <row r="637" spans="3:4">
      <c r="C637" s="1" t="s">
        <v>213</v>
      </c>
      <c r="D637" t="str">
        <f>IF(ISERROR(VLOOKUP(weapons!C637,weightconfig!$A$1:$A$455,1,FALSE)),"MAGAZINE NOT LISTED","")</f>
        <v>MAGAZINE NOT LISTED</v>
      </c>
    </row>
    <row r="638" spans="3:4">
      <c r="C638" s="1" t="s">
        <v>211</v>
      </c>
      <c r="D638" t="str">
        <f>IF(ISERROR(VLOOKUP(weapons!C638,weightconfig!$A$1:$A$455,1,FALSE)),"MAGAZINE NOT LISTED","")</f>
        <v>MAGAZINE NOT LISTED</v>
      </c>
    </row>
    <row r="639" spans="3:4">
      <c r="C639" s="1" t="s">
        <v>210</v>
      </c>
      <c r="D639" t="str">
        <f>IF(ISERROR(VLOOKUP(weapons!C639,weightconfig!$A$1:$A$455,1,FALSE)),"MAGAZINE NOT LISTED","")</f>
        <v>MAGAZINE NOT LISTED</v>
      </c>
    </row>
    <row r="640" spans="3:4">
      <c r="C640" s="1" t="s">
        <v>209</v>
      </c>
      <c r="D640" t="str">
        <f>IF(ISERROR(VLOOKUP(weapons!C640,weightconfig!$A$1:$A$455,1,FALSE)),"MAGAZINE NOT LISTED","")</f>
        <v>MAGAZINE NOT LISTED</v>
      </c>
    </row>
    <row r="641" spans="3:4">
      <c r="C641" s="1" t="s">
        <v>956</v>
      </c>
      <c r="D641" t="str">
        <f>IF(ISERROR(VLOOKUP(weapons!C641,weightconfig!$A$1:$A$455,1,FALSE)),"MAGAZINE NOT LISTED","")</f>
        <v/>
      </c>
    </row>
    <row r="642" spans="3:4">
      <c r="C642" s="1" t="s">
        <v>957</v>
      </c>
      <c r="D642" t="str">
        <f>IF(ISERROR(VLOOKUP(weapons!C642,weightconfig!$A$1:$A$455,1,FALSE)),"MAGAZINE NOT LISTED","")</f>
        <v>MAGAZINE NOT LISTED</v>
      </c>
    </row>
    <row r="643" spans="3:4">
      <c r="C643" s="1" t="s">
        <v>208</v>
      </c>
      <c r="D643" t="str">
        <f>IF(ISERROR(VLOOKUP(weapons!C643,weightconfig!$A$1:$A$455,1,FALSE)),"MAGAZINE NOT LISTED","")</f>
        <v>MAGAZINE NOT LISTED</v>
      </c>
    </row>
    <row r="644" spans="3:4">
      <c r="C644" s="1" t="s">
        <v>207</v>
      </c>
      <c r="D644" t="str">
        <f>IF(ISERROR(VLOOKUP(weapons!C644,weightconfig!$A$1:$A$455,1,FALSE)),"MAGAZINE NOT LISTED","")</f>
        <v>MAGAZINE NOT LISTED</v>
      </c>
    </row>
    <row r="645" spans="3:4">
      <c r="C645" s="1" t="s">
        <v>206</v>
      </c>
      <c r="D645" t="str">
        <f>IF(ISERROR(VLOOKUP(weapons!C645,weightconfig!$A$1:$A$455,1,FALSE)),"MAGAZINE NOT LISTED","")</f>
        <v>MAGAZINE NOT LISTED</v>
      </c>
    </row>
    <row r="646" spans="3:4">
      <c r="C646" s="1" t="s">
        <v>205</v>
      </c>
      <c r="D646" t="str">
        <f>IF(ISERROR(VLOOKUP(weapons!C646,weightconfig!$A$1:$A$455,1,FALSE)),"MAGAZINE NOT LISTED","")</f>
        <v/>
      </c>
    </row>
    <row r="647" spans="3:4">
      <c r="C647" s="1" t="s">
        <v>204</v>
      </c>
      <c r="D647" t="str">
        <f>IF(ISERROR(VLOOKUP(weapons!C647,weightconfig!$A$1:$A$455,1,FALSE)),"MAGAZINE NOT LISTED","")</f>
        <v>MAGAZINE NOT LISTED</v>
      </c>
    </row>
    <row r="648" spans="3:4">
      <c r="C648" s="1" t="s">
        <v>203</v>
      </c>
      <c r="D648" t="str">
        <f>IF(ISERROR(VLOOKUP(weapons!C648,weightconfig!$A$1:$A$455,1,FALSE)),"MAGAZINE NOT LISTED","")</f>
        <v>MAGAZINE NOT LISTED</v>
      </c>
    </row>
    <row r="649" spans="3:4">
      <c r="C649" s="1" t="s">
        <v>958</v>
      </c>
      <c r="D649" t="str">
        <f>IF(ISERROR(VLOOKUP(weapons!C649,weightconfig!$A$1:$A$455,1,FALSE)),"MAGAZINE NOT LISTED","")</f>
        <v>MAGAZINE NOT LISTED</v>
      </c>
    </row>
    <row r="650" spans="3:4">
      <c r="C650" s="1" t="s">
        <v>959</v>
      </c>
      <c r="D650" t="str">
        <f>IF(ISERROR(VLOOKUP(weapons!C650,weightconfig!$A$1:$A$455,1,FALSE)),"MAGAZINE NOT LISTED","")</f>
        <v>MAGAZINE NOT LISTED</v>
      </c>
    </row>
    <row r="651" spans="3:4">
      <c r="C651" s="1" t="s">
        <v>960</v>
      </c>
      <c r="D651" t="str">
        <f>IF(ISERROR(VLOOKUP(weapons!C651,weightconfig!$A$1:$A$455,1,FALSE)),"MAGAZINE NOT LISTED","")</f>
        <v>MAGAZINE NOT LISTED</v>
      </c>
    </row>
    <row r="652" spans="3:4">
      <c r="C652" s="1" t="s">
        <v>961</v>
      </c>
      <c r="D652" t="str">
        <f>IF(ISERROR(VLOOKUP(weapons!C652,weightconfig!$A$1:$A$455,1,FALSE)),"MAGAZINE NOT LISTED","")</f>
        <v>MAGAZINE NOT LISTED</v>
      </c>
    </row>
    <row r="653" spans="3:4">
      <c r="C653" s="1" t="s">
        <v>962</v>
      </c>
      <c r="D653" t="str">
        <f>IF(ISERROR(VLOOKUP(weapons!C653,weightconfig!$A$1:$A$455,1,FALSE)),"MAGAZINE NOT LISTED","")</f>
        <v>MAGAZINE NOT LISTED</v>
      </c>
    </row>
    <row r="654" spans="3:4">
      <c r="C654" s="1" t="s">
        <v>963</v>
      </c>
      <c r="D654" t="str">
        <f>IF(ISERROR(VLOOKUP(weapons!C654,weightconfig!$A$1:$A$455,1,FALSE)),"MAGAZINE NOT LISTED","")</f>
        <v>MAGAZINE NOT LISTED</v>
      </c>
    </row>
    <row r="655" spans="3:4">
      <c r="C655" s="1" t="s">
        <v>964</v>
      </c>
      <c r="D655" t="str">
        <f>IF(ISERROR(VLOOKUP(weapons!C655,weightconfig!$A$1:$A$455,1,FALSE)),"MAGAZINE NOT LISTED","")</f>
        <v>MAGAZINE NOT LISTED</v>
      </c>
    </row>
    <row r="656" spans="3:4">
      <c r="C656" s="1" t="s">
        <v>965</v>
      </c>
      <c r="D656" t="str">
        <f>IF(ISERROR(VLOOKUP(weapons!C656,weightconfig!$A$1:$A$455,1,FALSE)),"MAGAZINE NOT LISTED","")</f>
        <v>MAGAZINE NOT LISTED</v>
      </c>
    </row>
    <row r="657" spans="3:4">
      <c r="C657" s="1" t="s">
        <v>201</v>
      </c>
      <c r="D657" t="str">
        <f>IF(ISERROR(VLOOKUP(weapons!C657,weightconfig!$A$1:$A$455,1,FALSE)),"MAGAZINE NOT LISTED","")</f>
        <v/>
      </c>
    </row>
    <row r="658" spans="3:4">
      <c r="C658" s="1" t="s">
        <v>966</v>
      </c>
      <c r="D658" t="str">
        <f>IF(ISERROR(VLOOKUP(weapons!C658,weightconfig!$A$1:$A$455,1,FALSE)),"MAGAZINE NOT LISTED","")</f>
        <v/>
      </c>
    </row>
    <row r="659" spans="3:4">
      <c r="C659" s="1" t="s">
        <v>196</v>
      </c>
      <c r="D659" t="str">
        <f>IF(ISERROR(VLOOKUP(weapons!C659,weightconfig!$A$1:$A$455,1,FALSE)),"MAGAZINE NOT LISTED","")</f>
        <v/>
      </c>
    </row>
    <row r="660" spans="3:4">
      <c r="C660" s="1" t="s">
        <v>195</v>
      </c>
      <c r="D660" t="str">
        <f>IF(ISERROR(VLOOKUP(weapons!C660,weightconfig!$A$1:$A$455,1,FALSE)),"MAGAZINE NOT LISTED","")</f>
        <v/>
      </c>
    </row>
    <row r="661" spans="3:4">
      <c r="C661" s="1" t="s">
        <v>967</v>
      </c>
      <c r="D661" t="str">
        <f>IF(ISERROR(VLOOKUP(weapons!C661,weightconfig!$A$1:$A$455,1,FALSE)),"MAGAZINE NOT LISTED","")</f>
        <v>MAGAZINE NOT LISTED</v>
      </c>
    </row>
    <row r="662" spans="3:4">
      <c r="C662" s="1" t="s">
        <v>186</v>
      </c>
      <c r="D662" t="str">
        <f>IF(ISERROR(VLOOKUP(weapons!C662,weightconfig!$A$1:$A$455,1,FALSE)),"MAGAZINE NOT LISTED","")</f>
        <v/>
      </c>
    </row>
    <row r="663" spans="3:4">
      <c r="C663" s="1" t="s">
        <v>185</v>
      </c>
      <c r="D663" t="str">
        <f>IF(ISERROR(VLOOKUP(weapons!C663,weightconfig!$A$1:$A$455,1,FALSE)),"MAGAZINE NOT LISTED","")</f>
        <v/>
      </c>
    </row>
    <row r="664" spans="3:4">
      <c r="C664" s="1" t="s">
        <v>184</v>
      </c>
      <c r="D664" t="str">
        <f>IF(ISERROR(VLOOKUP(weapons!C664,weightconfig!$A$1:$A$455,1,FALSE)),"MAGAZINE NOT LISTED","")</f>
        <v/>
      </c>
    </row>
    <row r="665" spans="3:4">
      <c r="C665" s="1" t="s">
        <v>183</v>
      </c>
      <c r="D665" t="str">
        <f>IF(ISERROR(VLOOKUP(weapons!C665,weightconfig!$A$1:$A$455,1,FALSE)),"MAGAZINE NOT LISTED","")</f>
        <v/>
      </c>
    </row>
    <row r="666" spans="3:4">
      <c r="C666" s="1" t="s">
        <v>182</v>
      </c>
      <c r="D666" t="str">
        <f>IF(ISERROR(VLOOKUP(weapons!C666,weightconfig!$A$1:$A$455,1,FALSE)),"MAGAZINE NOT LISTED","")</f>
        <v/>
      </c>
    </row>
    <row r="667" spans="3:4">
      <c r="C667" s="1" t="s">
        <v>968</v>
      </c>
      <c r="D667" t="str">
        <f>IF(ISERROR(VLOOKUP(weapons!C667,weightconfig!$A$1:$A$455,1,FALSE)),"MAGAZINE NOT LISTED","")</f>
        <v/>
      </c>
    </row>
    <row r="668" spans="3:4">
      <c r="C668" s="1" t="s">
        <v>180</v>
      </c>
      <c r="D668" t="str">
        <f>IF(ISERROR(VLOOKUP(weapons!C668,weightconfig!$A$1:$A$455,1,FALSE)),"MAGAZINE NOT LISTED","")</f>
        <v/>
      </c>
    </row>
    <row r="669" spans="3:4">
      <c r="C669" s="1" t="s">
        <v>179</v>
      </c>
      <c r="D669" t="str">
        <f>IF(ISERROR(VLOOKUP(weapons!C669,weightconfig!$A$1:$A$455,1,FALSE)),"MAGAZINE NOT LISTED","")</f>
        <v/>
      </c>
    </row>
    <row r="670" spans="3:4">
      <c r="C670" s="1" t="s">
        <v>178</v>
      </c>
      <c r="D670" t="str">
        <f>IF(ISERROR(VLOOKUP(weapons!C670,weightconfig!$A$1:$A$455,1,FALSE)),"MAGAZINE NOT LISTED","")</f>
        <v/>
      </c>
    </row>
    <row r="671" spans="3:4">
      <c r="C671" s="1" t="s">
        <v>177</v>
      </c>
      <c r="D671" t="str">
        <f>IF(ISERROR(VLOOKUP(weapons!C671,weightconfig!$A$1:$A$455,1,FALSE)),"MAGAZINE NOT LISTED","")</f>
        <v/>
      </c>
    </row>
    <row r="672" spans="3:4">
      <c r="C672" s="1" t="s">
        <v>176</v>
      </c>
      <c r="D672" t="str">
        <f>IF(ISERROR(VLOOKUP(weapons!C672,weightconfig!$A$1:$A$455,1,FALSE)),"MAGAZINE NOT LISTED","")</f>
        <v/>
      </c>
    </row>
    <row r="673" spans="3:4">
      <c r="C673" s="1" t="s">
        <v>175</v>
      </c>
      <c r="D673" t="str">
        <f>IF(ISERROR(VLOOKUP(weapons!C673,weightconfig!$A$1:$A$455,1,FALSE)),"MAGAZINE NOT LISTED","")</f>
        <v/>
      </c>
    </row>
    <row r="674" spans="3:4">
      <c r="C674" s="1" t="s">
        <v>174</v>
      </c>
      <c r="D674" t="str">
        <f>IF(ISERROR(VLOOKUP(weapons!C674,weightconfig!$A$1:$A$455,1,FALSE)),"MAGAZINE NOT LISTED","")</f>
        <v/>
      </c>
    </row>
    <row r="675" spans="3:4">
      <c r="C675" s="1" t="s">
        <v>173</v>
      </c>
      <c r="D675" t="str">
        <f>IF(ISERROR(VLOOKUP(weapons!C675,weightconfig!$A$1:$A$455,1,FALSE)),"MAGAZINE NOT LISTED","")</f>
        <v/>
      </c>
    </row>
    <row r="676" spans="3:4">
      <c r="C676" s="1" t="s">
        <v>172</v>
      </c>
      <c r="D676" t="str">
        <f>IF(ISERROR(VLOOKUP(weapons!C676,weightconfig!$A$1:$A$455,1,FALSE)),"MAGAZINE NOT LISTED","")</f>
        <v/>
      </c>
    </row>
    <row r="677" spans="3:4">
      <c r="C677" s="1" t="s">
        <v>171</v>
      </c>
      <c r="D677" t="str">
        <f>IF(ISERROR(VLOOKUP(weapons!C677,weightconfig!$A$1:$A$455,1,FALSE)),"MAGAZINE NOT LISTED","")</f>
        <v/>
      </c>
    </row>
    <row r="678" spans="3:4">
      <c r="C678" s="1" t="s">
        <v>170</v>
      </c>
      <c r="D678" t="str">
        <f>IF(ISERROR(VLOOKUP(weapons!C678,weightconfig!$A$1:$A$455,1,FALSE)),"MAGAZINE NOT LISTED","")</f>
        <v/>
      </c>
    </row>
    <row r="679" spans="3:4">
      <c r="C679" s="1" t="s">
        <v>167</v>
      </c>
      <c r="D679" t="str">
        <f>IF(ISERROR(VLOOKUP(weapons!C679,weightconfig!$A$1:$A$455,1,FALSE)),"MAGAZINE NOT LISTED","")</f>
        <v/>
      </c>
    </row>
    <row r="680" spans="3:4">
      <c r="C680" s="1" t="s">
        <v>165</v>
      </c>
      <c r="D680" t="str">
        <f>IF(ISERROR(VLOOKUP(weapons!C680,weightconfig!$A$1:$A$455,1,FALSE)),"MAGAZINE NOT LISTED","")</f>
        <v/>
      </c>
    </row>
    <row r="681" spans="3:4">
      <c r="C681" s="1" t="s">
        <v>164</v>
      </c>
      <c r="D681" t="str">
        <f>IF(ISERROR(VLOOKUP(weapons!C681,weightconfig!$A$1:$A$455,1,FALSE)),"MAGAZINE NOT LISTED","")</f>
        <v/>
      </c>
    </row>
    <row r="682" spans="3:4">
      <c r="C682" s="1" t="s">
        <v>163</v>
      </c>
      <c r="D682" t="str">
        <f>IF(ISERROR(VLOOKUP(weapons!C682,weightconfig!$A$1:$A$455,1,FALSE)),"MAGAZINE NOT LISTED","")</f>
        <v/>
      </c>
    </row>
    <row r="683" spans="3:4">
      <c r="C683" s="1" t="s">
        <v>162</v>
      </c>
      <c r="D683" t="str">
        <f>IF(ISERROR(VLOOKUP(weapons!C683,weightconfig!$A$1:$A$455,1,FALSE)),"MAGAZINE NOT LISTED","")</f>
        <v/>
      </c>
    </row>
    <row r="684" spans="3:4">
      <c r="C684" s="1" t="s">
        <v>161</v>
      </c>
      <c r="D684" t="str">
        <f>IF(ISERROR(VLOOKUP(weapons!C684,weightconfig!$A$1:$A$455,1,FALSE)),"MAGAZINE NOT LISTED","")</f>
        <v/>
      </c>
    </row>
    <row r="685" spans="3:4">
      <c r="C685" s="1" t="s">
        <v>160</v>
      </c>
      <c r="D685" t="str">
        <f>IF(ISERROR(VLOOKUP(weapons!C685,weightconfig!$A$1:$A$455,1,FALSE)),"MAGAZINE NOT LISTED","")</f>
        <v/>
      </c>
    </row>
    <row r="686" spans="3:4">
      <c r="C686" s="1" t="s">
        <v>159</v>
      </c>
      <c r="D686" t="str">
        <f>IF(ISERROR(VLOOKUP(weapons!C686,weightconfig!$A$1:$A$455,1,FALSE)),"MAGAZINE NOT LISTED","")</f>
        <v/>
      </c>
    </row>
    <row r="687" spans="3:4">
      <c r="C687" s="1" t="s">
        <v>158</v>
      </c>
      <c r="D687" t="str">
        <f>IF(ISERROR(VLOOKUP(weapons!C687,weightconfig!$A$1:$A$455,1,FALSE)),"MAGAZINE NOT LISTED","")</f>
        <v/>
      </c>
    </row>
    <row r="688" spans="3:4">
      <c r="C688" s="1" t="s">
        <v>157</v>
      </c>
      <c r="D688" t="str">
        <f>IF(ISERROR(VLOOKUP(weapons!C688,weightconfig!$A$1:$A$455,1,FALSE)),"MAGAZINE NOT LISTED","")</f>
        <v/>
      </c>
    </row>
    <row r="689" spans="3:4">
      <c r="C689" s="1" t="s">
        <v>156</v>
      </c>
      <c r="D689" t="str">
        <f>IF(ISERROR(VLOOKUP(weapons!C689,weightconfig!$A$1:$A$455,1,FALSE)),"MAGAZINE NOT LISTED","")</f>
        <v/>
      </c>
    </row>
    <row r="690" spans="3:4">
      <c r="C690" s="1" t="s">
        <v>155</v>
      </c>
      <c r="D690" t="str">
        <f>IF(ISERROR(VLOOKUP(weapons!C690,weightconfig!$A$1:$A$455,1,FALSE)),"MAGAZINE NOT LISTED","")</f>
        <v/>
      </c>
    </row>
    <row r="691" spans="3:4">
      <c r="C691" s="1" t="s">
        <v>154</v>
      </c>
      <c r="D691" t="str">
        <f>IF(ISERROR(VLOOKUP(weapons!C691,weightconfig!$A$1:$A$455,1,FALSE)),"MAGAZINE NOT LISTED","")</f>
        <v/>
      </c>
    </row>
    <row r="692" spans="3:4">
      <c r="C692" s="1" t="s">
        <v>141</v>
      </c>
      <c r="D692" t="str">
        <f>IF(ISERROR(VLOOKUP(weapons!C692,weightconfig!$A$1:$A$455,1,FALSE)),"MAGAZINE NOT LISTED","")</f>
        <v/>
      </c>
    </row>
    <row r="693" spans="3:4">
      <c r="C693" s="1" t="s">
        <v>140</v>
      </c>
      <c r="D693" t="str">
        <f>IF(ISERROR(VLOOKUP(weapons!C693,weightconfig!$A$1:$A$455,1,FALSE)),"MAGAZINE NOT LISTED","")</f>
        <v/>
      </c>
    </row>
    <row r="694" spans="3:4">
      <c r="C694" s="1" t="s">
        <v>969</v>
      </c>
      <c r="D694" t="str">
        <f>IF(ISERROR(VLOOKUP(weapons!C694,weightconfig!$A$1:$A$455,1,FALSE)),"MAGAZINE NOT LISTED","")</f>
        <v>MAGAZINE NOT LISTED</v>
      </c>
    </row>
    <row r="695" spans="3:4">
      <c r="C695" s="1" t="s">
        <v>970</v>
      </c>
      <c r="D695" t="str">
        <f>IF(ISERROR(VLOOKUP(weapons!C695,weightconfig!$A$1:$A$455,1,FALSE)),"MAGAZINE NOT LISTED","")</f>
        <v/>
      </c>
    </row>
    <row r="696" spans="3:4">
      <c r="C696" s="1" t="s">
        <v>138</v>
      </c>
      <c r="D696" t="str">
        <f>IF(ISERROR(VLOOKUP(weapons!C696,weightconfig!$A$1:$A$455,1,FALSE)),"MAGAZINE NOT LISTED","")</f>
        <v/>
      </c>
    </row>
    <row r="697" spans="3:4">
      <c r="C697" s="1" t="s">
        <v>137</v>
      </c>
      <c r="D697" t="str">
        <f>IF(ISERROR(VLOOKUP(weapons!C697,weightconfig!$A$1:$A$455,1,FALSE)),"MAGAZINE NOT LISTED","")</f>
        <v/>
      </c>
    </row>
    <row r="698" spans="3:4">
      <c r="C698" s="1" t="s">
        <v>971</v>
      </c>
      <c r="D698" t="str">
        <f>IF(ISERROR(VLOOKUP(weapons!C698,weightconfig!$A$1:$A$455,1,FALSE)),"MAGAZINE NOT LISTED","")</f>
        <v>MAGAZINE NOT LISTED</v>
      </c>
    </row>
    <row r="699" spans="3:4">
      <c r="C699" s="1" t="s">
        <v>972</v>
      </c>
      <c r="D699" t="str">
        <f>IF(ISERROR(VLOOKUP(weapons!C699,weightconfig!$A$1:$A$455,1,FALSE)),"MAGAZINE NOT LISTED","")</f>
        <v/>
      </c>
    </row>
    <row r="700" spans="3:4">
      <c r="C700" s="1" t="s">
        <v>126</v>
      </c>
      <c r="D700" t="str">
        <f>IF(ISERROR(VLOOKUP(weapons!C700,weightconfig!$A$1:$A$455,1,FALSE)),"MAGAZINE NOT LISTED","")</f>
        <v/>
      </c>
    </row>
    <row r="701" spans="3:4">
      <c r="C701" s="1" t="s">
        <v>119</v>
      </c>
      <c r="D701" t="str">
        <f>IF(ISERROR(VLOOKUP(weapons!C701,weightconfig!$A$1:$A$455,1,FALSE)),"MAGAZINE NOT LISTED","")</f>
        <v/>
      </c>
    </row>
    <row r="702" spans="3:4">
      <c r="C702" s="1" t="s">
        <v>973</v>
      </c>
      <c r="D702" t="str">
        <f>IF(ISERROR(VLOOKUP(weapons!C702,weightconfig!$A$1:$A$455,1,FALSE)),"MAGAZINE NOT LISTED","")</f>
        <v>MAGAZINE NOT LISTED</v>
      </c>
    </row>
    <row r="703" spans="3:4">
      <c r="C703" s="1" t="s">
        <v>118</v>
      </c>
      <c r="D703" t="str">
        <f>IF(ISERROR(VLOOKUP(weapons!C703,weightconfig!$A$1:$A$455,1,FALSE)),"MAGAZINE NOT LISTED","")</f>
        <v>MAGAZINE NOT LISTED</v>
      </c>
    </row>
    <row r="704" spans="3:4">
      <c r="C704" s="1" t="s">
        <v>116</v>
      </c>
      <c r="D704" t="str">
        <f>IF(ISERROR(VLOOKUP(weapons!C704,weightconfig!$A$1:$A$455,1,FALSE)),"MAGAZINE NOT LISTED","")</f>
        <v/>
      </c>
    </row>
    <row r="705" spans="3:4">
      <c r="C705" s="1" t="s">
        <v>115</v>
      </c>
      <c r="D705" t="str">
        <f>IF(ISERROR(VLOOKUP(weapons!C705,weightconfig!$A$1:$A$455,1,FALSE)),"MAGAZINE NOT LISTED","")</f>
        <v/>
      </c>
    </row>
    <row r="706" spans="3:4">
      <c r="C706" s="1" t="s">
        <v>974</v>
      </c>
      <c r="D706" t="str">
        <f>IF(ISERROR(VLOOKUP(weapons!C706,weightconfig!$A$1:$A$455,1,FALSE)),"MAGAZINE NOT LISTED","")</f>
        <v>MAGAZINE NOT LISTED</v>
      </c>
    </row>
    <row r="707" spans="3:4">
      <c r="C707" s="1" t="s">
        <v>975</v>
      </c>
      <c r="D707" t="str">
        <f>IF(ISERROR(VLOOKUP(weapons!C707,weightconfig!$A$1:$A$455,1,FALSE)),"MAGAZINE NOT LISTED","")</f>
        <v>MAGAZINE NOT LISTED</v>
      </c>
    </row>
    <row r="708" spans="3:4">
      <c r="C708" s="1" t="s">
        <v>111</v>
      </c>
      <c r="D708" t="str">
        <f>IF(ISERROR(VLOOKUP(weapons!C708,weightconfig!$A$1:$A$455,1,FALSE)),"MAGAZINE NOT LISTED","")</f>
        <v/>
      </c>
    </row>
    <row r="709" spans="3:4">
      <c r="C709" s="1" t="s">
        <v>110</v>
      </c>
      <c r="D709" t="str">
        <f>IF(ISERROR(VLOOKUP(weapons!C709,weightconfig!$A$1:$A$455,1,FALSE)),"MAGAZINE NOT LISTED","")</f>
        <v>MAGAZINE NOT LISTED</v>
      </c>
    </row>
    <row r="710" spans="3:4">
      <c r="C710" s="1" t="s">
        <v>109</v>
      </c>
      <c r="D710" t="str">
        <f>IF(ISERROR(VLOOKUP(weapons!C710,weightconfig!$A$1:$A$455,1,FALSE)),"MAGAZINE NOT LISTED","")</f>
        <v>MAGAZINE NOT LISTED</v>
      </c>
    </row>
    <row r="711" spans="3:4">
      <c r="C711" s="1" t="s">
        <v>108</v>
      </c>
      <c r="D711" t="str">
        <f>IF(ISERROR(VLOOKUP(weapons!C711,weightconfig!$A$1:$A$455,1,FALSE)),"MAGAZINE NOT LISTED","")</f>
        <v>MAGAZINE NOT LISTED</v>
      </c>
    </row>
    <row r="712" spans="3:4">
      <c r="C712" s="1" t="s">
        <v>107</v>
      </c>
      <c r="D712" t="str">
        <f>IF(ISERROR(VLOOKUP(weapons!C712,weightconfig!$A$1:$A$455,1,FALSE)),"MAGAZINE NOT LISTED","")</f>
        <v>MAGAZINE NOT LISTED</v>
      </c>
    </row>
    <row r="713" spans="3:4">
      <c r="C713" s="1" t="s">
        <v>976</v>
      </c>
      <c r="D713" t="str">
        <f>IF(ISERROR(VLOOKUP(weapons!C713,weightconfig!$A$1:$A$455,1,FALSE)),"MAGAZINE NOT LISTED","")</f>
        <v>MAGAZINE NOT LISTED</v>
      </c>
    </row>
    <row r="714" spans="3:4">
      <c r="C714" s="1" t="s">
        <v>105</v>
      </c>
      <c r="D714" t="str">
        <f>IF(ISERROR(VLOOKUP(weapons!C714,weightconfig!$A$1:$A$455,1,FALSE)),"MAGAZINE NOT LISTED","")</f>
        <v/>
      </c>
    </row>
    <row r="715" spans="3:4">
      <c r="C715" s="1" t="s">
        <v>104</v>
      </c>
      <c r="D715" t="str">
        <f>IF(ISERROR(VLOOKUP(weapons!C715,weightconfig!$A$1:$A$455,1,FALSE)),"MAGAZINE NOT LISTED","")</f>
        <v>MAGAZINE NOT LISTED</v>
      </c>
    </row>
    <row r="716" spans="3:4">
      <c r="C716" s="1" t="s">
        <v>103</v>
      </c>
      <c r="D716" t="str">
        <f>IF(ISERROR(VLOOKUP(weapons!C716,weightconfig!$A$1:$A$455,1,FALSE)),"MAGAZINE NOT LISTED","")</f>
        <v>MAGAZINE NOT LISTED</v>
      </c>
    </row>
    <row r="717" spans="3:4">
      <c r="C717" s="1" t="s">
        <v>102</v>
      </c>
      <c r="D717" t="str">
        <f>IF(ISERROR(VLOOKUP(weapons!C717,weightconfig!$A$1:$A$455,1,FALSE)),"MAGAZINE NOT LISTED","")</f>
        <v>MAGAZINE NOT LISTED</v>
      </c>
    </row>
    <row r="718" spans="3:4">
      <c r="C718" s="1" t="s">
        <v>101</v>
      </c>
      <c r="D718" t="str">
        <f>IF(ISERROR(VLOOKUP(weapons!C718,weightconfig!$A$1:$A$455,1,FALSE)),"MAGAZINE NOT LISTED","")</f>
        <v>MAGAZINE NOT LISTED</v>
      </c>
    </row>
    <row r="719" spans="3:4">
      <c r="C719" s="1" t="s">
        <v>100</v>
      </c>
      <c r="D719" t="str">
        <f>IF(ISERROR(VLOOKUP(weapons!C719,weightconfig!$A$1:$A$455,1,FALSE)),"MAGAZINE NOT LISTED","")</f>
        <v>MAGAZINE NOT LISTED</v>
      </c>
    </row>
    <row r="720" spans="3:4">
      <c r="C720" s="1" t="s">
        <v>977</v>
      </c>
      <c r="D720" t="str">
        <f>IF(ISERROR(VLOOKUP(weapons!C720,weightconfig!$A$1:$A$455,1,FALSE)),"MAGAZINE NOT LISTED","")</f>
        <v>MAGAZINE NOT LISTED</v>
      </c>
    </row>
    <row r="721" spans="3:4">
      <c r="C721" s="1" t="s">
        <v>978</v>
      </c>
      <c r="D721" t="str">
        <f>IF(ISERROR(VLOOKUP(weapons!C721,weightconfig!$A$1:$A$455,1,FALSE)),"MAGAZINE NOT LISTED","")</f>
        <v>MAGAZINE NOT LISTED</v>
      </c>
    </row>
    <row r="722" spans="3:4">
      <c r="C722" s="1" t="s">
        <v>99</v>
      </c>
      <c r="D722" t="str">
        <f>IF(ISERROR(VLOOKUP(weapons!C722,weightconfig!$A$1:$A$455,1,FALSE)),"MAGAZINE NOT LISTED","")</f>
        <v/>
      </c>
    </row>
    <row r="723" spans="3:4">
      <c r="C723" s="1" t="s">
        <v>979</v>
      </c>
      <c r="D723" t="str">
        <f>IF(ISERROR(VLOOKUP(weapons!C723,weightconfig!$A$1:$A$455,1,FALSE)),"MAGAZINE NOT LISTED","")</f>
        <v/>
      </c>
    </row>
    <row r="724" spans="3:4">
      <c r="C724" s="1" t="s">
        <v>980</v>
      </c>
      <c r="D724" t="str">
        <f>IF(ISERROR(VLOOKUP(weapons!C724,weightconfig!$A$1:$A$455,1,FALSE)),"MAGAZINE NOT LISTED","")</f>
        <v>MAGAZINE NOT LISTED</v>
      </c>
    </row>
    <row r="725" spans="3:4">
      <c r="C725" s="1" t="s">
        <v>981</v>
      </c>
      <c r="D725" t="str">
        <f>IF(ISERROR(VLOOKUP(weapons!C725,weightconfig!$A$1:$A$455,1,FALSE)),"MAGAZINE NOT LISTED","")</f>
        <v/>
      </c>
    </row>
    <row r="726" spans="3:4">
      <c r="C726" s="1" t="s">
        <v>982</v>
      </c>
      <c r="D726" t="str">
        <f>IF(ISERROR(VLOOKUP(weapons!C726,weightconfig!$A$1:$A$455,1,FALSE)),"MAGAZINE NOT LISTED","")</f>
        <v>MAGAZINE NOT LISTED</v>
      </c>
    </row>
    <row r="727" spans="3:4">
      <c r="C727" s="1" t="s">
        <v>97</v>
      </c>
      <c r="D727" t="str">
        <f>IF(ISERROR(VLOOKUP(weapons!C727,weightconfig!$A$1:$A$455,1,FALSE)),"MAGAZINE NOT LISTED","")</f>
        <v>MAGAZINE NOT LISTED</v>
      </c>
    </row>
    <row r="728" spans="3:4">
      <c r="C728" s="1" t="s">
        <v>983</v>
      </c>
      <c r="D728" t="str">
        <f>IF(ISERROR(VLOOKUP(weapons!C728,weightconfig!$A$1:$A$455,1,FALSE)),"MAGAZINE NOT LISTED","")</f>
        <v>MAGAZINE NOT LISTED</v>
      </c>
    </row>
    <row r="729" spans="3:4">
      <c r="C729" s="1" t="s">
        <v>95</v>
      </c>
      <c r="D729" t="str">
        <f>IF(ISERROR(VLOOKUP(weapons!C729,weightconfig!$A$1:$A$455,1,FALSE)),"MAGAZINE NOT LISTED","")</f>
        <v/>
      </c>
    </row>
    <row r="730" spans="3:4">
      <c r="C730" s="1" t="s">
        <v>984</v>
      </c>
      <c r="D730" t="str">
        <f>IF(ISERROR(VLOOKUP(weapons!C730,weightconfig!$A$1:$A$455,1,FALSE)),"MAGAZINE NOT LISTED","")</f>
        <v>MAGAZINE NOT LISTED</v>
      </c>
    </row>
    <row r="731" spans="3:4">
      <c r="C731" s="1" t="s">
        <v>985</v>
      </c>
      <c r="D731" t="str">
        <f>IF(ISERROR(VLOOKUP(weapons!C731,weightconfig!$A$1:$A$455,1,FALSE)),"MAGAZINE NOT LISTED","")</f>
        <v/>
      </c>
    </row>
    <row r="732" spans="3:4">
      <c r="C732" s="1" t="s">
        <v>986</v>
      </c>
      <c r="D732" t="str">
        <f>IF(ISERROR(VLOOKUP(weapons!C732,weightconfig!$A$1:$A$455,1,FALSE)),"MAGAZINE NOT LISTED","")</f>
        <v/>
      </c>
    </row>
    <row r="733" spans="3:4">
      <c r="C733" s="1" t="s">
        <v>987</v>
      </c>
      <c r="D733" t="str">
        <f>IF(ISERROR(VLOOKUP(weapons!C733,weightconfig!$A$1:$A$455,1,FALSE)),"MAGAZINE NOT LISTED","")</f>
        <v/>
      </c>
    </row>
    <row r="734" spans="3:4">
      <c r="C734" s="1" t="s">
        <v>988</v>
      </c>
      <c r="D734" t="str">
        <f>IF(ISERROR(VLOOKUP(weapons!C734,weightconfig!$A$1:$A$455,1,FALSE)),"MAGAZINE NOT LISTED","")</f>
        <v/>
      </c>
    </row>
    <row r="735" spans="3:4">
      <c r="C735" s="1" t="s">
        <v>989</v>
      </c>
      <c r="D735" t="str">
        <f>IF(ISERROR(VLOOKUP(weapons!C735,weightconfig!$A$1:$A$455,1,FALSE)),"MAGAZINE NOT LISTED","")</f>
        <v>MAGAZINE NOT LISTED</v>
      </c>
    </row>
    <row r="736" spans="3:4">
      <c r="C736" s="1" t="s">
        <v>990</v>
      </c>
      <c r="D736" t="str">
        <f>IF(ISERROR(VLOOKUP(weapons!C736,weightconfig!$A$1:$A$455,1,FALSE)),"MAGAZINE NOT LISTED","")</f>
        <v>MAGAZINE NOT LISTED</v>
      </c>
    </row>
    <row r="737" spans="3:4">
      <c r="C737" s="1" t="s">
        <v>991</v>
      </c>
      <c r="D737" t="str">
        <f>IF(ISERROR(VLOOKUP(weapons!C737,weightconfig!$A$1:$A$455,1,FALSE)),"MAGAZINE NOT LISTED","")</f>
        <v/>
      </c>
    </row>
    <row r="738" spans="3:4">
      <c r="C738" s="1" t="s">
        <v>992</v>
      </c>
      <c r="D738" t="str">
        <f>IF(ISERROR(VLOOKUP(weapons!C738,weightconfig!$A$1:$A$455,1,FALSE)),"MAGAZINE NOT LISTED","")</f>
        <v/>
      </c>
    </row>
    <row r="739" spans="3:4">
      <c r="C739" s="1" t="s">
        <v>993</v>
      </c>
      <c r="D739" t="str">
        <f>IF(ISERROR(VLOOKUP(weapons!C739,weightconfig!$A$1:$A$455,1,FALSE)),"MAGAZINE NOT LISTED","")</f>
        <v/>
      </c>
    </row>
    <row r="740" spans="3:4">
      <c r="C740" s="1" t="s">
        <v>994</v>
      </c>
      <c r="D740" t="str">
        <f>IF(ISERROR(VLOOKUP(weapons!C740,weightconfig!$A$1:$A$455,1,FALSE)),"MAGAZINE NOT LISTED","")</f>
        <v/>
      </c>
    </row>
    <row r="741" spans="3:4">
      <c r="C741" s="1" t="s">
        <v>995</v>
      </c>
      <c r="D741" t="str">
        <f>IF(ISERROR(VLOOKUP(weapons!C741,weightconfig!$A$1:$A$455,1,FALSE)),"MAGAZINE NOT LISTED","")</f>
        <v/>
      </c>
    </row>
    <row r="742" spans="3:4">
      <c r="C742" s="1" t="s">
        <v>92</v>
      </c>
      <c r="D742" t="str">
        <f>IF(ISERROR(VLOOKUP(weapons!C742,weightconfig!$A$1:$A$455,1,FALSE)),"MAGAZINE NOT LISTED","")</f>
        <v/>
      </c>
    </row>
    <row r="743" spans="3:4">
      <c r="C743" s="1" t="s">
        <v>996</v>
      </c>
      <c r="D743" t="str">
        <f>IF(ISERROR(VLOOKUP(weapons!C743,weightconfig!$A$1:$A$455,1,FALSE)),"MAGAZINE NOT LISTED","")</f>
        <v/>
      </c>
    </row>
    <row r="744" spans="3:4">
      <c r="C744" s="1" t="s">
        <v>997</v>
      </c>
      <c r="D744" t="str">
        <f>IF(ISERROR(VLOOKUP(weapons!C744,weightconfig!$A$1:$A$455,1,FALSE)),"MAGAZINE NOT LISTED","")</f>
        <v/>
      </c>
    </row>
    <row r="745" spans="3:4">
      <c r="C745" s="1" t="s">
        <v>998</v>
      </c>
      <c r="D745" t="str">
        <f>IF(ISERROR(VLOOKUP(weapons!C745,weightconfig!$A$1:$A$455,1,FALSE)),"MAGAZINE NOT LISTED","")</f>
        <v/>
      </c>
    </row>
    <row r="746" spans="3:4">
      <c r="C746" s="1" t="s">
        <v>999</v>
      </c>
      <c r="D746" t="str">
        <f>IF(ISERROR(VLOOKUP(weapons!C746,weightconfig!$A$1:$A$455,1,FALSE)),"MAGAZINE NOT LISTED","")</f>
        <v>MAGAZINE NOT LISTED</v>
      </c>
    </row>
    <row r="747" spans="3:4">
      <c r="C747" s="1" t="s">
        <v>91</v>
      </c>
      <c r="D747" t="str">
        <f>IF(ISERROR(VLOOKUP(weapons!C747,weightconfig!$A$1:$A$455,1,FALSE)),"MAGAZINE NOT LISTED","")</f>
        <v/>
      </c>
    </row>
    <row r="748" spans="3:4">
      <c r="C748" s="1" t="s">
        <v>89</v>
      </c>
      <c r="D748" t="str">
        <f>IF(ISERROR(VLOOKUP(weapons!C748,weightconfig!$A$1:$A$455,1,FALSE)),"MAGAZINE NOT LISTED","")</f>
        <v/>
      </c>
    </row>
    <row r="749" spans="3:4">
      <c r="C749" s="1" t="s">
        <v>1000</v>
      </c>
      <c r="D749" t="str">
        <f>IF(ISERROR(VLOOKUP(weapons!C749,weightconfig!$A$1:$A$455,1,FALSE)),"MAGAZINE NOT LISTED","")</f>
        <v>MAGAZINE NOT LISTED</v>
      </c>
    </row>
    <row r="750" spans="3:4">
      <c r="C750" s="1" t="s">
        <v>1001</v>
      </c>
      <c r="D750" t="str">
        <f>IF(ISERROR(VLOOKUP(weapons!C750,weightconfig!$A$1:$A$455,1,FALSE)),"MAGAZINE NOT LISTED","")</f>
        <v>MAGAZINE NOT LISTED</v>
      </c>
    </row>
    <row r="751" spans="3:4">
      <c r="C751" s="1" t="s">
        <v>1002</v>
      </c>
      <c r="D751" t="str">
        <f>IF(ISERROR(VLOOKUP(weapons!C751,weightconfig!$A$1:$A$455,1,FALSE)),"MAGAZINE NOT LISTED","")</f>
        <v>MAGAZINE NOT LISTED</v>
      </c>
    </row>
    <row r="752" spans="3:4">
      <c r="C752" s="1" t="s">
        <v>1003</v>
      </c>
      <c r="D752" t="str">
        <f>IF(ISERROR(VLOOKUP(weapons!C752,weightconfig!$A$1:$A$455,1,FALSE)),"MAGAZINE NOT LISTED","")</f>
        <v>MAGAZINE NOT LISTED</v>
      </c>
    </row>
    <row r="753" spans="3:4">
      <c r="C753" s="1" t="s">
        <v>1004</v>
      </c>
      <c r="D753" t="str">
        <f>IF(ISERROR(VLOOKUP(weapons!C753,weightconfig!$A$1:$A$455,1,FALSE)),"MAGAZINE NOT LISTED","")</f>
        <v>MAGAZINE NOT LISTED</v>
      </c>
    </row>
    <row r="754" spans="3:4">
      <c r="C754" s="1" t="s">
        <v>1005</v>
      </c>
      <c r="D754" t="str">
        <f>IF(ISERROR(VLOOKUP(weapons!C754,weightconfig!$A$1:$A$455,1,FALSE)),"MAGAZINE NOT LISTED","")</f>
        <v>MAGAZINE NOT LISTED</v>
      </c>
    </row>
    <row r="755" spans="3:4">
      <c r="C755" s="1" t="s">
        <v>82</v>
      </c>
      <c r="D755" t="str">
        <f>IF(ISERROR(VLOOKUP(weapons!C755,weightconfig!$A$1:$A$455,1,FALSE)),"MAGAZINE NOT LISTED","")</f>
        <v/>
      </c>
    </row>
    <row r="756" spans="3:4">
      <c r="C756" s="1" t="s">
        <v>81</v>
      </c>
      <c r="D756" t="str">
        <f>IF(ISERROR(VLOOKUP(weapons!C756,weightconfig!$A$1:$A$455,1,FALSE)),"MAGAZINE NOT LISTED","")</f>
        <v/>
      </c>
    </row>
    <row r="757" spans="3:4">
      <c r="C757" s="1" t="s">
        <v>80</v>
      </c>
      <c r="D757" t="str">
        <f>IF(ISERROR(VLOOKUP(weapons!C757,weightconfig!$A$1:$A$455,1,FALSE)),"MAGAZINE NOT LISTED","")</f>
        <v/>
      </c>
    </row>
    <row r="758" spans="3:4">
      <c r="C758" s="1" t="s">
        <v>79</v>
      </c>
      <c r="D758" t="str">
        <f>IF(ISERROR(VLOOKUP(weapons!C758,weightconfig!$A$1:$A$455,1,FALSE)),"MAGAZINE NOT LISTED","")</f>
        <v/>
      </c>
    </row>
    <row r="759" spans="3:4">
      <c r="C759" s="1" t="s">
        <v>77</v>
      </c>
      <c r="D759" t="str">
        <f>IF(ISERROR(VLOOKUP(weapons!C759,weightconfig!$A$1:$A$455,1,FALSE)),"MAGAZINE NOT LISTED","")</f>
        <v/>
      </c>
    </row>
    <row r="760" spans="3:4">
      <c r="C760" s="1" t="s">
        <v>1006</v>
      </c>
      <c r="D760" t="str">
        <f>IF(ISERROR(VLOOKUP(weapons!C760,weightconfig!$A$1:$A$455,1,FALSE)),"MAGAZINE NOT LISTED","")</f>
        <v/>
      </c>
    </row>
    <row r="761" spans="3:4">
      <c r="C761" s="1" t="s">
        <v>75</v>
      </c>
      <c r="D761" t="str">
        <f>IF(ISERROR(VLOOKUP(weapons!C761,weightconfig!$A$1:$A$455,1,FALSE)),"MAGAZINE NOT LISTED","")</f>
        <v/>
      </c>
    </row>
    <row r="762" spans="3:4">
      <c r="C762" s="1" t="s">
        <v>74</v>
      </c>
      <c r="D762" t="str">
        <f>IF(ISERROR(VLOOKUP(weapons!C762,weightconfig!$A$1:$A$455,1,FALSE)),"MAGAZINE NOT LISTED","")</f>
        <v/>
      </c>
    </row>
    <row r="763" spans="3:4">
      <c r="C763" s="1" t="s">
        <v>73</v>
      </c>
      <c r="D763" t="str">
        <f>IF(ISERROR(VLOOKUP(weapons!C763,weightconfig!$A$1:$A$455,1,FALSE)),"MAGAZINE NOT LISTED","")</f>
        <v/>
      </c>
    </row>
    <row r="764" spans="3:4">
      <c r="C764" s="1" t="s">
        <v>72</v>
      </c>
      <c r="D764" t="str">
        <f>IF(ISERROR(VLOOKUP(weapons!C764,weightconfig!$A$1:$A$455,1,FALSE)),"MAGAZINE NOT LISTED","")</f>
        <v/>
      </c>
    </row>
    <row r="765" spans="3:4">
      <c r="C765" s="1" t="s">
        <v>71</v>
      </c>
      <c r="D765" t="str">
        <f>IF(ISERROR(VLOOKUP(weapons!C765,weightconfig!$A$1:$A$455,1,FALSE)),"MAGAZINE NOT LISTED","")</f>
        <v/>
      </c>
    </row>
    <row r="766" spans="3:4">
      <c r="C766" s="1" t="s">
        <v>70</v>
      </c>
      <c r="D766" t="str">
        <f>IF(ISERROR(VLOOKUP(weapons!C766,weightconfig!$A$1:$A$455,1,FALSE)),"MAGAZINE NOT LISTED","")</f>
        <v/>
      </c>
    </row>
    <row r="767" spans="3:4">
      <c r="C767" s="1" t="s">
        <v>1007</v>
      </c>
      <c r="D767" t="str">
        <f>IF(ISERROR(VLOOKUP(weapons!C767,weightconfig!$A$1:$A$455,1,FALSE)),"MAGAZINE NOT LISTED","")</f>
        <v/>
      </c>
    </row>
    <row r="768" spans="3:4">
      <c r="C768" s="1" t="s">
        <v>69</v>
      </c>
      <c r="D768" t="str">
        <f>IF(ISERROR(VLOOKUP(weapons!C768,weightconfig!$A$1:$A$455,1,FALSE)),"MAGAZINE NOT LISTED","")</f>
        <v>MAGAZINE NOT LISTED</v>
      </c>
    </row>
    <row r="769" spans="3:4">
      <c r="C769" s="1" t="s">
        <v>68</v>
      </c>
      <c r="D769" t="str">
        <f>IF(ISERROR(VLOOKUP(weapons!C769,weightconfig!$A$1:$A$455,1,FALSE)),"MAGAZINE NOT LISTED","")</f>
        <v>MAGAZINE NOT LISTED</v>
      </c>
    </row>
    <row r="770" spans="3:4">
      <c r="C770" s="1" t="s">
        <v>67</v>
      </c>
      <c r="D770" t="str">
        <f>IF(ISERROR(VLOOKUP(weapons!C770,weightconfig!$A$1:$A$455,1,FALSE)),"MAGAZINE NOT LISTED","")</f>
        <v>MAGAZINE NOT LISTED</v>
      </c>
    </row>
    <row r="771" spans="3:4">
      <c r="C771" s="1" t="s">
        <v>66</v>
      </c>
      <c r="D771" t="str">
        <f>IF(ISERROR(VLOOKUP(weapons!C771,weightconfig!$A$1:$A$455,1,FALSE)),"MAGAZINE NOT LISTED","")</f>
        <v>MAGAZINE NOT LISTED</v>
      </c>
    </row>
    <row r="772" spans="3:4">
      <c r="C772" s="1" t="s">
        <v>51</v>
      </c>
      <c r="D772" t="str">
        <f>IF(ISERROR(VLOOKUP(weapons!C772,weightconfig!$A$1:$A$455,1,FALSE)),"MAGAZINE NOT LISTED","")</f>
        <v>MAGAZINE NOT LISTED</v>
      </c>
    </row>
    <row r="773" spans="3:4">
      <c r="C773" s="1" t="s">
        <v>50</v>
      </c>
      <c r="D773" t="str">
        <f>IF(ISERROR(VLOOKUP(weapons!C773,weightconfig!$A$1:$A$455,1,FALSE)),"MAGAZINE NOT LISTED","")</f>
        <v>MAGAZINE NOT LISTED</v>
      </c>
    </row>
    <row r="774" spans="3:4">
      <c r="C774" s="1" t="s">
        <v>49</v>
      </c>
      <c r="D774" t="str">
        <f>IF(ISERROR(VLOOKUP(weapons!C774,weightconfig!$A$1:$A$455,1,FALSE)),"MAGAZINE NOT LISTED","")</f>
        <v>MAGAZINE NOT LISTED</v>
      </c>
    </row>
    <row r="775" spans="3:4">
      <c r="C775" s="1" t="s">
        <v>48</v>
      </c>
      <c r="D775" t="str">
        <f>IF(ISERROR(VLOOKUP(weapons!C775,weightconfig!$A$1:$A$455,1,FALSE)),"MAGAZINE NOT LISTED","")</f>
        <v>MAGAZINE NOT LISTED</v>
      </c>
    </row>
    <row r="776" spans="3:4">
      <c r="C776" s="1" t="s">
        <v>47</v>
      </c>
      <c r="D776" t="str">
        <f>IF(ISERROR(VLOOKUP(weapons!C776,weightconfig!$A$1:$A$455,1,FALSE)),"MAGAZINE NOT LISTED","")</f>
        <v>MAGAZINE NOT LISTED</v>
      </c>
    </row>
    <row r="777" spans="3:4">
      <c r="C777" s="1" t="s">
        <v>46</v>
      </c>
      <c r="D777" t="str">
        <f>IF(ISERROR(VLOOKUP(weapons!C777,weightconfig!$A$1:$A$455,1,FALSE)),"MAGAZINE NOT LISTED","")</f>
        <v/>
      </c>
    </row>
    <row r="778" spans="3:4">
      <c r="C778" s="1" t="s">
        <v>45</v>
      </c>
      <c r="D778" t="str">
        <f>IF(ISERROR(VLOOKUP(weapons!C778,weightconfig!$A$1:$A$455,1,FALSE)),"MAGAZINE NOT LISTED","")</f>
        <v>MAGAZINE NOT LISTED</v>
      </c>
    </row>
    <row r="779" spans="3:4">
      <c r="C779" s="1" t="s">
        <v>44</v>
      </c>
      <c r="D779" t="str">
        <f>IF(ISERROR(VLOOKUP(weapons!C779,weightconfig!$A$1:$A$455,1,FALSE)),"MAGAZINE NOT LISTED","")</f>
        <v>MAGAZINE NOT LISTED</v>
      </c>
    </row>
    <row r="780" spans="3:4">
      <c r="C780" s="1" t="s">
        <v>43</v>
      </c>
      <c r="D780" t="str">
        <f>IF(ISERROR(VLOOKUP(weapons!C780,weightconfig!$A$1:$A$455,1,FALSE)),"MAGAZINE NOT LISTED","")</f>
        <v>MAGAZINE NOT LISTED</v>
      </c>
    </row>
    <row r="781" spans="3:4">
      <c r="C781" s="1" t="s">
        <v>42</v>
      </c>
      <c r="D781" t="str">
        <f>IF(ISERROR(VLOOKUP(weapons!C781,weightconfig!$A$1:$A$455,1,FALSE)),"MAGAZINE NOT LISTED","")</f>
        <v>MAGAZINE NOT LISTED</v>
      </c>
    </row>
    <row r="782" spans="3:4">
      <c r="C782" s="1" t="s">
        <v>41</v>
      </c>
      <c r="D782" t="str">
        <f>IF(ISERROR(VLOOKUP(weapons!C782,weightconfig!$A$1:$A$455,1,FALSE)),"MAGAZINE NOT LISTED","")</f>
        <v>MAGAZINE NOT LISTED</v>
      </c>
    </row>
    <row r="783" spans="3:4">
      <c r="C783" s="1" t="s">
        <v>40</v>
      </c>
      <c r="D783" t="str">
        <f>IF(ISERROR(VLOOKUP(weapons!C783,weightconfig!$A$1:$A$455,1,FALSE)),"MAGAZINE NOT LISTED","")</f>
        <v>MAGAZINE NOT LISTED</v>
      </c>
    </row>
    <row r="784" spans="3:4">
      <c r="C784" s="1" t="s">
        <v>39</v>
      </c>
      <c r="D784" t="str">
        <f>IF(ISERROR(VLOOKUP(weapons!C784,weightconfig!$A$1:$A$455,1,FALSE)),"MAGAZINE NOT LISTED","")</f>
        <v>MAGAZINE NOT LISTED</v>
      </c>
    </row>
    <row r="785" spans="3:4">
      <c r="C785" s="1" t="s">
        <v>1008</v>
      </c>
      <c r="D785" t="str">
        <f>IF(ISERROR(VLOOKUP(weapons!C785,weightconfig!$A$1:$A$455,1,FALSE)),"MAGAZINE NOT LISTED","")</f>
        <v>MAGAZINE NOT LISTED</v>
      </c>
    </row>
    <row r="786" spans="3:4">
      <c r="C786" s="1" t="s">
        <v>1009</v>
      </c>
      <c r="D786" t="str">
        <f>IF(ISERROR(VLOOKUP(weapons!C786,weightconfig!$A$1:$A$455,1,FALSE)),"MAGAZINE NOT LISTED","")</f>
        <v>MAGAZINE NOT LISTED</v>
      </c>
    </row>
    <row r="787" spans="3:4">
      <c r="C787" s="1" t="s">
        <v>36</v>
      </c>
      <c r="D787" t="str">
        <f>IF(ISERROR(VLOOKUP(weapons!C787,weightconfig!$A$1:$A$455,1,FALSE)),"MAGAZINE NOT LISTED","")</f>
        <v>MAGAZINE NOT LISTED</v>
      </c>
    </row>
    <row r="788" spans="3:4">
      <c r="C788" s="1" t="s">
        <v>35</v>
      </c>
      <c r="D788" t="str">
        <f>IF(ISERROR(VLOOKUP(weapons!C788,weightconfig!$A$1:$A$455,1,FALSE)),"MAGAZINE NOT LISTED","")</f>
        <v>MAGAZINE NOT LISTED</v>
      </c>
    </row>
    <row r="789" spans="3:4">
      <c r="C789" s="1" t="s">
        <v>34</v>
      </c>
      <c r="D789" t="str">
        <f>IF(ISERROR(VLOOKUP(weapons!C789,weightconfig!$A$1:$A$455,1,FALSE)),"MAGAZINE NOT LISTED","")</f>
        <v>MAGAZINE NOT LISTED</v>
      </c>
    </row>
    <row r="790" spans="3:4">
      <c r="C790" s="1" t="s">
        <v>33</v>
      </c>
      <c r="D790" t="str">
        <f>IF(ISERROR(VLOOKUP(weapons!C790,weightconfig!$A$1:$A$455,1,FALSE)),"MAGAZINE NOT LISTED","")</f>
        <v>MAGAZINE NOT LISTED</v>
      </c>
    </row>
    <row r="791" spans="3:4">
      <c r="C791" s="1" t="s">
        <v>32</v>
      </c>
      <c r="D791" t="str">
        <f>IF(ISERROR(VLOOKUP(weapons!C791,weightconfig!$A$1:$A$455,1,FALSE)),"MAGAZINE NOT LISTED","")</f>
        <v>MAGAZINE NOT LISTED</v>
      </c>
    </row>
    <row r="792" spans="3:4">
      <c r="C792" s="1" t="s">
        <v>31</v>
      </c>
      <c r="D792" t="str">
        <f>IF(ISERROR(VLOOKUP(weapons!C792,weightconfig!$A$1:$A$455,1,FALSE)),"MAGAZINE NOT LISTED","")</f>
        <v>MAGAZINE NOT LISTED</v>
      </c>
    </row>
    <row r="793" spans="3:4">
      <c r="C793" s="1" t="s">
        <v>30</v>
      </c>
      <c r="D793" t="str">
        <f>IF(ISERROR(VLOOKUP(weapons!C793,weightconfig!$A$1:$A$455,1,FALSE)),"MAGAZINE NOT LISTED","")</f>
        <v>MAGAZINE NOT LISTED</v>
      </c>
    </row>
    <row r="794" spans="3:4">
      <c r="C794" s="1" t="s">
        <v>29</v>
      </c>
      <c r="D794" t="str">
        <f>IF(ISERROR(VLOOKUP(weapons!C794,weightconfig!$A$1:$A$455,1,FALSE)),"MAGAZINE NOT LISTED","")</f>
        <v>MAGAZINE NOT LISTED</v>
      </c>
    </row>
    <row r="795" spans="3:4">
      <c r="C795" s="1" t="s">
        <v>28</v>
      </c>
      <c r="D795" t="str">
        <f>IF(ISERROR(VLOOKUP(weapons!C795,weightconfig!$A$1:$A$455,1,FALSE)),"MAGAZINE NOT LISTED","")</f>
        <v>MAGAZINE NOT LISTED</v>
      </c>
    </row>
    <row r="796" spans="3:4">
      <c r="C796" s="1" t="s">
        <v>27</v>
      </c>
      <c r="D796" t="str">
        <f>IF(ISERROR(VLOOKUP(weapons!C796,weightconfig!$A$1:$A$455,1,FALSE)),"MAGAZINE NOT LISTED","")</f>
        <v>MAGAZINE NOT LISTED</v>
      </c>
    </row>
    <row r="797" spans="3:4">
      <c r="C797" s="1" t="s">
        <v>26</v>
      </c>
      <c r="D797" t="str">
        <f>IF(ISERROR(VLOOKUP(weapons!C797,weightconfig!$A$1:$A$455,1,FALSE)),"MAGAZINE NOT LISTED","")</f>
        <v>MAGAZINE NOT LISTED</v>
      </c>
    </row>
    <row r="798" spans="3:4">
      <c r="C798" s="1" t="s">
        <v>25</v>
      </c>
      <c r="D798" t="str">
        <f>IF(ISERROR(VLOOKUP(weapons!C798,weightconfig!$A$1:$A$455,1,FALSE)),"MAGAZINE NOT LISTED","")</f>
        <v>MAGAZINE NOT LISTED</v>
      </c>
    </row>
    <row r="799" spans="3:4">
      <c r="C799" s="1" t="s">
        <v>24</v>
      </c>
      <c r="D799" t="str">
        <f>IF(ISERROR(VLOOKUP(weapons!C799,weightconfig!$A$1:$A$455,1,FALSE)),"MAGAZINE NOT LISTED","")</f>
        <v>MAGAZINE NOT LISTED</v>
      </c>
    </row>
    <row r="800" spans="3:4">
      <c r="C800" s="1" t="s">
        <v>23</v>
      </c>
      <c r="D800" t="str">
        <f>IF(ISERROR(VLOOKUP(weapons!C800,weightconfig!$A$1:$A$455,1,FALSE)),"MAGAZINE NOT LISTED","")</f>
        <v>MAGAZINE NOT LISTED</v>
      </c>
    </row>
    <row r="801" spans="3:4">
      <c r="C801" s="1" t="s">
        <v>22</v>
      </c>
      <c r="D801" t="str">
        <f>IF(ISERROR(VLOOKUP(weapons!C801,weightconfig!$A$1:$A$455,1,FALSE)),"MAGAZINE NOT LISTED","")</f>
        <v>MAGAZINE NOT LISTED</v>
      </c>
    </row>
    <row r="802" spans="3:4">
      <c r="C802" s="1" t="s">
        <v>1010</v>
      </c>
      <c r="D802" t="str">
        <f>IF(ISERROR(VLOOKUP(weapons!C802,weightconfig!$A$1:$A$455,1,FALSE)),"MAGAZINE NOT LISTED","")</f>
        <v/>
      </c>
    </row>
    <row r="803" spans="3:4">
      <c r="C803" s="1" t="s">
        <v>1011</v>
      </c>
      <c r="D803" t="str">
        <f>IF(ISERROR(VLOOKUP(weapons!C803,weightconfig!$A$1:$A$455,1,FALSE)),"MAGAZINE NOT LISTED","")</f>
        <v/>
      </c>
    </row>
    <row r="804" spans="3:4">
      <c r="C804" s="1" t="s">
        <v>1012</v>
      </c>
      <c r="D804" t="str">
        <f>IF(ISERROR(VLOOKUP(weapons!C804,weightconfig!$A$1:$A$455,1,FALSE)),"MAGAZINE NOT LISTED","")</f>
        <v/>
      </c>
    </row>
    <row r="805" spans="3:4">
      <c r="C805" s="1" t="s">
        <v>1013</v>
      </c>
      <c r="D805" t="str">
        <f>IF(ISERROR(VLOOKUP(weapons!C805,weightconfig!$A$1:$A$455,1,FALSE)),"MAGAZINE NOT LISTED","")</f>
        <v/>
      </c>
    </row>
    <row r="806" spans="3:4">
      <c r="C806" s="1" t="s">
        <v>1014</v>
      </c>
      <c r="D806" t="str">
        <f>IF(ISERROR(VLOOKUP(weapons!C806,weightconfig!$A$1:$A$455,1,FALSE)),"MAGAZINE NOT LISTED","")</f>
        <v/>
      </c>
    </row>
    <row r="807" spans="3:4">
      <c r="C807" s="1" t="s">
        <v>1015</v>
      </c>
      <c r="D807" t="str">
        <f>IF(ISERROR(VLOOKUP(weapons!C807,weightconfig!$A$1:$A$455,1,FALSE)),"MAGAZINE NOT LISTED","")</f>
        <v/>
      </c>
    </row>
    <row r="808" spans="3:4">
      <c r="C808" s="1" t="s">
        <v>1016</v>
      </c>
      <c r="D808" t="str">
        <f>IF(ISERROR(VLOOKUP(weapons!C808,weightconfig!$A$1:$A$455,1,FALSE)),"MAGAZINE NOT LISTED","")</f>
        <v/>
      </c>
    </row>
    <row r="809" spans="3:4">
      <c r="C809" s="1" t="s">
        <v>1017</v>
      </c>
      <c r="D809" t="str">
        <f>IF(ISERROR(VLOOKUP(weapons!C809,weightconfig!$A$1:$A$455,1,FALSE)),"MAGAZINE NOT LISTED","")</f>
        <v/>
      </c>
    </row>
    <row r="810" spans="3:4">
      <c r="C810" s="1" t="s">
        <v>1018</v>
      </c>
      <c r="D810" t="str">
        <f>IF(ISERROR(VLOOKUP(weapons!C810,weightconfig!$A$1:$A$455,1,FALSE)),"MAGAZINE NOT LISTED","")</f>
        <v/>
      </c>
    </row>
    <row r="811" spans="3:4">
      <c r="C811" s="1" t="s">
        <v>1019</v>
      </c>
      <c r="D811" t="str">
        <f>IF(ISERROR(VLOOKUP(weapons!C811,weightconfig!$A$1:$A$455,1,FALSE)),"MAGAZINE NOT LISTED","")</f>
        <v/>
      </c>
    </row>
    <row r="812" spans="3:4">
      <c r="C812" s="1" t="s">
        <v>1020</v>
      </c>
      <c r="D812" t="str">
        <f>IF(ISERROR(VLOOKUP(weapons!C812,weightconfig!$A$1:$A$455,1,FALSE)),"MAGAZINE NOT LISTED","")</f>
        <v/>
      </c>
    </row>
    <row r="813" spans="3:4">
      <c r="C813" s="1" t="s">
        <v>1021</v>
      </c>
      <c r="D813" t="str">
        <f>IF(ISERROR(VLOOKUP(weapons!C813,weightconfig!$A$1:$A$455,1,FALSE)),"MAGAZINE NOT LISTED","")</f>
        <v>MAGAZINE NOT LISTED</v>
      </c>
    </row>
    <row r="814" spans="3:4">
      <c r="C814" s="1" t="s">
        <v>1022</v>
      </c>
      <c r="D814" t="str">
        <f>IF(ISERROR(VLOOKUP(weapons!C814,weightconfig!$A$1:$A$455,1,FALSE)),"MAGAZINE NOT LISTED","")</f>
        <v/>
      </c>
    </row>
    <row r="815" spans="3:4">
      <c r="C815" s="1" t="s">
        <v>1023</v>
      </c>
      <c r="D815" t="str">
        <f>IF(ISERROR(VLOOKUP(weapons!C815,weightconfig!$A$1:$A$455,1,FALSE)),"MAGAZINE NOT LISTED","")</f>
        <v>MAGAZINE NOT LISTED</v>
      </c>
    </row>
    <row r="816" spans="3:4">
      <c r="C816" s="1" t="s">
        <v>1024</v>
      </c>
      <c r="D816" t="str">
        <f>IF(ISERROR(VLOOKUP(weapons!C816,weightconfig!$A$1:$A$455,1,FALSE)),"MAGAZINE NOT LISTED","")</f>
        <v/>
      </c>
    </row>
    <row r="817" spans="3:4">
      <c r="C817" s="1" t="s">
        <v>1025</v>
      </c>
      <c r="D817" t="str">
        <f>IF(ISERROR(VLOOKUP(weapons!C817,weightconfig!$A$1:$A$455,1,FALSE)),"MAGAZINE NOT LISTED","")</f>
        <v>MAGAZINE NOT LISTED</v>
      </c>
    </row>
    <row r="818" spans="3:4">
      <c r="C818" s="1" t="s">
        <v>1026</v>
      </c>
      <c r="D818" t="str">
        <f>IF(ISERROR(VLOOKUP(weapons!C818,weightconfig!$A$1:$A$455,1,FALSE)),"MAGAZINE NOT LISTED","")</f>
        <v>MAGAZINE NOT LISTED</v>
      </c>
    </row>
    <row r="819" spans="3:4">
      <c r="C819" s="1" t="s">
        <v>1027</v>
      </c>
      <c r="D819" t="str">
        <f>IF(ISERROR(VLOOKUP(weapons!C819,weightconfig!$A$1:$A$455,1,FALSE)),"MAGAZINE NOT LISTED","")</f>
        <v/>
      </c>
    </row>
    <row r="820" spans="3:4">
      <c r="C820" s="1" t="s">
        <v>1028</v>
      </c>
      <c r="D820" t="str">
        <f>IF(ISERROR(VLOOKUP(weapons!C820,weightconfig!$A$1:$A$455,1,FALSE)),"MAGAZINE NOT LISTED","")</f>
        <v/>
      </c>
    </row>
    <row r="821" spans="3:4">
      <c r="C821" s="1" t="s">
        <v>1029</v>
      </c>
      <c r="D821" t="str">
        <f>IF(ISERROR(VLOOKUP(weapons!C821,weightconfig!$A$1:$A$455,1,FALSE)),"MAGAZINE NOT LISTED","")</f>
        <v/>
      </c>
    </row>
    <row r="822" spans="3:4">
      <c r="C822" s="1" t="s">
        <v>1030</v>
      </c>
      <c r="D822" t="str">
        <f>IF(ISERROR(VLOOKUP(weapons!C822,weightconfig!$A$1:$A$455,1,FALSE)),"MAGAZINE NOT LISTED","")</f>
        <v/>
      </c>
    </row>
    <row r="823" spans="3:4">
      <c r="C823" s="1" t="s">
        <v>1031</v>
      </c>
      <c r="D823" t="str">
        <f>IF(ISERROR(VLOOKUP(weapons!C823,weightconfig!$A$1:$A$455,1,FALSE)),"MAGAZINE NOT LISTED","")</f>
        <v/>
      </c>
    </row>
    <row r="824" spans="3:4">
      <c r="C824" s="1" t="s">
        <v>1032</v>
      </c>
      <c r="D824" t="str">
        <f>IF(ISERROR(VLOOKUP(weapons!C824,weightconfig!$A$1:$A$455,1,FALSE)),"MAGAZINE NOT LISTED","")</f>
        <v/>
      </c>
    </row>
    <row r="825" spans="3:4">
      <c r="C825" s="1" t="s">
        <v>1033</v>
      </c>
      <c r="D825" t="str">
        <f>IF(ISERROR(VLOOKUP(weapons!C825,weightconfig!$A$1:$A$455,1,FALSE)),"MAGAZINE NOT LISTED","")</f>
        <v/>
      </c>
    </row>
    <row r="826" spans="3:4">
      <c r="C826" s="1" t="s">
        <v>1034</v>
      </c>
      <c r="D826" t="str">
        <f>IF(ISERROR(VLOOKUP(weapons!C826,weightconfig!$A$1:$A$455,1,FALSE)),"MAGAZINE NOT LISTED","")</f>
        <v/>
      </c>
    </row>
    <row r="827" spans="3:4">
      <c r="C827" s="1" t="s">
        <v>17</v>
      </c>
      <c r="D827" t="str">
        <f>IF(ISERROR(VLOOKUP(weapons!C827,weightconfig!$A$1:$A$455,1,FALSE)),"MAGAZINE NOT LISTED","")</f>
        <v/>
      </c>
    </row>
    <row r="828" spans="3:4">
      <c r="C828" s="1" t="s">
        <v>1035</v>
      </c>
      <c r="D828" t="str">
        <f>IF(ISERROR(VLOOKUP(weapons!C828,weightconfig!$A$1:$A$455,1,FALSE)),"MAGAZINE NOT LISTED","")</f>
        <v/>
      </c>
    </row>
    <row r="829" spans="3:4">
      <c r="C829" s="1" t="s">
        <v>16</v>
      </c>
      <c r="D829" t="str">
        <f>IF(ISERROR(VLOOKUP(weapons!C829,weightconfig!$A$1:$A$455,1,FALSE)),"MAGAZINE NOT LISTED","")</f>
        <v/>
      </c>
    </row>
    <row r="830" spans="3:4">
      <c r="C830" s="1" t="s">
        <v>1036</v>
      </c>
      <c r="D830" t="str">
        <f>IF(ISERROR(VLOOKUP(weapons!C830,weightconfig!$A$1:$A$455,1,FALSE)),"MAGAZINE NOT LISTED","")</f>
        <v/>
      </c>
    </row>
    <row r="831" spans="3:4">
      <c r="C831" s="1" t="s">
        <v>15</v>
      </c>
      <c r="D831" t="str">
        <f>IF(ISERROR(VLOOKUP(weapons!C831,weightconfig!$A$1:$A$455,1,FALSE)),"MAGAZINE NOT LISTED","")</f>
        <v/>
      </c>
    </row>
    <row r="832" spans="3:4">
      <c r="C832" s="1" t="s">
        <v>14</v>
      </c>
      <c r="D832" t="str">
        <f>IF(ISERROR(VLOOKUP(weapons!C832,weightconfig!$A$1:$A$455,1,FALSE)),"MAGAZINE NOT LISTED","")</f>
        <v/>
      </c>
    </row>
    <row r="833" spans="3:4">
      <c r="C833" s="1" t="s">
        <v>13</v>
      </c>
      <c r="D833" t="str">
        <f>IF(ISERROR(VLOOKUP(weapons!C833,weightconfig!$A$1:$A$455,1,FALSE)),"MAGAZINE NOT LISTED","")</f>
        <v/>
      </c>
    </row>
    <row r="834" spans="3:4">
      <c r="C834" s="1" t="s">
        <v>12</v>
      </c>
      <c r="D834" t="str">
        <f>IF(ISERROR(VLOOKUP(weapons!C834,weightconfig!$A$1:$A$455,1,FALSE)),"MAGAZINE NOT LISTED","")</f>
        <v/>
      </c>
    </row>
    <row r="835" spans="3:4">
      <c r="C835" s="1" t="s">
        <v>1037</v>
      </c>
      <c r="D835" t="str">
        <f>IF(ISERROR(VLOOKUP(weapons!C835,weightconfig!$A$1:$A$455,1,FALSE)),"MAGAZINE NOT LISTED","")</f>
        <v/>
      </c>
    </row>
    <row r="836" spans="3:4">
      <c r="C836" s="1" t="s">
        <v>1038</v>
      </c>
      <c r="D836" t="str">
        <f>IF(ISERROR(VLOOKUP(weapons!C836,weightconfig!$A$1:$A$455,1,FALSE)),"MAGAZINE NOT LISTED","")</f>
        <v/>
      </c>
    </row>
    <row r="837" spans="3:4">
      <c r="C837" s="1" t="s">
        <v>1039</v>
      </c>
      <c r="D837" t="str">
        <f>IF(ISERROR(VLOOKUP(weapons!C837,weightconfig!$A$1:$A$455,1,FALSE)),"MAGAZINE NOT LISTED","")</f>
        <v/>
      </c>
    </row>
    <row r="838" spans="3:4">
      <c r="C838" s="1" t="s">
        <v>10</v>
      </c>
      <c r="D838" t="str">
        <f>IF(ISERROR(VLOOKUP(weapons!C838,weightconfig!$A$1:$A$455,1,FALSE)),"MAGAZINE NOT LISTED","")</f>
        <v>MAGAZINE NOT LISTED</v>
      </c>
    </row>
    <row r="839" spans="3:4">
      <c r="C839" s="1" t="s">
        <v>9</v>
      </c>
      <c r="D839" t="str">
        <f>IF(ISERROR(VLOOKUP(weapons!C839,weightconfig!$A$1:$A$455,1,FALSE)),"MAGAZINE NOT LISTED","")</f>
        <v>MAGAZINE NOT LISTED</v>
      </c>
    </row>
    <row r="840" spans="3:4">
      <c r="C840" s="1" t="s">
        <v>8</v>
      </c>
      <c r="D840" t="str">
        <f>IF(ISERROR(VLOOKUP(weapons!C840,weightconfig!$A$1:$A$455,1,FALSE)),"MAGAZINE NOT LISTED","")</f>
        <v>MAGAZINE NOT LISTED</v>
      </c>
    </row>
    <row r="841" spans="3:4">
      <c r="C841" s="1" t="s">
        <v>7</v>
      </c>
      <c r="D841" t="str">
        <f>IF(ISERROR(VLOOKUP(weapons!C841,weightconfig!$A$1:$A$455,1,FALSE)),"MAGAZINE NOT LISTED","")</f>
        <v>MAGAZINE NOT LISTED</v>
      </c>
    </row>
    <row r="842" spans="3:4">
      <c r="C842" s="1" t="s">
        <v>4</v>
      </c>
      <c r="D842" t="str">
        <f>IF(ISERROR(VLOOKUP(weapons!C842,weightconfig!$A$1:$A$455,1,FALSE)),"MAGAZINE NOT LISTED","")</f>
        <v/>
      </c>
    </row>
    <row r="843" spans="3:4">
      <c r="C843" s="1" t="s">
        <v>3</v>
      </c>
      <c r="D843" t="str">
        <f>IF(ISERROR(VLOOKUP(weapons!C843,weightconfig!$A$1:$A$455,1,FALSE)),"MAGAZINE NOT LISTED","")</f>
        <v/>
      </c>
    </row>
    <row r="844" spans="3:4">
      <c r="C844" s="1" t="s">
        <v>1040</v>
      </c>
      <c r="D844" t="str">
        <f>IF(ISERROR(VLOOKUP(weapons!C844,weightconfig!$A$1:$A$455,1,FALSE)),"MAGAZINE NOT LISTED","")</f>
        <v>MAGAZINE NOT LISTED</v>
      </c>
    </row>
    <row r="845" spans="3:4">
      <c r="C845" s="1" t="s">
        <v>1</v>
      </c>
      <c r="D845" t="str">
        <f>IF(ISERROR(VLOOKUP(weapons!C845,weightconfig!$A$1:$A$455,1,FALSE)),"MAGAZINE NOT LISTED","")</f>
        <v/>
      </c>
    </row>
    <row r="846" spans="3:4">
      <c r="C846" s="1" t="s">
        <v>1041</v>
      </c>
      <c r="D846" t="str">
        <f>IF(ISERROR(VLOOKUP(weapons!C846,weightconfig!$A$1:$A$455,1,FALSE)),"MAGAZINE NOT LISTED","")</f>
        <v>MAGAZINE NOT LISTED</v>
      </c>
    </row>
    <row r="847" spans="3:4">
      <c r="C847" s="1" t="s">
        <v>1042</v>
      </c>
      <c r="D847" t="str">
        <f>IF(ISERROR(VLOOKUP(weapons!C847,weightconfig!$A$1:$A$455,1,FALSE)),"MAGAZINE NOT LISTED","")</f>
        <v>MAGAZINE NOT LISTED</v>
      </c>
    </row>
    <row r="848" spans="3:4">
      <c r="C848" s="1" t="s">
        <v>1043</v>
      </c>
      <c r="D848" t="str">
        <f>IF(ISERROR(VLOOKUP(weapons!C848,weightconfig!$A$1:$A$455,1,FALSE)),"MAGAZINE NOT LISTED","")</f>
        <v/>
      </c>
    </row>
    <row r="849" spans="3:4">
      <c r="C849" s="1" t="s">
        <v>1044</v>
      </c>
      <c r="D849" t="str">
        <f>IF(ISERROR(VLOOKUP(weapons!C849,weightconfig!$A$1:$A$455,1,FALSE)),"MAGAZINE NOT LISTED","")</f>
        <v/>
      </c>
    </row>
    <row r="850" spans="3:4">
      <c r="C850" s="1" t="s">
        <v>1045</v>
      </c>
      <c r="D850" t="str">
        <f>IF(ISERROR(VLOOKUP(weapons!C850,weightconfig!$A$1:$A$455,1,FALSE)),"MAGAZINE NOT LISTED","")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55"/>
  <sheetViews>
    <sheetView topLeftCell="A416" workbookViewId="0"/>
  </sheetViews>
  <sheetFormatPr defaultRowHeight="15"/>
  <cols>
    <col min="1" max="1" width="31.7109375" bestFit="1" customWidth="1"/>
    <col min="2" max="2" width="11.7109375" bestFit="1" customWidth="1"/>
    <col min="3" max="3" width="26.85546875" bestFit="1" customWidth="1"/>
    <col min="4" max="4" width="39.85546875" customWidth="1"/>
  </cols>
  <sheetData>
    <row r="1" spans="1:4">
      <c r="A1" t="s">
        <v>387</v>
      </c>
      <c r="B1" t="s">
        <v>1046</v>
      </c>
      <c r="C1" t="str">
        <f>IF(ISERROR(VLOOKUP(A1,weapons!$A$1:$A$850,1,FALSE)),"MISSING FROM WEAPONS","ITEM FOUND")</f>
        <v>MISSING FROM WEAPONS</v>
      </c>
      <c r="D1" t="str">
        <f>IF(ISERROR(VLOOKUP(A1,weapons!$C$1:$C$850,1,FALSE)),"MISSING FROM MAGAZINES","")</f>
        <v/>
      </c>
    </row>
    <row r="2" spans="1:4">
      <c r="A2" t="s">
        <v>389</v>
      </c>
      <c r="B2" t="s">
        <v>1046</v>
      </c>
      <c r="C2" t="str">
        <f>IF(ISERROR(VLOOKUP(A2,weapons!$A$1:$A$850,1,FALSE)),"MISSING FROM WEAPONS","")</f>
        <v>MISSING FROM WEAPONS</v>
      </c>
      <c r="D2" t="str">
        <f>IF(ISERROR(VLOOKUP(A2,weapons!$C$1:$C$850,1,FALSE)),"MISSING FROM MAGAZINES","")</f>
        <v/>
      </c>
    </row>
    <row r="3" spans="1:4">
      <c r="A3" t="s">
        <v>391</v>
      </c>
      <c r="B3" t="s">
        <v>1047</v>
      </c>
      <c r="C3" t="str">
        <f>IF(ISERROR(VLOOKUP(A3,weapons!$A$1:$A$850,1,FALSE)),"MISSING FROM WEAPONS","")</f>
        <v>MISSING FROM WEAPONS</v>
      </c>
      <c r="D3" t="str">
        <f>IF(ISERROR(VLOOKUP(A3,weapons!$C$1:$C$850,1,FALSE)),"MISSING FROM MAGAZINES","")</f>
        <v/>
      </c>
    </row>
    <row r="4" spans="1:4">
      <c r="A4" t="s">
        <v>392</v>
      </c>
      <c r="B4" t="s">
        <v>1048</v>
      </c>
      <c r="C4" t="str">
        <f>IF(ISERROR(VLOOKUP(A4,weapons!$A$1:$A$850,1,FALSE)),"MISSING FROM WEAPONS","")</f>
        <v>MISSING FROM WEAPONS</v>
      </c>
      <c r="D4" t="str">
        <f>IF(ISERROR(VLOOKUP(A4,weapons!$C$1:$C$850,1,FALSE)),"MISSING FROM MAGAZINES","")</f>
        <v/>
      </c>
    </row>
    <row r="5" spans="1:4">
      <c r="A5" t="s">
        <v>393</v>
      </c>
      <c r="B5" t="s">
        <v>1049</v>
      </c>
      <c r="C5" t="str">
        <f>IF(ISERROR(VLOOKUP(A5,weapons!$A$1:$A$850,1,FALSE)),"MISSING FROM WEAPONS","")</f>
        <v>MISSING FROM WEAPONS</v>
      </c>
      <c r="D5" t="str">
        <f>IF(ISERROR(VLOOKUP(A5,weapons!$C$1:$C$850,1,FALSE)),"MISSING FROM MAGAZINES","")</f>
        <v/>
      </c>
    </row>
    <row r="6" spans="1:4">
      <c r="A6" t="s">
        <v>394</v>
      </c>
      <c r="B6" t="s">
        <v>1050</v>
      </c>
      <c r="C6" t="str">
        <f>IF(ISERROR(VLOOKUP(A6,weapons!$A$1:$A$850,1,FALSE)),"MISSING FROM WEAPONS","")</f>
        <v>MISSING FROM WEAPONS</v>
      </c>
      <c r="D6" t="str">
        <f>IF(ISERROR(VLOOKUP(A6,weapons!$C$1:$C$850,1,FALSE)),"MISSING FROM MAGAZINES","")</f>
        <v/>
      </c>
    </row>
    <row r="7" spans="1:4">
      <c r="A7" t="s">
        <v>398</v>
      </c>
      <c r="B7" t="s">
        <v>1050</v>
      </c>
      <c r="C7" t="str">
        <f>IF(ISERROR(VLOOKUP(A7,weapons!$A$1:$A$850,1,FALSE)),"MISSING FROM WEAPONS","")</f>
        <v>MISSING FROM WEAPONS</v>
      </c>
      <c r="D7" t="str">
        <f>IF(ISERROR(VLOOKUP(A7,weapons!$C$1:$C$850,1,FALSE)),"MISSING FROM MAGAZINES","")</f>
        <v/>
      </c>
    </row>
    <row r="8" spans="1:4">
      <c r="A8" t="s">
        <v>399</v>
      </c>
      <c r="B8" t="s">
        <v>1050</v>
      </c>
      <c r="C8" t="str">
        <f>IF(ISERROR(VLOOKUP(A8,weapons!$A$1:$A$850,1,FALSE)),"MISSING FROM WEAPONS","")</f>
        <v>MISSING FROM WEAPONS</v>
      </c>
      <c r="D8" t="str">
        <f>IF(ISERROR(VLOOKUP(A8,weapons!$C$1:$C$850,1,FALSE)),"MISSING FROM MAGAZINES","")</f>
        <v/>
      </c>
    </row>
    <row r="9" spans="1:4">
      <c r="A9" t="s">
        <v>400</v>
      </c>
      <c r="B9" t="s">
        <v>1049</v>
      </c>
      <c r="C9" t="str">
        <f>IF(ISERROR(VLOOKUP(A9,weapons!$A$1:$A$850,1,FALSE)),"MISSING FROM WEAPONS","")</f>
        <v>MISSING FROM WEAPONS</v>
      </c>
      <c r="D9" t="str">
        <f>IF(ISERROR(VLOOKUP(A9,weapons!$C$1:$C$850,1,FALSE)),"MISSING FROM MAGAZINES","")</f>
        <v/>
      </c>
    </row>
    <row r="10" spans="1:4">
      <c r="A10" t="s">
        <v>1087</v>
      </c>
      <c r="B10" t="s">
        <v>1049</v>
      </c>
      <c r="C10" t="str">
        <f>IF(ISERROR(VLOOKUP(A10,weapons!$A$1:$A$850,1,FALSE)),"MISSING FROM WEAPONS","")</f>
        <v>MISSING FROM WEAPONS</v>
      </c>
      <c r="D10" t="str">
        <f>IF(ISERROR(VLOOKUP(A10,weapons!$C$1:$C$850,1,FALSE)),"MISSING FROM MAGAZINES","")</f>
        <v>MISSING FROM MAGAZINES</v>
      </c>
    </row>
    <row r="11" spans="1:4">
      <c r="A11" t="s">
        <v>418</v>
      </c>
      <c r="B11" t="s">
        <v>1049</v>
      </c>
      <c r="C11" t="str">
        <f>IF(ISERROR(VLOOKUP(A11,weapons!$A$1:$A$850,1,FALSE)),"MISSING FROM WEAPONS","")</f>
        <v>MISSING FROM WEAPONS</v>
      </c>
      <c r="D11" t="str">
        <f>IF(ISERROR(VLOOKUP(A11,weapons!$C$1:$C$850,1,FALSE)),"MISSING FROM MAGAZINES","")</f>
        <v/>
      </c>
    </row>
    <row r="12" spans="1:4">
      <c r="A12" t="s">
        <v>419</v>
      </c>
      <c r="B12" t="s">
        <v>1050</v>
      </c>
      <c r="C12" t="str">
        <f>IF(ISERROR(VLOOKUP(A12,weapons!$A$1:$A$850,1,FALSE)),"MISSING FROM WEAPONS","")</f>
        <v>MISSING FROM WEAPONS</v>
      </c>
      <c r="D12" t="str">
        <f>IF(ISERROR(VLOOKUP(A12,weapons!$C$1:$C$850,1,FALSE)),"MISSING FROM MAGAZINES","")</f>
        <v/>
      </c>
    </row>
    <row r="13" spans="1:4">
      <c r="A13" t="s">
        <v>420</v>
      </c>
      <c r="B13" t="s">
        <v>1050</v>
      </c>
      <c r="C13" t="str">
        <f>IF(ISERROR(VLOOKUP(A13,weapons!$A$1:$A$850,1,FALSE)),"MISSING FROM WEAPONS","")</f>
        <v>MISSING FROM WEAPONS</v>
      </c>
      <c r="D13" t="str">
        <f>IF(ISERROR(VLOOKUP(A13,weapons!$C$1:$C$850,1,FALSE)),"MISSING FROM MAGAZINES","")</f>
        <v/>
      </c>
    </row>
    <row r="14" spans="1:4">
      <c r="A14" t="s">
        <v>424</v>
      </c>
      <c r="B14" t="s">
        <v>1051</v>
      </c>
      <c r="C14" t="str">
        <f>IF(ISERROR(VLOOKUP(A14,weapons!$A$1:$A$850,1,FALSE)),"MISSING FROM WEAPONS","")</f>
        <v>MISSING FROM WEAPONS</v>
      </c>
      <c r="D14" t="str">
        <f>IF(ISERROR(VLOOKUP(A14,weapons!$C$1:$C$850,1,FALSE)),"MISSING FROM MAGAZINES","")</f>
        <v/>
      </c>
    </row>
    <row r="15" spans="1:4">
      <c r="A15" t="s">
        <v>428</v>
      </c>
      <c r="B15" t="s">
        <v>1052</v>
      </c>
      <c r="C15" t="str">
        <f>IF(ISERROR(VLOOKUP(A15,weapons!$A$1:$A$850,1,FALSE)),"MISSING FROM WEAPONS","")</f>
        <v>MISSING FROM WEAPONS</v>
      </c>
      <c r="D15" t="str">
        <f>IF(ISERROR(VLOOKUP(A15,weapons!$C$1:$C$850,1,FALSE)),"MISSING FROM MAGAZINES","")</f>
        <v/>
      </c>
    </row>
    <row r="16" spans="1:4">
      <c r="A16" t="s">
        <v>429</v>
      </c>
      <c r="B16" t="s">
        <v>1052</v>
      </c>
      <c r="C16" t="str">
        <f>IF(ISERROR(VLOOKUP(A16,weapons!$A$1:$A$850,1,FALSE)),"MISSING FROM WEAPONS","")</f>
        <v>MISSING FROM WEAPONS</v>
      </c>
      <c r="D16" t="str">
        <f>IF(ISERROR(VLOOKUP(A16,weapons!$C$1:$C$850,1,FALSE)),"MISSING FROM MAGAZINES","")</f>
        <v/>
      </c>
    </row>
    <row r="17" spans="1:4">
      <c r="A17" t="s">
        <v>430</v>
      </c>
      <c r="B17" t="s">
        <v>1052</v>
      </c>
      <c r="C17" t="str">
        <f>IF(ISERROR(VLOOKUP(A17,weapons!$A$1:$A$850,1,FALSE)),"MISSING FROM WEAPONS","")</f>
        <v>MISSING FROM WEAPONS</v>
      </c>
      <c r="D17" t="str">
        <f>IF(ISERROR(VLOOKUP(A17,weapons!$C$1:$C$850,1,FALSE)),"MISSING FROM MAGAZINES","")</f>
        <v/>
      </c>
    </row>
    <row r="18" spans="1:4">
      <c r="A18" t="s">
        <v>431</v>
      </c>
      <c r="B18" t="s">
        <v>1052</v>
      </c>
      <c r="C18" t="str">
        <f>IF(ISERROR(VLOOKUP(A18,weapons!$A$1:$A$850,1,FALSE)),"MISSING FROM WEAPONS","")</f>
        <v>MISSING FROM WEAPONS</v>
      </c>
      <c r="D18" t="str">
        <f>IF(ISERROR(VLOOKUP(A18,weapons!$C$1:$C$850,1,FALSE)),"MISSING FROM MAGAZINES","")</f>
        <v/>
      </c>
    </row>
    <row r="19" spans="1:4">
      <c r="A19" t="s">
        <v>1088</v>
      </c>
      <c r="B19" t="s">
        <v>1052</v>
      </c>
      <c r="C19" t="str">
        <f>IF(ISERROR(VLOOKUP(A19,weapons!$A$1:$A$850,1,FALSE)),"MISSING FROM WEAPONS","")</f>
        <v>MISSING FROM WEAPONS</v>
      </c>
      <c r="D19" t="str">
        <f>IF(ISERROR(VLOOKUP(A19,weapons!$C$1:$C$850,1,FALSE)),"MISSING FROM MAGAZINES","")</f>
        <v/>
      </c>
    </row>
    <row r="20" spans="1:4">
      <c r="A20" t="s">
        <v>433</v>
      </c>
      <c r="B20" t="s">
        <v>1052</v>
      </c>
      <c r="C20" t="str">
        <f>IF(ISERROR(VLOOKUP(A20,weapons!$A$1:$A$850,1,FALSE)),"MISSING FROM WEAPONS","")</f>
        <v>MISSING FROM WEAPONS</v>
      </c>
      <c r="D20" t="str">
        <f>IF(ISERROR(VLOOKUP(A20,weapons!$C$1:$C$850,1,FALSE)),"MISSING FROM MAGAZINES","")</f>
        <v/>
      </c>
    </row>
    <row r="21" spans="1:4">
      <c r="A21" t="s">
        <v>1089</v>
      </c>
      <c r="B21" t="s">
        <v>1052</v>
      </c>
      <c r="C21" t="str">
        <f>IF(ISERROR(VLOOKUP(A21,weapons!$A$1:$A$850,1,FALSE)),"MISSING FROM WEAPONS","")</f>
        <v>MISSING FROM WEAPONS</v>
      </c>
      <c r="D21" t="str">
        <f>IF(ISERROR(VLOOKUP(A21,weapons!$C$1:$C$850,1,FALSE)),"MISSING FROM MAGAZINES","")</f>
        <v/>
      </c>
    </row>
    <row r="22" spans="1:4">
      <c r="A22" t="s">
        <v>435</v>
      </c>
      <c r="B22" t="s">
        <v>1052</v>
      </c>
      <c r="C22" t="str">
        <f>IF(ISERROR(VLOOKUP(A22,weapons!$A$1:$A$850,1,FALSE)),"MISSING FROM WEAPONS","")</f>
        <v>MISSING FROM WEAPONS</v>
      </c>
      <c r="D22" t="str">
        <f>IF(ISERROR(VLOOKUP(A22,weapons!$C$1:$C$850,1,FALSE)),"MISSING FROM MAGAZINES","")</f>
        <v/>
      </c>
    </row>
    <row r="23" spans="1:4">
      <c r="A23" t="s">
        <v>437</v>
      </c>
      <c r="B23" t="s">
        <v>1052</v>
      </c>
      <c r="C23" t="str">
        <f>IF(ISERROR(VLOOKUP(A23,weapons!$A$1:$A$850,1,FALSE)),"MISSING FROM WEAPONS","")</f>
        <v>MISSING FROM WEAPONS</v>
      </c>
      <c r="D23" t="str">
        <f>IF(ISERROR(VLOOKUP(A23,weapons!$C$1:$C$850,1,FALSE)),"MISSING FROM MAGAZINES","")</f>
        <v/>
      </c>
    </row>
    <row r="24" spans="1:4">
      <c r="A24" t="s">
        <v>1090</v>
      </c>
      <c r="B24" t="s">
        <v>1052</v>
      </c>
      <c r="C24" t="str">
        <f>IF(ISERROR(VLOOKUP(A24,weapons!$A$1:$A$850,1,FALSE)),"MISSING FROM WEAPONS","")</f>
        <v>MISSING FROM WEAPONS</v>
      </c>
      <c r="D24" t="str">
        <f>IF(ISERROR(VLOOKUP(A24,weapons!$C$1:$C$850,1,FALSE)),"MISSING FROM MAGAZINES","")</f>
        <v>MISSING FROM MAGAZINES</v>
      </c>
    </row>
    <row r="25" spans="1:4">
      <c r="A25" t="s">
        <v>443</v>
      </c>
      <c r="B25" t="s">
        <v>1047</v>
      </c>
      <c r="C25" t="str">
        <f>IF(ISERROR(VLOOKUP(A25,weapons!$A$1:$A$850,1,FALSE)),"MISSING FROM WEAPONS","")</f>
        <v>MISSING FROM WEAPONS</v>
      </c>
      <c r="D25" t="str">
        <f>IF(ISERROR(VLOOKUP(A25,weapons!$C$1:$C$850,1,FALSE)),"MISSING FROM MAGAZINES","")</f>
        <v/>
      </c>
    </row>
    <row r="26" spans="1:4">
      <c r="A26" t="s">
        <v>450</v>
      </c>
      <c r="B26" t="s">
        <v>1050</v>
      </c>
      <c r="C26" t="str">
        <f>IF(ISERROR(VLOOKUP(A26,weapons!$A$1:$A$850,1,FALSE)),"MISSING FROM WEAPONS","")</f>
        <v>MISSING FROM WEAPONS</v>
      </c>
      <c r="D26" t="str">
        <f>IF(ISERROR(VLOOKUP(A26,weapons!$C$1:$C$850,1,FALSE)),"MISSING FROM MAGAZINES","")</f>
        <v/>
      </c>
    </row>
    <row r="27" spans="1:4">
      <c r="A27" t="s">
        <v>1091</v>
      </c>
      <c r="B27" t="s">
        <v>1050</v>
      </c>
      <c r="C27" t="str">
        <f>IF(ISERROR(VLOOKUP(A27,weapons!$A$1:$A$850,1,FALSE)),"MISSING FROM WEAPONS","")</f>
        <v>MISSING FROM WEAPONS</v>
      </c>
      <c r="D27" t="str">
        <f>IF(ISERROR(VLOOKUP(A27,weapons!$C$1:$C$850,1,FALSE)),"MISSING FROM MAGAZINES","")</f>
        <v/>
      </c>
    </row>
    <row r="28" spans="1:4">
      <c r="A28" t="s">
        <v>453</v>
      </c>
      <c r="B28" t="s">
        <v>1050</v>
      </c>
      <c r="C28" t="str">
        <f>IF(ISERROR(VLOOKUP(A28,weapons!$A$1:$A$850,1,FALSE)),"MISSING FROM WEAPONS","")</f>
        <v>MISSING FROM WEAPONS</v>
      </c>
      <c r="D28" t="str">
        <f>IF(ISERROR(VLOOKUP(A28,weapons!$C$1:$C$850,1,FALSE)),"MISSING FROM MAGAZINES","")</f>
        <v/>
      </c>
    </row>
    <row r="29" spans="1:4">
      <c r="A29" t="s">
        <v>454</v>
      </c>
      <c r="B29" t="s">
        <v>1050</v>
      </c>
      <c r="C29" t="str">
        <f>IF(ISERROR(VLOOKUP(A29,weapons!$A$1:$A$850,1,FALSE)),"MISSING FROM WEAPONS","")</f>
        <v>MISSING FROM WEAPONS</v>
      </c>
      <c r="D29" t="str">
        <f>IF(ISERROR(VLOOKUP(A29,weapons!$C$1:$C$850,1,FALSE)),"MISSING FROM MAGAZINES","")</f>
        <v/>
      </c>
    </row>
    <row r="30" spans="1:4">
      <c r="A30" t="s">
        <v>1092</v>
      </c>
      <c r="B30" t="s">
        <v>1050</v>
      </c>
      <c r="C30" t="str">
        <f>IF(ISERROR(VLOOKUP(A30,weapons!$A$1:$A$850,1,FALSE)),"MISSING FROM WEAPONS","")</f>
        <v>MISSING FROM WEAPONS</v>
      </c>
      <c r="D30" t="str">
        <f>IF(ISERROR(VLOOKUP(A30,weapons!$C$1:$C$850,1,FALSE)),"MISSING FROM MAGAZINES","")</f>
        <v/>
      </c>
    </row>
    <row r="31" spans="1:4">
      <c r="A31" t="s">
        <v>458</v>
      </c>
      <c r="B31" t="s">
        <v>1050</v>
      </c>
      <c r="C31" t="str">
        <f>IF(ISERROR(VLOOKUP(A31,weapons!$A$1:$A$850,1,FALSE)),"MISSING FROM WEAPONS","")</f>
        <v>MISSING FROM WEAPONS</v>
      </c>
      <c r="D31" t="str">
        <f>IF(ISERROR(VLOOKUP(A31,weapons!$C$1:$C$850,1,FALSE)),"MISSING FROM MAGAZINES","")</f>
        <v/>
      </c>
    </row>
    <row r="32" spans="1:4">
      <c r="A32" t="s">
        <v>459</v>
      </c>
      <c r="B32" t="s">
        <v>1050</v>
      </c>
      <c r="C32" t="str">
        <f>IF(ISERROR(VLOOKUP(A32,weapons!$A$1:$A$850,1,FALSE)),"MISSING FROM WEAPONS","")</f>
        <v>MISSING FROM WEAPONS</v>
      </c>
      <c r="D32" t="str">
        <f>IF(ISERROR(VLOOKUP(A32,weapons!$C$1:$C$850,1,FALSE)),"MISSING FROM MAGAZINES","")</f>
        <v/>
      </c>
    </row>
    <row r="33" spans="1:4">
      <c r="A33" t="s">
        <v>489</v>
      </c>
      <c r="B33" t="s">
        <v>1053</v>
      </c>
      <c r="C33" t="str">
        <f>IF(ISERROR(VLOOKUP(A33,weapons!$A$1:$A$850,1,FALSE)),"MISSING FROM WEAPONS","")</f>
        <v>MISSING FROM WEAPONS</v>
      </c>
      <c r="D33" t="str">
        <f>IF(ISERROR(VLOOKUP(A33,weapons!$C$1:$C$850,1,FALSE)),"MISSING FROM MAGAZINES","")</f>
        <v/>
      </c>
    </row>
    <row r="34" spans="1:4">
      <c r="A34" t="s">
        <v>490</v>
      </c>
      <c r="B34" t="s">
        <v>1053</v>
      </c>
      <c r="C34" t="str">
        <f>IF(ISERROR(VLOOKUP(A34,weapons!$A$1:$A$850,1,FALSE)),"MISSING FROM WEAPONS","")</f>
        <v>MISSING FROM WEAPONS</v>
      </c>
      <c r="D34" t="str">
        <f>IF(ISERROR(VLOOKUP(A34,weapons!$C$1:$C$850,1,FALSE)),"MISSING FROM MAGAZINES","")</f>
        <v/>
      </c>
    </row>
    <row r="35" spans="1:4">
      <c r="A35" t="s">
        <v>497</v>
      </c>
      <c r="B35" t="s">
        <v>1046</v>
      </c>
      <c r="C35" t="str">
        <f>IF(ISERROR(VLOOKUP(A35,weapons!$A$1:$A$850,1,FALSE)),"MISSING FROM WEAPONS","")</f>
        <v>MISSING FROM WEAPONS</v>
      </c>
      <c r="D35" t="str">
        <f>IF(ISERROR(VLOOKUP(A35,weapons!$C$1:$C$850,1,FALSE)),"MISSING FROM MAGAZINES","")</f>
        <v/>
      </c>
    </row>
    <row r="36" spans="1:4">
      <c r="A36" t="s">
        <v>510</v>
      </c>
      <c r="B36" t="s">
        <v>1050</v>
      </c>
      <c r="C36" t="str">
        <f>IF(ISERROR(VLOOKUP(A36,weapons!$A$1:$A$850,1,FALSE)),"MISSING FROM WEAPONS","")</f>
        <v>MISSING FROM WEAPONS</v>
      </c>
      <c r="D36" t="str">
        <f>IF(ISERROR(VLOOKUP(A36,weapons!$C$1:$C$850,1,FALSE)),"MISSING FROM MAGAZINES","")</f>
        <v/>
      </c>
    </row>
    <row r="37" spans="1:4">
      <c r="A37" t="s">
        <v>511</v>
      </c>
      <c r="B37" t="s">
        <v>1050</v>
      </c>
      <c r="C37" t="str">
        <f>IF(ISERROR(VLOOKUP(A37,weapons!$A$1:$A$850,1,FALSE)),"MISSING FROM WEAPONS","")</f>
        <v>MISSING FROM WEAPONS</v>
      </c>
      <c r="D37" t="str">
        <f>IF(ISERROR(VLOOKUP(A37,weapons!$C$1:$C$850,1,FALSE)),"MISSING FROM MAGAZINES","")</f>
        <v/>
      </c>
    </row>
    <row r="38" spans="1:4">
      <c r="A38" t="s">
        <v>512</v>
      </c>
      <c r="B38" t="s">
        <v>1050</v>
      </c>
      <c r="C38" t="str">
        <f>IF(ISERROR(VLOOKUP(A38,weapons!$A$1:$A$850,1,FALSE)),"MISSING FROM WEAPONS","")</f>
        <v>MISSING FROM WEAPONS</v>
      </c>
      <c r="D38" t="str">
        <f>IF(ISERROR(VLOOKUP(A38,weapons!$C$1:$C$850,1,FALSE)),"MISSING FROM MAGAZINES","")</f>
        <v/>
      </c>
    </row>
    <row r="39" spans="1:4">
      <c r="A39" t="s">
        <v>513</v>
      </c>
      <c r="B39" t="s">
        <v>1050</v>
      </c>
      <c r="C39" t="str">
        <f>IF(ISERROR(VLOOKUP(A39,weapons!$A$1:$A$850,1,FALSE)),"MISSING FROM WEAPONS","")</f>
        <v>MISSING FROM WEAPONS</v>
      </c>
      <c r="D39" t="str">
        <f>IF(ISERROR(VLOOKUP(A39,weapons!$C$1:$C$850,1,FALSE)),"MISSING FROM MAGAZINES","")</f>
        <v/>
      </c>
    </row>
    <row r="40" spans="1:4">
      <c r="A40" t="s">
        <v>514</v>
      </c>
      <c r="B40" t="s">
        <v>1050</v>
      </c>
      <c r="C40" t="str">
        <f>IF(ISERROR(VLOOKUP(A40,weapons!$A$1:$A$850,1,FALSE)),"MISSING FROM WEAPONS","")</f>
        <v>MISSING FROM WEAPONS</v>
      </c>
      <c r="D40" t="str">
        <f>IF(ISERROR(VLOOKUP(A40,weapons!$C$1:$C$850,1,FALSE)),"MISSING FROM MAGAZINES","")</f>
        <v/>
      </c>
    </row>
    <row r="41" spans="1:4">
      <c r="A41" t="s">
        <v>515</v>
      </c>
      <c r="B41" t="s">
        <v>1050</v>
      </c>
      <c r="C41" t="str">
        <f>IF(ISERROR(VLOOKUP(A41,weapons!$A$1:$A$850,1,FALSE)),"MISSING FROM WEAPONS","")</f>
        <v>MISSING FROM WEAPONS</v>
      </c>
      <c r="D41" t="str">
        <f>IF(ISERROR(VLOOKUP(A41,weapons!$C$1:$C$850,1,FALSE)),"MISSING FROM MAGAZINES","")</f>
        <v/>
      </c>
    </row>
    <row r="42" spans="1:4">
      <c r="A42" t="s">
        <v>516</v>
      </c>
      <c r="B42" t="s">
        <v>1050</v>
      </c>
      <c r="C42" t="str">
        <f>IF(ISERROR(VLOOKUP(A42,weapons!$A$1:$A$850,1,FALSE)),"MISSING FROM WEAPONS","")</f>
        <v>MISSING FROM WEAPONS</v>
      </c>
      <c r="D42" t="str">
        <f>IF(ISERROR(VLOOKUP(A42,weapons!$C$1:$C$850,1,FALSE)),"MISSING FROM MAGAZINES","")</f>
        <v/>
      </c>
    </row>
    <row r="43" spans="1:4">
      <c r="A43" t="s">
        <v>518</v>
      </c>
      <c r="B43" t="s">
        <v>1050</v>
      </c>
      <c r="C43" t="str">
        <f>IF(ISERROR(VLOOKUP(A43,weapons!$A$1:$A$850,1,FALSE)),"MISSING FROM WEAPONS","")</f>
        <v>MISSING FROM WEAPONS</v>
      </c>
      <c r="D43" t="str">
        <f>IF(ISERROR(VLOOKUP(A43,weapons!$C$1:$C$850,1,FALSE)),"MISSING FROM MAGAZINES","")</f>
        <v/>
      </c>
    </row>
    <row r="44" spans="1:4">
      <c r="A44" t="s">
        <v>519</v>
      </c>
      <c r="B44" t="s">
        <v>1050</v>
      </c>
      <c r="C44" t="str">
        <f>IF(ISERROR(VLOOKUP(A44,weapons!$A$1:$A$850,1,FALSE)),"MISSING FROM WEAPONS","")</f>
        <v>MISSING FROM WEAPONS</v>
      </c>
      <c r="D44" t="str">
        <f>IF(ISERROR(VLOOKUP(A44,weapons!$C$1:$C$850,1,FALSE)),"MISSING FROM MAGAZINES","")</f>
        <v/>
      </c>
    </row>
    <row r="45" spans="1:4">
      <c r="A45" t="s">
        <v>521</v>
      </c>
      <c r="B45" t="s">
        <v>1050</v>
      </c>
      <c r="C45" t="str">
        <f>IF(ISERROR(VLOOKUP(A45,weapons!$A$1:$A$850,1,FALSE)),"MISSING FROM WEAPONS","")</f>
        <v>MISSING FROM WEAPONS</v>
      </c>
      <c r="D45" t="str">
        <f>IF(ISERROR(VLOOKUP(A45,weapons!$C$1:$C$850,1,FALSE)),"MISSING FROM MAGAZINES","")</f>
        <v/>
      </c>
    </row>
    <row r="46" spans="1:4">
      <c r="A46" t="s">
        <v>522</v>
      </c>
      <c r="B46" t="s">
        <v>1050</v>
      </c>
      <c r="C46" t="str">
        <f>IF(ISERROR(VLOOKUP(A46,weapons!$A$1:$A$850,1,FALSE)),"MISSING FROM WEAPONS","")</f>
        <v>MISSING FROM WEAPONS</v>
      </c>
      <c r="D46" t="str">
        <f>IF(ISERROR(VLOOKUP(A46,weapons!$C$1:$C$850,1,FALSE)),"MISSING FROM MAGAZINES","")</f>
        <v/>
      </c>
    </row>
    <row r="47" spans="1:4">
      <c r="A47" t="s">
        <v>523</v>
      </c>
      <c r="B47" t="s">
        <v>1050</v>
      </c>
      <c r="C47" t="str">
        <f>IF(ISERROR(VLOOKUP(A47,weapons!$A$1:$A$850,1,FALSE)),"MISSING FROM WEAPONS","")</f>
        <v>MISSING FROM WEAPONS</v>
      </c>
      <c r="D47" t="str">
        <f>IF(ISERROR(VLOOKUP(A47,weapons!$C$1:$C$850,1,FALSE)),"MISSING FROM MAGAZINES","")</f>
        <v/>
      </c>
    </row>
    <row r="48" spans="1:4">
      <c r="A48" t="s">
        <v>524</v>
      </c>
      <c r="B48" t="s">
        <v>1050</v>
      </c>
      <c r="C48" t="str">
        <f>IF(ISERROR(VLOOKUP(A48,weapons!$A$1:$A$850,1,FALSE)),"MISSING FROM WEAPONS","")</f>
        <v>MISSING FROM WEAPONS</v>
      </c>
      <c r="D48" t="str">
        <f>IF(ISERROR(VLOOKUP(A48,weapons!$C$1:$C$850,1,FALSE)),"MISSING FROM MAGAZINES","")</f>
        <v/>
      </c>
    </row>
    <row r="49" spans="1:4">
      <c r="A49" t="s">
        <v>555</v>
      </c>
      <c r="B49" t="s">
        <v>1049</v>
      </c>
      <c r="C49" t="str">
        <f>IF(ISERROR(VLOOKUP(A49,weapons!$A$1:$A$850,1,FALSE)),"MISSING FROM WEAPONS","")</f>
        <v>MISSING FROM WEAPONS</v>
      </c>
      <c r="D49" t="str">
        <f>IF(ISERROR(VLOOKUP(A49,weapons!$C$1:$C$850,1,FALSE)),"MISSING FROM MAGAZINES","")</f>
        <v/>
      </c>
    </row>
    <row r="50" spans="1:4">
      <c r="A50" t="s">
        <v>557</v>
      </c>
      <c r="B50" t="s">
        <v>1049</v>
      </c>
      <c r="C50" t="str">
        <f>IF(ISERROR(VLOOKUP(A50,weapons!$A$1:$A$850,1,FALSE)),"MISSING FROM WEAPONS","")</f>
        <v>MISSING FROM WEAPONS</v>
      </c>
      <c r="D50" t="str">
        <f>IF(ISERROR(VLOOKUP(A50,weapons!$C$1:$C$850,1,FALSE)),"MISSING FROM MAGAZINES","")</f>
        <v/>
      </c>
    </row>
    <row r="51" spans="1:4">
      <c r="A51" t="s">
        <v>561</v>
      </c>
      <c r="B51" t="s">
        <v>1049</v>
      </c>
      <c r="C51" t="str">
        <f>IF(ISERROR(VLOOKUP(A51,weapons!$A$1:$A$850,1,FALSE)),"MISSING FROM WEAPONS","")</f>
        <v>MISSING FROM WEAPONS</v>
      </c>
      <c r="D51" t="str">
        <f>IF(ISERROR(VLOOKUP(A51,weapons!$C$1:$C$850,1,FALSE)),"MISSING FROM MAGAZINES","")</f>
        <v/>
      </c>
    </row>
    <row r="52" spans="1:4">
      <c r="A52" t="s">
        <v>564</v>
      </c>
      <c r="B52" t="s">
        <v>1054</v>
      </c>
      <c r="C52" t="str">
        <f>IF(ISERROR(VLOOKUP(A52,weapons!$A$1:$A$850,1,FALSE)),"MISSING FROM WEAPONS","")</f>
        <v>MISSING FROM WEAPONS</v>
      </c>
      <c r="D52" t="str">
        <f>IF(ISERROR(VLOOKUP(A52,weapons!$C$1:$C$850,1,FALSE)),"MISSING FROM MAGAZINES","")</f>
        <v/>
      </c>
    </row>
    <row r="53" spans="1:4">
      <c r="A53" t="s">
        <v>565</v>
      </c>
      <c r="B53" t="s">
        <v>1054</v>
      </c>
      <c r="C53" t="str">
        <f>IF(ISERROR(VLOOKUP(A53,weapons!$A$1:$A$850,1,FALSE)),"MISSING FROM WEAPONS","")</f>
        <v>MISSING FROM WEAPONS</v>
      </c>
      <c r="D53" t="str">
        <f>IF(ISERROR(VLOOKUP(A53,weapons!$C$1:$C$850,1,FALSE)),"MISSING FROM MAGAZINES","")</f>
        <v/>
      </c>
    </row>
    <row r="54" spans="1:4">
      <c r="A54" t="s">
        <v>567</v>
      </c>
      <c r="B54" t="s">
        <v>1052</v>
      </c>
      <c r="C54" t="str">
        <f>IF(ISERROR(VLOOKUP(A54,weapons!$A$1:$A$850,1,FALSE)),"MISSING FROM WEAPONS","")</f>
        <v>MISSING FROM WEAPONS</v>
      </c>
      <c r="D54" t="str">
        <f>IF(ISERROR(VLOOKUP(A54,weapons!$C$1:$C$850,1,FALSE)),"MISSING FROM MAGAZINES","")</f>
        <v/>
      </c>
    </row>
    <row r="55" spans="1:4">
      <c r="A55" t="s">
        <v>572</v>
      </c>
      <c r="B55" t="s">
        <v>1054</v>
      </c>
      <c r="C55" t="str">
        <f>IF(ISERROR(VLOOKUP(A55,weapons!$A$1:$A$850,1,FALSE)),"MISSING FROM WEAPONS","")</f>
        <v>MISSING FROM WEAPONS</v>
      </c>
      <c r="D55" t="str">
        <f>IF(ISERROR(VLOOKUP(A55,weapons!$C$1:$C$850,1,FALSE)),"MISSING FROM MAGAZINES","")</f>
        <v/>
      </c>
    </row>
    <row r="56" spans="1:4">
      <c r="A56" t="s">
        <v>573</v>
      </c>
      <c r="B56" t="s">
        <v>1054</v>
      </c>
      <c r="C56" t="str">
        <f>IF(ISERROR(VLOOKUP(A56,weapons!$A$1:$A$850,1,FALSE)),"MISSING FROM WEAPONS","")</f>
        <v>MISSING FROM WEAPONS</v>
      </c>
      <c r="D56" t="str">
        <f>IF(ISERROR(VLOOKUP(A56,weapons!$C$1:$C$850,1,FALSE)),"MISSING FROM MAGAZINES","")</f>
        <v/>
      </c>
    </row>
    <row r="57" spans="1:4">
      <c r="A57" t="s">
        <v>574</v>
      </c>
      <c r="B57" t="s">
        <v>1054</v>
      </c>
      <c r="C57" t="str">
        <f>IF(ISERROR(VLOOKUP(A57,weapons!$A$1:$A$850,1,FALSE)),"MISSING FROM WEAPONS","")</f>
        <v>MISSING FROM WEAPONS</v>
      </c>
      <c r="D57" t="str">
        <f>IF(ISERROR(VLOOKUP(A57,weapons!$C$1:$C$850,1,FALSE)),"MISSING FROM MAGAZINES","")</f>
        <v/>
      </c>
    </row>
    <row r="58" spans="1:4">
      <c r="A58" t="s">
        <v>575</v>
      </c>
      <c r="B58" t="s">
        <v>1054</v>
      </c>
      <c r="C58" t="str">
        <f>IF(ISERROR(VLOOKUP(A58,weapons!$A$1:$A$850,1,FALSE)),"MISSING FROM WEAPONS","")</f>
        <v>MISSING FROM WEAPONS</v>
      </c>
      <c r="D58" t="str">
        <f>IF(ISERROR(VLOOKUP(A58,weapons!$C$1:$C$850,1,FALSE)),"MISSING FROM MAGAZINES","")</f>
        <v/>
      </c>
    </row>
    <row r="59" spans="1:4">
      <c r="A59" t="s">
        <v>578</v>
      </c>
      <c r="B59" t="s">
        <v>1054</v>
      </c>
      <c r="C59" t="str">
        <f>IF(ISERROR(VLOOKUP(A59,weapons!$A$1:$A$850,1,FALSE)),"MISSING FROM WEAPONS","")</f>
        <v>MISSING FROM WEAPONS</v>
      </c>
      <c r="D59" t="str">
        <f>IF(ISERROR(VLOOKUP(A59,weapons!$C$1:$C$850,1,FALSE)),"MISSING FROM MAGAZINES","")</f>
        <v/>
      </c>
    </row>
    <row r="60" spans="1:4">
      <c r="A60" t="s">
        <v>581</v>
      </c>
      <c r="B60" t="s">
        <v>1054</v>
      </c>
      <c r="C60" t="str">
        <f>IF(ISERROR(VLOOKUP(A60,weapons!$A$1:$A$850,1,FALSE)),"MISSING FROM WEAPONS","")</f>
        <v>MISSING FROM WEAPONS</v>
      </c>
      <c r="D60" t="str">
        <f>IF(ISERROR(VLOOKUP(A60,weapons!$C$1:$C$850,1,FALSE)),"MISSING FROM MAGAZINES","")</f>
        <v/>
      </c>
    </row>
    <row r="61" spans="1:4">
      <c r="A61" t="s">
        <v>582</v>
      </c>
      <c r="B61" t="s">
        <v>1054</v>
      </c>
      <c r="C61" t="str">
        <f>IF(ISERROR(VLOOKUP(A61,weapons!$A$1:$A$850,1,FALSE)),"MISSING FROM WEAPONS","")</f>
        <v>MISSING FROM WEAPONS</v>
      </c>
      <c r="D61" t="str">
        <f>IF(ISERROR(VLOOKUP(A61,weapons!$C$1:$C$850,1,FALSE)),"MISSING FROM MAGAZINES","")</f>
        <v/>
      </c>
    </row>
    <row r="62" spans="1:4">
      <c r="A62" t="s">
        <v>583</v>
      </c>
      <c r="B62" t="s">
        <v>1054</v>
      </c>
      <c r="C62" t="str">
        <f>IF(ISERROR(VLOOKUP(A62,weapons!$A$1:$A$850,1,FALSE)),"MISSING FROM WEAPONS","")</f>
        <v>MISSING FROM WEAPONS</v>
      </c>
      <c r="D62" t="str">
        <f>IF(ISERROR(VLOOKUP(A62,weapons!$C$1:$C$850,1,FALSE)),"MISSING FROM MAGAZINES","")</f>
        <v/>
      </c>
    </row>
    <row r="63" spans="1:4">
      <c r="A63" t="s">
        <v>584</v>
      </c>
      <c r="B63" t="s">
        <v>1054</v>
      </c>
      <c r="C63" t="str">
        <f>IF(ISERROR(VLOOKUP(A63,weapons!$A$1:$A$850,1,FALSE)),"MISSING FROM WEAPONS","")</f>
        <v>MISSING FROM WEAPONS</v>
      </c>
      <c r="D63" t="str">
        <f>IF(ISERROR(VLOOKUP(A63,weapons!$C$1:$C$850,1,FALSE)),"MISSING FROM MAGAZINES","")</f>
        <v/>
      </c>
    </row>
    <row r="64" spans="1:4">
      <c r="A64" t="s">
        <v>589</v>
      </c>
      <c r="B64" t="s">
        <v>1054</v>
      </c>
      <c r="C64" t="str">
        <f>IF(ISERROR(VLOOKUP(A64,weapons!$A$1:$A$850,1,FALSE)),"MISSING FROM WEAPONS","")</f>
        <v>MISSING FROM WEAPONS</v>
      </c>
      <c r="D64" t="str">
        <f>IF(ISERROR(VLOOKUP(A64,weapons!$C$1:$C$850,1,FALSE)),"MISSING FROM MAGAZINES","")</f>
        <v/>
      </c>
    </row>
    <row r="65" spans="1:4">
      <c r="A65" t="s">
        <v>592</v>
      </c>
      <c r="B65" t="s">
        <v>1052</v>
      </c>
      <c r="C65" t="str">
        <f>IF(ISERROR(VLOOKUP(A65,weapons!$A$1:$A$850,1,FALSE)),"MISSING FROM WEAPONS","")</f>
        <v>MISSING FROM WEAPONS</v>
      </c>
      <c r="D65" t="str">
        <f>IF(ISERROR(VLOOKUP(A65,weapons!$C$1:$C$850,1,FALSE)),"MISSING FROM MAGAZINES","")</f>
        <v/>
      </c>
    </row>
    <row r="66" spans="1:4">
      <c r="A66" t="s">
        <v>602</v>
      </c>
      <c r="B66" t="s">
        <v>1049</v>
      </c>
      <c r="C66" t="str">
        <f>IF(ISERROR(VLOOKUP(A66,weapons!$A$1:$A$850,1,FALSE)),"MISSING FROM WEAPONS","")</f>
        <v>MISSING FROM WEAPONS</v>
      </c>
      <c r="D66" t="str">
        <f>IF(ISERROR(VLOOKUP(A66,weapons!$C$1:$C$850,1,FALSE)),"MISSING FROM MAGAZINES","")</f>
        <v/>
      </c>
    </row>
    <row r="67" spans="1:4">
      <c r="A67" t="s">
        <v>603</v>
      </c>
      <c r="B67" t="s">
        <v>1049</v>
      </c>
      <c r="C67" t="str">
        <f>IF(ISERROR(VLOOKUP(A67,weapons!$A$1:$A$850,1,FALSE)),"MISSING FROM WEAPONS","")</f>
        <v>MISSING FROM WEAPONS</v>
      </c>
      <c r="D67" t="str">
        <f>IF(ISERROR(VLOOKUP(A67,weapons!$C$1:$C$850,1,FALSE)),"MISSING FROM MAGAZINES","")</f>
        <v/>
      </c>
    </row>
    <row r="68" spans="1:4">
      <c r="A68" t="s">
        <v>606</v>
      </c>
      <c r="B68" t="s">
        <v>1055</v>
      </c>
      <c r="C68" t="str">
        <f>IF(ISERROR(VLOOKUP(A68,weapons!$A$1:$A$850,1,FALSE)),"MISSING FROM WEAPONS","")</f>
        <v>MISSING FROM WEAPONS</v>
      </c>
      <c r="D68" t="str">
        <f>IF(ISERROR(VLOOKUP(A68,weapons!$C$1:$C$850,1,FALSE)),"MISSING FROM MAGAZINES","")</f>
        <v/>
      </c>
    </row>
    <row r="69" spans="1:4">
      <c r="A69" t="s">
        <v>608</v>
      </c>
      <c r="B69" t="s">
        <v>1049</v>
      </c>
      <c r="C69" t="str">
        <f>IF(ISERROR(VLOOKUP(A69,weapons!$A$1:$A$850,1,FALSE)),"MISSING FROM WEAPONS","")</f>
        <v>MISSING FROM WEAPONS</v>
      </c>
      <c r="D69" t="str">
        <f>IF(ISERROR(VLOOKUP(A69,weapons!$C$1:$C$850,1,FALSE)),"MISSING FROM MAGAZINES","")</f>
        <v/>
      </c>
    </row>
    <row r="70" spans="1:4">
      <c r="A70" t="s">
        <v>378</v>
      </c>
      <c r="B70" t="s">
        <v>1055</v>
      </c>
      <c r="C70" t="str">
        <f>IF(ISERROR(VLOOKUP(A70,weapons!$A$1:$A$850,1,FALSE)),"MISSING FROM WEAPONS","")</f>
        <v/>
      </c>
      <c r="D70" t="str">
        <f>IF(ISERROR(VLOOKUP(A70,weapons!$C$1:$C$850,1,FALSE)),"MISSING FROM MAGAZINES","")</f>
        <v/>
      </c>
    </row>
    <row r="71" spans="1:4">
      <c r="A71" t="s">
        <v>377</v>
      </c>
      <c r="B71" t="s">
        <v>1055</v>
      </c>
      <c r="C71" t="str">
        <f>IF(ISERROR(VLOOKUP(A71,weapons!$A$1:$A$850,1,FALSE)),"MISSING FROM WEAPONS","")</f>
        <v/>
      </c>
      <c r="D71" t="str">
        <f>IF(ISERROR(VLOOKUP(A71,weapons!$C$1:$C$850,1,FALSE)),"MISSING FROM MAGAZINES","")</f>
        <v>MISSING FROM MAGAZINES</v>
      </c>
    </row>
    <row r="72" spans="1:4">
      <c r="A72" t="s">
        <v>376</v>
      </c>
      <c r="B72" t="s">
        <v>1055</v>
      </c>
      <c r="C72" t="str">
        <f>IF(ISERROR(VLOOKUP(A72,weapons!$A$1:$A$850,1,FALSE)),"MISSING FROM WEAPONS","")</f>
        <v/>
      </c>
      <c r="D72" t="str">
        <f>IF(ISERROR(VLOOKUP(A72,weapons!$C$1:$C$850,1,FALSE)),"MISSING FROM MAGAZINES","")</f>
        <v/>
      </c>
    </row>
    <row r="73" spans="1:4">
      <c r="A73" t="s">
        <v>375</v>
      </c>
      <c r="B73" t="s">
        <v>1055</v>
      </c>
      <c r="C73" t="str">
        <f>IF(ISERROR(VLOOKUP(A73,weapons!$A$1:$A$850,1,FALSE)),"MISSING FROM WEAPONS","")</f>
        <v/>
      </c>
      <c r="D73" t="str">
        <f>IF(ISERROR(VLOOKUP(A73,weapons!$C$1:$C$850,1,FALSE)),"MISSING FROM MAGAZINES","")</f>
        <v/>
      </c>
    </row>
    <row r="74" spans="1:4">
      <c r="A74" t="s">
        <v>374</v>
      </c>
      <c r="B74" t="s">
        <v>1055</v>
      </c>
      <c r="C74" t="str">
        <f>IF(ISERROR(VLOOKUP(A74,weapons!$A$1:$A$850,1,FALSE)),"MISSING FROM WEAPONS","")</f>
        <v/>
      </c>
      <c r="D74" t="str">
        <f>IF(ISERROR(VLOOKUP(A74,weapons!$C$1:$C$850,1,FALSE)),"MISSING FROM MAGAZINES","")</f>
        <v/>
      </c>
    </row>
    <row r="75" spans="1:4">
      <c r="A75" t="s">
        <v>373</v>
      </c>
      <c r="B75" t="s">
        <v>1055</v>
      </c>
      <c r="C75" t="str">
        <f>IF(ISERROR(VLOOKUP(A75,weapons!$A$1:$A$850,1,FALSE)),"MISSING FROM WEAPONS","")</f>
        <v/>
      </c>
      <c r="D75" t="str">
        <f>IF(ISERROR(VLOOKUP(A75,weapons!$C$1:$C$850,1,FALSE)),"MISSING FROM MAGAZINES","")</f>
        <v/>
      </c>
    </row>
    <row r="76" spans="1:4">
      <c r="A76" t="s">
        <v>372</v>
      </c>
      <c r="B76" t="s">
        <v>1055</v>
      </c>
      <c r="C76" t="str">
        <f>IF(ISERROR(VLOOKUP(A76,weapons!$A$1:$A$850,1,FALSE)),"MISSING FROM WEAPONS","")</f>
        <v/>
      </c>
      <c r="D76" t="str">
        <f>IF(ISERROR(VLOOKUP(A76,weapons!$C$1:$C$850,1,FALSE)),"MISSING FROM MAGAZINES","")</f>
        <v/>
      </c>
    </row>
    <row r="77" spans="1:4">
      <c r="A77" t="s">
        <v>371</v>
      </c>
      <c r="B77" t="s">
        <v>1055</v>
      </c>
      <c r="C77" t="str">
        <f>IF(ISERROR(VLOOKUP(A77,weapons!$A$1:$A$850,1,FALSE)),"MISSING FROM WEAPONS","")</f>
        <v/>
      </c>
      <c r="D77" t="str">
        <f>IF(ISERROR(VLOOKUP(A77,weapons!$C$1:$C$850,1,FALSE)),"MISSING FROM MAGAZINES","")</f>
        <v/>
      </c>
    </row>
    <row r="78" spans="1:4">
      <c r="A78" t="s">
        <v>370</v>
      </c>
      <c r="B78" t="s">
        <v>1055</v>
      </c>
      <c r="C78" t="str">
        <f>IF(ISERROR(VLOOKUP(A78,weapons!$A$1:$A$850,1,FALSE)),"MISSING FROM WEAPONS","")</f>
        <v/>
      </c>
      <c r="D78" t="str">
        <f>IF(ISERROR(VLOOKUP(A78,weapons!$C$1:$C$850,1,FALSE)),"MISSING FROM MAGAZINES","")</f>
        <v/>
      </c>
    </row>
    <row r="79" spans="1:4">
      <c r="A79" t="s">
        <v>368</v>
      </c>
      <c r="B79" t="s">
        <v>1055</v>
      </c>
      <c r="C79" t="str">
        <f>IF(ISERROR(VLOOKUP(A79,weapons!$A$1:$A$850,1,FALSE)),"MISSING FROM WEAPONS","")</f>
        <v/>
      </c>
      <c r="D79" t="str">
        <f>IF(ISERROR(VLOOKUP(A79,weapons!$C$1:$C$850,1,FALSE)),"MISSING FROM MAGAZINES","")</f>
        <v>MISSING FROM MAGAZINES</v>
      </c>
    </row>
    <row r="80" spans="1:4">
      <c r="A80" t="s">
        <v>367</v>
      </c>
      <c r="B80" t="s">
        <v>1055</v>
      </c>
      <c r="C80" t="str">
        <f>IF(ISERROR(VLOOKUP(A80,weapons!$A$1:$A$850,1,FALSE)),"MISSING FROM WEAPONS","")</f>
        <v/>
      </c>
      <c r="D80" t="str">
        <f>IF(ISERROR(VLOOKUP(A80,weapons!$C$1:$C$850,1,FALSE)),"MISSING FROM MAGAZINES","")</f>
        <v>MISSING FROM MAGAZINES</v>
      </c>
    </row>
    <row r="81" spans="1:4">
      <c r="A81" t="s">
        <v>366</v>
      </c>
      <c r="B81" t="s">
        <v>1055</v>
      </c>
      <c r="C81" t="str">
        <f>IF(ISERROR(VLOOKUP(A81,weapons!$A$1:$A$850,1,FALSE)),"MISSING FROM WEAPONS","")</f>
        <v/>
      </c>
      <c r="D81" t="str">
        <f>IF(ISERROR(VLOOKUP(A81,weapons!$C$1:$C$850,1,FALSE)),"MISSING FROM MAGAZINES","")</f>
        <v/>
      </c>
    </row>
    <row r="82" spans="1:4">
      <c r="A82" t="s">
        <v>365</v>
      </c>
      <c r="B82" t="s">
        <v>1055</v>
      </c>
      <c r="C82" t="str">
        <f>IF(ISERROR(VLOOKUP(A82,weapons!$A$1:$A$850,1,FALSE)),"MISSING FROM WEAPONS","")</f>
        <v/>
      </c>
      <c r="D82" t="str">
        <f>IF(ISERROR(VLOOKUP(A82,weapons!$C$1:$C$850,1,FALSE)),"MISSING FROM MAGAZINES","")</f>
        <v>MISSING FROM MAGAZINES</v>
      </c>
    </row>
    <row r="83" spans="1:4">
      <c r="A83" t="s">
        <v>364</v>
      </c>
      <c r="B83" t="s">
        <v>1055</v>
      </c>
      <c r="C83" t="str">
        <f>IF(ISERROR(VLOOKUP(A83,weapons!$A$1:$A$850,1,FALSE)),"MISSING FROM WEAPONS","")</f>
        <v/>
      </c>
      <c r="D83" t="str">
        <f>IF(ISERROR(VLOOKUP(A83,weapons!$C$1:$C$850,1,FALSE)),"MISSING FROM MAGAZINES","")</f>
        <v>MISSING FROM MAGAZINES</v>
      </c>
    </row>
    <row r="84" spans="1:4">
      <c r="A84" t="s">
        <v>363</v>
      </c>
      <c r="B84" t="s">
        <v>1055</v>
      </c>
      <c r="C84" t="str">
        <f>IF(ISERROR(VLOOKUP(A84,weapons!$A$1:$A$850,1,FALSE)),"MISSING FROM WEAPONS","")</f>
        <v/>
      </c>
      <c r="D84" t="str">
        <f>IF(ISERROR(VLOOKUP(A84,weapons!$C$1:$C$850,1,FALSE)),"MISSING FROM MAGAZINES","")</f>
        <v/>
      </c>
    </row>
    <row r="85" spans="1:4">
      <c r="A85" t="s">
        <v>362</v>
      </c>
      <c r="B85" t="s">
        <v>1055</v>
      </c>
      <c r="C85" t="str">
        <f>IF(ISERROR(VLOOKUP(A85,weapons!$A$1:$A$850,1,FALSE)),"MISSING FROM WEAPONS","")</f>
        <v/>
      </c>
      <c r="D85" t="str">
        <f>IF(ISERROR(VLOOKUP(A85,weapons!$C$1:$C$850,1,FALSE)),"MISSING FROM MAGAZINES","")</f>
        <v>MISSING FROM MAGAZINES</v>
      </c>
    </row>
    <row r="86" spans="1:4">
      <c r="A86" t="s">
        <v>641</v>
      </c>
      <c r="B86" t="s">
        <v>1055</v>
      </c>
      <c r="C86" t="str">
        <f>IF(ISERROR(VLOOKUP(A86,weapons!$A$1:$A$850,1,FALSE)),"MISSING FROM WEAPONS","")</f>
        <v>MISSING FROM WEAPONS</v>
      </c>
      <c r="D86" t="str">
        <f>IF(ISERROR(VLOOKUP(A86,weapons!$C$1:$C$850,1,FALSE)),"MISSING FROM MAGAZINES","")</f>
        <v/>
      </c>
    </row>
    <row r="87" spans="1:4">
      <c r="A87" t="s">
        <v>337</v>
      </c>
      <c r="B87" t="s">
        <v>1050</v>
      </c>
      <c r="C87" t="str">
        <f>IF(ISERROR(VLOOKUP(A87,weapons!$A$1:$A$850,1,FALSE)),"MISSING FROM WEAPONS","")</f>
        <v/>
      </c>
      <c r="D87" t="str">
        <f>IF(ISERROR(VLOOKUP(A87,weapons!$C$1:$C$850,1,FALSE)),"MISSING FROM MAGAZINES","")</f>
        <v>MISSING FROM MAGAZINES</v>
      </c>
    </row>
    <row r="88" spans="1:4">
      <c r="A88" t="s">
        <v>336</v>
      </c>
      <c r="B88" t="s">
        <v>1050</v>
      </c>
      <c r="C88" t="str">
        <f>IF(ISERROR(VLOOKUP(A88,weapons!$A$1:$A$850,1,FALSE)),"MISSING FROM WEAPONS","")</f>
        <v/>
      </c>
      <c r="D88" t="str">
        <f>IF(ISERROR(VLOOKUP(A88,weapons!$C$1:$C$850,1,FALSE)),"MISSING FROM MAGAZINES","")</f>
        <v>MISSING FROM MAGAZINES</v>
      </c>
    </row>
    <row r="89" spans="1:4">
      <c r="A89" t="s">
        <v>1093</v>
      </c>
      <c r="B89" t="s">
        <v>1055</v>
      </c>
      <c r="C89" t="str">
        <f>IF(ISERROR(VLOOKUP(A89,weapons!$A$1:$A$850,1,FALSE)),"MISSING FROM WEAPONS","")</f>
        <v/>
      </c>
      <c r="D89" t="str">
        <f>IF(ISERROR(VLOOKUP(A89,weapons!$C$1:$C$850,1,FALSE)),"MISSING FROM MAGAZINES","")</f>
        <v/>
      </c>
    </row>
    <row r="90" spans="1:4">
      <c r="A90" t="s">
        <v>334</v>
      </c>
      <c r="B90" t="s">
        <v>1055</v>
      </c>
      <c r="C90" t="str">
        <f>IF(ISERROR(VLOOKUP(A90,weapons!$A$1:$A$850,1,FALSE)),"MISSING FROM WEAPONS","")</f>
        <v/>
      </c>
      <c r="D90" t="str">
        <f>IF(ISERROR(VLOOKUP(A90,weapons!$C$1:$C$850,1,FALSE)),"MISSING FROM MAGAZINES","")</f>
        <v/>
      </c>
    </row>
    <row r="91" spans="1:4">
      <c r="A91" t="s">
        <v>653</v>
      </c>
      <c r="B91" t="s">
        <v>1056</v>
      </c>
      <c r="C91" t="str">
        <f>IF(ISERROR(VLOOKUP(A91,weapons!$A$1:$A$850,1,FALSE)),"MISSING FROM WEAPONS","")</f>
        <v>MISSING FROM WEAPONS</v>
      </c>
      <c r="D91" t="str">
        <f>IF(ISERROR(VLOOKUP(A91,weapons!$C$1:$C$850,1,FALSE)),"MISSING FROM MAGAZINES","")</f>
        <v/>
      </c>
    </row>
    <row r="92" spans="1:4">
      <c r="A92" t="s">
        <v>654</v>
      </c>
      <c r="B92" t="s">
        <v>1048</v>
      </c>
      <c r="C92" t="str">
        <f>IF(ISERROR(VLOOKUP(A92,weapons!$A$1:$A$850,1,FALSE)),"MISSING FROM WEAPONS","")</f>
        <v>MISSING FROM WEAPONS</v>
      </c>
      <c r="D92" t="str">
        <f>IF(ISERROR(VLOOKUP(A92,weapons!$C$1:$C$850,1,FALSE)),"MISSING FROM MAGAZINES","")</f>
        <v/>
      </c>
    </row>
    <row r="93" spans="1:4">
      <c r="A93" t="s">
        <v>655</v>
      </c>
      <c r="B93" t="s">
        <v>1048</v>
      </c>
      <c r="C93" t="str">
        <f>IF(ISERROR(VLOOKUP(A93,weapons!$A$1:$A$850,1,FALSE)),"MISSING FROM WEAPONS","")</f>
        <v>MISSING FROM WEAPONS</v>
      </c>
      <c r="D93" t="str">
        <f>IF(ISERROR(VLOOKUP(A93,weapons!$C$1:$C$850,1,FALSE)),"MISSING FROM MAGAZINES","")</f>
        <v/>
      </c>
    </row>
    <row r="94" spans="1:4">
      <c r="A94" t="s">
        <v>656</v>
      </c>
      <c r="B94" t="s">
        <v>1048</v>
      </c>
      <c r="C94" t="str">
        <f>IF(ISERROR(VLOOKUP(A94,weapons!$A$1:$A$850,1,FALSE)),"MISSING FROM WEAPONS","")</f>
        <v>MISSING FROM WEAPONS</v>
      </c>
      <c r="D94" t="str">
        <f>IF(ISERROR(VLOOKUP(A94,weapons!$C$1:$C$850,1,FALSE)),"MISSING FROM MAGAZINES","")</f>
        <v/>
      </c>
    </row>
    <row r="95" spans="1:4">
      <c r="A95" t="s">
        <v>657</v>
      </c>
      <c r="B95" t="s">
        <v>1048</v>
      </c>
      <c r="C95" t="str">
        <f>IF(ISERROR(VLOOKUP(A95,weapons!$A$1:$A$850,1,FALSE)),"MISSING FROM WEAPONS","")</f>
        <v>MISSING FROM WEAPONS</v>
      </c>
      <c r="D95" t="str">
        <f>IF(ISERROR(VLOOKUP(A95,weapons!$C$1:$C$850,1,FALSE)),"MISSING FROM MAGAZINES","")</f>
        <v/>
      </c>
    </row>
    <row r="96" spans="1:4">
      <c r="A96" t="s">
        <v>658</v>
      </c>
      <c r="B96" t="s">
        <v>1048</v>
      </c>
      <c r="C96" t="str">
        <f>IF(ISERROR(VLOOKUP(A96,weapons!$A$1:$A$850,1,FALSE)),"MISSING FROM WEAPONS","")</f>
        <v>MISSING FROM WEAPONS</v>
      </c>
      <c r="D96" t="str">
        <f>IF(ISERROR(VLOOKUP(A96,weapons!$C$1:$C$850,1,FALSE)),"MISSING FROM MAGAZINES","")</f>
        <v/>
      </c>
    </row>
    <row r="97" spans="1:4">
      <c r="A97" t="s">
        <v>659</v>
      </c>
      <c r="B97" t="s">
        <v>1057</v>
      </c>
      <c r="C97" t="str">
        <f>IF(ISERROR(VLOOKUP(A97,weapons!$A$1:$A$850,1,FALSE)),"MISSING FROM WEAPONS","")</f>
        <v>MISSING FROM WEAPONS</v>
      </c>
      <c r="D97" t="str">
        <f>IF(ISERROR(VLOOKUP(A97,weapons!$C$1:$C$850,1,FALSE)),"MISSING FROM MAGAZINES","")</f>
        <v/>
      </c>
    </row>
    <row r="98" spans="1:4">
      <c r="A98" t="s">
        <v>660</v>
      </c>
      <c r="B98" t="s">
        <v>1048</v>
      </c>
      <c r="C98" t="str">
        <f>IF(ISERROR(VLOOKUP(A98,weapons!$A$1:$A$850,1,FALSE)),"MISSING FROM WEAPONS","")</f>
        <v>MISSING FROM WEAPONS</v>
      </c>
      <c r="D98" t="str">
        <f>IF(ISERROR(VLOOKUP(A98,weapons!$C$1:$C$850,1,FALSE)),"MISSING FROM MAGAZINES","")</f>
        <v/>
      </c>
    </row>
    <row r="99" spans="1:4">
      <c r="A99" t="s">
        <v>661</v>
      </c>
      <c r="B99" t="s">
        <v>1048</v>
      </c>
      <c r="C99" t="str">
        <f>IF(ISERROR(VLOOKUP(A99,weapons!$A$1:$A$850,1,FALSE)),"MISSING FROM WEAPONS","")</f>
        <v>MISSING FROM WEAPONS</v>
      </c>
      <c r="D99" t="str">
        <f>IF(ISERROR(VLOOKUP(A99,weapons!$C$1:$C$850,1,FALSE)),"MISSING FROM MAGAZINES","")</f>
        <v/>
      </c>
    </row>
    <row r="100" spans="1:4">
      <c r="A100" t="s">
        <v>662</v>
      </c>
      <c r="B100" t="s">
        <v>1048</v>
      </c>
      <c r="C100" t="str">
        <f>IF(ISERROR(VLOOKUP(A100,weapons!$A$1:$A$850,1,FALSE)),"MISSING FROM WEAPONS","")</f>
        <v>MISSING FROM WEAPONS</v>
      </c>
      <c r="D100" t="str">
        <f>IF(ISERROR(VLOOKUP(A100,weapons!$C$1:$C$850,1,FALSE)),"MISSING FROM MAGAZINES","")</f>
        <v/>
      </c>
    </row>
    <row r="101" spans="1:4">
      <c r="A101" t="s">
        <v>314</v>
      </c>
      <c r="B101" t="s">
        <v>1058</v>
      </c>
      <c r="C101" t="str">
        <f>IF(ISERROR(VLOOKUP(A101,weapons!$A$1:$A$850,1,FALSE)),"MISSING FROM WEAPONS","")</f>
        <v/>
      </c>
      <c r="D101" t="str">
        <f>IF(ISERROR(VLOOKUP(A101,weapons!$C$1:$C$850,1,FALSE)),"MISSING FROM MAGAZINES","")</f>
        <v/>
      </c>
    </row>
    <row r="102" spans="1:4">
      <c r="A102" t="s">
        <v>312</v>
      </c>
      <c r="B102" t="s">
        <v>1055</v>
      </c>
      <c r="C102" t="str">
        <f>IF(ISERROR(VLOOKUP(A102,weapons!$A$1:$A$850,1,FALSE)),"MISSING FROM WEAPONS","")</f>
        <v/>
      </c>
      <c r="D102" t="str">
        <f>IF(ISERROR(VLOOKUP(A102,weapons!$C$1:$C$850,1,FALSE)),"MISSING FROM MAGAZINES","")</f>
        <v/>
      </c>
    </row>
    <row r="103" spans="1:4">
      <c r="A103" t="s">
        <v>311</v>
      </c>
      <c r="B103" t="s">
        <v>1055</v>
      </c>
      <c r="C103" t="str">
        <f>IF(ISERROR(VLOOKUP(A103,weapons!$A$1:$A$850,1,FALSE)),"MISSING FROM WEAPONS","")</f>
        <v/>
      </c>
      <c r="D103" t="str">
        <f>IF(ISERROR(VLOOKUP(A103,weapons!$C$1:$C$850,1,FALSE)),"MISSING FROM MAGAZINES","")</f>
        <v>MISSING FROM MAGAZINES</v>
      </c>
    </row>
    <row r="104" spans="1:4">
      <c r="A104" t="s">
        <v>668</v>
      </c>
      <c r="B104" t="s">
        <v>1046</v>
      </c>
      <c r="C104" t="str">
        <f>IF(ISERROR(VLOOKUP(A104,weapons!$A$1:$A$850,1,FALSE)),"MISSING FROM WEAPONS","")</f>
        <v>MISSING FROM WEAPONS</v>
      </c>
      <c r="D104" t="str">
        <f>IF(ISERROR(VLOOKUP(A104,weapons!$C$1:$C$850,1,FALSE)),"MISSING FROM MAGAZINES","")</f>
        <v/>
      </c>
    </row>
    <row r="105" spans="1:4">
      <c r="A105" t="s">
        <v>669</v>
      </c>
      <c r="B105" t="s">
        <v>1046</v>
      </c>
      <c r="C105" t="str">
        <f>IF(ISERROR(VLOOKUP(A105,weapons!$A$1:$A$850,1,FALSE)),"MISSING FROM WEAPONS","")</f>
        <v>MISSING FROM WEAPONS</v>
      </c>
      <c r="D105" t="str">
        <f>IF(ISERROR(VLOOKUP(A105,weapons!$C$1:$C$850,1,FALSE)),"MISSING FROM MAGAZINES","")</f>
        <v/>
      </c>
    </row>
    <row r="106" spans="1:4">
      <c r="A106" t="s">
        <v>670</v>
      </c>
      <c r="B106" t="s">
        <v>1046</v>
      </c>
      <c r="C106" t="str">
        <f>IF(ISERROR(VLOOKUP(A106,weapons!$A$1:$A$850,1,FALSE)),"MISSING FROM WEAPONS","")</f>
        <v>MISSING FROM WEAPONS</v>
      </c>
      <c r="D106" t="str">
        <f>IF(ISERROR(VLOOKUP(A106,weapons!$C$1:$C$850,1,FALSE)),"MISSING FROM MAGAZINES","")</f>
        <v/>
      </c>
    </row>
    <row r="107" spans="1:4">
      <c r="A107" t="s">
        <v>310</v>
      </c>
      <c r="B107" t="s">
        <v>1055</v>
      </c>
      <c r="C107" t="str">
        <f>IF(ISERROR(VLOOKUP(A107,weapons!$A$1:$A$850,1,FALSE)),"MISSING FROM WEAPONS","")</f>
        <v/>
      </c>
      <c r="D107" t="str">
        <f>IF(ISERROR(VLOOKUP(A107,weapons!$C$1:$C$850,1,FALSE)),"MISSING FROM MAGAZINES","")</f>
        <v/>
      </c>
    </row>
    <row r="108" spans="1:4">
      <c r="A108" t="s">
        <v>309</v>
      </c>
      <c r="B108" t="s">
        <v>1055</v>
      </c>
      <c r="C108" t="str">
        <f>IF(ISERROR(VLOOKUP(A108,weapons!$A$1:$A$850,1,FALSE)),"MISSING FROM WEAPONS","")</f>
        <v/>
      </c>
      <c r="D108" t="str">
        <f>IF(ISERROR(VLOOKUP(A108,weapons!$C$1:$C$850,1,FALSE)),"MISSING FROM MAGAZINES","")</f>
        <v/>
      </c>
    </row>
    <row r="109" spans="1:4">
      <c r="A109" t="s">
        <v>671</v>
      </c>
      <c r="B109" t="s">
        <v>1046</v>
      </c>
      <c r="C109" t="str">
        <f>IF(ISERROR(VLOOKUP(A109,weapons!$A$1:$A$850,1,FALSE)),"MISSING FROM WEAPONS","")</f>
        <v>MISSING FROM WEAPONS</v>
      </c>
      <c r="D109" t="str">
        <f>IF(ISERROR(VLOOKUP(A109,weapons!$C$1:$C$850,1,FALSE)),"MISSING FROM MAGAZINES","")</f>
        <v/>
      </c>
    </row>
    <row r="110" spans="1:4">
      <c r="A110" t="s">
        <v>1094</v>
      </c>
      <c r="B110" t="s">
        <v>1057</v>
      </c>
      <c r="C110" t="str">
        <f>IF(ISERROR(VLOOKUP(A110,weapons!$A$1:$A$850,1,FALSE)),"MISSING FROM WEAPONS","")</f>
        <v>MISSING FROM WEAPONS</v>
      </c>
      <c r="D110" t="str">
        <f>IF(ISERROR(VLOOKUP(A110,weapons!$C$1:$C$850,1,FALSE)),"MISSING FROM MAGAZINES","")</f>
        <v>MISSING FROM MAGAZINES</v>
      </c>
    </row>
    <row r="111" spans="1:4">
      <c r="A111" t="s">
        <v>1095</v>
      </c>
      <c r="B111" t="s">
        <v>1057</v>
      </c>
      <c r="C111" t="str">
        <f>IF(ISERROR(VLOOKUP(A111,weapons!$A$1:$A$850,1,FALSE)),"MISSING FROM WEAPONS","")</f>
        <v>MISSING FROM WEAPONS</v>
      </c>
      <c r="D111" t="str">
        <f>IF(ISERROR(VLOOKUP(A111,weapons!$C$1:$C$850,1,FALSE)),"MISSING FROM MAGAZINES","")</f>
        <v>MISSING FROM MAGAZINES</v>
      </c>
    </row>
    <row r="112" spans="1:4">
      <c r="A112" t="s">
        <v>1096</v>
      </c>
      <c r="B112" t="s">
        <v>1057</v>
      </c>
      <c r="C112" t="str">
        <f>IF(ISERROR(VLOOKUP(A112,weapons!$A$1:$A$850,1,FALSE)),"MISSING FROM WEAPONS","")</f>
        <v>MISSING FROM WEAPONS</v>
      </c>
      <c r="D112" t="str">
        <f>IF(ISERROR(VLOOKUP(A112,weapons!$C$1:$C$850,1,FALSE)),"MISSING FROM MAGAZINES","")</f>
        <v>MISSING FROM MAGAZINES</v>
      </c>
    </row>
    <row r="113" spans="1:4">
      <c r="A113" t="s">
        <v>1097</v>
      </c>
      <c r="B113" t="s">
        <v>1057</v>
      </c>
      <c r="C113" t="str">
        <f>IF(ISERROR(VLOOKUP(A113,weapons!$A$1:$A$850,1,FALSE)),"MISSING FROM WEAPONS","")</f>
        <v>MISSING FROM WEAPONS</v>
      </c>
      <c r="D113" t="str">
        <f>IF(ISERROR(VLOOKUP(A113,weapons!$C$1:$C$850,1,FALSE)),"MISSING FROM MAGAZINES","")</f>
        <v>MISSING FROM MAGAZINES</v>
      </c>
    </row>
    <row r="114" spans="1:4">
      <c r="A114" t="s">
        <v>1098</v>
      </c>
      <c r="B114" t="s">
        <v>1057</v>
      </c>
      <c r="C114" t="str">
        <f>IF(ISERROR(VLOOKUP(A114,weapons!$A$1:$A$850,1,FALSE)),"MISSING FROM WEAPONS","")</f>
        <v>MISSING FROM WEAPONS</v>
      </c>
      <c r="D114" t="str">
        <f>IF(ISERROR(VLOOKUP(A114,weapons!$C$1:$C$850,1,FALSE)),"MISSING FROM MAGAZINES","")</f>
        <v>MISSING FROM MAGAZINES</v>
      </c>
    </row>
    <row r="115" spans="1:4">
      <c r="A115" t="s">
        <v>1099</v>
      </c>
      <c r="B115" t="s">
        <v>1057</v>
      </c>
      <c r="C115" t="str">
        <f>IF(ISERROR(VLOOKUP(A115,weapons!$A$1:$A$850,1,FALSE)),"MISSING FROM WEAPONS","")</f>
        <v>MISSING FROM WEAPONS</v>
      </c>
      <c r="D115" t="str">
        <f>IF(ISERROR(VLOOKUP(A115,weapons!$C$1:$C$850,1,FALSE)),"MISSING FROM MAGAZINES","")</f>
        <v>MISSING FROM MAGAZINES</v>
      </c>
    </row>
    <row r="116" spans="1:4">
      <c r="A116" t="s">
        <v>1100</v>
      </c>
      <c r="B116" t="s">
        <v>1057</v>
      </c>
      <c r="C116" t="str">
        <f>IF(ISERROR(VLOOKUP(A116,weapons!$A$1:$A$850,1,FALSE)),"MISSING FROM WEAPONS","")</f>
        <v>MISSING FROM WEAPONS</v>
      </c>
      <c r="D116" t="str">
        <f>IF(ISERROR(VLOOKUP(A116,weapons!$C$1:$C$850,1,FALSE)),"MISSING FROM MAGAZINES","")</f>
        <v>MISSING FROM MAGAZINES</v>
      </c>
    </row>
    <row r="117" spans="1:4">
      <c r="A117" t="s">
        <v>1101</v>
      </c>
      <c r="B117" t="s">
        <v>1057</v>
      </c>
      <c r="C117" t="str">
        <f>IF(ISERROR(VLOOKUP(A117,weapons!$A$1:$A$850,1,FALSE)),"MISSING FROM WEAPONS","")</f>
        <v>MISSING FROM WEAPONS</v>
      </c>
      <c r="D117" t="str">
        <f>IF(ISERROR(VLOOKUP(A117,weapons!$C$1:$C$850,1,FALSE)),"MISSING FROM MAGAZINES","")</f>
        <v>MISSING FROM MAGAZINES</v>
      </c>
    </row>
    <row r="118" spans="1:4">
      <c r="A118" t="s">
        <v>698</v>
      </c>
      <c r="B118" t="s">
        <v>1052</v>
      </c>
      <c r="C118" t="str">
        <f>IF(ISERROR(VLOOKUP(A118,weapons!$A$1:$A$850,1,FALSE)),"MISSING FROM WEAPONS","")</f>
        <v>MISSING FROM WEAPONS</v>
      </c>
      <c r="D118" t="str">
        <f>IF(ISERROR(VLOOKUP(A118,weapons!$C$1:$C$850,1,FALSE)),"MISSING FROM MAGAZINES","")</f>
        <v/>
      </c>
    </row>
    <row r="119" spans="1:4">
      <c r="A119" t="s">
        <v>699</v>
      </c>
      <c r="B119" t="s">
        <v>1052</v>
      </c>
      <c r="C119" t="str">
        <f>IF(ISERROR(VLOOKUP(A119,weapons!$A$1:$A$850,1,FALSE)),"MISSING FROM WEAPONS","")</f>
        <v>MISSING FROM WEAPONS</v>
      </c>
      <c r="D119" t="str">
        <f>IF(ISERROR(VLOOKUP(A119,weapons!$C$1:$C$850,1,FALSE)),"MISSING FROM MAGAZINES","")</f>
        <v/>
      </c>
    </row>
    <row r="120" spans="1:4">
      <c r="A120" t="s">
        <v>701</v>
      </c>
      <c r="B120" t="s">
        <v>1052</v>
      </c>
      <c r="C120" t="str">
        <f>IF(ISERROR(VLOOKUP(A120,weapons!$A$1:$A$850,1,FALSE)),"MISSING FROM WEAPONS","")</f>
        <v>MISSING FROM WEAPONS</v>
      </c>
      <c r="D120" t="str">
        <f>IF(ISERROR(VLOOKUP(A120,weapons!$C$1:$C$850,1,FALSE)),"MISSING FROM MAGAZINES","")</f>
        <v/>
      </c>
    </row>
    <row r="121" spans="1:4">
      <c r="A121" t="s">
        <v>702</v>
      </c>
      <c r="B121" t="s">
        <v>1052</v>
      </c>
      <c r="C121" t="str">
        <f>IF(ISERROR(VLOOKUP(A121,weapons!$A$1:$A$850,1,FALSE)),"MISSING FROM WEAPONS","")</f>
        <v>MISSING FROM WEAPONS</v>
      </c>
      <c r="D121" t="str">
        <f>IF(ISERROR(VLOOKUP(A121,weapons!$C$1:$C$850,1,FALSE)),"MISSING FROM MAGAZINES","")</f>
        <v/>
      </c>
    </row>
    <row r="122" spans="1:4">
      <c r="A122" t="s">
        <v>703</v>
      </c>
      <c r="B122" t="s">
        <v>1052</v>
      </c>
      <c r="C122" t="str">
        <f>IF(ISERROR(VLOOKUP(A122,weapons!$A$1:$A$850,1,FALSE)),"MISSING FROM WEAPONS","")</f>
        <v>MISSING FROM WEAPONS</v>
      </c>
      <c r="D122" t="str">
        <f>IF(ISERROR(VLOOKUP(A122,weapons!$C$1:$C$850,1,FALSE)),"MISSING FROM MAGAZINES","")</f>
        <v/>
      </c>
    </row>
    <row r="123" spans="1:4">
      <c r="A123" t="s">
        <v>704</v>
      </c>
      <c r="B123" t="s">
        <v>1052</v>
      </c>
      <c r="C123" t="str">
        <f>IF(ISERROR(VLOOKUP(A123,weapons!$A$1:$A$850,1,FALSE)),"MISSING FROM WEAPONS","")</f>
        <v>MISSING FROM WEAPONS</v>
      </c>
      <c r="D123" t="str">
        <f>IF(ISERROR(VLOOKUP(A123,weapons!$C$1:$C$850,1,FALSE)),"MISSING FROM MAGAZINES","")</f>
        <v/>
      </c>
    </row>
    <row r="124" spans="1:4">
      <c r="A124" t="s">
        <v>705</v>
      </c>
      <c r="B124" t="s">
        <v>1052</v>
      </c>
      <c r="C124" t="str">
        <f>IF(ISERROR(VLOOKUP(A124,weapons!$A$1:$A$850,1,FALSE)),"MISSING FROM WEAPONS","")</f>
        <v>MISSING FROM WEAPONS</v>
      </c>
      <c r="D124" t="str">
        <f>IF(ISERROR(VLOOKUP(A124,weapons!$C$1:$C$850,1,FALSE)),"MISSING FROM MAGAZINES","")</f>
        <v/>
      </c>
    </row>
    <row r="125" spans="1:4">
      <c r="A125" t="s">
        <v>706</v>
      </c>
      <c r="B125" t="s">
        <v>1052</v>
      </c>
      <c r="C125" t="str">
        <f>IF(ISERROR(VLOOKUP(A125,weapons!$A$1:$A$850,1,FALSE)),"MISSING FROM WEAPONS","")</f>
        <v>MISSING FROM WEAPONS</v>
      </c>
      <c r="D125" t="str">
        <f>IF(ISERROR(VLOOKUP(A125,weapons!$C$1:$C$850,1,FALSE)),"MISSING FROM MAGAZINES","")</f>
        <v/>
      </c>
    </row>
    <row r="126" spans="1:4">
      <c r="A126" t="s">
        <v>300</v>
      </c>
      <c r="B126" t="s">
        <v>1055</v>
      </c>
      <c r="C126" t="str">
        <f>IF(ISERROR(VLOOKUP(A126,weapons!$A$1:$A$850,1,FALSE)),"MISSING FROM WEAPONS","")</f>
        <v/>
      </c>
      <c r="D126" t="str">
        <f>IF(ISERROR(VLOOKUP(A126,weapons!$C$1:$C$850,1,FALSE)),"MISSING FROM MAGAZINES","")</f>
        <v/>
      </c>
    </row>
    <row r="127" spans="1:4">
      <c r="A127" t="s">
        <v>1102</v>
      </c>
      <c r="B127" t="s">
        <v>1055</v>
      </c>
      <c r="C127" t="str">
        <f>IF(ISERROR(VLOOKUP(A127,weapons!$A$1:$A$850,1,FALSE)),"MISSING FROM WEAPONS","")</f>
        <v>MISSING FROM WEAPONS</v>
      </c>
      <c r="D127" t="str">
        <f>IF(ISERROR(VLOOKUP(A127,weapons!$C$1:$C$850,1,FALSE)),"MISSING FROM MAGAZINES","")</f>
        <v>MISSING FROM MAGAZINES</v>
      </c>
    </row>
    <row r="128" spans="1:4">
      <c r="A128" t="s">
        <v>711</v>
      </c>
      <c r="B128" t="s">
        <v>1052</v>
      </c>
      <c r="C128" t="str">
        <f>IF(ISERROR(VLOOKUP(A128,weapons!$A$1:$A$850,1,FALSE)),"MISSING FROM WEAPONS","")</f>
        <v>MISSING FROM WEAPONS</v>
      </c>
      <c r="D128" t="str">
        <f>IF(ISERROR(VLOOKUP(A128,weapons!$C$1:$C$850,1,FALSE)),"MISSING FROM MAGAZINES","")</f>
        <v/>
      </c>
    </row>
    <row r="129" spans="1:4">
      <c r="A129" t="s">
        <v>712</v>
      </c>
      <c r="B129" t="s">
        <v>1049</v>
      </c>
      <c r="C129" t="str">
        <f>IF(ISERROR(VLOOKUP(A129,weapons!$A$1:$A$850,1,FALSE)),"MISSING FROM WEAPONS","")</f>
        <v>MISSING FROM WEAPONS</v>
      </c>
      <c r="D129" t="str">
        <f>IF(ISERROR(VLOOKUP(A129,weapons!$C$1:$C$850,1,FALSE)),"MISSING FROM MAGAZINES","")</f>
        <v/>
      </c>
    </row>
    <row r="130" spans="1:4">
      <c r="A130" t="s">
        <v>714</v>
      </c>
      <c r="B130" t="s">
        <v>1049</v>
      </c>
      <c r="C130" t="str">
        <f>IF(ISERROR(VLOOKUP(A130,weapons!$A$1:$A$850,1,FALSE)),"MISSING FROM WEAPONS","")</f>
        <v>MISSING FROM WEAPONS</v>
      </c>
      <c r="D130" t="str">
        <f>IF(ISERROR(VLOOKUP(A130,weapons!$C$1:$C$850,1,FALSE)),"MISSING FROM MAGAZINES","")</f>
        <v/>
      </c>
    </row>
    <row r="131" spans="1:4">
      <c r="A131" t="s">
        <v>717</v>
      </c>
      <c r="B131" t="s">
        <v>1049</v>
      </c>
      <c r="C131" t="str">
        <f>IF(ISERROR(VLOOKUP(A131,weapons!$A$1:$A$850,1,FALSE)),"MISSING FROM WEAPONS","")</f>
        <v>MISSING FROM WEAPONS</v>
      </c>
      <c r="D131" t="str">
        <f>IF(ISERROR(VLOOKUP(A131,weapons!$C$1:$C$850,1,FALSE)),"MISSING FROM MAGAZINES","")</f>
        <v/>
      </c>
    </row>
    <row r="132" spans="1:4">
      <c r="A132" t="s">
        <v>719</v>
      </c>
      <c r="B132" t="s">
        <v>1049</v>
      </c>
      <c r="C132" t="str">
        <f>IF(ISERROR(VLOOKUP(A132,weapons!$A$1:$A$850,1,FALSE)),"MISSING FROM WEAPONS","")</f>
        <v>MISSING FROM WEAPONS</v>
      </c>
      <c r="D132" t="str">
        <f>IF(ISERROR(VLOOKUP(A132,weapons!$C$1:$C$850,1,FALSE)),"MISSING FROM MAGAZINES","")</f>
        <v/>
      </c>
    </row>
    <row r="133" spans="1:4">
      <c r="A133" t="s">
        <v>721</v>
      </c>
      <c r="B133" t="s">
        <v>1049</v>
      </c>
      <c r="C133" t="str">
        <f>IF(ISERROR(VLOOKUP(A133,weapons!$A$1:$A$850,1,FALSE)),"MISSING FROM WEAPONS","")</f>
        <v>MISSING FROM WEAPONS</v>
      </c>
      <c r="D133" t="str">
        <f>IF(ISERROR(VLOOKUP(A133,weapons!$C$1:$C$850,1,FALSE)),"MISSING FROM MAGAZINES","")</f>
        <v/>
      </c>
    </row>
    <row r="134" spans="1:4">
      <c r="A134" t="s">
        <v>723</v>
      </c>
      <c r="B134" t="s">
        <v>1049</v>
      </c>
      <c r="C134" t="str">
        <f>IF(ISERROR(VLOOKUP(A134,weapons!$A$1:$A$850,1,FALSE)),"MISSING FROM WEAPONS","")</f>
        <v>MISSING FROM WEAPONS</v>
      </c>
      <c r="D134" t="str">
        <f>IF(ISERROR(VLOOKUP(A134,weapons!$C$1:$C$850,1,FALSE)),"MISSING FROM MAGAZINES","")</f>
        <v/>
      </c>
    </row>
    <row r="135" spans="1:4">
      <c r="A135" t="s">
        <v>725</v>
      </c>
      <c r="B135" t="s">
        <v>1049</v>
      </c>
      <c r="C135" t="str">
        <f>IF(ISERROR(VLOOKUP(A135,weapons!$A$1:$A$850,1,FALSE)),"MISSING FROM WEAPONS","")</f>
        <v>MISSING FROM WEAPONS</v>
      </c>
      <c r="D135" t="str">
        <f>IF(ISERROR(VLOOKUP(A135,weapons!$C$1:$C$850,1,FALSE)),"MISSING FROM MAGAZINES","")</f>
        <v/>
      </c>
    </row>
    <row r="136" spans="1:4">
      <c r="A136" t="s">
        <v>1103</v>
      </c>
      <c r="B136" t="s">
        <v>1049</v>
      </c>
      <c r="C136" t="str">
        <f>IF(ISERROR(VLOOKUP(A136,weapons!$A$1:$A$850,1,FALSE)),"MISSING FROM WEAPONS","")</f>
        <v>MISSING FROM WEAPONS</v>
      </c>
      <c r="D136" t="str">
        <f>IF(ISERROR(VLOOKUP(A136,weapons!$C$1:$C$850,1,FALSE)),"MISSING FROM MAGAZINES","")</f>
        <v>MISSING FROM MAGAZINES</v>
      </c>
    </row>
    <row r="137" spans="1:4">
      <c r="A137" t="s">
        <v>727</v>
      </c>
      <c r="B137" t="s">
        <v>1049</v>
      </c>
      <c r="C137" t="str">
        <f>IF(ISERROR(VLOOKUP(A137,weapons!$A$1:$A$850,1,FALSE)),"MISSING FROM WEAPONS","")</f>
        <v>MISSING FROM WEAPONS</v>
      </c>
      <c r="D137" t="str">
        <f>IF(ISERROR(VLOOKUP(A137,weapons!$C$1:$C$850,1,FALSE)),"MISSING FROM MAGAZINES","")</f>
        <v/>
      </c>
    </row>
    <row r="138" spans="1:4">
      <c r="A138" t="s">
        <v>729</v>
      </c>
      <c r="B138" t="s">
        <v>1049</v>
      </c>
      <c r="C138" t="str">
        <f>IF(ISERROR(VLOOKUP(A138,weapons!$A$1:$A$850,1,FALSE)),"MISSING FROM WEAPONS","")</f>
        <v>MISSING FROM WEAPONS</v>
      </c>
      <c r="D138" t="str">
        <f>IF(ISERROR(VLOOKUP(A138,weapons!$C$1:$C$850,1,FALSE)),"MISSING FROM MAGAZINES","")</f>
        <v/>
      </c>
    </row>
    <row r="139" spans="1:4">
      <c r="A139" t="s">
        <v>730</v>
      </c>
      <c r="B139" t="s">
        <v>1049</v>
      </c>
      <c r="C139" t="str">
        <f>IF(ISERROR(VLOOKUP(A139,weapons!$A$1:$A$850,1,FALSE)),"MISSING FROM WEAPONS","")</f>
        <v>MISSING FROM WEAPONS</v>
      </c>
      <c r="D139" t="str">
        <f>IF(ISERROR(VLOOKUP(A139,weapons!$C$1:$C$850,1,FALSE)),"MISSING FROM MAGAZINES","")</f>
        <v/>
      </c>
    </row>
    <row r="140" spans="1:4">
      <c r="A140" t="s">
        <v>731</v>
      </c>
      <c r="B140" t="s">
        <v>1049</v>
      </c>
      <c r="C140" t="str">
        <f>IF(ISERROR(VLOOKUP(A140,weapons!$A$1:$A$850,1,FALSE)),"MISSING FROM WEAPONS","")</f>
        <v>MISSING FROM WEAPONS</v>
      </c>
      <c r="D140" t="str">
        <f>IF(ISERROR(VLOOKUP(A140,weapons!$C$1:$C$850,1,FALSE)),"MISSING FROM MAGAZINES","")</f>
        <v/>
      </c>
    </row>
    <row r="141" spans="1:4">
      <c r="A141" t="s">
        <v>733</v>
      </c>
      <c r="B141" t="s">
        <v>1049</v>
      </c>
      <c r="C141" t="str">
        <f>IF(ISERROR(VLOOKUP(A141,weapons!$A$1:$A$850,1,FALSE)),"MISSING FROM WEAPONS","")</f>
        <v>MISSING FROM WEAPONS</v>
      </c>
      <c r="D141" t="str">
        <f>IF(ISERROR(VLOOKUP(A141,weapons!$C$1:$C$850,1,FALSE)),"MISSING FROM MAGAZINES","")</f>
        <v/>
      </c>
    </row>
    <row r="142" spans="1:4">
      <c r="A142" t="s">
        <v>736</v>
      </c>
      <c r="B142" t="s">
        <v>1049</v>
      </c>
      <c r="C142" t="str">
        <f>IF(ISERROR(VLOOKUP(A142,weapons!$A$1:$A$850,1,FALSE)),"MISSING FROM WEAPONS","")</f>
        <v>MISSING FROM WEAPONS</v>
      </c>
      <c r="D142" t="str">
        <f>IF(ISERROR(VLOOKUP(A142,weapons!$C$1:$C$850,1,FALSE)),"MISSING FROM MAGAZINES","")</f>
        <v/>
      </c>
    </row>
    <row r="143" spans="1:4">
      <c r="A143" t="s">
        <v>740</v>
      </c>
      <c r="B143" t="s">
        <v>1049</v>
      </c>
      <c r="C143" t="str">
        <f>IF(ISERROR(VLOOKUP(A143,weapons!$A$1:$A$850,1,FALSE)),"MISSING FROM WEAPONS","")</f>
        <v>MISSING FROM WEAPONS</v>
      </c>
      <c r="D143" t="str">
        <f>IF(ISERROR(VLOOKUP(A143,weapons!$C$1:$C$850,1,FALSE)),"MISSING FROM MAGAZINES","")</f>
        <v/>
      </c>
    </row>
    <row r="144" spans="1:4">
      <c r="A144" t="s">
        <v>742</v>
      </c>
      <c r="B144" t="s">
        <v>1049</v>
      </c>
      <c r="C144" t="str">
        <f>IF(ISERROR(VLOOKUP(A144,weapons!$A$1:$A$850,1,FALSE)),"MISSING FROM WEAPONS","")</f>
        <v>MISSING FROM WEAPONS</v>
      </c>
      <c r="D144" t="str">
        <f>IF(ISERROR(VLOOKUP(A144,weapons!$C$1:$C$850,1,FALSE)),"MISSING FROM MAGAZINES","")</f>
        <v/>
      </c>
    </row>
    <row r="145" spans="1:4">
      <c r="A145" t="s">
        <v>745</v>
      </c>
      <c r="B145" t="s">
        <v>1049</v>
      </c>
      <c r="C145" t="str">
        <f>IF(ISERROR(VLOOKUP(A145,weapons!$A$1:$A$850,1,FALSE)),"MISSING FROM WEAPONS","")</f>
        <v>MISSING FROM WEAPONS</v>
      </c>
      <c r="D145" t="str">
        <f>IF(ISERROR(VLOOKUP(A145,weapons!$C$1:$C$850,1,FALSE)),"MISSING FROM MAGAZINES","")</f>
        <v/>
      </c>
    </row>
    <row r="146" spans="1:4">
      <c r="A146" t="s">
        <v>747</v>
      </c>
      <c r="B146" t="s">
        <v>1049</v>
      </c>
      <c r="C146" t="str">
        <f>IF(ISERROR(VLOOKUP(A146,weapons!$A$1:$A$850,1,FALSE)),"MISSING FROM WEAPONS","")</f>
        <v>MISSING FROM WEAPONS</v>
      </c>
      <c r="D146" t="str">
        <f>IF(ISERROR(VLOOKUP(A146,weapons!$C$1:$C$850,1,FALSE)),"MISSING FROM MAGAZINES","")</f>
        <v/>
      </c>
    </row>
    <row r="147" spans="1:4">
      <c r="A147" t="s">
        <v>748</v>
      </c>
      <c r="B147" t="s">
        <v>1059</v>
      </c>
      <c r="C147" t="str">
        <f>IF(ISERROR(VLOOKUP(A147,weapons!$A$1:$A$850,1,FALSE)),"MISSING FROM WEAPONS","")</f>
        <v>MISSING FROM WEAPONS</v>
      </c>
      <c r="D147" t="str">
        <f>IF(ISERROR(VLOOKUP(A147,weapons!$C$1:$C$850,1,FALSE)),"MISSING FROM MAGAZINES","")</f>
        <v/>
      </c>
    </row>
    <row r="148" spans="1:4">
      <c r="A148" t="s">
        <v>749</v>
      </c>
      <c r="B148" t="s">
        <v>1049</v>
      </c>
      <c r="C148" t="str">
        <f>IF(ISERROR(VLOOKUP(A148,weapons!$A$1:$A$850,1,FALSE)),"MISSING FROM WEAPONS","")</f>
        <v>MISSING FROM WEAPONS</v>
      </c>
      <c r="D148" t="str">
        <f>IF(ISERROR(VLOOKUP(A148,weapons!$C$1:$C$850,1,FALSE)),"MISSING FROM MAGAZINES","")</f>
        <v/>
      </c>
    </row>
    <row r="149" spans="1:4">
      <c r="A149" t="s">
        <v>750</v>
      </c>
      <c r="B149" t="s">
        <v>1059</v>
      </c>
      <c r="C149" t="str">
        <f>IF(ISERROR(VLOOKUP(A149,weapons!$A$1:$A$850,1,FALSE)),"MISSING FROM WEAPONS","")</f>
        <v>MISSING FROM WEAPONS</v>
      </c>
      <c r="D149" t="str">
        <f>IF(ISERROR(VLOOKUP(A149,weapons!$C$1:$C$850,1,FALSE)),"MISSING FROM MAGAZINES","")</f>
        <v/>
      </c>
    </row>
    <row r="150" spans="1:4">
      <c r="A150" t="s">
        <v>751</v>
      </c>
      <c r="B150" t="s">
        <v>1049</v>
      </c>
      <c r="C150" t="str">
        <f>IF(ISERROR(VLOOKUP(A150,weapons!$A$1:$A$850,1,FALSE)),"MISSING FROM WEAPONS","")</f>
        <v>MISSING FROM WEAPONS</v>
      </c>
      <c r="D150" t="str">
        <f>IF(ISERROR(VLOOKUP(A150,weapons!$C$1:$C$850,1,FALSE)),"MISSING FROM MAGAZINES","")</f>
        <v/>
      </c>
    </row>
    <row r="151" spans="1:4">
      <c r="A151" t="s">
        <v>752</v>
      </c>
      <c r="B151" t="s">
        <v>1059</v>
      </c>
      <c r="C151" t="str">
        <f>IF(ISERROR(VLOOKUP(A151,weapons!$A$1:$A$850,1,FALSE)),"MISSING FROM WEAPONS","")</f>
        <v>MISSING FROM WEAPONS</v>
      </c>
      <c r="D151" t="str">
        <f>IF(ISERROR(VLOOKUP(A151,weapons!$C$1:$C$850,1,FALSE)),"MISSING FROM MAGAZINES","")</f>
        <v/>
      </c>
    </row>
    <row r="152" spans="1:4">
      <c r="A152" t="s">
        <v>753</v>
      </c>
      <c r="B152" t="s">
        <v>1049</v>
      </c>
      <c r="C152" t="str">
        <f>IF(ISERROR(VLOOKUP(A152,weapons!$A$1:$A$850,1,FALSE)),"MISSING FROM WEAPONS","")</f>
        <v>MISSING FROM WEAPONS</v>
      </c>
      <c r="D152" t="str">
        <f>IF(ISERROR(VLOOKUP(A152,weapons!$C$1:$C$850,1,FALSE)),"MISSING FROM MAGAZINES","")</f>
        <v/>
      </c>
    </row>
    <row r="153" spans="1:4">
      <c r="A153" t="s">
        <v>754</v>
      </c>
      <c r="B153" t="s">
        <v>1059</v>
      </c>
      <c r="C153" t="str">
        <f>IF(ISERROR(VLOOKUP(A153,weapons!$A$1:$A$850,1,FALSE)),"MISSING FROM WEAPONS","")</f>
        <v>MISSING FROM WEAPONS</v>
      </c>
      <c r="D153" t="str">
        <f>IF(ISERROR(VLOOKUP(A153,weapons!$C$1:$C$850,1,FALSE)),"MISSING FROM MAGAZINES","")</f>
        <v/>
      </c>
    </row>
    <row r="154" spans="1:4">
      <c r="A154" t="s">
        <v>755</v>
      </c>
      <c r="B154" t="s">
        <v>1049</v>
      </c>
      <c r="C154" t="str">
        <f>IF(ISERROR(VLOOKUP(A154,weapons!$A$1:$A$850,1,FALSE)),"MISSING FROM WEAPONS","")</f>
        <v>MISSING FROM WEAPONS</v>
      </c>
      <c r="D154" t="str">
        <f>IF(ISERROR(VLOOKUP(A154,weapons!$C$1:$C$850,1,FALSE)),"MISSING FROM MAGAZINES","")</f>
        <v/>
      </c>
    </row>
    <row r="155" spans="1:4">
      <c r="A155" t="s">
        <v>756</v>
      </c>
      <c r="B155" t="s">
        <v>1059</v>
      </c>
      <c r="C155" t="str">
        <f>IF(ISERROR(VLOOKUP(A155,weapons!$A$1:$A$850,1,FALSE)),"MISSING FROM WEAPONS","")</f>
        <v>MISSING FROM WEAPONS</v>
      </c>
      <c r="D155" t="str">
        <f>IF(ISERROR(VLOOKUP(A155,weapons!$C$1:$C$850,1,FALSE)),"MISSING FROM MAGAZINES","")</f>
        <v/>
      </c>
    </row>
    <row r="156" spans="1:4">
      <c r="A156" t="s">
        <v>757</v>
      </c>
      <c r="B156" t="s">
        <v>1049</v>
      </c>
      <c r="C156" t="str">
        <f>IF(ISERROR(VLOOKUP(A156,weapons!$A$1:$A$850,1,FALSE)),"MISSING FROM WEAPONS","")</f>
        <v>MISSING FROM WEAPONS</v>
      </c>
      <c r="D156" t="str">
        <f>IF(ISERROR(VLOOKUP(A156,weapons!$C$1:$C$850,1,FALSE)),"MISSING FROM MAGAZINES","")</f>
        <v/>
      </c>
    </row>
    <row r="157" spans="1:4">
      <c r="A157" t="s">
        <v>758</v>
      </c>
      <c r="B157" t="s">
        <v>1059</v>
      </c>
      <c r="C157" t="str">
        <f>IF(ISERROR(VLOOKUP(A157,weapons!$A$1:$A$850,1,FALSE)),"MISSING FROM WEAPONS","")</f>
        <v>MISSING FROM WEAPONS</v>
      </c>
      <c r="D157" t="str">
        <f>IF(ISERROR(VLOOKUP(A157,weapons!$C$1:$C$850,1,FALSE)),"MISSING FROM MAGAZINES","")</f>
        <v/>
      </c>
    </row>
    <row r="158" spans="1:4">
      <c r="A158" t="s">
        <v>759</v>
      </c>
      <c r="B158" t="s">
        <v>1049</v>
      </c>
      <c r="C158" t="str">
        <f>IF(ISERROR(VLOOKUP(A158,weapons!$A$1:$A$850,1,FALSE)),"MISSING FROM WEAPONS","")</f>
        <v>MISSING FROM WEAPONS</v>
      </c>
      <c r="D158" t="str">
        <f>IF(ISERROR(VLOOKUP(A158,weapons!$C$1:$C$850,1,FALSE)),"MISSING FROM MAGAZINES","")</f>
        <v/>
      </c>
    </row>
    <row r="159" spans="1:4">
      <c r="A159" t="s">
        <v>760</v>
      </c>
      <c r="B159" t="s">
        <v>1049</v>
      </c>
      <c r="C159" t="str">
        <f>IF(ISERROR(VLOOKUP(A159,weapons!$A$1:$A$850,1,FALSE)),"MISSING FROM WEAPONS","")</f>
        <v>MISSING FROM WEAPONS</v>
      </c>
      <c r="D159" t="str">
        <f>IF(ISERROR(VLOOKUP(A159,weapons!$C$1:$C$850,1,FALSE)),"MISSING FROM MAGAZINES","")</f>
        <v/>
      </c>
    </row>
    <row r="160" spans="1:4">
      <c r="A160" t="s">
        <v>762</v>
      </c>
      <c r="B160" t="s">
        <v>1049</v>
      </c>
      <c r="C160" t="str">
        <f>IF(ISERROR(VLOOKUP(A160,weapons!$A$1:$A$850,1,FALSE)),"MISSING FROM WEAPONS","")</f>
        <v>MISSING FROM WEAPONS</v>
      </c>
      <c r="D160" t="str">
        <f>IF(ISERROR(VLOOKUP(A160,weapons!$C$1:$C$850,1,FALSE)),"MISSING FROM MAGAZINES","")</f>
        <v/>
      </c>
    </row>
    <row r="161" spans="1:4">
      <c r="A161" t="s">
        <v>763</v>
      </c>
      <c r="B161" t="s">
        <v>1059</v>
      </c>
      <c r="C161" t="str">
        <f>IF(ISERROR(VLOOKUP(A161,weapons!$A$1:$A$850,1,FALSE)),"MISSING FROM WEAPONS","")</f>
        <v>MISSING FROM WEAPONS</v>
      </c>
      <c r="D161" t="str">
        <f>IF(ISERROR(VLOOKUP(A161,weapons!$C$1:$C$850,1,FALSE)),"MISSING FROM MAGAZINES","")</f>
        <v/>
      </c>
    </row>
    <row r="162" spans="1:4">
      <c r="A162" t="s">
        <v>764</v>
      </c>
      <c r="B162" t="s">
        <v>1060</v>
      </c>
      <c r="C162" t="str">
        <f>IF(ISERROR(VLOOKUP(A162,weapons!$A$1:$A$850,1,FALSE)),"MISSING FROM WEAPONS","")</f>
        <v>MISSING FROM WEAPONS</v>
      </c>
      <c r="D162" t="str">
        <f>IF(ISERROR(VLOOKUP(A162,weapons!$C$1:$C$850,1,FALSE)),"MISSING FROM MAGAZINES","")</f>
        <v/>
      </c>
    </row>
    <row r="163" spans="1:4">
      <c r="A163" t="s">
        <v>768</v>
      </c>
      <c r="B163" t="s">
        <v>1049</v>
      </c>
      <c r="C163" t="str">
        <f>IF(ISERROR(VLOOKUP(A163,weapons!$A$1:$A$850,1,FALSE)),"MISSING FROM WEAPONS","")</f>
        <v>MISSING FROM WEAPONS</v>
      </c>
      <c r="D163" t="str">
        <f>IF(ISERROR(VLOOKUP(A163,weapons!$C$1:$C$850,1,FALSE)),"MISSING FROM MAGAZINES","")</f>
        <v/>
      </c>
    </row>
    <row r="164" spans="1:4">
      <c r="A164" t="s">
        <v>770</v>
      </c>
      <c r="B164" t="s">
        <v>1049</v>
      </c>
      <c r="C164" t="str">
        <f>IF(ISERROR(VLOOKUP(A164,weapons!$A$1:$A$850,1,FALSE)),"MISSING FROM WEAPONS","")</f>
        <v>MISSING FROM WEAPONS</v>
      </c>
      <c r="D164" t="str">
        <f>IF(ISERROR(VLOOKUP(A164,weapons!$C$1:$C$850,1,FALSE)),"MISSING FROM MAGAZINES","")</f>
        <v/>
      </c>
    </row>
    <row r="165" spans="1:4">
      <c r="A165" t="s">
        <v>779</v>
      </c>
      <c r="B165" t="s">
        <v>1049</v>
      </c>
      <c r="C165" t="str">
        <f>IF(ISERROR(VLOOKUP(A165,weapons!$A$1:$A$850,1,FALSE)),"MISSING FROM WEAPONS","")</f>
        <v>MISSING FROM WEAPONS</v>
      </c>
      <c r="D165" t="str">
        <f>IF(ISERROR(VLOOKUP(A165,weapons!$C$1:$C$850,1,FALSE)),"MISSING FROM MAGAZINES","")</f>
        <v/>
      </c>
    </row>
    <row r="166" spans="1:4">
      <c r="A166" t="s">
        <v>782</v>
      </c>
      <c r="B166" t="s">
        <v>1049</v>
      </c>
      <c r="C166" t="str">
        <f>IF(ISERROR(VLOOKUP(A166,weapons!$A$1:$A$850,1,FALSE)),"MISSING FROM WEAPONS","")</f>
        <v>MISSING FROM WEAPONS</v>
      </c>
      <c r="D166" t="str">
        <f>IF(ISERROR(VLOOKUP(A166,weapons!$C$1:$C$850,1,FALSE)),"MISSING FROM MAGAZINES","")</f>
        <v/>
      </c>
    </row>
    <row r="167" spans="1:4">
      <c r="A167" t="s">
        <v>783</v>
      </c>
      <c r="B167" t="s">
        <v>1049</v>
      </c>
      <c r="C167" t="str">
        <f>IF(ISERROR(VLOOKUP(A167,weapons!$A$1:$A$850,1,FALSE)),"MISSING FROM WEAPONS","")</f>
        <v>MISSING FROM WEAPONS</v>
      </c>
      <c r="D167" t="str">
        <f>IF(ISERROR(VLOOKUP(A167,weapons!$C$1:$C$850,1,FALSE)),"MISSING FROM MAGAZINES","")</f>
        <v/>
      </c>
    </row>
    <row r="168" spans="1:4">
      <c r="A168" t="s">
        <v>789</v>
      </c>
      <c r="B168" t="s">
        <v>1046</v>
      </c>
      <c r="C168" t="str">
        <f>IF(ISERROR(VLOOKUP(A168,weapons!$A$1:$A$850,1,FALSE)),"MISSING FROM WEAPONS","")</f>
        <v>MISSING FROM WEAPONS</v>
      </c>
      <c r="D168" t="str">
        <f>IF(ISERROR(VLOOKUP(A168,weapons!$C$1:$C$850,1,FALSE)),"MISSING FROM MAGAZINES","")</f>
        <v/>
      </c>
    </row>
    <row r="169" spans="1:4">
      <c r="A169" t="s">
        <v>790</v>
      </c>
      <c r="B169" t="s">
        <v>1046</v>
      </c>
      <c r="C169" t="str">
        <f>IF(ISERROR(VLOOKUP(A169,weapons!$A$1:$A$850,1,FALSE)),"MISSING FROM WEAPONS","")</f>
        <v>MISSING FROM WEAPONS</v>
      </c>
      <c r="D169" t="str">
        <f>IF(ISERROR(VLOOKUP(A169,weapons!$C$1:$C$850,1,FALSE)),"MISSING FROM MAGAZINES","")</f>
        <v/>
      </c>
    </row>
    <row r="170" spans="1:4">
      <c r="A170" t="s">
        <v>791</v>
      </c>
      <c r="B170" t="s">
        <v>1046</v>
      </c>
      <c r="C170" t="str">
        <f>IF(ISERROR(VLOOKUP(A170,weapons!$A$1:$A$850,1,FALSE)),"MISSING FROM WEAPONS","")</f>
        <v>MISSING FROM WEAPONS</v>
      </c>
      <c r="D170" t="str">
        <f>IF(ISERROR(VLOOKUP(A170,weapons!$C$1:$C$850,1,FALSE)),"MISSING FROM MAGAZINES","")</f>
        <v/>
      </c>
    </row>
    <row r="171" spans="1:4">
      <c r="A171" t="s">
        <v>1104</v>
      </c>
      <c r="B171" t="s">
        <v>1055</v>
      </c>
      <c r="C171" t="str">
        <f>IF(ISERROR(VLOOKUP(A171,weapons!$A$1:$A$850,1,FALSE)),"MISSING FROM WEAPONS","")</f>
        <v>MISSING FROM WEAPONS</v>
      </c>
      <c r="D171" t="str">
        <f>IF(ISERROR(VLOOKUP(A171,weapons!$C$1:$C$850,1,FALSE)),"MISSING FROM MAGAZINES","")</f>
        <v>MISSING FROM MAGAZINES</v>
      </c>
    </row>
    <row r="172" spans="1:4">
      <c r="A172" t="s">
        <v>298</v>
      </c>
      <c r="B172" t="s">
        <v>1055</v>
      </c>
      <c r="C172" t="str">
        <f>IF(ISERROR(VLOOKUP(A172,weapons!$A$1:$A$850,1,FALSE)),"MISSING FROM WEAPONS","")</f>
        <v/>
      </c>
      <c r="D172" t="str">
        <f>IF(ISERROR(VLOOKUP(A172,weapons!$C$1:$C$850,1,FALSE)),"MISSING FROM MAGAZINES","")</f>
        <v/>
      </c>
    </row>
    <row r="173" spans="1:4">
      <c r="A173" t="s">
        <v>297</v>
      </c>
      <c r="B173" t="s">
        <v>1055</v>
      </c>
      <c r="C173" t="str">
        <f>IF(ISERROR(VLOOKUP(A173,weapons!$A$1:$A$850,1,FALSE)),"MISSING FROM WEAPONS","")</f>
        <v/>
      </c>
      <c r="D173" t="str">
        <f>IF(ISERROR(VLOOKUP(A173,weapons!$C$1:$C$850,1,FALSE)),"MISSING FROM MAGAZINES","")</f>
        <v/>
      </c>
    </row>
    <row r="174" spans="1:4">
      <c r="A174" t="s">
        <v>296</v>
      </c>
      <c r="B174" t="s">
        <v>1055</v>
      </c>
      <c r="C174" t="str">
        <f>IF(ISERROR(VLOOKUP(A174,weapons!$A$1:$A$850,1,FALSE)),"MISSING FROM WEAPONS","")</f>
        <v/>
      </c>
      <c r="D174" t="str">
        <f>IF(ISERROR(VLOOKUP(A174,weapons!$C$1:$C$850,1,FALSE)),"MISSING FROM MAGAZINES","")</f>
        <v/>
      </c>
    </row>
    <row r="175" spans="1:4">
      <c r="A175" t="s">
        <v>295</v>
      </c>
      <c r="B175" t="s">
        <v>1055</v>
      </c>
      <c r="C175" t="str">
        <f>IF(ISERROR(VLOOKUP(A175,weapons!$A$1:$A$850,1,FALSE)),"MISSING FROM WEAPONS","")</f>
        <v/>
      </c>
      <c r="D175" t="str">
        <f>IF(ISERROR(VLOOKUP(A175,weapons!$C$1:$C$850,1,FALSE)),"MISSING FROM MAGAZINES","")</f>
        <v/>
      </c>
    </row>
    <row r="176" spans="1:4">
      <c r="A176" t="s">
        <v>294</v>
      </c>
      <c r="B176" t="s">
        <v>1055</v>
      </c>
      <c r="C176" t="str">
        <f>IF(ISERROR(VLOOKUP(A176,weapons!$A$1:$A$850,1,FALSE)),"MISSING FROM WEAPONS","")</f>
        <v/>
      </c>
      <c r="D176" t="str">
        <f>IF(ISERROR(VLOOKUP(A176,weapons!$C$1:$C$850,1,FALSE)),"MISSING FROM MAGAZINES","")</f>
        <v/>
      </c>
    </row>
    <row r="177" spans="1:4">
      <c r="A177" t="s">
        <v>293</v>
      </c>
      <c r="B177" t="s">
        <v>1055</v>
      </c>
      <c r="C177" t="str">
        <f>IF(ISERROR(VLOOKUP(A177,weapons!$A$1:$A$850,1,FALSE)),"MISSING FROM WEAPONS","")</f>
        <v/>
      </c>
      <c r="D177" t="str">
        <f>IF(ISERROR(VLOOKUP(A177,weapons!$C$1:$C$850,1,FALSE)),"MISSING FROM MAGAZINES","")</f>
        <v>MISSING FROM MAGAZINES</v>
      </c>
    </row>
    <row r="178" spans="1:4">
      <c r="A178" t="s">
        <v>291</v>
      </c>
      <c r="B178" t="s">
        <v>1055</v>
      </c>
      <c r="C178" t="str">
        <f>IF(ISERROR(VLOOKUP(A178,weapons!$A$1:$A$850,1,FALSE)),"MISSING FROM WEAPONS","")</f>
        <v/>
      </c>
      <c r="D178" t="str">
        <f>IF(ISERROR(VLOOKUP(A178,weapons!$C$1:$C$850,1,FALSE)),"MISSING FROM MAGAZINES","")</f>
        <v>MISSING FROM MAGAZINES</v>
      </c>
    </row>
    <row r="179" spans="1:4">
      <c r="A179" t="s">
        <v>290</v>
      </c>
      <c r="B179" t="s">
        <v>1058</v>
      </c>
      <c r="C179" t="str">
        <f>IF(ISERROR(VLOOKUP(A179,weapons!$A$1:$A$850,1,FALSE)),"MISSING FROM WEAPONS","")</f>
        <v/>
      </c>
      <c r="D179" t="str">
        <f>IF(ISERROR(VLOOKUP(A179,weapons!$C$1:$C$850,1,FALSE)),"MISSING FROM MAGAZINES","")</f>
        <v/>
      </c>
    </row>
    <row r="180" spans="1:4">
      <c r="A180" t="s">
        <v>792</v>
      </c>
      <c r="B180" t="s">
        <v>1052</v>
      </c>
      <c r="C180" t="str">
        <f>IF(ISERROR(VLOOKUP(A180,weapons!$A$1:$A$850,1,FALSE)),"MISSING FROM WEAPONS","")</f>
        <v>MISSING FROM WEAPONS</v>
      </c>
      <c r="D180" t="str">
        <f>IF(ISERROR(VLOOKUP(A180,weapons!$C$1:$C$850,1,FALSE)),"MISSING FROM MAGAZINES","")</f>
        <v/>
      </c>
    </row>
    <row r="181" spans="1:4">
      <c r="A181" t="s">
        <v>793</v>
      </c>
      <c r="B181" t="s">
        <v>1052</v>
      </c>
      <c r="C181" t="str">
        <f>IF(ISERROR(VLOOKUP(A181,weapons!$A$1:$A$850,1,FALSE)),"MISSING FROM WEAPONS","")</f>
        <v>MISSING FROM WEAPONS</v>
      </c>
      <c r="D181" t="str">
        <f>IF(ISERROR(VLOOKUP(A181,weapons!$C$1:$C$850,1,FALSE)),"MISSING FROM MAGAZINES","")</f>
        <v/>
      </c>
    </row>
    <row r="182" spans="1:4">
      <c r="A182" t="s">
        <v>794</v>
      </c>
      <c r="B182" t="s">
        <v>1052</v>
      </c>
      <c r="C182" t="str">
        <f>IF(ISERROR(VLOOKUP(A182,weapons!$A$1:$A$850,1,FALSE)),"MISSING FROM WEAPONS","")</f>
        <v>MISSING FROM WEAPONS</v>
      </c>
      <c r="D182" t="str">
        <f>IF(ISERROR(VLOOKUP(A182,weapons!$C$1:$C$850,1,FALSE)),"MISSING FROM MAGAZINES","")</f>
        <v/>
      </c>
    </row>
    <row r="183" spans="1:4">
      <c r="A183" t="s">
        <v>1105</v>
      </c>
      <c r="B183" t="s">
        <v>1058</v>
      </c>
      <c r="C183" t="str">
        <f>IF(ISERROR(VLOOKUP(A183,weapons!$A$1:$A$850,1,FALSE)),"MISSING FROM WEAPONS","")</f>
        <v>MISSING FROM WEAPONS</v>
      </c>
      <c r="D183" t="str">
        <f>IF(ISERROR(VLOOKUP(A183,weapons!$C$1:$C$850,1,FALSE)),"MISSING FROM MAGAZINES","")</f>
        <v/>
      </c>
    </row>
    <row r="184" spans="1:4">
      <c r="A184" t="s">
        <v>1106</v>
      </c>
      <c r="B184" t="s">
        <v>1050</v>
      </c>
      <c r="C184" t="str">
        <f>IF(ISERROR(VLOOKUP(A184,weapons!$A$1:$A$850,1,FALSE)),"MISSING FROM WEAPONS","")</f>
        <v>MISSING FROM WEAPONS</v>
      </c>
      <c r="D184" t="str">
        <f>IF(ISERROR(VLOOKUP(A184,weapons!$C$1:$C$850,1,FALSE)),"MISSING FROM MAGAZINES","")</f>
        <v/>
      </c>
    </row>
    <row r="185" spans="1:4">
      <c r="A185" t="s">
        <v>801</v>
      </c>
      <c r="B185" t="s">
        <v>1052</v>
      </c>
      <c r="C185" t="str">
        <f>IF(ISERROR(VLOOKUP(A185,weapons!$A$1:$A$850,1,FALSE)),"MISSING FROM WEAPONS","")</f>
        <v>MISSING FROM WEAPONS</v>
      </c>
      <c r="D185" t="str">
        <f>IF(ISERROR(VLOOKUP(A185,weapons!$C$1:$C$850,1,FALSE)),"MISSING FROM MAGAZINES","")</f>
        <v/>
      </c>
    </row>
    <row r="186" spans="1:4">
      <c r="A186" t="s">
        <v>803</v>
      </c>
      <c r="B186" t="s">
        <v>1055</v>
      </c>
      <c r="C186" t="str">
        <f>IF(ISERROR(VLOOKUP(A186,weapons!$A$1:$A$850,1,FALSE)),"MISSING FROM WEAPONS","")</f>
        <v/>
      </c>
      <c r="D186" t="str">
        <f>IF(ISERROR(VLOOKUP(A186,weapons!$C$1:$C$850,1,FALSE)),"MISSING FROM MAGAZINES","")</f>
        <v/>
      </c>
    </row>
    <row r="187" spans="1:4">
      <c r="A187" t="s">
        <v>281</v>
      </c>
      <c r="B187" t="s">
        <v>1055</v>
      </c>
      <c r="C187" t="str">
        <f>IF(ISERROR(VLOOKUP(A187,weapons!$A$1:$A$850,1,FALSE)),"MISSING FROM WEAPONS","")</f>
        <v/>
      </c>
      <c r="D187" t="str">
        <f>IF(ISERROR(VLOOKUP(A187,weapons!$C$1:$C$850,1,FALSE)),"MISSING FROM MAGAZINES","")</f>
        <v/>
      </c>
    </row>
    <row r="188" spans="1:4">
      <c r="A188" t="s">
        <v>805</v>
      </c>
      <c r="B188" t="s">
        <v>1061</v>
      </c>
      <c r="C188" t="str">
        <f>IF(ISERROR(VLOOKUP(A188,weapons!$A$1:$A$850,1,FALSE)),"MISSING FROM WEAPONS","")</f>
        <v>MISSING FROM WEAPONS</v>
      </c>
      <c r="D188" t="str">
        <f>IF(ISERROR(VLOOKUP(A188,weapons!$C$1:$C$850,1,FALSE)),"MISSING FROM MAGAZINES","")</f>
        <v/>
      </c>
    </row>
    <row r="189" spans="1:4">
      <c r="A189" t="s">
        <v>807</v>
      </c>
      <c r="B189" t="s">
        <v>1062</v>
      </c>
      <c r="C189" t="str">
        <f>IF(ISERROR(VLOOKUP(A189,weapons!$A$1:$A$850,1,FALSE)),"MISSING FROM WEAPONS","")</f>
        <v>MISSING FROM WEAPONS</v>
      </c>
      <c r="D189" t="str">
        <f>IF(ISERROR(VLOOKUP(A189,weapons!$C$1:$C$850,1,FALSE)),"MISSING FROM MAGAZINES","")</f>
        <v/>
      </c>
    </row>
    <row r="190" spans="1:4">
      <c r="A190" t="s">
        <v>808</v>
      </c>
      <c r="B190" t="s">
        <v>1063</v>
      </c>
      <c r="C190" t="str">
        <f>IF(ISERROR(VLOOKUP(A190,weapons!$A$1:$A$850,1,FALSE)),"MISSING FROM WEAPONS","")</f>
        <v>MISSING FROM WEAPONS</v>
      </c>
      <c r="D190" t="str">
        <f>IF(ISERROR(VLOOKUP(A190,weapons!$C$1:$C$850,1,FALSE)),"MISSING FROM MAGAZINES","")</f>
        <v/>
      </c>
    </row>
    <row r="191" spans="1:4">
      <c r="A191" t="s">
        <v>809</v>
      </c>
      <c r="B191" t="s">
        <v>1063</v>
      </c>
      <c r="C191" t="str">
        <f>IF(ISERROR(VLOOKUP(A191,weapons!$A$1:$A$850,1,FALSE)),"MISSING FROM WEAPONS","")</f>
        <v>MISSING FROM WEAPONS</v>
      </c>
      <c r="D191" t="str">
        <f>IF(ISERROR(VLOOKUP(A191,weapons!$C$1:$C$850,1,FALSE)),"MISSING FROM MAGAZINES","")</f>
        <v/>
      </c>
    </row>
    <row r="192" spans="1:4">
      <c r="A192" t="s">
        <v>810</v>
      </c>
      <c r="B192" t="s">
        <v>1049</v>
      </c>
      <c r="C192" t="str">
        <f>IF(ISERROR(VLOOKUP(A192,weapons!$A$1:$A$850,1,FALSE)),"MISSING FROM WEAPONS","")</f>
        <v>MISSING FROM WEAPONS</v>
      </c>
      <c r="D192" t="str">
        <f>IF(ISERROR(VLOOKUP(A192,weapons!$C$1:$C$850,1,FALSE)),"MISSING FROM MAGAZINES","")</f>
        <v/>
      </c>
    </row>
    <row r="193" spans="1:4">
      <c r="A193" t="s">
        <v>812</v>
      </c>
      <c r="B193" t="s">
        <v>1057</v>
      </c>
      <c r="C193" t="str">
        <f>IF(ISERROR(VLOOKUP(A193,weapons!$A$1:$A$850,1,FALSE)),"MISSING FROM WEAPONS","")</f>
        <v>MISSING FROM WEAPONS</v>
      </c>
      <c r="D193" t="str">
        <f>IF(ISERROR(VLOOKUP(A193,weapons!$C$1:$C$850,1,FALSE)),"MISSING FROM MAGAZINES","")</f>
        <v/>
      </c>
    </row>
    <row r="194" spans="1:4">
      <c r="A194" t="s">
        <v>813</v>
      </c>
      <c r="B194" t="s">
        <v>1064</v>
      </c>
      <c r="C194" t="str">
        <f>IF(ISERROR(VLOOKUP(A194,weapons!$A$1:$A$850,1,FALSE)),"MISSING FROM WEAPONS","")</f>
        <v>MISSING FROM WEAPONS</v>
      </c>
      <c r="D194" t="str">
        <f>IF(ISERROR(VLOOKUP(A194,weapons!$C$1:$C$850,1,FALSE)),"MISSING FROM MAGAZINES","")</f>
        <v/>
      </c>
    </row>
    <row r="195" spans="1:4">
      <c r="A195" t="s">
        <v>814</v>
      </c>
      <c r="B195" t="s">
        <v>1065</v>
      </c>
      <c r="C195" t="str">
        <f>IF(ISERROR(VLOOKUP(A195,weapons!$A$1:$A$850,1,FALSE)),"MISSING FROM WEAPONS","")</f>
        <v>MISSING FROM WEAPONS</v>
      </c>
      <c r="D195" t="str">
        <f>IF(ISERROR(VLOOKUP(A195,weapons!$C$1:$C$850,1,FALSE)),"MISSING FROM MAGAZINES","")</f>
        <v/>
      </c>
    </row>
    <row r="196" spans="1:4">
      <c r="A196" t="s">
        <v>815</v>
      </c>
      <c r="B196" t="s">
        <v>1066</v>
      </c>
      <c r="C196" t="str">
        <f>IF(ISERROR(VLOOKUP(A196,weapons!$A$1:$A$850,1,FALSE)),"MISSING FROM WEAPONS","")</f>
        <v>MISSING FROM WEAPONS</v>
      </c>
      <c r="D196" t="str">
        <f>IF(ISERROR(VLOOKUP(A196,weapons!$C$1:$C$850,1,FALSE)),"MISSING FROM MAGAZINES","")</f>
        <v/>
      </c>
    </row>
    <row r="197" spans="1:4">
      <c r="A197" t="s">
        <v>816</v>
      </c>
      <c r="B197" t="s">
        <v>1067</v>
      </c>
      <c r="C197" t="str">
        <f>IF(ISERROR(VLOOKUP(A197,weapons!$A$1:$A$850,1,FALSE)),"MISSING FROM WEAPONS","")</f>
        <v>MISSING FROM WEAPONS</v>
      </c>
      <c r="D197" t="str">
        <f>IF(ISERROR(VLOOKUP(A197,weapons!$C$1:$C$850,1,FALSE)),"MISSING FROM MAGAZINES","")</f>
        <v/>
      </c>
    </row>
    <row r="198" spans="1:4">
      <c r="A198" t="s">
        <v>817</v>
      </c>
      <c r="B198" t="s">
        <v>1068</v>
      </c>
      <c r="C198" t="str">
        <f>IF(ISERROR(VLOOKUP(A198,weapons!$A$1:$A$850,1,FALSE)),"MISSING FROM WEAPONS","")</f>
        <v>MISSING FROM WEAPONS</v>
      </c>
      <c r="D198" t="str">
        <f>IF(ISERROR(VLOOKUP(A198,weapons!$C$1:$C$850,1,FALSE)),"MISSING FROM MAGAZINES","")</f>
        <v/>
      </c>
    </row>
    <row r="199" spans="1:4">
      <c r="A199" t="s">
        <v>818</v>
      </c>
      <c r="B199" t="s">
        <v>1055</v>
      </c>
      <c r="C199" t="str">
        <f>IF(ISERROR(VLOOKUP(A199,weapons!$A$1:$A$850,1,FALSE)),"MISSING FROM WEAPONS","")</f>
        <v>MISSING FROM WEAPONS</v>
      </c>
      <c r="D199" t="str">
        <f>IF(ISERROR(VLOOKUP(A199,weapons!$C$1:$C$850,1,FALSE)),"MISSING FROM MAGAZINES","")</f>
        <v/>
      </c>
    </row>
    <row r="200" spans="1:4">
      <c r="A200" t="s">
        <v>819</v>
      </c>
      <c r="B200" t="s">
        <v>1069</v>
      </c>
      <c r="C200" t="str">
        <f>IF(ISERROR(VLOOKUP(A200,weapons!$A$1:$A$850,1,FALSE)),"MISSING FROM WEAPONS","")</f>
        <v>MISSING FROM WEAPONS</v>
      </c>
      <c r="D200" t="str">
        <f>IF(ISERROR(VLOOKUP(A200,weapons!$C$1:$C$850,1,FALSE)),"MISSING FROM MAGAZINES","")</f>
        <v/>
      </c>
    </row>
    <row r="201" spans="1:4">
      <c r="A201" t="s">
        <v>820</v>
      </c>
      <c r="B201" t="s">
        <v>1070</v>
      </c>
      <c r="C201" t="str">
        <f>IF(ISERROR(VLOOKUP(A201,weapons!$A$1:$A$850,1,FALSE)),"MISSING FROM WEAPONS","")</f>
        <v>MISSING FROM WEAPONS</v>
      </c>
      <c r="D201" t="str">
        <f>IF(ISERROR(VLOOKUP(A201,weapons!$C$1:$C$850,1,FALSE)),"MISSING FROM MAGAZINES","")</f>
        <v/>
      </c>
    </row>
    <row r="202" spans="1:4">
      <c r="A202" t="s">
        <v>821</v>
      </c>
      <c r="B202" t="s">
        <v>1071</v>
      </c>
      <c r="C202" t="str">
        <f>IF(ISERROR(VLOOKUP(A202,weapons!$A$1:$A$850,1,FALSE)),"MISSING FROM WEAPONS","")</f>
        <v>MISSING FROM WEAPONS</v>
      </c>
      <c r="D202" t="str">
        <f>IF(ISERROR(VLOOKUP(A202,weapons!$C$1:$C$850,1,FALSE)),"MISSING FROM MAGAZINES","")</f>
        <v/>
      </c>
    </row>
    <row r="203" spans="1:4">
      <c r="A203" t="s">
        <v>822</v>
      </c>
      <c r="B203" t="s">
        <v>1072</v>
      </c>
      <c r="C203" t="str">
        <f>IF(ISERROR(VLOOKUP(A203,weapons!$A$1:$A$850,1,FALSE)),"MISSING FROM WEAPONS","")</f>
        <v>MISSING FROM WEAPONS</v>
      </c>
      <c r="D203" t="str">
        <f>IF(ISERROR(VLOOKUP(A203,weapons!$C$1:$C$850,1,FALSE)),"MISSING FROM MAGAZINES","")</f>
        <v/>
      </c>
    </row>
    <row r="204" spans="1:4">
      <c r="A204" t="s">
        <v>823</v>
      </c>
      <c r="B204" t="s">
        <v>1057</v>
      </c>
      <c r="C204" t="str">
        <f>IF(ISERROR(VLOOKUP(A204,weapons!$A$1:$A$850,1,FALSE)),"MISSING FROM WEAPONS","")</f>
        <v>MISSING FROM WEAPONS</v>
      </c>
      <c r="D204" t="str">
        <f>IF(ISERROR(VLOOKUP(A204,weapons!$C$1:$C$850,1,FALSE)),"MISSING FROM MAGAZINES","")</f>
        <v/>
      </c>
    </row>
    <row r="205" spans="1:4">
      <c r="A205" t="s">
        <v>824</v>
      </c>
      <c r="B205" t="s">
        <v>1057</v>
      </c>
      <c r="C205" t="str">
        <f>IF(ISERROR(VLOOKUP(A205,weapons!$A$1:$A$850,1,FALSE)),"MISSING FROM WEAPONS","")</f>
        <v>MISSING FROM WEAPONS</v>
      </c>
      <c r="D205" t="str">
        <f>IF(ISERROR(VLOOKUP(A205,weapons!$C$1:$C$850,1,FALSE)),"MISSING FROM MAGAZINES","")</f>
        <v/>
      </c>
    </row>
    <row r="206" spans="1:4">
      <c r="A206" t="s">
        <v>825</v>
      </c>
      <c r="B206" t="s">
        <v>1057</v>
      </c>
      <c r="C206" t="str">
        <f>IF(ISERROR(VLOOKUP(A206,weapons!$A$1:$A$850,1,FALSE)),"MISSING FROM WEAPONS","")</f>
        <v>MISSING FROM WEAPONS</v>
      </c>
      <c r="D206" t="str">
        <f>IF(ISERROR(VLOOKUP(A206,weapons!$C$1:$C$850,1,FALSE)),"MISSING FROM MAGAZINES","")</f>
        <v/>
      </c>
    </row>
    <row r="207" spans="1:4">
      <c r="A207" t="s">
        <v>826</v>
      </c>
      <c r="B207" t="s">
        <v>1059</v>
      </c>
      <c r="C207" t="str">
        <f>IF(ISERROR(VLOOKUP(A207,weapons!$A$1:$A$850,1,FALSE)),"MISSING FROM WEAPONS","")</f>
        <v>MISSING FROM WEAPONS</v>
      </c>
      <c r="D207" t="str">
        <f>IF(ISERROR(VLOOKUP(A207,weapons!$C$1:$C$850,1,FALSE)),"MISSING FROM MAGAZINES","")</f>
        <v/>
      </c>
    </row>
    <row r="208" spans="1:4">
      <c r="A208" t="s">
        <v>280</v>
      </c>
      <c r="B208" t="s">
        <v>1059</v>
      </c>
      <c r="C208" t="str">
        <f>IF(ISERROR(VLOOKUP(A208,weapons!$A$1:$A$850,1,FALSE)),"MISSING FROM WEAPONS","")</f>
        <v/>
      </c>
      <c r="D208" t="str">
        <f>IF(ISERROR(VLOOKUP(A208,weapons!$C$1:$C$850,1,FALSE)),"MISSING FROM MAGAZINES","")</f>
        <v>MISSING FROM MAGAZINES</v>
      </c>
    </row>
    <row r="209" spans="1:4">
      <c r="A209" t="s">
        <v>827</v>
      </c>
      <c r="B209" t="s">
        <v>1073</v>
      </c>
      <c r="C209" t="str">
        <f>IF(ISERROR(VLOOKUP(A209,weapons!$A$1:$A$850,1,FALSE)),"MISSING FROM WEAPONS","")</f>
        <v>MISSING FROM WEAPONS</v>
      </c>
      <c r="D209" t="str">
        <f>IF(ISERROR(VLOOKUP(A209,weapons!$C$1:$C$850,1,FALSE)),"MISSING FROM MAGAZINES","")</f>
        <v/>
      </c>
    </row>
    <row r="210" spans="1:4">
      <c r="A210" t="s">
        <v>828</v>
      </c>
      <c r="B210" t="s">
        <v>1062</v>
      </c>
      <c r="C210" t="str">
        <f>IF(ISERROR(VLOOKUP(A210,weapons!$A$1:$A$850,1,FALSE)),"MISSING FROM WEAPONS","")</f>
        <v>MISSING FROM WEAPONS</v>
      </c>
      <c r="D210" t="str">
        <f>IF(ISERROR(VLOOKUP(A210,weapons!$C$1:$C$850,1,FALSE)),"MISSING FROM MAGAZINES","")</f>
        <v/>
      </c>
    </row>
    <row r="211" spans="1:4">
      <c r="A211" t="s">
        <v>829</v>
      </c>
      <c r="B211" t="s">
        <v>1048</v>
      </c>
      <c r="C211" t="str">
        <f>IF(ISERROR(VLOOKUP(A211,weapons!$A$1:$A$850,1,FALSE)),"MISSING FROM WEAPONS","")</f>
        <v>MISSING FROM WEAPONS</v>
      </c>
      <c r="D211" t="str">
        <f>IF(ISERROR(VLOOKUP(A211,weapons!$C$1:$C$850,1,FALSE)),"MISSING FROM MAGAZINES","")</f>
        <v/>
      </c>
    </row>
    <row r="212" spans="1:4">
      <c r="A212" t="s">
        <v>831</v>
      </c>
      <c r="B212" t="s">
        <v>1063</v>
      </c>
      <c r="C212" t="str">
        <f>IF(ISERROR(VLOOKUP(A212,weapons!$A$1:$A$850,1,FALSE)),"MISSING FROM WEAPONS","")</f>
        <v>MISSING FROM WEAPONS</v>
      </c>
      <c r="D212" t="str">
        <f>IF(ISERROR(VLOOKUP(A212,weapons!$C$1:$C$850,1,FALSE)),"MISSING FROM MAGAZINES","")</f>
        <v/>
      </c>
    </row>
    <row r="213" spans="1:4">
      <c r="A213" t="s">
        <v>278</v>
      </c>
      <c r="B213" t="s">
        <v>1074</v>
      </c>
      <c r="C213" t="str">
        <f>IF(ISERROR(VLOOKUP(A213,weapons!$A$1:$A$850,1,FALSE)),"MISSING FROM WEAPONS","")</f>
        <v/>
      </c>
      <c r="D213" t="str">
        <f>IF(ISERROR(VLOOKUP(A213,weapons!$C$1:$C$850,1,FALSE)),"MISSING FROM MAGAZINES","")</f>
        <v>MISSING FROM MAGAZINES</v>
      </c>
    </row>
    <row r="214" spans="1:4">
      <c r="A214" t="s">
        <v>276</v>
      </c>
      <c r="B214" t="s">
        <v>1052</v>
      </c>
      <c r="C214" t="str">
        <f>IF(ISERROR(VLOOKUP(A214,weapons!$A$1:$A$850,1,FALSE)),"MISSING FROM WEAPONS","")</f>
        <v/>
      </c>
      <c r="D214" t="str">
        <f>IF(ISERROR(VLOOKUP(A214,weapons!$C$1:$C$850,1,FALSE)),"MISSING FROM MAGAZINES","")</f>
        <v>MISSING FROM MAGAZINES</v>
      </c>
    </row>
    <row r="215" spans="1:4">
      <c r="A215" t="s">
        <v>275</v>
      </c>
      <c r="B215" t="s">
        <v>1052</v>
      </c>
      <c r="C215" t="str">
        <f>IF(ISERROR(VLOOKUP(A215,weapons!$A$1:$A$850,1,FALSE)),"MISSING FROM WEAPONS","")</f>
        <v/>
      </c>
      <c r="D215" t="str">
        <f>IF(ISERROR(VLOOKUP(A215,weapons!$C$1:$C$850,1,FALSE)),"MISSING FROM MAGAZINES","")</f>
        <v>MISSING FROM MAGAZINES</v>
      </c>
    </row>
    <row r="216" spans="1:4">
      <c r="A216" t="s">
        <v>833</v>
      </c>
      <c r="B216" t="s">
        <v>1075</v>
      </c>
      <c r="C216" t="str">
        <f>IF(ISERROR(VLOOKUP(A216,weapons!$A$1:$A$850,1,FALSE)),"MISSING FROM WEAPONS","")</f>
        <v>MISSING FROM WEAPONS</v>
      </c>
      <c r="D216" t="str">
        <f>IF(ISERROR(VLOOKUP(A216,weapons!$C$1:$C$850,1,FALSE)),"MISSING FROM MAGAZINES","")</f>
        <v/>
      </c>
    </row>
    <row r="217" spans="1:4">
      <c r="A217" t="s">
        <v>834</v>
      </c>
      <c r="B217" t="s">
        <v>1048</v>
      </c>
      <c r="C217" t="str">
        <f>IF(ISERROR(VLOOKUP(A217,weapons!$A$1:$A$850,1,FALSE)),"MISSING FROM WEAPONS","")</f>
        <v>MISSING FROM WEAPONS</v>
      </c>
      <c r="D217" t="str">
        <f>IF(ISERROR(VLOOKUP(A217,weapons!$C$1:$C$850,1,FALSE)),"MISSING FROM MAGAZINES","")</f>
        <v/>
      </c>
    </row>
    <row r="218" spans="1:4">
      <c r="A218" t="s">
        <v>837</v>
      </c>
      <c r="B218" t="s">
        <v>1057</v>
      </c>
      <c r="C218" t="str">
        <f>IF(ISERROR(VLOOKUP(A218,weapons!$A$1:$A$850,1,FALSE)),"MISSING FROM WEAPONS","")</f>
        <v>MISSING FROM WEAPONS</v>
      </c>
      <c r="D218" t="str">
        <f>IF(ISERROR(VLOOKUP(A218,weapons!$C$1:$C$850,1,FALSE)),"MISSING FROM MAGAZINES","")</f>
        <v/>
      </c>
    </row>
    <row r="219" spans="1:4">
      <c r="A219" t="s">
        <v>838</v>
      </c>
      <c r="B219" t="s">
        <v>1076</v>
      </c>
      <c r="C219" t="str">
        <f>IF(ISERROR(VLOOKUP(A219,weapons!$A$1:$A$850,1,FALSE)),"MISSING FROM WEAPONS","")</f>
        <v>MISSING FROM WEAPONS</v>
      </c>
      <c r="D219" t="str">
        <f>IF(ISERROR(VLOOKUP(A219,weapons!$C$1:$C$850,1,FALSE)),"MISSING FROM MAGAZINES","")</f>
        <v/>
      </c>
    </row>
    <row r="220" spans="1:4">
      <c r="A220" t="s">
        <v>839</v>
      </c>
      <c r="B220" t="s">
        <v>1077</v>
      </c>
      <c r="C220" t="str">
        <f>IF(ISERROR(VLOOKUP(A220,weapons!$A$1:$A$850,1,FALSE)),"MISSING FROM WEAPONS","")</f>
        <v>MISSING FROM WEAPONS</v>
      </c>
      <c r="D220" t="str">
        <f>IF(ISERROR(VLOOKUP(A220,weapons!$C$1:$C$850,1,FALSE)),"MISSING FROM MAGAZINES","")</f>
        <v/>
      </c>
    </row>
    <row r="221" spans="1:4">
      <c r="A221" t="s">
        <v>274</v>
      </c>
      <c r="B221" t="s">
        <v>1059</v>
      </c>
      <c r="C221" t="str">
        <f>IF(ISERROR(VLOOKUP(A221,weapons!$A$1:$A$850,1,FALSE)),"MISSING FROM WEAPONS","")</f>
        <v/>
      </c>
      <c r="D221" t="str">
        <f>IF(ISERROR(VLOOKUP(A221,weapons!$C$1:$C$850,1,FALSE)),"MISSING FROM MAGAZINES","")</f>
        <v>MISSING FROM MAGAZINES</v>
      </c>
    </row>
    <row r="222" spans="1:4">
      <c r="A222" t="s">
        <v>273</v>
      </c>
      <c r="B222" t="s">
        <v>1057</v>
      </c>
      <c r="C222" t="str">
        <f>IF(ISERROR(VLOOKUP(A222,weapons!$A$1:$A$850,1,FALSE)),"MISSING FROM WEAPONS","")</f>
        <v/>
      </c>
      <c r="D222" t="str">
        <f>IF(ISERROR(VLOOKUP(A222,weapons!$C$1:$C$850,1,FALSE)),"MISSING FROM MAGAZINES","")</f>
        <v>MISSING FROM MAGAZINES</v>
      </c>
    </row>
    <row r="223" spans="1:4">
      <c r="A223" t="s">
        <v>1107</v>
      </c>
      <c r="B223" t="s">
        <v>1078</v>
      </c>
      <c r="C223" t="str">
        <f>IF(ISERROR(VLOOKUP(A223,weapons!$A$1:$A$850,1,FALSE)),"MISSING FROM WEAPONS","")</f>
        <v>MISSING FROM WEAPONS</v>
      </c>
      <c r="D223" t="str">
        <f>IF(ISERROR(VLOOKUP(A223,weapons!$C$1:$C$850,1,FALSE)),"MISSING FROM MAGAZINES","")</f>
        <v/>
      </c>
    </row>
    <row r="224" spans="1:4">
      <c r="A224" t="s">
        <v>842</v>
      </c>
      <c r="B224" t="s">
        <v>1046</v>
      </c>
      <c r="C224" t="str">
        <f>IF(ISERROR(VLOOKUP(A224,weapons!$A$1:$A$850,1,FALSE)),"MISSING FROM WEAPONS","")</f>
        <v>MISSING FROM WEAPONS</v>
      </c>
      <c r="D224" t="str">
        <f>IF(ISERROR(VLOOKUP(A224,weapons!$C$1:$C$850,1,FALSE)),"MISSING FROM MAGAZINES","")</f>
        <v/>
      </c>
    </row>
    <row r="225" spans="1:4">
      <c r="A225" t="s">
        <v>843</v>
      </c>
      <c r="B225" t="s">
        <v>1057</v>
      </c>
      <c r="C225" t="str">
        <f>IF(ISERROR(VLOOKUP(A225,weapons!$A$1:$A$850,1,FALSE)),"MISSING FROM WEAPONS","")</f>
        <v>MISSING FROM WEAPONS</v>
      </c>
      <c r="D225" t="str">
        <f>IF(ISERROR(VLOOKUP(A225,weapons!$C$1:$C$850,1,FALSE)),"MISSING FROM MAGAZINES","")</f>
        <v/>
      </c>
    </row>
    <row r="226" spans="1:4">
      <c r="A226" t="s">
        <v>272</v>
      </c>
      <c r="B226" t="s">
        <v>1052</v>
      </c>
      <c r="C226" t="str">
        <f>IF(ISERROR(VLOOKUP(A226,weapons!$A$1:$A$850,1,FALSE)),"MISSING FROM WEAPONS","")</f>
        <v/>
      </c>
      <c r="D226" t="str">
        <f>IF(ISERROR(VLOOKUP(A226,weapons!$C$1:$C$850,1,FALSE)),"MISSING FROM MAGAZINES","")</f>
        <v>MISSING FROM MAGAZINES</v>
      </c>
    </row>
    <row r="227" spans="1:4">
      <c r="A227" t="s">
        <v>844</v>
      </c>
      <c r="B227" t="s">
        <v>1052</v>
      </c>
      <c r="C227" t="str">
        <f>IF(ISERROR(VLOOKUP(A227,weapons!$A$1:$A$850,1,FALSE)),"MISSING FROM WEAPONS","")</f>
        <v>MISSING FROM WEAPONS</v>
      </c>
      <c r="D227" t="str">
        <f>IF(ISERROR(VLOOKUP(A227,weapons!$C$1:$C$850,1,FALSE)),"MISSING FROM MAGAZINES","")</f>
        <v/>
      </c>
    </row>
    <row r="228" spans="1:4">
      <c r="A228" t="s">
        <v>270</v>
      </c>
      <c r="B228" t="s">
        <v>1059</v>
      </c>
      <c r="C228" t="str">
        <f>IF(ISERROR(VLOOKUP(A228,weapons!$A$1:$A$850,1,FALSE)),"MISSING FROM WEAPONS","")</f>
        <v/>
      </c>
      <c r="D228" t="str">
        <f>IF(ISERROR(VLOOKUP(A228,weapons!$C$1:$C$850,1,FALSE)),"MISSING FROM MAGAZINES","")</f>
        <v>MISSING FROM MAGAZINES</v>
      </c>
    </row>
    <row r="229" spans="1:4">
      <c r="A229" t="s">
        <v>268</v>
      </c>
      <c r="B229" t="s">
        <v>1078</v>
      </c>
      <c r="C229" t="str">
        <f>IF(ISERROR(VLOOKUP(A229,weapons!$A$1:$A$850,1,FALSE)),"MISSING FROM WEAPONS","")</f>
        <v/>
      </c>
      <c r="D229" t="str">
        <f>IF(ISERROR(VLOOKUP(A229,weapons!$C$1:$C$850,1,FALSE)),"MISSING FROM MAGAZINES","")</f>
        <v>MISSING FROM MAGAZINES</v>
      </c>
    </row>
    <row r="230" spans="1:4">
      <c r="A230" t="s">
        <v>846</v>
      </c>
      <c r="B230" t="s">
        <v>1063</v>
      </c>
      <c r="C230" t="str">
        <f>IF(ISERROR(VLOOKUP(A230,weapons!$A$1:$A$850,1,FALSE)),"MISSING FROM WEAPONS","")</f>
        <v>MISSING FROM WEAPONS</v>
      </c>
      <c r="D230" t="str">
        <f>IF(ISERROR(VLOOKUP(A230,weapons!$C$1:$C$850,1,FALSE)),"MISSING FROM MAGAZINES","")</f>
        <v/>
      </c>
    </row>
    <row r="231" spans="1:4">
      <c r="A231" t="s">
        <v>847</v>
      </c>
      <c r="B231" t="s">
        <v>1059</v>
      </c>
      <c r="C231" t="str">
        <f>IF(ISERROR(VLOOKUP(A231,weapons!$A$1:$A$850,1,FALSE)),"MISSING FROM WEAPONS","")</f>
        <v>MISSING FROM WEAPONS</v>
      </c>
      <c r="D231" t="str">
        <f>IF(ISERROR(VLOOKUP(A231,weapons!$C$1:$C$850,1,FALSE)),"MISSING FROM MAGAZINES","")</f>
        <v/>
      </c>
    </row>
    <row r="232" spans="1:4">
      <c r="A232" t="s">
        <v>848</v>
      </c>
      <c r="B232" t="s">
        <v>1059</v>
      </c>
      <c r="C232" t="str">
        <f>IF(ISERROR(VLOOKUP(A232,weapons!$A$1:$A$850,1,FALSE)),"MISSING FROM WEAPONS","")</f>
        <v>MISSING FROM WEAPONS</v>
      </c>
      <c r="D232" t="str">
        <f>IF(ISERROR(VLOOKUP(A232,weapons!$C$1:$C$850,1,FALSE)),"MISSING FROM MAGAZINES","")</f>
        <v/>
      </c>
    </row>
    <row r="233" spans="1:4">
      <c r="A233" t="s">
        <v>849</v>
      </c>
      <c r="B233" t="s">
        <v>1049</v>
      </c>
      <c r="C233" t="str">
        <f>IF(ISERROR(VLOOKUP(A233,weapons!$A$1:$A$850,1,FALSE)),"MISSING FROM WEAPONS","")</f>
        <v>MISSING FROM WEAPONS</v>
      </c>
      <c r="D233" t="str">
        <f>IF(ISERROR(VLOOKUP(A233,weapons!$C$1:$C$850,1,FALSE)),"MISSING FROM MAGAZINES","")</f>
        <v/>
      </c>
    </row>
    <row r="234" spans="1:4">
      <c r="A234" t="s">
        <v>267</v>
      </c>
      <c r="B234" t="s">
        <v>1079</v>
      </c>
      <c r="C234" t="str">
        <f>IF(ISERROR(VLOOKUP(A234,weapons!$A$1:$A$850,1,FALSE)),"MISSING FROM WEAPONS","")</f>
        <v/>
      </c>
      <c r="D234" t="str">
        <f>IF(ISERROR(VLOOKUP(A234,weapons!$C$1:$C$850,1,FALSE)),"MISSING FROM MAGAZINES","")</f>
        <v>MISSING FROM MAGAZINES</v>
      </c>
    </row>
    <row r="235" spans="1:4">
      <c r="A235" t="s">
        <v>850</v>
      </c>
      <c r="B235" t="s">
        <v>1049</v>
      </c>
      <c r="C235" t="str">
        <f>IF(ISERROR(VLOOKUP(A235,weapons!$A$1:$A$850,1,FALSE)),"MISSING FROM WEAPONS","")</f>
        <v>MISSING FROM WEAPONS</v>
      </c>
      <c r="D235" t="str">
        <f>IF(ISERROR(VLOOKUP(A235,weapons!$C$1:$C$850,1,FALSE)),"MISSING FROM MAGAZINES","")</f>
        <v/>
      </c>
    </row>
    <row r="236" spans="1:4">
      <c r="A236" t="s">
        <v>853</v>
      </c>
      <c r="B236" t="s">
        <v>1050</v>
      </c>
      <c r="C236" t="str">
        <f>IF(ISERROR(VLOOKUP(A236,weapons!$A$1:$A$850,1,FALSE)),"MISSING FROM WEAPONS","")</f>
        <v>MISSING FROM WEAPONS</v>
      </c>
      <c r="D236" t="str">
        <f>IF(ISERROR(VLOOKUP(A236,weapons!$C$1:$C$850,1,FALSE)),"MISSING FROM MAGAZINES","")</f>
        <v/>
      </c>
    </row>
    <row r="237" spans="1:4">
      <c r="A237" t="s">
        <v>854</v>
      </c>
      <c r="B237" t="s">
        <v>1049</v>
      </c>
      <c r="C237" t="str">
        <f>IF(ISERROR(VLOOKUP(A237,weapons!$A$1:$A$850,1,FALSE)),"MISSING FROM WEAPONS","")</f>
        <v>MISSING FROM WEAPONS</v>
      </c>
      <c r="D237" t="str">
        <f>IF(ISERROR(VLOOKUP(A237,weapons!$C$1:$C$850,1,FALSE)),"MISSING FROM MAGAZINES","")</f>
        <v/>
      </c>
    </row>
    <row r="238" spans="1:4">
      <c r="A238" t="s">
        <v>855</v>
      </c>
      <c r="B238" t="s">
        <v>1049</v>
      </c>
      <c r="C238" t="str">
        <f>IF(ISERROR(VLOOKUP(A238,weapons!$A$1:$A$850,1,FALSE)),"MISSING FROM WEAPONS","")</f>
        <v>MISSING FROM WEAPONS</v>
      </c>
      <c r="D238" t="str">
        <f>IF(ISERROR(VLOOKUP(A238,weapons!$C$1:$C$850,1,FALSE)),"MISSING FROM MAGAZINES","")</f>
        <v/>
      </c>
    </row>
    <row r="239" spans="1:4">
      <c r="A239" t="s">
        <v>856</v>
      </c>
      <c r="B239" t="s">
        <v>1073</v>
      </c>
      <c r="C239" t="str">
        <f>IF(ISERROR(VLOOKUP(A239,weapons!$A$1:$A$850,1,FALSE)),"MISSING FROM WEAPONS","")</f>
        <v>MISSING FROM WEAPONS</v>
      </c>
      <c r="D239" t="str">
        <f>IF(ISERROR(VLOOKUP(A239,weapons!$C$1:$C$850,1,FALSE)),"MISSING FROM MAGAZINES","")</f>
        <v/>
      </c>
    </row>
    <row r="240" spans="1:4">
      <c r="A240" t="s">
        <v>857</v>
      </c>
      <c r="B240" t="s">
        <v>1062</v>
      </c>
      <c r="C240" t="str">
        <f>IF(ISERROR(VLOOKUP(A240,weapons!$A$1:$A$850,1,FALSE)),"MISSING FROM WEAPONS","")</f>
        <v>MISSING FROM WEAPONS</v>
      </c>
      <c r="D240" t="str">
        <f>IF(ISERROR(VLOOKUP(A240,weapons!$C$1:$C$850,1,FALSE)),"MISSING FROM MAGAZINES","")</f>
        <v/>
      </c>
    </row>
    <row r="241" spans="1:4">
      <c r="A241" t="s">
        <v>859</v>
      </c>
      <c r="B241" t="s">
        <v>1080</v>
      </c>
      <c r="C241" t="str">
        <f>IF(ISERROR(VLOOKUP(A241,weapons!$A$1:$A$850,1,FALSE)),"MISSING FROM WEAPONS","")</f>
        <v>MISSING FROM WEAPONS</v>
      </c>
      <c r="D241" t="str">
        <f>IF(ISERROR(VLOOKUP(A241,weapons!$C$1:$C$850,1,FALSE)),"MISSING FROM MAGAZINES","")</f>
        <v/>
      </c>
    </row>
    <row r="242" spans="1:4">
      <c r="A242" t="s">
        <v>861</v>
      </c>
      <c r="B242" t="s">
        <v>1080</v>
      </c>
      <c r="C242" t="str">
        <f>IF(ISERROR(VLOOKUP(A242,weapons!$A$1:$A$850,1,FALSE)),"MISSING FROM WEAPONS","")</f>
        <v>MISSING FROM WEAPONS</v>
      </c>
      <c r="D242" t="str">
        <f>IF(ISERROR(VLOOKUP(A242,weapons!$C$1:$C$850,1,FALSE)),"MISSING FROM MAGAZINES","")</f>
        <v/>
      </c>
    </row>
    <row r="243" spans="1:4">
      <c r="A243" t="s">
        <v>862</v>
      </c>
      <c r="B243" t="s">
        <v>1059</v>
      </c>
      <c r="C243" t="str">
        <f>IF(ISERROR(VLOOKUP(A243,weapons!$A$1:$A$850,1,FALSE)),"MISSING FROM WEAPONS","")</f>
        <v>MISSING FROM WEAPONS</v>
      </c>
      <c r="D243" t="str">
        <f>IF(ISERROR(VLOOKUP(A243,weapons!$C$1:$C$850,1,FALSE)),"MISSING FROM MAGAZINES","")</f>
        <v/>
      </c>
    </row>
    <row r="244" spans="1:4">
      <c r="A244" t="s">
        <v>863</v>
      </c>
      <c r="B244" t="s">
        <v>1080</v>
      </c>
      <c r="C244" t="str">
        <f>IF(ISERROR(VLOOKUP(A244,weapons!$A$1:$A$850,1,FALSE)),"MISSING FROM WEAPONS","")</f>
        <v>MISSING FROM WEAPONS</v>
      </c>
      <c r="D244" t="str">
        <f>IF(ISERROR(VLOOKUP(A244,weapons!$C$1:$C$850,1,FALSE)),"MISSING FROM MAGAZINES","")</f>
        <v/>
      </c>
    </row>
    <row r="245" spans="1:4">
      <c r="A245" t="s">
        <v>865</v>
      </c>
      <c r="B245" t="s">
        <v>1059</v>
      </c>
      <c r="C245" t="str">
        <f>IF(ISERROR(VLOOKUP(A245,weapons!$A$1:$A$850,1,FALSE)),"MISSING FROM WEAPONS","")</f>
        <v>MISSING FROM WEAPONS</v>
      </c>
      <c r="D245" t="str">
        <f>IF(ISERROR(VLOOKUP(A245,weapons!$C$1:$C$850,1,FALSE)),"MISSING FROM MAGAZINES","")</f>
        <v/>
      </c>
    </row>
    <row r="246" spans="1:4">
      <c r="A246" t="s">
        <v>868</v>
      </c>
      <c r="B246" t="s">
        <v>1080</v>
      </c>
      <c r="C246" t="str">
        <f>IF(ISERROR(VLOOKUP(A246,weapons!$A$1:$A$850,1,FALSE)),"MISSING FROM WEAPONS","")</f>
        <v>MISSING FROM WEAPONS</v>
      </c>
      <c r="D246" t="str">
        <f>IF(ISERROR(VLOOKUP(A246,weapons!$C$1:$C$850,1,FALSE)),"MISSING FROM MAGAZINES","")</f>
        <v/>
      </c>
    </row>
    <row r="247" spans="1:4">
      <c r="A247" t="s">
        <v>870</v>
      </c>
      <c r="B247" t="s">
        <v>1080</v>
      </c>
      <c r="C247" t="str">
        <f>IF(ISERROR(VLOOKUP(A247,weapons!$A$1:$A$850,1,FALSE)),"MISSING FROM WEAPONS","")</f>
        <v>MISSING FROM WEAPONS</v>
      </c>
      <c r="D247" t="str">
        <f>IF(ISERROR(VLOOKUP(A247,weapons!$C$1:$C$850,1,FALSE)),"MISSING FROM MAGAZINES","")</f>
        <v/>
      </c>
    </row>
    <row r="248" spans="1:4">
      <c r="A248" t="s">
        <v>1108</v>
      </c>
      <c r="B248" t="s">
        <v>1080</v>
      </c>
      <c r="C248" t="str">
        <f>IF(ISERROR(VLOOKUP(A248,weapons!$A$1:$A$850,1,FALSE)),"MISSING FROM WEAPONS","")</f>
        <v>MISSING FROM WEAPONS</v>
      </c>
      <c r="D248" t="str">
        <f>IF(ISERROR(VLOOKUP(A248,weapons!$C$1:$C$850,1,FALSE)),"MISSING FROM MAGAZINES","")</f>
        <v/>
      </c>
    </row>
    <row r="249" spans="1:4">
      <c r="A249" t="s">
        <v>876</v>
      </c>
      <c r="B249" t="s">
        <v>1080</v>
      </c>
      <c r="C249" t="str">
        <f>IF(ISERROR(VLOOKUP(A249,weapons!$A$1:$A$850,1,FALSE)),"MISSING FROM WEAPONS","")</f>
        <v>MISSING FROM WEAPONS</v>
      </c>
      <c r="D249" t="str">
        <f>IF(ISERROR(VLOOKUP(A249,weapons!$C$1:$C$850,1,FALSE)),"MISSING FROM MAGAZINES","")</f>
        <v/>
      </c>
    </row>
    <row r="250" spans="1:4">
      <c r="A250" t="s">
        <v>878</v>
      </c>
      <c r="B250" t="s">
        <v>1080</v>
      </c>
      <c r="C250" t="str">
        <f>IF(ISERROR(VLOOKUP(A250,weapons!$A$1:$A$850,1,FALSE)),"MISSING FROM WEAPONS","")</f>
        <v>MISSING FROM WEAPONS</v>
      </c>
      <c r="D250" t="str">
        <f>IF(ISERROR(VLOOKUP(A250,weapons!$C$1:$C$850,1,FALSE)),"MISSING FROM MAGAZINES","")</f>
        <v/>
      </c>
    </row>
    <row r="251" spans="1:4">
      <c r="A251" t="s">
        <v>879</v>
      </c>
      <c r="B251" t="s">
        <v>1059</v>
      </c>
      <c r="C251" t="str">
        <f>IF(ISERROR(VLOOKUP(A251,weapons!$A$1:$A$850,1,FALSE)),"MISSING FROM WEAPONS","")</f>
        <v>MISSING FROM WEAPONS</v>
      </c>
      <c r="D251" t="str">
        <f>IF(ISERROR(VLOOKUP(A251,weapons!$C$1:$C$850,1,FALSE)),"MISSING FROM MAGAZINES","")</f>
        <v/>
      </c>
    </row>
    <row r="252" spans="1:4">
      <c r="A252" t="s">
        <v>880</v>
      </c>
      <c r="B252" t="s">
        <v>1080</v>
      </c>
      <c r="C252" t="str">
        <f>IF(ISERROR(VLOOKUP(A252,weapons!$A$1:$A$850,1,FALSE)),"MISSING FROM WEAPONS","")</f>
        <v>MISSING FROM WEAPONS</v>
      </c>
      <c r="D252" t="str">
        <f>IF(ISERROR(VLOOKUP(A252,weapons!$C$1:$C$850,1,FALSE)),"MISSING FROM MAGAZINES","")</f>
        <v/>
      </c>
    </row>
    <row r="253" spans="1:4">
      <c r="A253" t="s">
        <v>882</v>
      </c>
      <c r="B253" t="s">
        <v>1080</v>
      </c>
      <c r="C253" t="str">
        <f>IF(ISERROR(VLOOKUP(A253,weapons!$A$1:$A$850,1,FALSE)),"MISSING FROM WEAPONS","")</f>
        <v>MISSING FROM WEAPONS</v>
      </c>
      <c r="D253" t="str">
        <f>IF(ISERROR(VLOOKUP(A253,weapons!$C$1:$C$850,1,FALSE)),"MISSING FROM MAGAZINES","")</f>
        <v/>
      </c>
    </row>
    <row r="254" spans="1:4">
      <c r="A254" t="s">
        <v>884</v>
      </c>
      <c r="B254" t="s">
        <v>1080</v>
      </c>
      <c r="C254" t="str">
        <f>IF(ISERROR(VLOOKUP(A254,weapons!$A$1:$A$850,1,FALSE)),"MISSING FROM WEAPONS","")</f>
        <v>MISSING FROM WEAPONS</v>
      </c>
      <c r="D254" t="str">
        <f>IF(ISERROR(VLOOKUP(A254,weapons!$C$1:$C$850,1,FALSE)),"MISSING FROM MAGAZINES","")</f>
        <v/>
      </c>
    </row>
    <row r="255" spans="1:4">
      <c r="A255" t="s">
        <v>887</v>
      </c>
      <c r="B255" t="s">
        <v>1080</v>
      </c>
      <c r="C255" t="str">
        <f>IF(ISERROR(VLOOKUP(A255,weapons!$A$1:$A$850,1,FALSE)),"MISSING FROM WEAPONS","")</f>
        <v>MISSING FROM WEAPONS</v>
      </c>
      <c r="D255" t="str">
        <f>IF(ISERROR(VLOOKUP(A255,weapons!$C$1:$C$850,1,FALSE)),"MISSING FROM MAGAZINES","")</f>
        <v/>
      </c>
    </row>
    <row r="256" spans="1:4">
      <c r="A256" t="s">
        <v>889</v>
      </c>
      <c r="B256" t="s">
        <v>1081</v>
      </c>
      <c r="C256" t="str">
        <f>IF(ISERROR(VLOOKUP(A256,weapons!$A$1:$A$850,1,FALSE)),"MISSING FROM WEAPONS","")</f>
        <v>MISSING FROM WEAPONS</v>
      </c>
      <c r="D256" t="str">
        <f>IF(ISERROR(VLOOKUP(A256,weapons!$C$1:$C$850,1,FALSE)),"MISSING FROM MAGAZINES","")</f>
        <v/>
      </c>
    </row>
    <row r="257" spans="1:4">
      <c r="A257" t="s">
        <v>890</v>
      </c>
      <c r="B257" t="s">
        <v>1054</v>
      </c>
      <c r="C257" t="str">
        <f>IF(ISERROR(VLOOKUP(A257,weapons!$A$1:$A$850,1,FALSE)),"MISSING FROM WEAPONS","")</f>
        <v>MISSING FROM WEAPONS</v>
      </c>
      <c r="D257" t="str">
        <f>IF(ISERROR(VLOOKUP(A257,weapons!$C$1:$C$850,1,FALSE)),"MISSING FROM MAGAZINES","")</f>
        <v/>
      </c>
    </row>
    <row r="258" spans="1:4">
      <c r="A258" t="s">
        <v>1109</v>
      </c>
      <c r="B258" t="s">
        <v>1054</v>
      </c>
      <c r="C258" t="str">
        <f>IF(ISERROR(VLOOKUP(A258,weapons!$A$1:$A$850,1,FALSE)),"MISSING FROM WEAPONS","")</f>
        <v>MISSING FROM WEAPONS</v>
      </c>
      <c r="D258" t="str">
        <f>IF(ISERROR(VLOOKUP(A258,weapons!$C$1:$C$850,1,FALSE)),"MISSING FROM MAGAZINES","")</f>
        <v>MISSING FROM MAGAZINES</v>
      </c>
    </row>
    <row r="259" spans="1:4">
      <c r="A259" t="s">
        <v>1110</v>
      </c>
      <c r="B259" t="s">
        <v>1054</v>
      </c>
      <c r="C259" t="str">
        <f>IF(ISERROR(VLOOKUP(A259,weapons!$A$1:$A$850,1,FALSE)),"MISSING FROM WEAPONS","")</f>
        <v>MISSING FROM WEAPONS</v>
      </c>
      <c r="D259" t="str">
        <f>IF(ISERROR(VLOOKUP(A259,weapons!$C$1:$C$850,1,FALSE)),"MISSING FROM MAGAZINES","")</f>
        <v>MISSING FROM MAGAZINES</v>
      </c>
    </row>
    <row r="260" spans="1:4">
      <c r="A260" t="s">
        <v>891</v>
      </c>
      <c r="B260" t="s">
        <v>1062</v>
      </c>
      <c r="C260" t="str">
        <f>IF(ISERROR(VLOOKUP(A260,weapons!$A$1:$A$850,1,FALSE)),"MISSING FROM WEAPONS","")</f>
        <v>MISSING FROM WEAPONS</v>
      </c>
      <c r="D260" t="str">
        <f>IF(ISERROR(VLOOKUP(A260,weapons!$C$1:$C$850,1,FALSE)),"MISSING FROM MAGAZINES","")</f>
        <v/>
      </c>
    </row>
    <row r="261" spans="1:4">
      <c r="A261" t="s">
        <v>265</v>
      </c>
      <c r="B261" t="s">
        <v>1082</v>
      </c>
      <c r="C261" t="str">
        <f>IF(ISERROR(VLOOKUP(A261,weapons!$A$1:$A$850,1,FALSE)),"MISSING FROM WEAPONS","")</f>
        <v/>
      </c>
      <c r="D261" t="str">
        <f>IF(ISERROR(VLOOKUP(A261,weapons!$C$1:$C$850,1,FALSE)),"MISSING FROM MAGAZINES","")</f>
        <v>MISSING FROM MAGAZINES</v>
      </c>
    </row>
    <row r="262" spans="1:4">
      <c r="A262" t="s">
        <v>892</v>
      </c>
      <c r="B262" t="s">
        <v>1059</v>
      </c>
      <c r="C262" t="str">
        <f>IF(ISERROR(VLOOKUP(A262,weapons!$A$1:$A$850,1,FALSE)),"MISSING FROM WEAPONS","")</f>
        <v>MISSING FROM WEAPONS</v>
      </c>
      <c r="D262" t="str">
        <f>IF(ISERROR(VLOOKUP(A262,weapons!$C$1:$C$850,1,FALSE)),"MISSING FROM MAGAZINES","")</f>
        <v/>
      </c>
    </row>
    <row r="263" spans="1:4">
      <c r="A263" t="s">
        <v>893</v>
      </c>
      <c r="B263" t="s">
        <v>1059</v>
      </c>
      <c r="C263" t="str">
        <f>IF(ISERROR(VLOOKUP(A263,weapons!$A$1:$A$850,1,FALSE)),"MISSING FROM WEAPONS","")</f>
        <v>MISSING FROM WEAPONS</v>
      </c>
      <c r="D263" t="str">
        <f>IF(ISERROR(VLOOKUP(A263,weapons!$C$1:$C$850,1,FALSE)),"MISSING FROM MAGAZINES","")</f>
        <v/>
      </c>
    </row>
    <row r="264" spans="1:4">
      <c r="A264" t="s">
        <v>895</v>
      </c>
      <c r="B264" t="s">
        <v>1049</v>
      </c>
      <c r="C264" t="str">
        <f>IF(ISERROR(VLOOKUP(A264,weapons!$A$1:$A$850,1,FALSE)),"MISSING FROM WEAPONS","")</f>
        <v>MISSING FROM WEAPONS</v>
      </c>
      <c r="D264" t="str">
        <f>IF(ISERROR(VLOOKUP(A264,weapons!$C$1:$C$850,1,FALSE)),"MISSING FROM MAGAZINES","")</f>
        <v/>
      </c>
    </row>
    <row r="265" spans="1:4">
      <c r="A265" t="s">
        <v>896</v>
      </c>
      <c r="B265" t="s">
        <v>1049</v>
      </c>
      <c r="C265" t="str">
        <f>IF(ISERROR(VLOOKUP(A265,weapons!$A$1:$A$850,1,FALSE)),"MISSING FROM WEAPONS","")</f>
        <v>MISSING FROM WEAPONS</v>
      </c>
      <c r="D265" t="str">
        <f>IF(ISERROR(VLOOKUP(A265,weapons!$C$1:$C$850,1,FALSE)),"MISSING FROM MAGAZINES","")</f>
        <v/>
      </c>
    </row>
    <row r="266" spans="1:4">
      <c r="A266" t="s">
        <v>897</v>
      </c>
      <c r="B266" t="s">
        <v>1049</v>
      </c>
      <c r="C266" t="str">
        <f>IF(ISERROR(VLOOKUP(A266,weapons!$A$1:$A$850,1,FALSE)),"MISSING FROM WEAPONS","")</f>
        <v>MISSING FROM WEAPONS</v>
      </c>
      <c r="D266" t="str">
        <f>IF(ISERROR(VLOOKUP(A266,weapons!$C$1:$C$850,1,FALSE)),"MISSING FROM MAGAZINES","")</f>
        <v/>
      </c>
    </row>
    <row r="267" spans="1:4">
      <c r="A267" t="s">
        <v>898</v>
      </c>
      <c r="B267" t="s">
        <v>1075</v>
      </c>
      <c r="C267" t="str">
        <f>IF(ISERROR(VLOOKUP(A267,weapons!$A$1:$A$850,1,FALSE)),"MISSING FROM WEAPONS","")</f>
        <v>MISSING FROM WEAPONS</v>
      </c>
      <c r="D267" t="str">
        <f>IF(ISERROR(VLOOKUP(A267,weapons!$C$1:$C$850,1,FALSE)),"MISSING FROM MAGAZINES","")</f>
        <v/>
      </c>
    </row>
    <row r="268" spans="1:4">
      <c r="A268" t="s">
        <v>264</v>
      </c>
      <c r="B268" t="s">
        <v>1059</v>
      </c>
      <c r="C268" t="str">
        <f>IF(ISERROR(VLOOKUP(A268,weapons!$A$1:$A$850,1,FALSE)),"MISSING FROM WEAPONS","")</f>
        <v/>
      </c>
      <c r="D268" t="str">
        <f>IF(ISERROR(VLOOKUP(A268,weapons!$C$1:$C$850,1,FALSE)),"MISSING FROM MAGAZINES","")</f>
        <v>MISSING FROM MAGAZINES</v>
      </c>
    </row>
    <row r="269" spans="1:4">
      <c r="A269" t="s">
        <v>899</v>
      </c>
      <c r="B269" t="s">
        <v>1050</v>
      </c>
      <c r="C269" t="str">
        <f>IF(ISERROR(VLOOKUP(A269,weapons!$A$1:$A$850,1,FALSE)),"MISSING FROM WEAPONS","")</f>
        <v>MISSING FROM WEAPONS</v>
      </c>
      <c r="D269" t="str">
        <f>IF(ISERROR(VLOOKUP(A269,weapons!$C$1:$C$850,1,FALSE)),"MISSING FROM MAGAZINES","")</f>
        <v/>
      </c>
    </row>
    <row r="270" spans="1:4">
      <c r="A270" t="s">
        <v>901</v>
      </c>
      <c r="B270" t="s">
        <v>1052</v>
      </c>
      <c r="C270" t="str">
        <f>IF(ISERROR(VLOOKUP(A270,weapons!$A$1:$A$850,1,FALSE)),"MISSING FROM WEAPONS","")</f>
        <v>MISSING FROM WEAPONS</v>
      </c>
      <c r="D270" t="str">
        <f>IF(ISERROR(VLOOKUP(A270,weapons!$C$1:$C$850,1,FALSE)),"MISSING FROM MAGAZINES","")</f>
        <v/>
      </c>
    </row>
    <row r="271" spans="1:4">
      <c r="A271" t="s">
        <v>902</v>
      </c>
      <c r="B271" t="s">
        <v>1057</v>
      </c>
      <c r="C271" t="str">
        <f>IF(ISERROR(VLOOKUP(A271,weapons!$A$1:$A$850,1,FALSE)),"MISSING FROM WEAPONS","")</f>
        <v>MISSING FROM WEAPONS</v>
      </c>
      <c r="D271" t="str">
        <f>IF(ISERROR(VLOOKUP(A271,weapons!$C$1:$C$850,1,FALSE)),"MISSING FROM MAGAZINES","")</f>
        <v/>
      </c>
    </row>
    <row r="272" spans="1:4">
      <c r="A272" t="s">
        <v>263</v>
      </c>
      <c r="B272" t="s">
        <v>1055</v>
      </c>
      <c r="C272" t="str">
        <f>IF(ISERROR(VLOOKUP(A272,weapons!$A$1:$A$850,1,FALSE)),"MISSING FROM WEAPONS","")</f>
        <v/>
      </c>
      <c r="D272" t="str">
        <f>IF(ISERROR(VLOOKUP(A272,weapons!$C$1:$C$850,1,FALSE)),"MISSING FROM MAGAZINES","")</f>
        <v/>
      </c>
    </row>
    <row r="273" spans="1:4">
      <c r="A273" t="s">
        <v>263</v>
      </c>
      <c r="B273" t="s">
        <v>1046</v>
      </c>
      <c r="C273" t="str">
        <f>IF(ISERROR(VLOOKUP(A273,weapons!$A$1:$A$850,1,FALSE)),"MISSING FROM WEAPONS","")</f>
        <v/>
      </c>
      <c r="D273" t="str">
        <f>IF(ISERROR(VLOOKUP(A273,weapons!$C$1:$C$850,1,FALSE)),"MISSING FROM MAGAZINES","")</f>
        <v/>
      </c>
    </row>
    <row r="274" spans="1:4">
      <c r="A274" t="s">
        <v>1111</v>
      </c>
      <c r="B274" t="s">
        <v>1055</v>
      </c>
      <c r="C274" t="str">
        <f>IF(ISERROR(VLOOKUP(A274,weapons!$A$1:$A$850,1,FALSE)),"MISSING FROM WEAPONS","")</f>
        <v>MISSING FROM WEAPONS</v>
      </c>
      <c r="D274" t="str">
        <f>IF(ISERROR(VLOOKUP(A274,weapons!$C$1:$C$850,1,FALSE)),"MISSING FROM MAGAZINES","")</f>
        <v>MISSING FROM MAGAZINES</v>
      </c>
    </row>
    <row r="275" spans="1:4">
      <c r="A275" t="s">
        <v>926</v>
      </c>
      <c r="B275" t="s">
        <v>1055</v>
      </c>
      <c r="C275" t="str">
        <f>IF(ISERROR(VLOOKUP(A275,weapons!$A$1:$A$850,1,FALSE)),"MISSING FROM WEAPONS","")</f>
        <v>MISSING FROM WEAPONS</v>
      </c>
      <c r="D275" t="str">
        <f>IF(ISERROR(VLOOKUP(A275,weapons!$C$1:$C$850,1,FALSE)),"MISSING FROM MAGAZINES","")</f>
        <v/>
      </c>
    </row>
    <row r="276" spans="1:4">
      <c r="A276" t="s">
        <v>930</v>
      </c>
      <c r="B276" t="s">
        <v>1055</v>
      </c>
      <c r="C276" t="str">
        <f>IF(ISERROR(VLOOKUP(A276,weapons!$A$1:$A$850,1,FALSE)),"MISSING FROM WEAPONS","")</f>
        <v>MISSING FROM WEAPONS</v>
      </c>
      <c r="D276" t="str">
        <f>IF(ISERROR(VLOOKUP(A276,weapons!$C$1:$C$850,1,FALSE)),"MISSING FROM MAGAZINES","")</f>
        <v/>
      </c>
    </row>
    <row r="277" spans="1:4">
      <c r="A277" t="s">
        <v>934</v>
      </c>
      <c r="B277" t="s">
        <v>1055</v>
      </c>
      <c r="C277" t="str">
        <f>IF(ISERROR(VLOOKUP(A277,weapons!$A$1:$A$850,1,FALSE)),"MISSING FROM WEAPONS","")</f>
        <v>MISSING FROM WEAPONS</v>
      </c>
      <c r="D277" t="str">
        <f>IF(ISERROR(VLOOKUP(A277,weapons!$C$1:$C$850,1,FALSE)),"MISSING FROM MAGAZINES","")</f>
        <v/>
      </c>
    </row>
    <row r="278" spans="1:4">
      <c r="A278" t="s">
        <v>938</v>
      </c>
      <c r="B278" t="s">
        <v>1055</v>
      </c>
      <c r="C278" t="str">
        <f>IF(ISERROR(VLOOKUP(A278,weapons!$A$1:$A$850,1,FALSE)),"MISSING FROM WEAPONS","")</f>
        <v>MISSING FROM WEAPONS</v>
      </c>
      <c r="D278" t="str">
        <f>IF(ISERROR(VLOOKUP(A278,weapons!$C$1:$C$850,1,FALSE)),"MISSING FROM MAGAZINES","")</f>
        <v/>
      </c>
    </row>
    <row r="279" spans="1:4">
      <c r="A279" t="s">
        <v>257</v>
      </c>
      <c r="B279" t="s">
        <v>1055</v>
      </c>
      <c r="C279" t="str">
        <f>IF(ISERROR(VLOOKUP(A279,weapons!$A$1:$A$850,1,FALSE)),"MISSING FROM WEAPONS","")</f>
        <v/>
      </c>
      <c r="D279" t="str">
        <f>IF(ISERROR(VLOOKUP(A279,weapons!$C$1:$C$850,1,FALSE)),"MISSING FROM MAGAZINES","")</f>
        <v>MISSING FROM MAGAZINES</v>
      </c>
    </row>
    <row r="280" spans="1:4">
      <c r="A280" t="s">
        <v>252</v>
      </c>
      <c r="B280" t="s">
        <v>1055</v>
      </c>
      <c r="C280" t="str">
        <f>IF(ISERROR(VLOOKUP(A280,weapons!$A$1:$A$850,1,FALSE)),"MISSING FROM WEAPONS","")</f>
        <v/>
      </c>
      <c r="D280" t="str">
        <f>IF(ISERROR(VLOOKUP(A280,weapons!$C$1:$C$850,1,FALSE)),"MISSING FROM MAGAZINES","")</f>
        <v/>
      </c>
    </row>
    <row r="281" spans="1:4">
      <c r="A281" t="s">
        <v>248</v>
      </c>
      <c r="B281" t="s">
        <v>1055</v>
      </c>
      <c r="C281" t="str">
        <f>IF(ISERROR(VLOOKUP(A281,weapons!$A$1:$A$850,1,FALSE)),"MISSING FROM WEAPONS","")</f>
        <v/>
      </c>
      <c r="D281" t="str">
        <f>IF(ISERROR(VLOOKUP(A281,weapons!$C$1:$C$850,1,FALSE)),"MISSING FROM MAGAZINES","")</f>
        <v/>
      </c>
    </row>
    <row r="282" spans="1:4">
      <c r="A282" t="s">
        <v>240</v>
      </c>
      <c r="B282" t="s">
        <v>1055</v>
      </c>
      <c r="C282" t="str">
        <f>IF(ISERROR(VLOOKUP(A282,weapons!$A$1:$A$850,1,FALSE)),"MISSING FROM WEAPONS","")</f>
        <v/>
      </c>
      <c r="D282" t="str">
        <f>IF(ISERROR(VLOOKUP(A282,weapons!$C$1:$C$850,1,FALSE)),"MISSING FROM MAGAZINES","")</f>
        <v/>
      </c>
    </row>
    <row r="283" spans="1:4">
      <c r="A283" t="s">
        <v>227</v>
      </c>
      <c r="B283" t="s">
        <v>1055</v>
      </c>
      <c r="C283" t="str">
        <f>IF(ISERROR(VLOOKUP(A283,weapons!$A$1:$A$850,1,FALSE)),"MISSING FROM WEAPONS","")</f>
        <v/>
      </c>
      <c r="D283" t="str">
        <f>IF(ISERROR(VLOOKUP(A283,weapons!$C$1:$C$850,1,FALSE)),"MISSING FROM MAGAZINES","")</f>
        <v/>
      </c>
    </row>
    <row r="284" spans="1:4">
      <c r="A284" t="s">
        <v>955</v>
      </c>
      <c r="B284" t="s">
        <v>1055</v>
      </c>
      <c r="C284" t="str">
        <f>IF(ISERROR(VLOOKUP(A284,weapons!$A$1:$A$850,1,FALSE)),"MISSING FROM WEAPONS","")</f>
        <v>MISSING FROM WEAPONS</v>
      </c>
      <c r="D284" t="str">
        <f>IF(ISERROR(VLOOKUP(A284,weapons!$C$1:$C$850,1,FALSE)),"MISSING FROM MAGAZINES","")</f>
        <v/>
      </c>
    </row>
    <row r="285" spans="1:4">
      <c r="A285" t="s">
        <v>222</v>
      </c>
      <c r="B285" t="s">
        <v>1055</v>
      </c>
      <c r="C285" t="str">
        <f>IF(ISERROR(VLOOKUP(A285,weapons!$A$1:$A$850,1,FALSE)),"MISSING FROM WEAPONS","")</f>
        <v/>
      </c>
      <c r="D285" t="str">
        <f>IF(ISERROR(VLOOKUP(A285,weapons!$C$1:$C$850,1,FALSE)),"MISSING FROM MAGAZINES","")</f>
        <v/>
      </c>
    </row>
    <row r="286" spans="1:4">
      <c r="A286" t="s">
        <v>219</v>
      </c>
      <c r="B286" t="s">
        <v>1055</v>
      </c>
      <c r="C286" t="str">
        <f>IF(ISERROR(VLOOKUP(A286,weapons!$A$1:$A$850,1,FALSE)),"MISSING FROM WEAPONS","")</f>
        <v/>
      </c>
      <c r="D286" t="str">
        <f>IF(ISERROR(VLOOKUP(A286,weapons!$C$1:$C$850,1,FALSE)),"MISSING FROM MAGAZINES","")</f>
        <v/>
      </c>
    </row>
    <row r="287" spans="1:4">
      <c r="A287" t="s">
        <v>214</v>
      </c>
      <c r="B287" t="s">
        <v>1055</v>
      </c>
      <c r="C287" t="str">
        <f>IF(ISERROR(VLOOKUP(A287,weapons!$A$1:$A$850,1,FALSE)),"MISSING FROM WEAPONS","")</f>
        <v/>
      </c>
      <c r="D287" t="str">
        <f>IF(ISERROR(VLOOKUP(A287,weapons!$C$1:$C$850,1,FALSE)),"MISSING FROM MAGAZINES","")</f>
        <v/>
      </c>
    </row>
    <row r="288" spans="1:4">
      <c r="A288" t="s">
        <v>956</v>
      </c>
      <c r="B288" t="s">
        <v>1055</v>
      </c>
      <c r="C288" t="str">
        <f>IF(ISERROR(VLOOKUP(A288,weapons!$A$1:$A$850,1,FALSE)),"MISSING FROM WEAPONS","")</f>
        <v>MISSING FROM WEAPONS</v>
      </c>
      <c r="D288" t="str">
        <f>IF(ISERROR(VLOOKUP(A288,weapons!$C$1:$C$850,1,FALSE)),"MISSING FROM MAGAZINES","")</f>
        <v/>
      </c>
    </row>
    <row r="289" spans="1:4">
      <c r="A289" t="s">
        <v>205</v>
      </c>
      <c r="B289" t="s">
        <v>1055</v>
      </c>
      <c r="C289" t="str">
        <f>IF(ISERROR(VLOOKUP(A289,weapons!$A$1:$A$850,1,FALSE)),"MISSING FROM WEAPONS","")</f>
        <v/>
      </c>
      <c r="D289" t="str">
        <f>IF(ISERROR(VLOOKUP(A289,weapons!$C$1:$C$850,1,FALSE)),"MISSING FROM MAGAZINES","")</f>
        <v/>
      </c>
    </row>
    <row r="290" spans="1:4">
      <c r="A290" t="s">
        <v>1112</v>
      </c>
      <c r="B290" t="s">
        <v>1055</v>
      </c>
      <c r="C290" t="str">
        <f>IF(ISERROR(VLOOKUP(A290,weapons!$A$1:$A$850,1,FALSE)),"MISSING FROM WEAPONS","")</f>
        <v>MISSING FROM WEAPONS</v>
      </c>
      <c r="D290" t="str">
        <f>IF(ISERROR(VLOOKUP(A290,weapons!$C$1:$C$850,1,FALSE)),"MISSING FROM MAGAZINES","")</f>
        <v>MISSING FROM MAGAZINES</v>
      </c>
    </row>
    <row r="291" spans="1:4">
      <c r="A291" t="s">
        <v>1113</v>
      </c>
      <c r="B291" t="s">
        <v>1055</v>
      </c>
      <c r="C291" t="str">
        <f>IF(ISERROR(VLOOKUP(A291,weapons!$A$1:$A$850,1,FALSE)),"MISSING FROM WEAPONS","")</f>
        <v/>
      </c>
      <c r="D291" t="str">
        <f>IF(ISERROR(VLOOKUP(A291,weapons!$C$1:$C$850,1,FALSE)),"MISSING FROM MAGAZINES","")</f>
        <v/>
      </c>
    </row>
    <row r="292" spans="1:4">
      <c r="A292" t="s">
        <v>966</v>
      </c>
      <c r="B292" t="s">
        <v>1059</v>
      </c>
      <c r="C292" t="str">
        <f>IF(ISERROR(VLOOKUP(A292,weapons!$A$1:$A$850,1,FALSE)),"MISSING FROM WEAPONS","")</f>
        <v>MISSING FROM WEAPONS</v>
      </c>
      <c r="D292" t="str">
        <f>IF(ISERROR(VLOOKUP(A292,weapons!$C$1:$C$850,1,FALSE)),"MISSING FROM MAGAZINES","")</f>
        <v/>
      </c>
    </row>
    <row r="293" spans="1:4">
      <c r="A293" t="s">
        <v>199</v>
      </c>
      <c r="B293" t="s">
        <v>1050</v>
      </c>
      <c r="C293" t="str">
        <f>IF(ISERROR(VLOOKUP(A293,weapons!$A$1:$A$850,1,FALSE)),"MISSING FROM WEAPONS","")</f>
        <v/>
      </c>
      <c r="D293" t="str">
        <f>IF(ISERROR(VLOOKUP(A293,weapons!$C$1:$C$850,1,FALSE)),"MISSING FROM MAGAZINES","")</f>
        <v>MISSING FROM MAGAZINES</v>
      </c>
    </row>
    <row r="294" spans="1:4">
      <c r="A294" t="s">
        <v>196</v>
      </c>
      <c r="B294" t="s">
        <v>1055</v>
      </c>
      <c r="C294" t="str">
        <f>IF(ISERROR(VLOOKUP(A294,weapons!$A$1:$A$850,1,FALSE)),"MISSING FROM WEAPONS","")</f>
        <v/>
      </c>
      <c r="D294" t="str">
        <f>IF(ISERROR(VLOOKUP(A294,weapons!$C$1:$C$850,1,FALSE)),"MISSING FROM MAGAZINES","")</f>
        <v/>
      </c>
    </row>
    <row r="295" spans="1:4">
      <c r="A295" t="s">
        <v>195</v>
      </c>
      <c r="B295" t="s">
        <v>1055</v>
      </c>
      <c r="C295" t="str">
        <f>IF(ISERROR(VLOOKUP(A295,weapons!$A$1:$A$850,1,FALSE)),"MISSING FROM WEAPONS","")</f>
        <v/>
      </c>
      <c r="D295" t="str">
        <f>IF(ISERROR(VLOOKUP(A295,weapons!$C$1:$C$850,1,FALSE)),"MISSING FROM MAGAZINES","")</f>
        <v/>
      </c>
    </row>
    <row r="296" spans="1:4">
      <c r="A296" t="s">
        <v>1114</v>
      </c>
      <c r="B296" t="s">
        <v>1055</v>
      </c>
      <c r="C296" t="str">
        <f>IF(ISERROR(VLOOKUP(A296,weapons!$A$1:$A$850,1,FALSE)),"MISSING FROM WEAPONS","")</f>
        <v/>
      </c>
      <c r="D296" t="str">
        <f>IF(ISERROR(VLOOKUP(A296,weapons!$C$1:$C$850,1,FALSE)),"MISSING FROM MAGAZINES","")</f>
        <v>MISSING FROM MAGAZINES</v>
      </c>
    </row>
    <row r="297" spans="1:4">
      <c r="A297" t="s">
        <v>192</v>
      </c>
      <c r="B297" t="s">
        <v>1055</v>
      </c>
      <c r="C297" t="str">
        <f>IF(ISERROR(VLOOKUP(A297,weapons!$A$1:$A$850,1,FALSE)),"MISSING FROM WEAPONS","")</f>
        <v/>
      </c>
      <c r="D297" t="str">
        <f>IF(ISERROR(VLOOKUP(A297,weapons!$C$1:$C$850,1,FALSE)),"MISSING FROM MAGAZINES","")</f>
        <v>MISSING FROM MAGAZINES</v>
      </c>
    </row>
    <row r="298" spans="1:4">
      <c r="A298" t="s">
        <v>190</v>
      </c>
      <c r="B298" t="s">
        <v>1055</v>
      </c>
      <c r="C298" t="str">
        <f>IF(ISERROR(VLOOKUP(A298,weapons!$A$1:$A$850,1,FALSE)),"MISSING FROM WEAPONS","")</f>
        <v/>
      </c>
      <c r="D298" t="str">
        <f>IF(ISERROR(VLOOKUP(A298,weapons!$C$1:$C$850,1,FALSE)),"MISSING FROM MAGAZINES","")</f>
        <v>MISSING FROM MAGAZINES</v>
      </c>
    </row>
    <row r="299" spans="1:4">
      <c r="A299" t="s">
        <v>189</v>
      </c>
      <c r="B299" t="s">
        <v>1055</v>
      </c>
      <c r="C299" t="str">
        <f>IF(ISERROR(VLOOKUP(A299,weapons!$A$1:$A$850,1,FALSE)),"MISSING FROM WEAPONS","")</f>
        <v/>
      </c>
      <c r="D299" t="str">
        <f>IF(ISERROR(VLOOKUP(A299,weapons!$C$1:$C$850,1,FALSE)),"MISSING FROM MAGAZINES","")</f>
        <v>MISSING FROM MAGAZINES</v>
      </c>
    </row>
    <row r="300" spans="1:4">
      <c r="A300" t="s">
        <v>186</v>
      </c>
      <c r="B300" t="s">
        <v>1055</v>
      </c>
      <c r="C300" t="str">
        <f>IF(ISERROR(VLOOKUP(A300,weapons!$A$1:$A$850,1,FALSE)),"MISSING FROM WEAPONS","")</f>
        <v/>
      </c>
      <c r="D300" t="str">
        <f>IF(ISERROR(VLOOKUP(A300,weapons!$C$1:$C$850,1,FALSE)),"MISSING FROM MAGAZINES","")</f>
        <v/>
      </c>
    </row>
    <row r="301" spans="1:4">
      <c r="A301" t="s">
        <v>186</v>
      </c>
      <c r="B301" t="s">
        <v>1046</v>
      </c>
      <c r="C301" t="str">
        <f>IF(ISERROR(VLOOKUP(A301,weapons!$A$1:$A$850,1,FALSE)),"MISSING FROM WEAPONS","")</f>
        <v/>
      </c>
      <c r="D301" t="str">
        <f>IF(ISERROR(VLOOKUP(A301,weapons!$C$1:$C$850,1,FALSE)),"MISSING FROM MAGAZINES","")</f>
        <v/>
      </c>
    </row>
    <row r="302" spans="1:4">
      <c r="A302" t="s">
        <v>185</v>
      </c>
      <c r="B302" t="s">
        <v>1055</v>
      </c>
      <c r="C302" t="str">
        <f>IF(ISERROR(VLOOKUP(A302,weapons!$A$1:$A$850,1,FALSE)),"MISSING FROM WEAPONS","")</f>
        <v/>
      </c>
      <c r="D302" t="str">
        <f>IF(ISERROR(VLOOKUP(A302,weapons!$C$1:$C$850,1,FALSE)),"MISSING FROM MAGAZINES","")</f>
        <v/>
      </c>
    </row>
    <row r="303" spans="1:4">
      <c r="A303" t="s">
        <v>184</v>
      </c>
      <c r="B303" t="s">
        <v>1055</v>
      </c>
      <c r="C303" t="str">
        <f>IF(ISERROR(VLOOKUP(A303,weapons!$A$1:$A$850,1,FALSE)),"MISSING FROM WEAPONS","")</f>
        <v/>
      </c>
      <c r="D303" t="str">
        <f>IF(ISERROR(VLOOKUP(A303,weapons!$C$1:$C$850,1,FALSE)),"MISSING FROM MAGAZINES","")</f>
        <v/>
      </c>
    </row>
    <row r="304" spans="1:4">
      <c r="A304" t="s">
        <v>183</v>
      </c>
      <c r="B304" t="s">
        <v>1055</v>
      </c>
      <c r="C304" t="str">
        <f>IF(ISERROR(VLOOKUP(A304,weapons!$A$1:$A$850,1,FALSE)),"MISSING FROM WEAPONS","")</f>
        <v/>
      </c>
      <c r="D304" t="str">
        <f>IF(ISERROR(VLOOKUP(A304,weapons!$C$1:$C$850,1,FALSE)),"MISSING FROM MAGAZINES","")</f>
        <v/>
      </c>
    </row>
    <row r="305" spans="1:4">
      <c r="A305" t="s">
        <v>1115</v>
      </c>
      <c r="B305" t="s">
        <v>1055</v>
      </c>
      <c r="C305" t="str">
        <f>IF(ISERROR(VLOOKUP(A305,weapons!$A$1:$A$850,1,FALSE)),"MISSING FROM WEAPONS","")</f>
        <v/>
      </c>
      <c r="D305" t="str">
        <f>IF(ISERROR(VLOOKUP(A305,weapons!$C$1:$C$850,1,FALSE)),"MISSING FROM MAGAZINES","")</f>
        <v/>
      </c>
    </row>
    <row r="306" spans="1:4">
      <c r="A306" t="s">
        <v>968</v>
      </c>
      <c r="B306" t="s">
        <v>1055</v>
      </c>
      <c r="C306" t="str">
        <f>IF(ISERROR(VLOOKUP(A306,weapons!$A$1:$A$850,1,FALSE)),"MISSING FROM WEAPONS","")</f>
        <v/>
      </c>
      <c r="D306" t="str">
        <f>IF(ISERROR(VLOOKUP(A306,weapons!$C$1:$C$850,1,FALSE)),"MISSING FROM MAGAZINES","")</f>
        <v/>
      </c>
    </row>
    <row r="307" spans="1:4">
      <c r="A307" t="s">
        <v>180</v>
      </c>
      <c r="B307" t="s">
        <v>1055</v>
      </c>
      <c r="C307" t="str">
        <f>IF(ISERROR(VLOOKUP(A307,weapons!$A$1:$A$850,1,FALSE)),"MISSING FROM WEAPONS","")</f>
        <v/>
      </c>
      <c r="D307" t="str">
        <f>IF(ISERROR(VLOOKUP(A307,weapons!$C$1:$C$850,1,FALSE)),"MISSING FROM MAGAZINES","")</f>
        <v/>
      </c>
    </row>
    <row r="308" spans="1:4">
      <c r="A308" t="s">
        <v>179</v>
      </c>
      <c r="B308" t="s">
        <v>1055</v>
      </c>
      <c r="C308" t="str">
        <f>IF(ISERROR(VLOOKUP(A308,weapons!$A$1:$A$850,1,FALSE)),"MISSING FROM WEAPONS","")</f>
        <v/>
      </c>
      <c r="D308" t="str">
        <f>IF(ISERROR(VLOOKUP(A308,weapons!$C$1:$C$850,1,FALSE)),"MISSING FROM MAGAZINES","")</f>
        <v/>
      </c>
    </row>
    <row r="309" spans="1:4">
      <c r="A309" t="s">
        <v>178</v>
      </c>
      <c r="B309" t="s">
        <v>1055</v>
      </c>
      <c r="C309" t="str">
        <f>IF(ISERROR(VLOOKUP(A309,weapons!$A$1:$A$850,1,FALSE)),"MISSING FROM WEAPONS","")</f>
        <v/>
      </c>
      <c r="D309" t="str">
        <f>IF(ISERROR(VLOOKUP(A309,weapons!$C$1:$C$850,1,FALSE)),"MISSING FROM MAGAZINES","")</f>
        <v/>
      </c>
    </row>
    <row r="310" spans="1:4">
      <c r="A310" t="s">
        <v>177</v>
      </c>
      <c r="B310" t="s">
        <v>1055</v>
      </c>
      <c r="C310" t="str">
        <f>IF(ISERROR(VLOOKUP(A310,weapons!$A$1:$A$850,1,FALSE)),"MISSING FROM WEAPONS","")</f>
        <v/>
      </c>
      <c r="D310" t="str">
        <f>IF(ISERROR(VLOOKUP(A310,weapons!$C$1:$C$850,1,FALSE)),"MISSING FROM MAGAZINES","")</f>
        <v/>
      </c>
    </row>
    <row r="311" spans="1:4">
      <c r="A311" t="s">
        <v>176</v>
      </c>
      <c r="B311" t="s">
        <v>1055</v>
      </c>
      <c r="C311" t="str">
        <f>IF(ISERROR(VLOOKUP(A311,weapons!$A$1:$A$850,1,FALSE)),"MISSING FROM WEAPONS","")</f>
        <v/>
      </c>
      <c r="D311" t="str">
        <f>IF(ISERROR(VLOOKUP(A311,weapons!$C$1:$C$850,1,FALSE)),"MISSING FROM MAGAZINES","")</f>
        <v/>
      </c>
    </row>
    <row r="312" spans="1:4">
      <c r="A312" t="s">
        <v>175</v>
      </c>
      <c r="B312" t="s">
        <v>1055</v>
      </c>
      <c r="C312" t="str">
        <f>IF(ISERROR(VLOOKUP(A312,weapons!$A$1:$A$850,1,FALSE)),"MISSING FROM WEAPONS","")</f>
        <v/>
      </c>
      <c r="D312" t="str">
        <f>IF(ISERROR(VLOOKUP(A312,weapons!$C$1:$C$850,1,FALSE)),"MISSING FROM MAGAZINES","")</f>
        <v/>
      </c>
    </row>
    <row r="313" spans="1:4">
      <c r="A313" t="s">
        <v>174</v>
      </c>
      <c r="B313" t="s">
        <v>1083</v>
      </c>
      <c r="C313" t="str">
        <f>IF(ISERROR(VLOOKUP(A313,weapons!$A$1:$A$850,1,FALSE)),"MISSING FROM WEAPONS","")</f>
        <v/>
      </c>
      <c r="D313" t="str">
        <f>IF(ISERROR(VLOOKUP(A313,weapons!$C$1:$C$850,1,FALSE)),"MISSING FROM MAGAZINES","")</f>
        <v/>
      </c>
    </row>
    <row r="314" spans="1:4">
      <c r="A314" t="s">
        <v>173</v>
      </c>
      <c r="B314" t="s">
        <v>1055</v>
      </c>
      <c r="C314" t="str">
        <f>IF(ISERROR(VLOOKUP(A314,weapons!$A$1:$A$850,1,FALSE)),"MISSING FROM WEAPONS","")</f>
        <v/>
      </c>
      <c r="D314" t="str">
        <f>IF(ISERROR(VLOOKUP(A314,weapons!$C$1:$C$850,1,FALSE)),"MISSING FROM MAGAZINES","")</f>
        <v/>
      </c>
    </row>
    <row r="315" spans="1:4">
      <c r="A315" t="s">
        <v>172</v>
      </c>
      <c r="B315" t="s">
        <v>1055</v>
      </c>
      <c r="C315" t="str">
        <f>IF(ISERROR(VLOOKUP(A315,weapons!$A$1:$A$850,1,FALSE)),"MISSING FROM WEAPONS","")</f>
        <v/>
      </c>
      <c r="D315" t="str">
        <f>IF(ISERROR(VLOOKUP(A315,weapons!$C$1:$C$850,1,FALSE)),"MISSING FROM MAGAZINES","")</f>
        <v/>
      </c>
    </row>
    <row r="316" spans="1:4">
      <c r="A316" t="s">
        <v>171</v>
      </c>
      <c r="B316" t="s">
        <v>1083</v>
      </c>
      <c r="C316" t="str">
        <f>IF(ISERROR(VLOOKUP(A316,weapons!$A$1:$A$850,1,FALSE)),"MISSING FROM WEAPONS","")</f>
        <v/>
      </c>
      <c r="D316" t="str">
        <f>IF(ISERROR(VLOOKUP(A316,weapons!$C$1:$C$850,1,FALSE)),"MISSING FROM MAGAZINES","")</f>
        <v/>
      </c>
    </row>
    <row r="317" spans="1:4">
      <c r="A317" t="s">
        <v>170</v>
      </c>
      <c r="B317" t="s">
        <v>1083</v>
      </c>
      <c r="C317" t="str">
        <f>IF(ISERROR(VLOOKUP(A317,weapons!$A$1:$A$850,1,FALSE)),"MISSING FROM WEAPONS","")</f>
        <v/>
      </c>
      <c r="D317" t="str">
        <f>IF(ISERROR(VLOOKUP(A317,weapons!$C$1:$C$850,1,FALSE)),"MISSING FROM MAGAZINES","")</f>
        <v/>
      </c>
    </row>
    <row r="318" spans="1:4">
      <c r="A318" t="s">
        <v>169</v>
      </c>
      <c r="B318" t="s">
        <v>1083</v>
      </c>
      <c r="C318" t="str">
        <f>IF(ISERROR(VLOOKUP(A318,weapons!$A$1:$A$850,1,FALSE)),"MISSING FROM WEAPONS","")</f>
        <v/>
      </c>
      <c r="D318" t="str">
        <f>IF(ISERROR(VLOOKUP(A318,weapons!$C$1:$C$850,1,FALSE)),"MISSING FROM MAGAZINES","")</f>
        <v>MISSING FROM MAGAZINES</v>
      </c>
    </row>
    <row r="319" spans="1:4">
      <c r="A319" t="s">
        <v>168</v>
      </c>
      <c r="B319" t="s">
        <v>1055</v>
      </c>
      <c r="C319" t="str">
        <f>IF(ISERROR(VLOOKUP(A319,weapons!$A$1:$A$850,1,FALSE)),"MISSING FROM WEAPONS","")</f>
        <v/>
      </c>
      <c r="D319" t="str">
        <f>IF(ISERROR(VLOOKUP(A319,weapons!$C$1:$C$850,1,FALSE)),"MISSING FROM MAGAZINES","")</f>
        <v>MISSING FROM MAGAZINES</v>
      </c>
    </row>
    <row r="320" spans="1:4">
      <c r="A320" t="s">
        <v>167</v>
      </c>
      <c r="B320" t="s">
        <v>1055</v>
      </c>
      <c r="C320" t="str">
        <f>IF(ISERROR(VLOOKUP(A320,weapons!$A$1:$A$850,1,FALSE)),"MISSING FROM WEAPONS","")</f>
        <v/>
      </c>
      <c r="D320" t="str">
        <f>IF(ISERROR(VLOOKUP(A320,weapons!$C$1:$C$850,1,FALSE)),"MISSING FROM MAGAZINES","")</f>
        <v/>
      </c>
    </row>
    <row r="321" spans="1:4">
      <c r="A321" t="s">
        <v>166</v>
      </c>
      <c r="B321" t="s">
        <v>1055</v>
      </c>
      <c r="C321" t="str">
        <f>IF(ISERROR(VLOOKUP(A321,weapons!$A$1:$A$850,1,FALSE)),"MISSING FROM WEAPONS","")</f>
        <v/>
      </c>
      <c r="D321" t="str">
        <f>IF(ISERROR(VLOOKUP(A321,weapons!$C$1:$C$850,1,FALSE)),"MISSING FROM MAGAZINES","")</f>
        <v>MISSING FROM MAGAZINES</v>
      </c>
    </row>
    <row r="322" spans="1:4">
      <c r="A322" t="s">
        <v>165</v>
      </c>
      <c r="B322" t="s">
        <v>1055</v>
      </c>
      <c r="C322" t="str">
        <f>IF(ISERROR(VLOOKUP(A322,weapons!$A$1:$A$850,1,FALSE)),"MISSING FROM WEAPONS","")</f>
        <v/>
      </c>
      <c r="D322" t="str">
        <f>IF(ISERROR(VLOOKUP(A322,weapons!$C$1:$C$850,1,FALSE)),"MISSING FROM MAGAZINES","")</f>
        <v/>
      </c>
    </row>
    <row r="323" spans="1:4">
      <c r="A323" t="s">
        <v>164</v>
      </c>
      <c r="B323" t="s">
        <v>1055</v>
      </c>
      <c r="C323" t="str">
        <f>IF(ISERROR(VLOOKUP(A323,weapons!$A$1:$A$850,1,FALSE)),"MISSING FROM WEAPONS","")</f>
        <v/>
      </c>
      <c r="D323" t="str">
        <f>IF(ISERROR(VLOOKUP(A323,weapons!$C$1:$C$850,1,FALSE)),"MISSING FROM MAGAZINES","")</f>
        <v/>
      </c>
    </row>
    <row r="324" spans="1:4">
      <c r="A324" t="s">
        <v>163</v>
      </c>
      <c r="B324" t="s">
        <v>1055</v>
      </c>
      <c r="C324" t="str">
        <f>IF(ISERROR(VLOOKUP(A324,weapons!$A$1:$A$850,1,FALSE)),"MISSING FROM WEAPONS","")</f>
        <v/>
      </c>
      <c r="D324" t="str">
        <f>IF(ISERROR(VLOOKUP(A324,weapons!$C$1:$C$850,1,FALSE)),"MISSING FROM MAGAZINES","")</f>
        <v/>
      </c>
    </row>
    <row r="325" spans="1:4">
      <c r="A325" t="s">
        <v>162</v>
      </c>
      <c r="B325" t="s">
        <v>1055</v>
      </c>
      <c r="C325" t="str">
        <f>IF(ISERROR(VLOOKUP(A325,weapons!$A$1:$A$850,1,FALSE)),"MISSING FROM WEAPONS","")</f>
        <v/>
      </c>
      <c r="D325" t="str">
        <f>IF(ISERROR(VLOOKUP(A325,weapons!$C$1:$C$850,1,FALSE)),"MISSING FROM MAGAZINES","")</f>
        <v/>
      </c>
    </row>
    <row r="326" spans="1:4">
      <c r="A326" t="s">
        <v>161</v>
      </c>
      <c r="B326" t="s">
        <v>1055</v>
      </c>
      <c r="C326" t="str">
        <f>IF(ISERROR(VLOOKUP(A326,weapons!$A$1:$A$850,1,FALSE)),"MISSING FROM WEAPONS","")</f>
        <v/>
      </c>
      <c r="D326" t="str">
        <f>IF(ISERROR(VLOOKUP(A326,weapons!$C$1:$C$850,1,FALSE)),"MISSING FROM MAGAZINES","")</f>
        <v/>
      </c>
    </row>
    <row r="327" spans="1:4">
      <c r="A327" t="s">
        <v>1116</v>
      </c>
      <c r="B327" t="s">
        <v>1055</v>
      </c>
      <c r="C327" t="str">
        <f>IF(ISERROR(VLOOKUP(A327,weapons!$A$1:$A$850,1,FALSE)),"MISSING FROM WEAPONS","")</f>
        <v/>
      </c>
      <c r="D327" t="str">
        <f>IF(ISERROR(VLOOKUP(A327,weapons!$C$1:$C$850,1,FALSE)),"MISSING FROM MAGAZINES","")</f>
        <v/>
      </c>
    </row>
    <row r="328" spans="1:4">
      <c r="A328" t="s">
        <v>159</v>
      </c>
      <c r="B328" t="s">
        <v>1055</v>
      </c>
      <c r="C328" t="str">
        <f>IF(ISERROR(VLOOKUP(A328,weapons!$A$1:$A$850,1,FALSE)),"MISSING FROM WEAPONS","")</f>
        <v/>
      </c>
      <c r="D328" t="str">
        <f>IF(ISERROR(VLOOKUP(A328,weapons!$C$1:$C$850,1,FALSE)),"MISSING FROM MAGAZINES","")</f>
        <v/>
      </c>
    </row>
    <row r="329" spans="1:4">
      <c r="A329" t="s">
        <v>158</v>
      </c>
      <c r="B329" t="s">
        <v>1055</v>
      </c>
      <c r="C329" t="str">
        <f>IF(ISERROR(VLOOKUP(A329,weapons!$A$1:$A$850,1,FALSE)),"MISSING FROM WEAPONS","")</f>
        <v/>
      </c>
      <c r="D329" t="str">
        <f>IF(ISERROR(VLOOKUP(A329,weapons!$C$1:$C$850,1,FALSE)),"MISSING FROM MAGAZINES","")</f>
        <v/>
      </c>
    </row>
    <row r="330" spans="1:4">
      <c r="A330" t="s">
        <v>157</v>
      </c>
      <c r="B330" t="s">
        <v>1055</v>
      </c>
      <c r="C330" t="str">
        <f>IF(ISERROR(VLOOKUP(A330,weapons!$A$1:$A$850,1,FALSE)),"MISSING FROM WEAPONS","")</f>
        <v/>
      </c>
      <c r="D330" t="str">
        <f>IF(ISERROR(VLOOKUP(A330,weapons!$C$1:$C$850,1,FALSE)),"MISSING FROM MAGAZINES","")</f>
        <v/>
      </c>
    </row>
    <row r="331" spans="1:4">
      <c r="A331" t="s">
        <v>156</v>
      </c>
      <c r="B331" t="s">
        <v>1055</v>
      </c>
      <c r="C331" t="str">
        <f>IF(ISERROR(VLOOKUP(A331,weapons!$A$1:$A$850,1,FALSE)),"MISSING FROM WEAPONS","")</f>
        <v/>
      </c>
      <c r="D331" t="str">
        <f>IF(ISERROR(VLOOKUP(A331,weapons!$C$1:$C$850,1,FALSE)),"MISSING FROM MAGAZINES","")</f>
        <v/>
      </c>
    </row>
    <row r="332" spans="1:4">
      <c r="A332" t="s">
        <v>155</v>
      </c>
      <c r="B332" t="s">
        <v>1055</v>
      </c>
      <c r="C332" t="str">
        <f>IF(ISERROR(VLOOKUP(A332,weapons!$A$1:$A$850,1,FALSE)),"MISSING FROM WEAPONS","")</f>
        <v/>
      </c>
      <c r="D332" t="str">
        <f>IF(ISERROR(VLOOKUP(A332,weapons!$C$1:$C$850,1,FALSE)),"MISSING FROM MAGAZINES","")</f>
        <v/>
      </c>
    </row>
    <row r="333" spans="1:4">
      <c r="A333" t="s">
        <v>154</v>
      </c>
      <c r="B333" t="s">
        <v>1083</v>
      </c>
      <c r="C333" t="str">
        <f>IF(ISERROR(VLOOKUP(A333,weapons!$A$1:$A$850,1,FALSE)),"MISSING FROM WEAPONS","")</f>
        <v/>
      </c>
      <c r="D333" t="str">
        <f>IF(ISERROR(VLOOKUP(A333,weapons!$C$1:$C$850,1,FALSE)),"MISSING FROM MAGAZINES","")</f>
        <v/>
      </c>
    </row>
    <row r="334" spans="1:4">
      <c r="A334" t="s">
        <v>153</v>
      </c>
      <c r="B334" t="s">
        <v>1055</v>
      </c>
      <c r="C334" t="str">
        <f>IF(ISERROR(VLOOKUP(A334,weapons!$A$1:$A$850,1,FALSE)),"MISSING FROM WEAPONS","")</f>
        <v/>
      </c>
      <c r="D334" t="str">
        <f>IF(ISERROR(VLOOKUP(A334,weapons!$C$1:$C$850,1,FALSE)),"MISSING FROM MAGAZINES","")</f>
        <v>MISSING FROM MAGAZINES</v>
      </c>
    </row>
    <row r="335" spans="1:4">
      <c r="A335" t="s">
        <v>1117</v>
      </c>
      <c r="B335" t="s">
        <v>1055</v>
      </c>
      <c r="C335" t="str">
        <f>IF(ISERROR(VLOOKUP(A335,weapons!$A$1:$A$850,1,FALSE)),"MISSING FROM WEAPONS","")</f>
        <v/>
      </c>
      <c r="D335" t="str">
        <f>IF(ISERROR(VLOOKUP(A335,weapons!$C$1:$C$850,1,FALSE)),"MISSING FROM MAGAZINES","")</f>
        <v>MISSING FROM MAGAZINES</v>
      </c>
    </row>
    <row r="336" spans="1:4">
      <c r="A336" t="s">
        <v>1118</v>
      </c>
      <c r="B336" t="s">
        <v>1055</v>
      </c>
      <c r="C336" t="str">
        <f>IF(ISERROR(VLOOKUP(A336,weapons!$A$1:$A$850,1,FALSE)),"MISSING FROM WEAPONS","")</f>
        <v/>
      </c>
      <c r="D336" t="str">
        <f>IF(ISERROR(VLOOKUP(A336,weapons!$C$1:$C$850,1,FALSE)),"MISSING FROM MAGAZINES","")</f>
        <v>MISSING FROM MAGAZINES</v>
      </c>
    </row>
    <row r="337" spans="1:4">
      <c r="A337" t="s">
        <v>1119</v>
      </c>
      <c r="B337" t="s">
        <v>1055</v>
      </c>
      <c r="C337" t="str">
        <f>IF(ISERROR(VLOOKUP(A337,weapons!$A$1:$A$850,1,FALSE)),"MISSING FROM WEAPONS","")</f>
        <v/>
      </c>
      <c r="D337" t="str">
        <f>IF(ISERROR(VLOOKUP(A337,weapons!$C$1:$C$850,1,FALSE)),"MISSING FROM MAGAZINES","")</f>
        <v>MISSING FROM MAGAZINES</v>
      </c>
    </row>
    <row r="338" spans="1:4">
      <c r="A338" t="s">
        <v>1120</v>
      </c>
      <c r="B338" t="s">
        <v>1055</v>
      </c>
      <c r="C338" t="str">
        <f>IF(ISERROR(VLOOKUP(A338,weapons!$A$1:$A$850,1,FALSE)),"MISSING FROM WEAPONS","")</f>
        <v/>
      </c>
      <c r="D338" t="str">
        <f>IF(ISERROR(VLOOKUP(A338,weapons!$C$1:$C$850,1,FALSE)),"MISSING FROM MAGAZINES","")</f>
        <v>MISSING FROM MAGAZINES</v>
      </c>
    </row>
    <row r="339" spans="1:4">
      <c r="A339" t="s">
        <v>1121</v>
      </c>
      <c r="B339" t="s">
        <v>1055</v>
      </c>
      <c r="C339" t="str">
        <f>IF(ISERROR(VLOOKUP(A339,weapons!$A$1:$A$850,1,FALSE)),"MISSING FROM WEAPONS","")</f>
        <v/>
      </c>
      <c r="D339" t="str">
        <f>IF(ISERROR(VLOOKUP(A339,weapons!$C$1:$C$850,1,FALSE)),"MISSING FROM MAGAZINES","")</f>
        <v>MISSING FROM MAGAZINES</v>
      </c>
    </row>
    <row r="340" spans="1:4">
      <c r="A340" t="s">
        <v>141</v>
      </c>
      <c r="B340" t="s">
        <v>1058</v>
      </c>
      <c r="C340" t="str">
        <f>IF(ISERROR(VLOOKUP(A340,weapons!$A$1:$A$850,1,FALSE)),"MISSING FROM WEAPONS","")</f>
        <v/>
      </c>
      <c r="D340" t="str">
        <f>IF(ISERROR(VLOOKUP(A340,weapons!$C$1:$C$850,1,FALSE)),"MISSING FROM MAGAZINES","")</f>
        <v/>
      </c>
    </row>
    <row r="341" spans="1:4">
      <c r="A341" t="s">
        <v>140</v>
      </c>
      <c r="B341" t="s">
        <v>1057</v>
      </c>
      <c r="C341" t="str">
        <f>IF(ISERROR(VLOOKUP(A341,weapons!$A$1:$A$850,1,FALSE)),"MISSING FROM WEAPONS","")</f>
        <v/>
      </c>
      <c r="D341" t="str">
        <f>IF(ISERROR(VLOOKUP(A341,weapons!$C$1:$C$850,1,FALSE)),"MISSING FROM MAGAZINES","")</f>
        <v/>
      </c>
    </row>
    <row r="342" spans="1:4">
      <c r="A342" t="s">
        <v>139</v>
      </c>
      <c r="B342" t="s">
        <v>1055</v>
      </c>
      <c r="C342" t="str">
        <f>IF(ISERROR(VLOOKUP(A342,weapons!$A$1:$A$850,1,FALSE)),"MISSING FROM WEAPONS","")</f>
        <v/>
      </c>
      <c r="D342" t="str">
        <f>IF(ISERROR(VLOOKUP(A342,weapons!$C$1:$C$850,1,FALSE)),"MISSING FROM MAGAZINES","")</f>
        <v>MISSING FROM MAGAZINES</v>
      </c>
    </row>
    <row r="343" spans="1:4">
      <c r="A343" t="s">
        <v>1122</v>
      </c>
      <c r="B343" t="s">
        <v>1046</v>
      </c>
      <c r="C343" t="str">
        <f>IF(ISERROR(VLOOKUP(A343,weapons!$A$1:$A$850,1,FALSE)),"MISSING FROM WEAPONS","")</f>
        <v>MISSING FROM WEAPONS</v>
      </c>
      <c r="D343" t="str">
        <f>IF(ISERROR(VLOOKUP(A343,weapons!$C$1:$C$850,1,FALSE)),"MISSING FROM MAGAZINES","")</f>
        <v>MISSING FROM MAGAZINES</v>
      </c>
    </row>
    <row r="344" spans="1:4">
      <c r="A344" t="s">
        <v>970</v>
      </c>
      <c r="B344" t="s">
        <v>1046</v>
      </c>
      <c r="C344" t="str">
        <f>IF(ISERROR(VLOOKUP(A344,weapons!$A$1:$A$850,1,FALSE)),"MISSING FROM WEAPONS","")</f>
        <v>MISSING FROM WEAPONS</v>
      </c>
      <c r="D344" t="str">
        <f>IF(ISERROR(VLOOKUP(A344,weapons!$C$1:$C$850,1,FALSE)),"MISSING FROM MAGAZINES","")</f>
        <v/>
      </c>
    </row>
    <row r="345" spans="1:4">
      <c r="A345" t="s">
        <v>138</v>
      </c>
      <c r="B345" t="s">
        <v>1055</v>
      </c>
      <c r="C345" t="str">
        <f>IF(ISERROR(VLOOKUP(A345,weapons!$A$1:$A$850,1,FALSE)),"MISSING FROM WEAPONS","")</f>
        <v/>
      </c>
      <c r="D345" t="str">
        <f>IF(ISERROR(VLOOKUP(A345,weapons!$C$1:$C$850,1,FALSE)),"MISSING FROM MAGAZINES","")</f>
        <v/>
      </c>
    </row>
    <row r="346" spans="1:4">
      <c r="A346" t="s">
        <v>137</v>
      </c>
      <c r="B346" t="s">
        <v>1055</v>
      </c>
      <c r="C346" t="str">
        <f>IF(ISERROR(VLOOKUP(A346,weapons!$A$1:$A$850,1,FALSE)),"MISSING FROM WEAPONS","")</f>
        <v/>
      </c>
      <c r="D346" t="str">
        <f>IF(ISERROR(VLOOKUP(A346,weapons!$C$1:$C$850,1,FALSE)),"MISSING FROM MAGAZINES","")</f>
        <v/>
      </c>
    </row>
    <row r="347" spans="1:4">
      <c r="A347" t="s">
        <v>136</v>
      </c>
      <c r="B347" t="s">
        <v>1057</v>
      </c>
      <c r="C347" t="str">
        <f>IF(ISERROR(VLOOKUP(A347,weapons!$A$1:$A$850,1,FALSE)),"MISSING FROM WEAPONS","")</f>
        <v/>
      </c>
      <c r="D347" t="str">
        <f>IF(ISERROR(VLOOKUP(A347,weapons!$C$1:$C$850,1,FALSE)),"MISSING FROM MAGAZINES","")</f>
        <v>MISSING FROM MAGAZINES</v>
      </c>
    </row>
    <row r="348" spans="1:4">
      <c r="A348" t="s">
        <v>133</v>
      </c>
      <c r="B348" t="s">
        <v>1050</v>
      </c>
      <c r="C348" t="str">
        <f>IF(ISERROR(VLOOKUP(A348,weapons!$A$1:$A$850,1,FALSE)),"MISSING FROM WEAPONS","")</f>
        <v/>
      </c>
      <c r="D348" t="str">
        <f>IF(ISERROR(VLOOKUP(A348,weapons!$C$1:$C$850,1,FALSE)),"MISSING FROM MAGAZINES","")</f>
        <v>MISSING FROM MAGAZINES</v>
      </c>
    </row>
    <row r="349" spans="1:4">
      <c r="A349" t="s">
        <v>133</v>
      </c>
      <c r="B349" t="s">
        <v>1058</v>
      </c>
      <c r="C349" t="str">
        <f>IF(ISERROR(VLOOKUP(A349,weapons!$A$1:$A$850,1,FALSE)),"MISSING FROM WEAPONS","")</f>
        <v/>
      </c>
      <c r="D349" t="str">
        <f>IF(ISERROR(VLOOKUP(A349,weapons!$C$1:$C$850,1,FALSE)),"MISSING FROM MAGAZINES","")</f>
        <v>MISSING FROM MAGAZINES</v>
      </c>
    </row>
    <row r="350" spans="1:4">
      <c r="A350" t="s">
        <v>129</v>
      </c>
      <c r="B350" t="s">
        <v>1054</v>
      </c>
      <c r="C350" t="str">
        <f>IF(ISERROR(VLOOKUP(A350,weapons!$A$1:$A$850,1,FALSE)),"MISSING FROM WEAPONS","")</f>
        <v/>
      </c>
      <c r="D350" t="str">
        <f>IF(ISERROR(VLOOKUP(A350,weapons!$C$1:$C$850,1,FALSE)),"MISSING FROM MAGAZINES","")</f>
        <v>MISSING FROM MAGAZINES</v>
      </c>
    </row>
    <row r="351" spans="1:4">
      <c r="A351" t="s">
        <v>128</v>
      </c>
      <c r="B351" t="s">
        <v>1084</v>
      </c>
      <c r="C351" t="str">
        <f>IF(ISERROR(VLOOKUP(A351,weapons!$A$1:$A$850,1,FALSE)),"MISSING FROM WEAPONS","")</f>
        <v/>
      </c>
      <c r="D351" t="str">
        <f>IF(ISERROR(VLOOKUP(A351,weapons!$C$1:$C$850,1,FALSE)),"MISSING FROM MAGAZINES","")</f>
        <v>MISSING FROM MAGAZINES</v>
      </c>
    </row>
    <row r="352" spans="1:4">
      <c r="A352" t="s">
        <v>972</v>
      </c>
      <c r="B352" t="s">
        <v>1046</v>
      </c>
      <c r="C352" t="str">
        <f>IF(ISERROR(VLOOKUP(A352,weapons!$A$1:$A$850,1,FALSE)),"MISSING FROM WEAPONS","")</f>
        <v>MISSING FROM WEAPONS</v>
      </c>
      <c r="D352" t="str">
        <f>IF(ISERROR(VLOOKUP(A352,weapons!$C$1:$C$850,1,FALSE)),"MISSING FROM MAGAZINES","")</f>
        <v/>
      </c>
    </row>
    <row r="353" spans="1:4">
      <c r="A353" t="s">
        <v>127</v>
      </c>
      <c r="B353" t="s">
        <v>1055</v>
      </c>
      <c r="C353" t="str">
        <f>IF(ISERROR(VLOOKUP(A353,weapons!$A$1:$A$850,1,FALSE)),"MISSING FROM WEAPONS","")</f>
        <v/>
      </c>
      <c r="D353" t="str">
        <f>IF(ISERROR(VLOOKUP(A353,weapons!$C$1:$C$850,1,FALSE)),"MISSING FROM MAGAZINES","")</f>
        <v>MISSING FROM MAGAZINES</v>
      </c>
    </row>
    <row r="354" spans="1:4">
      <c r="A354" t="s">
        <v>126</v>
      </c>
      <c r="B354" t="s">
        <v>1055</v>
      </c>
      <c r="C354" t="str">
        <f>IF(ISERROR(VLOOKUP(A354,weapons!$A$1:$A$850,1,FALSE)),"MISSING FROM WEAPONS","")</f>
        <v/>
      </c>
      <c r="D354" t="str">
        <f>IF(ISERROR(VLOOKUP(A354,weapons!$C$1:$C$850,1,FALSE)),"MISSING FROM MAGAZINES","")</f>
        <v/>
      </c>
    </row>
    <row r="355" spans="1:4">
      <c r="A355" t="s">
        <v>125</v>
      </c>
      <c r="B355" t="s">
        <v>1055</v>
      </c>
      <c r="C355" t="str">
        <f>IF(ISERROR(VLOOKUP(A355,weapons!$A$1:$A$850,1,FALSE)),"MISSING FROM WEAPONS","")</f>
        <v/>
      </c>
      <c r="D355" t="str">
        <f>IF(ISERROR(VLOOKUP(A355,weapons!$C$1:$C$850,1,FALSE)),"MISSING FROM MAGAZINES","")</f>
        <v>MISSING FROM MAGAZINES</v>
      </c>
    </row>
    <row r="356" spans="1:4">
      <c r="A356" t="s">
        <v>119</v>
      </c>
      <c r="B356" t="s">
        <v>1057</v>
      </c>
      <c r="C356" t="str">
        <f>IF(ISERROR(VLOOKUP(A356,weapons!$A$1:$A$850,1,FALSE)),"MISSING FROM WEAPONS","")</f>
        <v/>
      </c>
      <c r="D356" t="str">
        <f>IF(ISERROR(VLOOKUP(A356,weapons!$C$1:$C$850,1,FALSE)),"MISSING FROM MAGAZINES","")</f>
        <v/>
      </c>
    </row>
    <row r="357" spans="1:4">
      <c r="A357" t="s">
        <v>117</v>
      </c>
      <c r="B357" t="s">
        <v>1055</v>
      </c>
      <c r="C357" t="str">
        <f>IF(ISERROR(VLOOKUP(A357,weapons!$A$1:$A$850,1,FALSE)),"MISSING FROM WEAPONS","")</f>
        <v/>
      </c>
      <c r="D357" t="str">
        <f>IF(ISERROR(VLOOKUP(A357,weapons!$C$1:$C$850,1,FALSE)),"MISSING FROM MAGAZINES","")</f>
        <v>MISSING FROM MAGAZINES</v>
      </c>
    </row>
    <row r="358" spans="1:4">
      <c r="A358" t="s">
        <v>116</v>
      </c>
      <c r="B358" t="s">
        <v>1055</v>
      </c>
      <c r="C358" t="str">
        <f>IF(ISERROR(VLOOKUP(A358,weapons!$A$1:$A$850,1,FALSE)),"MISSING FROM WEAPONS","")</f>
        <v/>
      </c>
      <c r="D358" t="str">
        <f>IF(ISERROR(VLOOKUP(A358,weapons!$C$1:$C$850,1,FALSE)),"MISSING FROM MAGAZINES","")</f>
        <v/>
      </c>
    </row>
    <row r="359" spans="1:4">
      <c r="A359" t="s">
        <v>1123</v>
      </c>
      <c r="B359" t="s">
        <v>1055</v>
      </c>
      <c r="C359" t="str">
        <f>IF(ISERROR(VLOOKUP(A359,weapons!$A$1:$A$850,1,FALSE)),"MISSING FROM WEAPONS","")</f>
        <v/>
      </c>
      <c r="D359" t="str">
        <f>IF(ISERROR(VLOOKUP(A359,weapons!$C$1:$C$850,1,FALSE)),"MISSING FROM MAGAZINES","")</f>
        <v/>
      </c>
    </row>
    <row r="360" spans="1:4">
      <c r="A360" t="s">
        <v>114</v>
      </c>
      <c r="B360" t="s">
        <v>1055</v>
      </c>
      <c r="C360" t="str">
        <f>IF(ISERROR(VLOOKUP(A360,weapons!$A$1:$A$850,1,FALSE)),"MISSING FROM WEAPONS","")</f>
        <v/>
      </c>
      <c r="D360" t="str">
        <f>IF(ISERROR(VLOOKUP(A360,weapons!$C$1:$C$850,1,FALSE)),"MISSING FROM MAGAZINES","")</f>
        <v>MISSING FROM MAGAZINES</v>
      </c>
    </row>
    <row r="361" spans="1:4">
      <c r="A361" t="s">
        <v>111</v>
      </c>
      <c r="B361" t="s">
        <v>1055</v>
      </c>
      <c r="C361" t="str">
        <f>IF(ISERROR(VLOOKUP(A361,weapons!$A$1:$A$850,1,FALSE)),"MISSING FROM WEAPONS","")</f>
        <v/>
      </c>
      <c r="D361" t="str">
        <f>IF(ISERROR(VLOOKUP(A361,weapons!$C$1:$C$850,1,FALSE)),"MISSING FROM MAGAZINES","")</f>
        <v/>
      </c>
    </row>
    <row r="362" spans="1:4">
      <c r="A362" t="s">
        <v>105</v>
      </c>
      <c r="B362" t="s">
        <v>1055</v>
      </c>
      <c r="C362" t="str">
        <f>IF(ISERROR(VLOOKUP(A362,weapons!$A$1:$A$850,1,FALSE)),"MISSING FROM WEAPONS","")</f>
        <v/>
      </c>
      <c r="D362" t="str">
        <f>IF(ISERROR(VLOOKUP(A362,weapons!$C$1:$C$850,1,FALSE)),"MISSING FROM MAGAZINES","")</f>
        <v/>
      </c>
    </row>
    <row r="363" spans="1:4">
      <c r="A363" t="s">
        <v>99</v>
      </c>
      <c r="B363" t="s">
        <v>1050</v>
      </c>
      <c r="C363" t="str">
        <f>IF(ISERROR(VLOOKUP(A363,weapons!$A$1:$A$850,1,FALSE)),"MISSING FROM WEAPONS","")</f>
        <v/>
      </c>
      <c r="D363" t="str">
        <f>IF(ISERROR(VLOOKUP(A363,weapons!$C$1:$C$850,1,FALSE)),"MISSING FROM MAGAZINES","")</f>
        <v/>
      </c>
    </row>
    <row r="364" spans="1:4">
      <c r="A364" t="s">
        <v>979</v>
      </c>
      <c r="B364" t="s">
        <v>1055</v>
      </c>
      <c r="C364" t="str">
        <f>IF(ISERROR(VLOOKUP(A364,weapons!$A$1:$A$850,1,FALSE)),"MISSING FROM WEAPONS","")</f>
        <v>MISSING FROM WEAPONS</v>
      </c>
      <c r="D364" t="str">
        <f>IF(ISERROR(VLOOKUP(A364,weapons!$C$1:$C$850,1,FALSE)),"MISSING FROM MAGAZINES","")</f>
        <v/>
      </c>
    </row>
    <row r="365" spans="1:4">
      <c r="A365" t="s">
        <v>981</v>
      </c>
      <c r="B365" t="s">
        <v>1046</v>
      </c>
      <c r="C365" t="str">
        <f>IF(ISERROR(VLOOKUP(A365,weapons!$A$1:$A$850,1,FALSE)),"MISSING FROM WEAPONS","")</f>
        <v>MISSING FROM WEAPONS</v>
      </c>
      <c r="D365" t="str">
        <f>IF(ISERROR(VLOOKUP(A365,weapons!$C$1:$C$850,1,FALSE)),"MISSING FROM MAGAZINES","")</f>
        <v/>
      </c>
    </row>
    <row r="366" spans="1:4">
      <c r="A366" t="s">
        <v>95</v>
      </c>
      <c r="B366" t="s">
        <v>1055</v>
      </c>
      <c r="C366" t="str">
        <f>IF(ISERROR(VLOOKUP(A366,weapons!$A$1:$A$850,1,FALSE)),"MISSING FROM WEAPONS","")</f>
        <v/>
      </c>
      <c r="D366" t="str">
        <f>IF(ISERROR(VLOOKUP(A366,weapons!$C$1:$C$850,1,FALSE)),"MISSING FROM MAGAZINES","")</f>
        <v/>
      </c>
    </row>
    <row r="367" spans="1:4">
      <c r="A367" t="s">
        <v>985</v>
      </c>
      <c r="B367" t="s">
        <v>1075</v>
      </c>
      <c r="C367" t="str">
        <f>IF(ISERROR(VLOOKUP(A367,weapons!$A$1:$A$850,1,FALSE)),"MISSING FROM WEAPONS","")</f>
        <v>MISSING FROM WEAPONS</v>
      </c>
      <c r="D367" t="str">
        <f>IF(ISERROR(VLOOKUP(A367,weapons!$C$1:$C$850,1,FALSE)),"MISSING FROM MAGAZINES","")</f>
        <v/>
      </c>
    </row>
    <row r="368" spans="1:4">
      <c r="A368" t="s">
        <v>986</v>
      </c>
      <c r="B368" t="s">
        <v>1048</v>
      </c>
      <c r="C368" t="str">
        <f>IF(ISERROR(VLOOKUP(A368,weapons!$A$1:$A$850,1,FALSE)),"MISSING FROM WEAPONS","")</f>
        <v>MISSING FROM WEAPONS</v>
      </c>
      <c r="D368" t="str">
        <f>IF(ISERROR(VLOOKUP(A368,weapons!$C$1:$C$850,1,FALSE)),"MISSING FROM MAGAZINES","")</f>
        <v/>
      </c>
    </row>
    <row r="369" spans="1:4">
      <c r="A369" t="s">
        <v>987</v>
      </c>
      <c r="B369" t="s">
        <v>1048</v>
      </c>
      <c r="C369" t="str">
        <f>IF(ISERROR(VLOOKUP(A369,weapons!$A$1:$A$850,1,FALSE)),"MISSING FROM WEAPONS","")</f>
        <v>MISSING FROM WEAPONS</v>
      </c>
      <c r="D369" t="str">
        <f>IF(ISERROR(VLOOKUP(A369,weapons!$C$1:$C$850,1,FALSE)),"MISSING FROM MAGAZINES","")</f>
        <v/>
      </c>
    </row>
    <row r="370" spans="1:4">
      <c r="A370" t="s">
        <v>988</v>
      </c>
      <c r="B370" t="s">
        <v>1085</v>
      </c>
      <c r="C370" t="str">
        <f>IF(ISERROR(VLOOKUP(A370,weapons!$A$1:$A$850,1,FALSE)),"MISSING FROM WEAPONS","")</f>
        <v>MISSING FROM WEAPONS</v>
      </c>
      <c r="D370" t="str">
        <f>IF(ISERROR(VLOOKUP(A370,weapons!$C$1:$C$850,1,FALSE)),"MISSING FROM MAGAZINES","")</f>
        <v/>
      </c>
    </row>
    <row r="371" spans="1:4">
      <c r="A371" t="s">
        <v>991</v>
      </c>
      <c r="B371" t="s">
        <v>1075</v>
      </c>
      <c r="C371" t="str">
        <f>IF(ISERROR(VLOOKUP(A371,weapons!$A$1:$A$850,1,FALSE)),"MISSING FROM WEAPONS","")</f>
        <v>MISSING FROM WEAPONS</v>
      </c>
      <c r="D371" t="str">
        <f>IF(ISERROR(VLOOKUP(A371,weapons!$C$1:$C$850,1,FALSE)),"MISSING FROM MAGAZINES","")</f>
        <v/>
      </c>
    </row>
    <row r="372" spans="1:4">
      <c r="A372" t="s">
        <v>992</v>
      </c>
      <c r="B372" t="s">
        <v>1086</v>
      </c>
      <c r="C372" t="str">
        <f>IF(ISERROR(VLOOKUP(A372,weapons!$A$1:$A$850,1,FALSE)),"MISSING FROM WEAPONS","")</f>
        <v>MISSING FROM WEAPONS</v>
      </c>
      <c r="D372" t="str">
        <f>IF(ISERROR(VLOOKUP(A372,weapons!$C$1:$C$850,1,FALSE)),"MISSING FROM MAGAZINES","")</f>
        <v/>
      </c>
    </row>
    <row r="373" spans="1:4">
      <c r="A373" t="s">
        <v>993</v>
      </c>
      <c r="B373" t="s">
        <v>1062</v>
      </c>
      <c r="C373" t="str">
        <f>IF(ISERROR(VLOOKUP(A373,weapons!$A$1:$A$850,1,FALSE)),"MISSING FROM WEAPONS","")</f>
        <v>MISSING FROM WEAPONS</v>
      </c>
      <c r="D373" t="str">
        <f>IF(ISERROR(VLOOKUP(A373,weapons!$C$1:$C$850,1,FALSE)),"MISSING FROM MAGAZINES","")</f>
        <v/>
      </c>
    </row>
    <row r="374" spans="1:4">
      <c r="A374" t="s">
        <v>994</v>
      </c>
      <c r="B374" t="s">
        <v>1050</v>
      </c>
      <c r="C374" t="str">
        <f>IF(ISERROR(VLOOKUP(A374,weapons!$A$1:$A$850,1,FALSE)),"MISSING FROM WEAPONS","")</f>
        <v>MISSING FROM WEAPONS</v>
      </c>
      <c r="D374" t="str">
        <f>IF(ISERROR(VLOOKUP(A374,weapons!$C$1:$C$850,1,FALSE)),"MISSING FROM MAGAZINES","")</f>
        <v/>
      </c>
    </row>
    <row r="375" spans="1:4">
      <c r="A375" t="s">
        <v>995</v>
      </c>
      <c r="B375" t="s">
        <v>1062</v>
      </c>
      <c r="C375" t="str">
        <f>IF(ISERROR(VLOOKUP(A375,weapons!$A$1:$A$850,1,FALSE)),"MISSING FROM WEAPONS","")</f>
        <v>MISSING FROM WEAPONS</v>
      </c>
      <c r="D375" t="str">
        <f>IF(ISERROR(VLOOKUP(A375,weapons!$C$1:$C$850,1,FALSE)),"MISSING FROM MAGAZINES","")</f>
        <v/>
      </c>
    </row>
    <row r="376" spans="1:4">
      <c r="A376" t="s">
        <v>92</v>
      </c>
      <c r="B376" t="s">
        <v>1055</v>
      </c>
      <c r="C376" t="str">
        <f>IF(ISERROR(VLOOKUP(A376,weapons!$A$1:$A$850,1,FALSE)),"MISSING FROM WEAPONS","")</f>
        <v/>
      </c>
      <c r="D376" t="str">
        <f>IF(ISERROR(VLOOKUP(A376,weapons!$C$1:$C$850,1,FALSE)),"MISSING FROM MAGAZINES","")</f>
        <v/>
      </c>
    </row>
    <row r="377" spans="1:4">
      <c r="A377" t="s">
        <v>996</v>
      </c>
      <c r="B377" t="s">
        <v>1055</v>
      </c>
      <c r="C377" t="str">
        <f>IF(ISERROR(VLOOKUP(A377,weapons!$A$1:$A$850,1,FALSE)),"MISSING FROM WEAPONS","")</f>
        <v>MISSING FROM WEAPONS</v>
      </c>
      <c r="D377" t="str">
        <f>IF(ISERROR(VLOOKUP(A377,weapons!$C$1:$C$850,1,FALSE)),"MISSING FROM MAGAZINES","")</f>
        <v/>
      </c>
    </row>
    <row r="378" spans="1:4">
      <c r="A378" t="s">
        <v>997</v>
      </c>
      <c r="B378" t="s">
        <v>1055</v>
      </c>
      <c r="C378" t="str">
        <f>IF(ISERROR(VLOOKUP(A378,weapons!$A$1:$A$850,1,FALSE)),"MISSING FROM WEAPONS","")</f>
        <v>MISSING FROM WEAPONS</v>
      </c>
      <c r="D378" t="str">
        <f>IF(ISERROR(VLOOKUP(A378,weapons!$C$1:$C$850,1,FALSE)),"MISSING FROM MAGAZINES","")</f>
        <v/>
      </c>
    </row>
    <row r="379" spans="1:4">
      <c r="A379" t="s">
        <v>998</v>
      </c>
      <c r="B379" t="s">
        <v>1055</v>
      </c>
      <c r="C379" t="str">
        <f>IF(ISERROR(VLOOKUP(A379,weapons!$A$1:$A$850,1,FALSE)),"MISSING FROM WEAPONS","")</f>
        <v>MISSING FROM WEAPONS</v>
      </c>
      <c r="D379" t="str">
        <f>IF(ISERROR(VLOOKUP(A379,weapons!$C$1:$C$850,1,FALSE)),"MISSING FROM MAGAZINES","")</f>
        <v/>
      </c>
    </row>
    <row r="380" spans="1:4">
      <c r="A380" t="s">
        <v>91</v>
      </c>
      <c r="B380" t="s">
        <v>1057</v>
      </c>
      <c r="C380" t="str">
        <f>IF(ISERROR(VLOOKUP(A380,weapons!$A$1:$A$850,1,FALSE)),"MISSING FROM WEAPONS","")</f>
        <v/>
      </c>
      <c r="D380" t="str">
        <f>IF(ISERROR(VLOOKUP(A380,weapons!$C$1:$C$850,1,FALSE)),"MISSING FROM MAGAZINES","")</f>
        <v/>
      </c>
    </row>
    <row r="381" spans="1:4">
      <c r="A381" t="s">
        <v>89</v>
      </c>
      <c r="B381" t="s">
        <v>1055</v>
      </c>
      <c r="C381" t="str">
        <f>IF(ISERROR(VLOOKUP(A381,weapons!$A$1:$A$850,1,FALSE)),"MISSING FROM WEAPONS","")</f>
        <v/>
      </c>
      <c r="D381" t="str">
        <f>IF(ISERROR(VLOOKUP(A381,weapons!$C$1:$C$850,1,FALSE)),"MISSING FROM MAGAZINES","")</f>
        <v/>
      </c>
    </row>
    <row r="382" spans="1:4">
      <c r="A382" t="s">
        <v>82</v>
      </c>
      <c r="B382" t="s">
        <v>1055</v>
      </c>
      <c r="C382" t="str">
        <f>IF(ISERROR(VLOOKUP(A382,weapons!$A$1:$A$850,1,FALSE)),"MISSING FROM WEAPONS","")</f>
        <v/>
      </c>
      <c r="D382" t="str">
        <f>IF(ISERROR(VLOOKUP(A382,weapons!$C$1:$C$850,1,FALSE)),"MISSING FROM MAGAZINES","")</f>
        <v/>
      </c>
    </row>
    <row r="383" spans="1:4">
      <c r="A383" t="s">
        <v>81</v>
      </c>
      <c r="B383" t="s">
        <v>1058</v>
      </c>
      <c r="C383" t="str">
        <f>IF(ISERROR(VLOOKUP(A383,weapons!$A$1:$A$850,1,FALSE)),"MISSING FROM WEAPONS","")</f>
        <v/>
      </c>
      <c r="D383" t="str">
        <f>IF(ISERROR(VLOOKUP(A383,weapons!$C$1:$C$850,1,FALSE)),"MISSING FROM MAGAZINES","")</f>
        <v/>
      </c>
    </row>
    <row r="384" spans="1:4">
      <c r="A384" t="s">
        <v>80</v>
      </c>
      <c r="B384" t="s">
        <v>1058</v>
      </c>
      <c r="C384" t="str">
        <f>IF(ISERROR(VLOOKUP(A384,weapons!$A$1:$A$850,1,FALSE)),"MISSING FROM WEAPONS","")</f>
        <v/>
      </c>
      <c r="D384" t="str">
        <f>IF(ISERROR(VLOOKUP(A384,weapons!$C$1:$C$850,1,FALSE)),"MISSING FROM MAGAZINES","")</f>
        <v/>
      </c>
    </row>
    <row r="385" spans="1:4">
      <c r="A385" t="s">
        <v>79</v>
      </c>
      <c r="B385" t="s">
        <v>1055</v>
      </c>
      <c r="C385" t="str">
        <f>IF(ISERROR(VLOOKUP(A385,weapons!$A$1:$A$850,1,FALSE)),"MISSING FROM WEAPONS","")</f>
        <v/>
      </c>
      <c r="D385" t="str">
        <f>IF(ISERROR(VLOOKUP(A385,weapons!$C$1:$C$850,1,FALSE)),"MISSING FROM MAGAZINES","")</f>
        <v/>
      </c>
    </row>
    <row r="386" spans="1:4">
      <c r="A386" t="s">
        <v>78</v>
      </c>
      <c r="B386" t="s">
        <v>1055</v>
      </c>
      <c r="C386" t="str">
        <f>IF(ISERROR(VLOOKUP(A386,weapons!$A$1:$A$850,1,FALSE)),"MISSING FROM WEAPONS","")</f>
        <v/>
      </c>
      <c r="D386" t="str">
        <f>IF(ISERROR(VLOOKUP(A386,weapons!$C$1:$C$850,1,FALSE)),"MISSING FROM MAGAZINES","")</f>
        <v>MISSING FROM MAGAZINES</v>
      </c>
    </row>
    <row r="387" spans="1:4">
      <c r="A387" t="s">
        <v>77</v>
      </c>
      <c r="B387" t="s">
        <v>1055</v>
      </c>
      <c r="C387" t="str">
        <f>IF(ISERROR(VLOOKUP(A387,weapons!$A$1:$A$850,1,FALSE)),"MISSING FROM WEAPONS","")</f>
        <v/>
      </c>
      <c r="D387" t="str">
        <f>IF(ISERROR(VLOOKUP(A387,weapons!$C$1:$C$850,1,FALSE)),"MISSING FROM MAGAZINES","")</f>
        <v/>
      </c>
    </row>
    <row r="388" spans="1:4">
      <c r="A388" t="s">
        <v>1006</v>
      </c>
      <c r="B388" t="s">
        <v>1046</v>
      </c>
      <c r="C388" t="str">
        <f>IF(ISERROR(VLOOKUP(A388,weapons!$A$1:$A$850,1,FALSE)),"MISSING FROM WEAPONS","")</f>
        <v>MISSING FROM WEAPONS</v>
      </c>
      <c r="D388" t="str">
        <f>IF(ISERROR(VLOOKUP(A388,weapons!$C$1:$C$850,1,FALSE)),"MISSING FROM MAGAZINES","")</f>
        <v/>
      </c>
    </row>
    <row r="389" spans="1:4">
      <c r="A389" t="s">
        <v>75</v>
      </c>
      <c r="B389" t="s">
        <v>1055</v>
      </c>
      <c r="C389" t="str">
        <f>IF(ISERROR(VLOOKUP(A389,weapons!$A$1:$A$850,1,FALSE)),"MISSING FROM WEAPONS","")</f>
        <v/>
      </c>
      <c r="D389" t="str">
        <f>IF(ISERROR(VLOOKUP(A389,weapons!$C$1:$C$850,1,FALSE)),"MISSING FROM MAGAZINES","")</f>
        <v/>
      </c>
    </row>
    <row r="390" spans="1:4">
      <c r="A390" t="s">
        <v>74</v>
      </c>
      <c r="B390" t="s">
        <v>1055</v>
      </c>
      <c r="C390" t="str">
        <f>IF(ISERROR(VLOOKUP(A390,weapons!$A$1:$A$850,1,FALSE)),"MISSING FROM WEAPONS","")</f>
        <v/>
      </c>
      <c r="D390" t="str">
        <f>IF(ISERROR(VLOOKUP(A390,weapons!$C$1:$C$850,1,FALSE)),"MISSING FROM MAGAZINES","")</f>
        <v/>
      </c>
    </row>
    <row r="391" spans="1:4">
      <c r="A391" t="s">
        <v>73</v>
      </c>
      <c r="B391" t="s">
        <v>1055</v>
      </c>
      <c r="C391" t="str">
        <f>IF(ISERROR(VLOOKUP(A391,weapons!$A$1:$A$850,1,FALSE)),"MISSING FROM WEAPONS","")</f>
        <v/>
      </c>
      <c r="D391" t="str">
        <f>IF(ISERROR(VLOOKUP(A391,weapons!$C$1:$C$850,1,FALSE)),"MISSING FROM MAGAZINES","")</f>
        <v/>
      </c>
    </row>
    <row r="392" spans="1:4">
      <c r="A392" t="s">
        <v>72</v>
      </c>
      <c r="B392" t="s">
        <v>1055</v>
      </c>
      <c r="C392" t="str">
        <f>IF(ISERROR(VLOOKUP(A392,weapons!$A$1:$A$850,1,FALSE)),"MISSING FROM WEAPONS","")</f>
        <v/>
      </c>
      <c r="D392" t="str">
        <f>IF(ISERROR(VLOOKUP(A392,weapons!$C$1:$C$850,1,FALSE)),"MISSING FROM MAGAZINES","")</f>
        <v/>
      </c>
    </row>
    <row r="393" spans="1:4">
      <c r="A393" t="s">
        <v>71</v>
      </c>
      <c r="B393" t="s">
        <v>1055</v>
      </c>
      <c r="C393" t="str">
        <f>IF(ISERROR(VLOOKUP(A393,weapons!$A$1:$A$850,1,FALSE)),"MISSING FROM WEAPONS","")</f>
        <v/>
      </c>
      <c r="D393" t="str">
        <f>IF(ISERROR(VLOOKUP(A393,weapons!$C$1:$C$850,1,FALSE)),"MISSING FROM MAGAZINES","")</f>
        <v/>
      </c>
    </row>
    <row r="394" spans="1:4">
      <c r="A394" t="s">
        <v>70</v>
      </c>
      <c r="B394" t="s">
        <v>1055</v>
      </c>
      <c r="C394" t="str">
        <f>IF(ISERROR(VLOOKUP(A394,weapons!$A$1:$A$850,1,FALSE)),"MISSING FROM WEAPONS","")</f>
        <v/>
      </c>
      <c r="D394" t="str">
        <f>IF(ISERROR(VLOOKUP(A394,weapons!$C$1:$C$850,1,FALSE)),"MISSING FROM MAGAZINES","")</f>
        <v/>
      </c>
    </row>
    <row r="395" spans="1:4">
      <c r="A395" t="s">
        <v>1007</v>
      </c>
      <c r="B395" t="s">
        <v>1046</v>
      </c>
      <c r="C395" t="str">
        <f>IF(ISERROR(VLOOKUP(A395,weapons!$A$1:$A$850,1,FALSE)),"MISSING FROM WEAPONS","")</f>
        <v>MISSING FROM WEAPONS</v>
      </c>
      <c r="D395" t="str">
        <f>IF(ISERROR(VLOOKUP(A395,weapons!$C$1:$C$850,1,FALSE)),"MISSING FROM MAGAZINES","")</f>
        <v/>
      </c>
    </row>
    <row r="396" spans="1:4">
      <c r="A396" t="s">
        <v>65</v>
      </c>
      <c r="B396" t="s">
        <v>1055</v>
      </c>
      <c r="C396" t="str">
        <f>IF(ISERROR(VLOOKUP(A396,weapons!$A$1:$A$850,1,FALSE)),"MISSING FROM WEAPONS","")</f>
        <v/>
      </c>
      <c r="D396" t="str">
        <f>IF(ISERROR(VLOOKUP(A396,weapons!$C$1:$C$850,1,FALSE)),"MISSING FROM MAGAZINES","")</f>
        <v>MISSING FROM MAGAZINES</v>
      </c>
    </row>
    <row r="397" spans="1:4">
      <c r="A397" t="s">
        <v>64</v>
      </c>
      <c r="B397" t="s">
        <v>1055</v>
      </c>
      <c r="C397" t="str">
        <f>IF(ISERROR(VLOOKUP(A397,weapons!$A$1:$A$850,1,FALSE)),"MISSING FROM WEAPONS","")</f>
        <v/>
      </c>
      <c r="D397" t="str">
        <f>IF(ISERROR(VLOOKUP(A397,weapons!$C$1:$C$850,1,FALSE)),"MISSING FROM MAGAZINES","")</f>
        <v>MISSING FROM MAGAZINES</v>
      </c>
    </row>
    <row r="398" spans="1:4">
      <c r="A398" t="s">
        <v>63</v>
      </c>
      <c r="B398" t="s">
        <v>1055</v>
      </c>
      <c r="C398" t="str">
        <f>IF(ISERROR(VLOOKUP(A398,weapons!$A$1:$A$850,1,FALSE)),"MISSING FROM WEAPONS","")</f>
        <v/>
      </c>
      <c r="D398" t="str">
        <f>IF(ISERROR(VLOOKUP(A398,weapons!$C$1:$C$850,1,FALSE)),"MISSING FROM MAGAZINES","")</f>
        <v>MISSING FROM MAGAZINES</v>
      </c>
    </row>
    <row r="399" spans="1:4">
      <c r="A399" t="s">
        <v>62</v>
      </c>
      <c r="B399" t="s">
        <v>1055</v>
      </c>
      <c r="C399" t="str">
        <f>IF(ISERROR(VLOOKUP(A399,weapons!$A$1:$A$850,1,FALSE)),"MISSING FROM WEAPONS","")</f>
        <v/>
      </c>
      <c r="D399" t="str">
        <f>IF(ISERROR(VLOOKUP(A399,weapons!$C$1:$C$850,1,FALSE)),"MISSING FROM MAGAZINES","")</f>
        <v>MISSING FROM MAGAZINES</v>
      </c>
    </row>
    <row r="400" spans="1:4">
      <c r="A400" t="s">
        <v>61</v>
      </c>
      <c r="B400" t="s">
        <v>1055</v>
      </c>
      <c r="C400" t="str">
        <f>IF(ISERROR(VLOOKUP(A400,weapons!$A$1:$A$850,1,FALSE)),"MISSING FROM WEAPONS","")</f>
        <v/>
      </c>
      <c r="D400" t="str">
        <f>IF(ISERROR(VLOOKUP(A400,weapons!$C$1:$C$850,1,FALSE)),"MISSING FROM MAGAZINES","")</f>
        <v>MISSING FROM MAGAZINES</v>
      </c>
    </row>
    <row r="401" spans="1:4">
      <c r="A401" t="s">
        <v>60</v>
      </c>
      <c r="B401" t="s">
        <v>1055</v>
      </c>
      <c r="C401" t="str">
        <f>IF(ISERROR(VLOOKUP(A401,weapons!$A$1:$A$850,1,FALSE)),"MISSING FROM WEAPONS","")</f>
        <v/>
      </c>
      <c r="D401" t="str">
        <f>IF(ISERROR(VLOOKUP(A401,weapons!$C$1:$C$850,1,FALSE)),"MISSING FROM MAGAZINES","")</f>
        <v>MISSING FROM MAGAZINES</v>
      </c>
    </row>
    <row r="402" spans="1:4">
      <c r="A402" t="s">
        <v>59</v>
      </c>
      <c r="B402" t="s">
        <v>1055</v>
      </c>
      <c r="C402" t="str">
        <f>IF(ISERROR(VLOOKUP(A402,weapons!$A$1:$A$850,1,FALSE)),"MISSING FROM WEAPONS","")</f>
        <v/>
      </c>
      <c r="D402" t="str">
        <f>IF(ISERROR(VLOOKUP(A402,weapons!$C$1:$C$850,1,FALSE)),"MISSING FROM MAGAZINES","")</f>
        <v>MISSING FROM MAGAZINES</v>
      </c>
    </row>
    <row r="403" spans="1:4">
      <c r="A403" t="s">
        <v>58</v>
      </c>
      <c r="B403" t="s">
        <v>1055</v>
      </c>
      <c r="C403" t="str">
        <f>IF(ISERROR(VLOOKUP(A403,weapons!$A$1:$A$850,1,FALSE)),"MISSING FROM WEAPONS","")</f>
        <v/>
      </c>
      <c r="D403" t="str">
        <f>IF(ISERROR(VLOOKUP(A403,weapons!$C$1:$C$850,1,FALSE)),"MISSING FROM MAGAZINES","")</f>
        <v>MISSING FROM MAGAZINES</v>
      </c>
    </row>
    <row r="404" spans="1:4">
      <c r="A404" t="s">
        <v>57</v>
      </c>
      <c r="B404" t="s">
        <v>1055</v>
      </c>
      <c r="C404" t="str">
        <f>IF(ISERROR(VLOOKUP(A404,weapons!$A$1:$A$850,1,FALSE)),"MISSING FROM WEAPONS","")</f>
        <v/>
      </c>
      <c r="D404" t="str">
        <f>IF(ISERROR(VLOOKUP(A404,weapons!$C$1:$C$850,1,FALSE)),"MISSING FROM MAGAZINES","")</f>
        <v>MISSING FROM MAGAZINES</v>
      </c>
    </row>
    <row r="405" spans="1:4">
      <c r="A405" t="s">
        <v>56</v>
      </c>
      <c r="B405" t="s">
        <v>1055</v>
      </c>
      <c r="C405" t="str">
        <f>IF(ISERROR(VLOOKUP(A405,weapons!$A$1:$A$850,1,FALSE)),"MISSING FROM WEAPONS","")</f>
        <v/>
      </c>
      <c r="D405" t="str">
        <f>IF(ISERROR(VLOOKUP(A405,weapons!$C$1:$C$850,1,FALSE)),"MISSING FROM MAGAZINES","")</f>
        <v>MISSING FROM MAGAZINES</v>
      </c>
    </row>
    <row r="406" spans="1:4">
      <c r="A406" t="s">
        <v>55</v>
      </c>
      <c r="B406" t="s">
        <v>1055</v>
      </c>
      <c r="C406" t="str">
        <f>IF(ISERROR(VLOOKUP(A406,weapons!$A$1:$A$850,1,FALSE)),"MISSING FROM WEAPONS","")</f>
        <v/>
      </c>
      <c r="D406" t="str">
        <f>IF(ISERROR(VLOOKUP(A406,weapons!$C$1:$C$850,1,FALSE)),"MISSING FROM MAGAZINES","")</f>
        <v>MISSING FROM MAGAZINES</v>
      </c>
    </row>
    <row r="407" spans="1:4">
      <c r="A407" t="s">
        <v>54</v>
      </c>
      <c r="B407" t="s">
        <v>1055</v>
      </c>
      <c r="C407" t="str">
        <f>IF(ISERROR(VLOOKUP(A407,weapons!$A$1:$A$850,1,FALSE)),"MISSING FROM WEAPONS","")</f>
        <v/>
      </c>
      <c r="D407" t="str">
        <f>IF(ISERROR(VLOOKUP(A407,weapons!$C$1:$C$850,1,FALSE)),"MISSING FROM MAGAZINES","")</f>
        <v>MISSING FROM MAGAZINES</v>
      </c>
    </row>
    <row r="408" spans="1:4">
      <c r="A408" t="s">
        <v>53</v>
      </c>
      <c r="B408" t="s">
        <v>1055</v>
      </c>
      <c r="C408" t="str">
        <f>IF(ISERROR(VLOOKUP(A408,weapons!$A$1:$A$850,1,FALSE)),"MISSING FROM WEAPONS","")</f>
        <v/>
      </c>
      <c r="D408" t="str">
        <f>IF(ISERROR(VLOOKUP(A408,weapons!$C$1:$C$850,1,FALSE)),"MISSING FROM MAGAZINES","")</f>
        <v>MISSING FROM MAGAZINES</v>
      </c>
    </row>
    <row r="409" spans="1:4">
      <c r="A409" t="s">
        <v>52</v>
      </c>
      <c r="B409" t="s">
        <v>1055</v>
      </c>
      <c r="C409" t="str">
        <f>IF(ISERROR(VLOOKUP(A409,weapons!$A$1:$A$850,1,FALSE)),"MISSING FROM WEAPONS","")</f>
        <v/>
      </c>
      <c r="D409" t="str">
        <f>IF(ISERROR(VLOOKUP(A409,weapons!$C$1:$C$850,1,FALSE)),"MISSING FROM MAGAZINES","")</f>
        <v>MISSING FROM MAGAZINES</v>
      </c>
    </row>
    <row r="410" spans="1:4">
      <c r="A410" t="s">
        <v>46</v>
      </c>
      <c r="B410" t="s">
        <v>1055</v>
      </c>
      <c r="C410" t="str">
        <f>IF(ISERROR(VLOOKUP(A410,weapons!$A$1:$A$850,1,FALSE)),"MISSING FROM WEAPONS","")</f>
        <v/>
      </c>
      <c r="D410" t="str">
        <f>IF(ISERROR(VLOOKUP(A410,weapons!$C$1:$C$850,1,FALSE)),"MISSING FROM MAGAZINES","")</f>
        <v/>
      </c>
    </row>
    <row r="411" spans="1:4">
      <c r="A411" t="s">
        <v>1124</v>
      </c>
      <c r="B411" t="s">
        <v>1059</v>
      </c>
      <c r="C411" t="str">
        <f>IF(ISERROR(VLOOKUP(A411,weapons!$A$1:$A$850,1,FALSE)),"MISSING FROM WEAPONS","")</f>
        <v>MISSING FROM WEAPONS</v>
      </c>
      <c r="D411" t="str">
        <f>IF(ISERROR(VLOOKUP(A411,weapons!$C$1:$C$850,1,FALSE)),"MISSING FROM MAGAZINES","")</f>
        <v>MISSING FROM MAGAZINES</v>
      </c>
    </row>
    <row r="412" spans="1:4">
      <c r="A412" t="s">
        <v>1125</v>
      </c>
      <c r="B412" t="s">
        <v>1059</v>
      </c>
      <c r="C412" t="str">
        <f>IF(ISERROR(VLOOKUP(A412,weapons!$A$1:$A$850,1,FALSE)),"MISSING FROM WEAPONS","")</f>
        <v>MISSING FROM WEAPONS</v>
      </c>
      <c r="D412" t="str">
        <f>IF(ISERROR(VLOOKUP(A412,weapons!$C$1:$C$850,1,FALSE)),"MISSING FROM MAGAZINES","")</f>
        <v>MISSING FROM MAGAZINES</v>
      </c>
    </row>
    <row r="413" spans="1:4">
      <c r="A413" t="s">
        <v>1010</v>
      </c>
      <c r="B413" t="s">
        <v>1057</v>
      </c>
      <c r="C413" t="str">
        <f>IF(ISERROR(VLOOKUP(A413,weapons!$A$1:$A$850,1,FALSE)),"MISSING FROM WEAPONS","")</f>
        <v>MISSING FROM WEAPONS</v>
      </c>
      <c r="D413" t="str">
        <f>IF(ISERROR(VLOOKUP(A413,weapons!$C$1:$C$850,1,FALSE)),"MISSING FROM MAGAZINES","")</f>
        <v/>
      </c>
    </row>
    <row r="414" spans="1:4">
      <c r="A414" t="s">
        <v>1011</v>
      </c>
      <c r="B414" t="s">
        <v>1057</v>
      </c>
      <c r="C414" t="str">
        <f>IF(ISERROR(VLOOKUP(A414,weapons!$A$1:$A$850,1,FALSE)),"MISSING FROM WEAPONS","")</f>
        <v>MISSING FROM WEAPONS</v>
      </c>
      <c r="D414" t="str">
        <f>IF(ISERROR(VLOOKUP(A414,weapons!$C$1:$C$850,1,FALSE)),"MISSING FROM MAGAZINES","")</f>
        <v/>
      </c>
    </row>
    <row r="415" spans="1:4">
      <c r="A415" t="s">
        <v>1012</v>
      </c>
      <c r="B415" t="s">
        <v>1057</v>
      </c>
      <c r="C415" t="str">
        <f>IF(ISERROR(VLOOKUP(A415,weapons!$A$1:$A$850,1,FALSE)),"MISSING FROM WEAPONS","")</f>
        <v>MISSING FROM WEAPONS</v>
      </c>
      <c r="D415" t="str">
        <f>IF(ISERROR(VLOOKUP(A415,weapons!$C$1:$C$850,1,FALSE)),"MISSING FROM MAGAZINES","")</f>
        <v/>
      </c>
    </row>
    <row r="416" spans="1:4">
      <c r="A416" t="s">
        <v>1013</v>
      </c>
      <c r="B416" t="s">
        <v>1057</v>
      </c>
      <c r="C416" t="str">
        <f>IF(ISERROR(VLOOKUP(A416,weapons!$A$1:$A$850,1,FALSE)),"MISSING FROM WEAPONS","")</f>
        <v>MISSING FROM WEAPONS</v>
      </c>
      <c r="D416" t="str">
        <f>IF(ISERROR(VLOOKUP(A416,weapons!$C$1:$C$850,1,FALSE)),"MISSING FROM MAGAZINES","")</f>
        <v/>
      </c>
    </row>
    <row r="417" spans="1:4">
      <c r="A417" t="s">
        <v>1014</v>
      </c>
      <c r="B417" t="s">
        <v>1057</v>
      </c>
      <c r="C417" t="str">
        <f>IF(ISERROR(VLOOKUP(A417,weapons!$A$1:$A$850,1,FALSE)),"MISSING FROM WEAPONS","")</f>
        <v>MISSING FROM WEAPONS</v>
      </c>
      <c r="D417" t="str">
        <f>IF(ISERROR(VLOOKUP(A417,weapons!$C$1:$C$850,1,FALSE)),"MISSING FROM MAGAZINES","")</f>
        <v/>
      </c>
    </row>
    <row r="418" spans="1:4">
      <c r="A418" t="s">
        <v>1015</v>
      </c>
      <c r="B418" t="s">
        <v>1057</v>
      </c>
      <c r="C418" t="str">
        <f>IF(ISERROR(VLOOKUP(A418,weapons!$A$1:$A$850,1,FALSE)),"MISSING FROM WEAPONS","")</f>
        <v>MISSING FROM WEAPONS</v>
      </c>
      <c r="D418" t="str">
        <f>IF(ISERROR(VLOOKUP(A418,weapons!$C$1:$C$850,1,FALSE)),"MISSING FROM MAGAZINES","")</f>
        <v/>
      </c>
    </row>
    <row r="419" spans="1:4">
      <c r="A419" t="s">
        <v>1016</v>
      </c>
      <c r="B419" t="s">
        <v>1057</v>
      </c>
      <c r="C419" t="str">
        <f>IF(ISERROR(VLOOKUP(A419,weapons!$A$1:$A$850,1,FALSE)),"MISSING FROM WEAPONS","")</f>
        <v>MISSING FROM WEAPONS</v>
      </c>
      <c r="D419" t="str">
        <f>IF(ISERROR(VLOOKUP(A419,weapons!$C$1:$C$850,1,FALSE)),"MISSING FROM MAGAZINES","")</f>
        <v/>
      </c>
    </row>
    <row r="420" spans="1:4">
      <c r="A420" t="s">
        <v>1017</v>
      </c>
      <c r="B420" t="s">
        <v>1057</v>
      </c>
      <c r="C420" t="str">
        <f>IF(ISERROR(VLOOKUP(A420,weapons!$A$1:$A$850,1,FALSE)),"MISSING FROM WEAPONS","")</f>
        <v>MISSING FROM WEAPONS</v>
      </c>
      <c r="D420" t="str">
        <f>IF(ISERROR(VLOOKUP(A420,weapons!$C$1:$C$850,1,FALSE)),"MISSING FROM MAGAZINES","")</f>
        <v/>
      </c>
    </row>
    <row r="421" spans="1:4">
      <c r="A421" t="s">
        <v>1018</v>
      </c>
      <c r="B421" t="s">
        <v>1057</v>
      </c>
      <c r="C421" t="str">
        <f>IF(ISERROR(VLOOKUP(A421,weapons!$A$1:$A$850,1,FALSE)),"MISSING FROM WEAPONS","")</f>
        <v>MISSING FROM WEAPONS</v>
      </c>
      <c r="D421" t="str">
        <f>IF(ISERROR(VLOOKUP(A421,weapons!$C$1:$C$850,1,FALSE)),"MISSING FROM MAGAZINES","")</f>
        <v/>
      </c>
    </row>
    <row r="422" spans="1:4">
      <c r="A422" t="s">
        <v>1019</v>
      </c>
      <c r="B422" t="s">
        <v>1057</v>
      </c>
      <c r="C422" t="str">
        <f>IF(ISERROR(VLOOKUP(A422,weapons!$A$1:$A$850,1,FALSE)),"MISSING FROM WEAPONS","")</f>
        <v>MISSING FROM WEAPONS</v>
      </c>
      <c r="D422" t="str">
        <f>IF(ISERROR(VLOOKUP(A422,weapons!$C$1:$C$850,1,FALSE)),"MISSING FROM MAGAZINES","")</f>
        <v/>
      </c>
    </row>
    <row r="423" spans="1:4">
      <c r="A423" t="s">
        <v>1020</v>
      </c>
      <c r="B423" t="s">
        <v>1057</v>
      </c>
      <c r="C423" t="str">
        <f>IF(ISERROR(VLOOKUP(A423,weapons!$A$1:$A$850,1,FALSE)),"MISSING FROM WEAPONS","")</f>
        <v>MISSING FROM WEAPONS</v>
      </c>
      <c r="D423" t="str">
        <f>IF(ISERROR(VLOOKUP(A423,weapons!$C$1:$C$850,1,FALSE)),"MISSING FROM MAGAZINES","")</f>
        <v/>
      </c>
    </row>
    <row r="424" spans="1:4">
      <c r="A424" t="s">
        <v>21</v>
      </c>
      <c r="B424" t="s">
        <v>1055</v>
      </c>
      <c r="C424" t="str">
        <f>IF(ISERROR(VLOOKUP(A424,weapons!$A$1:$A$850,1,FALSE)),"MISSING FROM WEAPONS","")</f>
        <v/>
      </c>
      <c r="D424" t="str">
        <f>IF(ISERROR(VLOOKUP(A424,weapons!$C$1:$C$850,1,FALSE)),"MISSING FROM MAGAZINES","")</f>
        <v>MISSING FROM MAGAZINES</v>
      </c>
    </row>
    <row r="425" spans="1:4">
      <c r="A425" t="s">
        <v>1022</v>
      </c>
      <c r="B425" t="s">
        <v>1046</v>
      </c>
      <c r="C425" t="str">
        <f>IF(ISERROR(VLOOKUP(A425,weapons!$A$1:$A$850,1,FALSE)),"MISSING FROM WEAPONS","")</f>
        <v>MISSING FROM WEAPONS</v>
      </c>
      <c r="D425" t="str">
        <f>IF(ISERROR(VLOOKUP(A425,weapons!$C$1:$C$850,1,FALSE)),"MISSING FROM MAGAZINES","")</f>
        <v/>
      </c>
    </row>
    <row r="426" spans="1:4">
      <c r="A426" t="s">
        <v>1024</v>
      </c>
      <c r="B426" t="s">
        <v>1046</v>
      </c>
      <c r="C426" t="str">
        <f>IF(ISERROR(VLOOKUP(A426,weapons!$A$1:$A$850,1,FALSE)),"MISSING FROM WEAPONS","")</f>
        <v>MISSING FROM WEAPONS</v>
      </c>
      <c r="D426" t="str">
        <f>IF(ISERROR(VLOOKUP(A426,weapons!$C$1:$C$850,1,FALSE)),"MISSING FROM MAGAZINES","")</f>
        <v/>
      </c>
    </row>
    <row r="427" spans="1:4">
      <c r="A427" t="s">
        <v>1027</v>
      </c>
      <c r="B427" t="s">
        <v>1052</v>
      </c>
      <c r="C427" t="str">
        <f>IF(ISERROR(VLOOKUP(A427,weapons!$A$1:$A$850,1,FALSE)),"MISSING FROM WEAPONS","")</f>
        <v>MISSING FROM WEAPONS</v>
      </c>
      <c r="D427" t="str">
        <f>IF(ISERROR(VLOOKUP(A427,weapons!$C$1:$C$850,1,FALSE)),"MISSING FROM MAGAZINES","")</f>
        <v/>
      </c>
    </row>
    <row r="428" spans="1:4">
      <c r="A428" t="s">
        <v>1028</v>
      </c>
      <c r="B428" t="s">
        <v>1052</v>
      </c>
      <c r="C428" t="str">
        <f>IF(ISERROR(VLOOKUP(A428,weapons!$A$1:$A$850,1,FALSE)),"MISSING FROM WEAPONS","")</f>
        <v>MISSING FROM WEAPONS</v>
      </c>
      <c r="D428" t="str">
        <f>IF(ISERROR(VLOOKUP(A428,weapons!$C$1:$C$850,1,FALSE)),"MISSING FROM MAGAZINES","")</f>
        <v/>
      </c>
    </row>
    <row r="429" spans="1:4">
      <c r="A429" t="s">
        <v>1029</v>
      </c>
      <c r="B429" t="s">
        <v>1052</v>
      </c>
      <c r="C429" t="str">
        <f>IF(ISERROR(VLOOKUP(A429,weapons!$A$1:$A$850,1,FALSE)),"MISSING FROM WEAPONS","")</f>
        <v>MISSING FROM WEAPONS</v>
      </c>
      <c r="D429" t="str">
        <f>IF(ISERROR(VLOOKUP(A429,weapons!$C$1:$C$850,1,FALSE)),"MISSING FROM MAGAZINES","")</f>
        <v/>
      </c>
    </row>
    <row r="430" spans="1:4">
      <c r="A430" t="s">
        <v>1030</v>
      </c>
      <c r="B430" t="s">
        <v>1052</v>
      </c>
      <c r="C430" t="str">
        <f>IF(ISERROR(VLOOKUP(A430,weapons!$A$1:$A$850,1,FALSE)),"MISSING FROM WEAPONS","")</f>
        <v>MISSING FROM WEAPONS</v>
      </c>
      <c r="D430" t="str">
        <f>IF(ISERROR(VLOOKUP(A430,weapons!$C$1:$C$850,1,FALSE)),"MISSING FROM MAGAZINES","")</f>
        <v/>
      </c>
    </row>
    <row r="431" spans="1:4">
      <c r="A431" t="s">
        <v>1031</v>
      </c>
      <c r="B431" t="s">
        <v>1052</v>
      </c>
      <c r="C431" t="str">
        <f>IF(ISERROR(VLOOKUP(A431,weapons!$A$1:$A$850,1,FALSE)),"MISSING FROM WEAPONS","")</f>
        <v>MISSING FROM WEAPONS</v>
      </c>
      <c r="D431" t="str">
        <f>IF(ISERROR(VLOOKUP(A431,weapons!$C$1:$C$850,1,FALSE)),"MISSING FROM MAGAZINES","")</f>
        <v/>
      </c>
    </row>
    <row r="432" spans="1:4">
      <c r="A432" t="s">
        <v>1032</v>
      </c>
      <c r="B432" t="s">
        <v>1052</v>
      </c>
      <c r="C432" t="str">
        <f>IF(ISERROR(VLOOKUP(A432,weapons!$A$1:$A$850,1,FALSE)),"MISSING FROM WEAPONS","")</f>
        <v>MISSING FROM WEAPONS</v>
      </c>
      <c r="D432" t="str">
        <f>IF(ISERROR(VLOOKUP(A432,weapons!$C$1:$C$850,1,FALSE)),"MISSING FROM MAGAZINES","")</f>
        <v/>
      </c>
    </row>
    <row r="433" spans="1:4">
      <c r="A433" t="s">
        <v>1033</v>
      </c>
      <c r="B433" t="s">
        <v>1052</v>
      </c>
      <c r="C433" t="str">
        <f>IF(ISERROR(VLOOKUP(A433,weapons!$A$1:$A$850,1,FALSE)),"MISSING FROM WEAPONS","")</f>
        <v>MISSING FROM WEAPONS</v>
      </c>
      <c r="D433" t="str">
        <f>IF(ISERROR(VLOOKUP(A433,weapons!$C$1:$C$850,1,FALSE)),"MISSING FROM MAGAZINES","")</f>
        <v/>
      </c>
    </row>
    <row r="434" spans="1:4">
      <c r="A434" t="s">
        <v>1034</v>
      </c>
      <c r="B434" t="s">
        <v>1046</v>
      </c>
      <c r="C434" t="str">
        <f>IF(ISERROR(VLOOKUP(A434,weapons!$A$1:$A$850,1,FALSE)),"MISSING FROM WEAPONS","")</f>
        <v>MISSING FROM WEAPONS</v>
      </c>
      <c r="D434" t="str">
        <f>IF(ISERROR(VLOOKUP(A434,weapons!$C$1:$C$850,1,FALSE)),"MISSING FROM MAGAZINES","")</f>
        <v/>
      </c>
    </row>
    <row r="435" spans="1:4">
      <c r="A435" t="s">
        <v>17</v>
      </c>
      <c r="B435" t="s">
        <v>1055</v>
      </c>
      <c r="C435" t="str">
        <f>IF(ISERROR(VLOOKUP(A435,weapons!$A$1:$A$850,1,FALSE)),"MISSING FROM WEAPONS","")</f>
        <v/>
      </c>
      <c r="D435" t="str">
        <f>IF(ISERROR(VLOOKUP(A435,weapons!$C$1:$C$850,1,FALSE)),"MISSING FROM MAGAZINES","")</f>
        <v/>
      </c>
    </row>
    <row r="436" spans="1:4">
      <c r="A436" t="s">
        <v>17</v>
      </c>
      <c r="B436" t="s">
        <v>1046</v>
      </c>
      <c r="C436" t="str">
        <f>IF(ISERROR(VLOOKUP(A436,weapons!$A$1:$A$850,1,FALSE)),"MISSING FROM WEAPONS","")</f>
        <v/>
      </c>
      <c r="D436" t="str">
        <f>IF(ISERROR(VLOOKUP(A436,weapons!$C$1:$C$850,1,FALSE)),"MISSING FROM MAGAZINES","")</f>
        <v/>
      </c>
    </row>
    <row r="437" spans="1:4">
      <c r="A437" t="s">
        <v>1035</v>
      </c>
      <c r="B437" t="s">
        <v>1046</v>
      </c>
      <c r="C437" t="str">
        <f>IF(ISERROR(VLOOKUP(A437,weapons!$A$1:$A$850,1,FALSE)),"MISSING FROM WEAPONS","")</f>
        <v>MISSING FROM WEAPONS</v>
      </c>
      <c r="D437" t="str">
        <f>IF(ISERROR(VLOOKUP(A437,weapons!$C$1:$C$850,1,FALSE)),"MISSING FROM MAGAZINES","")</f>
        <v/>
      </c>
    </row>
    <row r="438" spans="1:4">
      <c r="A438" t="s">
        <v>16</v>
      </c>
      <c r="B438" t="s">
        <v>1055</v>
      </c>
      <c r="C438" t="str">
        <f>IF(ISERROR(VLOOKUP(A438,weapons!$A$1:$A$850,1,FALSE)),"MISSING FROM WEAPONS","")</f>
        <v/>
      </c>
      <c r="D438" t="str">
        <f>IF(ISERROR(VLOOKUP(A438,weapons!$C$1:$C$850,1,FALSE)),"MISSING FROM MAGAZINES","")</f>
        <v/>
      </c>
    </row>
    <row r="439" spans="1:4">
      <c r="A439" t="s">
        <v>1036</v>
      </c>
      <c r="B439" t="s">
        <v>1046</v>
      </c>
      <c r="C439" t="str">
        <f>IF(ISERROR(VLOOKUP(A439,weapons!$A$1:$A$850,1,FALSE)),"MISSING FROM WEAPONS","")</f>
        <v>MISSING FROM WEAPONS</v>
      </c>
      <c r="D439" t="str">
        <f>IF(ISERROR(VLOOKUP(A439,weapons!$C$1:$C$850,1,FALSE)),"MISSING FROM MAGAZINES","")</f>
        <v/>
      </c>
    </row>
    <row r="440" spans="1:4">
      <c r="A440" t="s">
        <v>15</v>
      </c>
      <c r="B440" t="s">
        <v>1055</v>
      </c>
      <c r="C440" t="str">
        <f>IF(ISERROR(VLOOKUP(A440,weapons!$A$1:$A$850,1,FALSE)),"MISSING FROM WEAPONS","")</f>
        <v/>
      </c>
      <c r="D440" t="str">
        <f>IF(ISERROR(VLOOKUP(A440,weapons!$C$1:$C$850,1,FALSE)),"MISSING FROM MAGAZINES","")</f>
        <v/>
      </c>
    </row>
    <row r="441" spans="1:4">
      <c r="A441" t="s">
        <v>14</v>
      </c>
      <c r="B441" t="s">
        <v>1055</v>
      </c>
      <c r="C441" t="str">
        <f>IF(ISERROR(VLOOKUP(A441,weapons!$A$1:$A$850,1,FALSE)),"MISSING FROM WEAPONS","")</f>
        <v/>
      </c>
      <c r="D441" t="str">
        <f>IF(ISERROR(VLOOKUP(A441,weapons!$C$1:$C$850,1,FALSE)),"MISSING FROM MAGAZINES","")</f>
        <v/>
      </c>
    </row>
    <row r="442" spans="1:4">
      <c r="A442" t="s">
        <v>13</v>
      </c>
      <c r="B442" t="s">
        <v>1055</v>
      </c>
      <c r="C442" t="str">
        <f>IF(ISERROR(VLOOKUP(A442,weapons!$A$1:$A$850,1,FALSE)),"MISSING FROM WEAPONS","")</f>
        <v/>
      </c>
      <c r="D442" t="str">
        <f>IF(ISERROR(VLOOKUP(A442,weapons!$C$1:$C$850,1,FALSE)),"MISSING FROM MAGAZINES","")</f>
        <v/>
      </c>
    </row>
    <row r="443" spans="1:4">
      <c r="A443" t="s">
        <v>12</v>
      </c>
      <c r="B443" t="s">
        <v>1055</v>
      </c>
      <c r="C443" t="str">
        <f>IF(ISERROR(VLOOKUP(A443,weapons!$A$1:$A$850,1,FALSE)),"MISSING FROM WEAPONS","")</f>
        <v/>
      </c>
      <c r="D443" t="str">
        <f>IF(ISERROR(VLOOKUP(A443,weapons!$C$1:$C$850,1,FALSE)),"MISSING FROM MAGAZINES","")</f>
        <v/>
      </c>
    </row>
    <row r="444" spans="1:4">
      <c r="A444" t="s">
        <v>11</v>
      </c>
      <c r="B444" t="s">
        <v>1057</v>
      </c>
      <c r="C444" t="str">
        <f>IF(ISERROR(VLOOKUP(A444,weapons!$A$1:$A$850,1,FALSE)),"MISSING FROM WEAPONS","")</f>
        <v/>
      </c>
      <c r="D444" t="str">
        <f>IF(ISERROR(VLOOKUP(A444,weapons!$C$1:$C$850,1,FALSE)),"MISSING FROM MAGAZINES","")</f>
        <v>MISSING FROM MAGAZINES</v>
      </c>
    </row>
    <row r="445" spans="1:4">
      <c r="A445" t="s">
        <v>1037</v>
      </c>
      <c r="B445" t="s">
        <v>1057</v>
      </c>
      <c r="C445" t="str">
        <f>IF(ISERROR(VLOOKUP(A445,weapons!$A$1:$A$850,1,FALSE)),"MISSING FROM WEAPONS","")</f>
        <v>MISSING FROM WEAPONS</v>
      </c>
      <c r="D445" t="str">
        <f>IF(ISERROR(VLOOKUP(A445,weapons!$C$1:$C$850,1,FALSE)),"MISSING FROM MAGAZINES","")</f>
        <v/>
      </c>
    </row>
    <row r="446" spans="1:4">
      <c r="A446" t="s">
        <v>1038</v>
      </c>
      <c r="B446" t="s">
        <v>1052</v>
      </c>
      <c r="C446" t="str">
        <f>IF(ISERROR(VLOOKUP(A446,weapons!$A$1:$A$850,1,FALSE)),"MISSING FROM WEAPONS","")</f>
        <v>MISSING FROM WEAPONS</v>
      </c>
      <c r="D446" t="str">
        <f>IF(ISERROR(VLOOKUP(A446,weapons!$C$1:$C$850,1,FALSE)),"MISSING FROM MAGAZINES","")</f>
        <v/>
      </c>
    </row>
    <row r="447" spans="1:4">
      <c r="A447" t="s">
        <v>1039</v>
      </c>
      <c r="B447" t="s">
        <v>1059</v>
      </c>
      <c r="C447" t="str">
        <f>IF(ISERROR(VLOOKUP(A447,weapons!$A$1:$A$850,1,FALSE)),"MISSING FROM WEAPONS","")</f>
        <v>MISSING FROM WEAPONS</v>
      </c>
      <c r="D447" t="str">
        <f>IF(ISERROR(VLOOKUP(A447,weapons!$C$1:$C$850,1,FALSE)),"MISSING FROM MAGAZINES","")</f>
        <v/>
      </c>
    </row>
    <row r="448" spans="1:4">
      <c r="A448" t="s">
        <v>4</v>
      </c>
      <c r="B448" t="s">
        <v>1057</v>
      </c>
      <c r="C448" t="str">
        <f>IF(ISERROR(VLOOKUP(A448,weapons!$A$1:$A$850,1,FALSE)),"MISSING FROM WEAPONS","")</f>
        <v/>
      </c>
      <c r="D448" t="str">
        <f>IF(ISERROR(VLOOKUP(A448,weapons!$C$1:$C$850,1,FALSE)),"MISSING FROM MAGAZINES","")</f>
        <v/>
      </c>
    </row>
    <row r="449" spans="1:4">
      <c r="A449" t="s">
        <v>3</v>
      </c>
      <c r="B449" t="s">
        <v>1057</v>
      </c>
      <c r="C449" t="str">
        <f>IF(ISERROR(VLOOKUP(A449,weapons!$A$1:$A$850,1,FALSE)),"MISSING FROM WEAPONS","")</f>
        <v/>
      </c>
      <c r="D449" t="str">
        <f>IF(ISERROR(VLOOKUP(A449,weapons!$C$1:$C$850,1,FALSE)),"MISSING FROM MAGAZINES","")</f>
        <v/>
      </c>
    </row>
    <row r="450" spans="1:4">
      <c r="A450" t="s">
        <v>1126</v>
      </c>
      <c r="B450" t="s">
        <v>1055</v>
      </c>
      <c r="C450" t="str">
        <f>IF(ISERROR(VLOOKUP(A450,weapons!$A$1:$A$850,1,FALSE)),"MISSING FROM WEAPONS","")</f>
        <v/>
      </c>
      <c r="D450" t="str">
        <f>IF(ISERROR(VLOOKUP(A450,weapons!$C$1:$C$850,1,FALSE)),"MISSING FROM MAGAZINES","")</f>
        <v>MISSING FROM MAGAZINES</v>
      </c>
    </row>
    <row r="451" spans="1:4">
      <c r="A451" t="s">
        <v>1127</v>
      </c>
      <c r="B451" t="s">
        <v>1057</v>
      </c>
      <c r="C451" t="str">
        <f>IF(ISERROR(VLOOKUP(A451,weapons!$A$1:$A$850,1,FALSE)),"MISSING FROM WEAPONS","")</f>
        <v>MISSING FROM WEAPONS</v>
      </c>
      <c r="D451" t="str">
        <f>IF(ISERROR(VLOOKUP(A451,weapons!$C$1:$C$850,1,FALSE)),"MISSING FROM MAGAZINES","")</f>
        <v>MISSING FROM MAGAZINES</v>
      </c>
    </row>
    <row r="452" spans="1:4">
      <c r="A452" t="s">
        <v>1</v>
      </c>
      <c r="B452" t="s">
        <v>1055</v>
      </c>
      <c r="C452" t="str">
        <f>IF(ISERROR(VLOOKUP(A452,weapons!$A$1:$A$850,1,FALSE)),"MISSING FROM WEAPONS","")</f>
        <v/>
      </c>
      <c r="D452" t="str">
        <f>IF(ISERROR(VLOOKUP(A452,weapons!$C$1:$C$850,1,FALSE)),"MISSING FROM MAGAZINES","")</f>
        <v/>
      </c>
    </row>
    <row r="453" spans="1:4">
      <c r="A453" t="s">
        <v>1043</v>
      </c>
      <c r="B453" t="s">
        <v>1046</v>
      </c>
      <c r="C453" t="str">
        <f>IF(ISERROR(VLOOKUP(A453,weapons!$A$1:$A$850,1,FALSE)),"MISSING FROM WEAPONS","")</f>
        <v>MISSING FROM WEAPONS</v>
      </c>
      <c r="D453" t="str">
        <f>IF(ISERROR(VLOOKUP(A453,weapons!$C$1:$C$850,1,FALSE)),"MISSING FROM MAGAZINES","")</f>
        <v/>
      </c>
    </row>
    <row r="454" spans="1:4">
      <c r="A454" t="s">
        <v>1044</v>
      </c>
      <c r="B454" t="s">
        <v>1056</v>
      </c>
      <c r="C454" t="str">
        <f>IF(ISERROR(VLOOKUP(A454,weapons!$A$1:$A$850,1,FALSE)),"MISSING FROM WEAPONS","")</f>
        <v>MISSING FROM WEAPONS</v>
      </c>
      <c r="D454" t="str">
        <f>IF(ISERROR(VLOOKUP(A454,weapons!$C$1:$C$850,1,FALSE)),"MISSING FROM MAGAZINES","")</f>
        <v/>
      </c>
    </row>
    <row r="455" spans="1:4">
      <c r="A455" t="s">
        <v>1045</v>
      </c>
      <c r="B455" t="s">
        <v>1046</v>
      </c>
      <c r="C455" t="str">
        <f>IF(ISERROR(VLOOKUP(A455,weapons!$A$1:$A$850,1,FALSE)),"MISSING FROM WEAPONS","")</f>
        <v>MISSING FROM WEAPONS</v>
      </c>
      <c r="D455" t="str">
        <f>IF(ISERROR(VLOOKUP(A455,weapons!$C$1:$C$850,1,FALSE)),"MISSING FROM MAGAZINES","")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7"/>
  <sheetViews>
    <sheetView workbookViewId="0">
      <selection activeCell="B41" sqref="B41"/>
    </sheetView>
  </sheetViews>
  <sheetFormatPr defaultRowHeight="15"/>
  <cols>
    <col min="1" max="1" width="32" bestFit="1" customWidth="1"/>
    <col min="2" max="2" width="32" customWidth="1"/>
    <col min="3" max="3" width="31.7109375" bestFit="1" customWidth="1"/>
    <col min="4" max="4" width="21.5703125" bestFit="1" customWidth="1"/>
  </cols>
  <sheetData>
    <row r="1" spans="1:4">
      <c r="A1" t="s">
        <v>615</v>
      </c>
      <c r="B1" t="str">
        <f>IF(ISERROR(VLOOKUP(A1,weapons!$A$1:$A$455,1,FALSE)),"WEAPON NOT LISTED","ITEM IN WEAPONS LIST")</f>
        <v>ITEM IN WEAPONS LIST</v>
      </c>
      <c r="C1" t="str">
        <f>IF(ISERROR(VLOOKUP(A1,weapons!$C$1:$C$850,1,FALSE)),"MAGAZINE NOT LISTED","ITEM IN MAGAZINES LIST")</f>
        <v>ITEM IN MAGAZINES LIST</v>
      </c>
      <c r="D1" t="str">
        <f>IF(ISERROR(VLOOKUP(A1,weightconfig!$A$1:$A$455,1,FALSE)),"WEIGHT NOT LISTED","ITEM IN WEIGHT LIST")</f>
        <v>ITEM IN WEIGHT LIST</v>
      </c>
    </row>
    <row r="2" spans="1:4">
      <c r="A2" t="s">
        <v>616</v>
      </c>
      <c r="B2" t="str">
        <f>IF(ISERROR(VLOOKUP(A2,weapons!$A$1:$A$455,1,FALSE)),"WEAPON NOT LISTED","ITEM IN WEAPONS LIST")</f>
        <v>ITEM IN WEAPONS LIST</v>
      </c>
      <c r="C2" t="str">
        <f>IF(ISERROR(VLOOKUP(A2,weapons!$C$1:$C$850,1,FALSE)),"MAGAZINE NOT LISTED","ITEM IN MAGAZINES LIST")</f>
        <v>ITEM IN MAGAZINES LIST</v>
      </c>
      <c r="D2" t="str">
        <f>IF(ISERROR(VLOOKUP(A2,weightconfig!$A$1:$A$455,1,FALSE)),"WEIGHT NOT LISTED","ITEM IN WEIGHT LIST")</f>
        <v>ITEM IN WEIGHT LIST</v>
      </c>
    </row>
    <row r="3" spans="1:4">
      <c r="A3" t="s">
        <v>617</v>
      </c>
      <c r="B3" t="str">
        <f>IF(ISERROR(VLOOKUP(A3,weapons!$A$1:$A$455,1,FALSE)),"WEAPON NOT LISTED","ITEM IN WEAPONS LIST")</f>
        <v>ITEM IN WEAPONS LIST</v>
      </c>
      <c r="C3" t="str">
        <f>IF(ISERROR(VLOOKUP(A3,weapons!$C$1:$C$850,1,FALSE)),"MAGAZINE NOT LISTED","ITEM IN MAGAZINES LIST")</f>
        <v>ITEM IN MAGAZINES LIST</v>
      </c>
      <c r="D3" t="str">
        <f>IF(ISERROR(VLOOKUP(A3,weightconfig!$A$1:$A$455,1,FALSE)),"WEIGHT NOT LISTED","ITEM IN WEIGHT LIST")</f>
        <v>ITEM IN WEIGHT LIST</v>
      </c>
    </row>
    <row r="4" spans="1:4">
      <c r="A4" t="s">
        <v>374</v>
      </c>
      <c r="B4" t="str">
        <f>IF(ISERROR(VLOOKUP(A4,weapons!$A$1:$A$455,1,FALSE)),"WEAPON NOT LISTED","ITEM IN WEAPONS LIST")</f>
        <v>ITEM IN WEAPONS LIST</v>
      </c>
      <c r="C4" t="str">
        <f>IF(ISERROR(VLOOKUP(A4,weapons!$C$1:$C$850,1,FALSE)),"MAGAZINE NOT LISTED","ITEM IN MAGAZINES LIST")</f>
        <v>ITEM IN MAGAZINES LIST</v>
      </c>
      <c r="D4" t="str">
        <f>IF(ISERROR(VLOOKUP(A4,weightconfig!$A$1:$A$455,1,FALSE)),"WEIGHT NOT LISTED","ITEM IN WEIGHT LIST")</f>
        <v>ITEM IN WEIGHT LIST</v>
      </c>
    </row>
    <row r="5" spans="1:4">
      <c r="A5" t="s">
        <v>373</v>
      </c>
      <c r="B5" t="str">
        <f>IF(ISERROR(VLOOKUP(A5,weapons!$A$1:$A$455,1,FALSE)),"WEAPON NOT LISTED","ITEM IN WEAPONS LIST")</f>
        <v>ITEM IN WEAPONS LIST</v>
      </c>
      <c r="C5" t="str">
        <f>IF(ISERROR(VLOOKUP(A5,weapons!$C$1:$C$850,1,FALSE)),"MAGAZINE NOT LISTED","ITEM IN MAGAZINES LIST")</f>
        <v>ITEM IN MAGAZINES LIST</v>
      </c>
      <c r="D5" t="str">
        <f>IF(ISERROR(VLOOKUP(A5,weightconfig!$A$1:$A$455,1,FALSE)),"WEIGHT NOT LISTED","ITEM IN WEIGHT LIST")</f>
        <v>ITEM IN WEIGHT LIST</v>
      </c>
    </row>
    <row r="6" spans="1:4">
      <c r="A6" t="s">
        <v>372</v>
      </c>
      <c r="B6" t="str">
        <f>IF(ISERROR(VLOOKUP(A6,weapons!$A$1:$A$455,1,FALSE)),"WEAPON NOT LISTED","ITEM IN WEAPONS LIST")</f>
        <v>ITEM IN WEAPONS LIST</v>
      </c>
      <c r="C6" t="str">
        <f>IF(ISERROR(VLOOKUP(A6,weapons!$C$1:$C$850,1,FALSE)),"MAGAZINE NOT LISTED","ITEM IN MAGAZINES LIST")</f>
        <v>ITEM IN MAGAZINES LIST</v>
      </c>
      <c r="D6" t="str">
        <f>IF(ISERROR(VLOOKUP(A6,weightconfig!$A$1:$A$455,1,FALSE)),"WEIGHT NOT LISTED","ITEM IN WEIGHT LIST")</f>
        <v>ITEM IN WEIGHT LIST</v>
      </c>
    </row>
    <row r="7" spans="1:4">
      <c r="A7" t="s">
        <v>371</v>
      </c>
      <c r="B7" t="str">
        <f>IF(ISERROR(VLOOKUP(A7,weapons!$A$1:$A$455,1,FALSE)),"WEAPON NOT LISTED","ITEM IN WEAPONS LIST")</f>
        <v>ITEM IN WEAPONS LIST</v>
      </c>
      <c r="C7" t="str">
        <f>IF(ISERROR(VLOOKUP(A7,weapons!$C$1:$C$850,1,FALSE)),"MAGAZINE NOT LISTED","ITEM IN MAGAZINES LIST")</f>
        <v>ITEM IN MAGAZINES LIST</v>
      </c>
      <c r="D7" t="str">
        <f>IF(ISERROR(VLOOKUP(A7,weightconfig!$A$1:$A$455,1,FALSE)),"WEIGHT NOT LISTED","ITEM IN WEIGHT LIST")</f>
        <v>ITEM IN WEIGHT LIST</v>
      </c>
    </row>
    <row r="8" spans="1:4">
      <c r="A8" t="s">
        <v>618</v>
      </c>
      <c r="B8" t="str">
        <f>IF(ISERROR(VLOOKUP(A8,weapons!$A$1:$A$455,1,FALSE)),"WEAPON NOT LISTED","ITEM IN WEAPONS LIST")</f>
        <v>ITEM IN WEAPONS LIST</v>
      </c>
      <c r="C8" t="str">
        <f>IF(ISERROR(VLOOKUP(A8,weapons!$C$1:$C$850,1,FALSE)),"MAGAZINE NOT LISTED","ITEM IN MAGAZINES LIST")</f>
        <v>ITEM IN MAGAZINES LIST</v>
      </c>
      <c r="D8" t="str">
        <f>IF(ISERROR(VLOOKUP(A8,weightconfig!$A$1:$A$455,1,FALSE)),"WEIGHT NOT LISTED","ITEM IN WEIGHT LIST")</f>
        <v>ITEM IN WEIGHT LIST</v>
      </c>
    </row>
    <row r="9" spans="1:4">
      <c r="A9" t="s">
        <v>366</v>
      </c>
      <c r="B9" t="str">
        <f>IF(ISERROR(VLOOKUP(A9,weapons!$A$1:$A$455,1,FALSE)),"WEAPON NOT LISTED","ITEM IN WEAPONS LIST")</f>
        <v>ITEM IN WEAPONS LIST</v>
      </c>
      <c r="C9" t="str">
        <f>IF(ISERROR(VLOOKUP(A9,weapons!$C$1:$C$850,1,FALSE)),"MAGAZINE NOT LISTED","ITEM IN MAGAZINES LIST")</f>
        <v>ITEM IN MAGAZINES LIST</v>
      </c>
      <c r="D9" t="str">
        <f>IF(ISERROR(VLOOKUP(A9,weightconfig!$A$1:$A$455,1,FALSE)),"WEIGHT NOT LISTED","ITEM IN WEIGHT LIST")</f>
        <v>ITEM IN WEIGHT LIST</v>
      </c>
    </row>
    <row r="10" spans="1:4">
      <c r="A10" t="s">
        <v>363</v>
      </c>
      <c r="B10" t="str">
        <f>IF(ISERROR(VLOOKUP(A10,weapons!$A$1:$A$455,1,FALSE)),"WEAPON NOT LISTED","ITEM IN WEAPONS LIST")</f>
        <v>ITEM IN WEAPONS LIST</v>
      </c>
      <c r="C10" t="str">
        <f>IF(ISERROR(VLOOKUP(A10,weapons!$C$1:$C$850,1,FALSE)),"MAGAZINE NOT LISTED","ITEM IN MAGAZINES LIST")</f>
        <v>ITEM IN MAGAZINES LIST</v>
      </c>
      <c r="D10" t="str">
        <f>IF(ISERROR(VLOOKUP(A10,weightconfig!$A$1:$A$455,1,FALSE)),"WEIGHT NOT LISTED","ITEM IN WEIGHT LIST")</f>
        <v>ITEM IN WEIGHT LIST</v>
      </c>
    </row>
    <row r="11" spans="1:4">
      <c r="A11" t="s">
        <v>650</v>
      </c>
      <c r="B11" t="str">
        <f>IF(ISERROR(VLOOKUP(A11,weapons!$A$1:$A$455,1,FALSE)),"WEAPON NOT LISTED","ITEM IN WEAPONS LIST")</f>
        <v>ITEM IN WEAPONS LIST</v>
      </c>
      <c r="C11" t="str">
        <f>IF(ISERROR(VLOOKUP(A11,weapons!$C$1:$C$850,1,FALSE)),"MAGAZINE NOT LISTED","ITEM IN MAGAZINES LIST")</f>
        <v>ITEM IN MAGAZINES LIST</v>
      </c>
      <c r="D11" t="str">
        <f>IF(ISERROR(VLOOKUP(A11,weightconfig!$A$1:$A$455,1,FALSE)),"WEIGHT NOT LISTED","ITEM IN WEIGHT LIST")</f>
        <v>WEIGHT NOT LISTED</v>
      </c>
    </row>
    <row r="12" spans="1:4">
      <c r="A12" t="s">
        <v>357</v>
      </c>
      <c r="B12" t="str">
        <f>IF(ISERROR(VLOOKUP(A12,weapons!$A$1:$A$455,1,FALSE)),"WEAPON NOT LISTED","ITEM IN WEAPONS LIST")</f>
        <v>ITEM IN WEAPONS LIST</v>
      </c>
      <c r="C12" t="str">
        <f>IF(ISERROR(VLOOKUP(A12,weapons!$C$1:$C$850,1,FALSE)),"MAGAZINE NOT LISTED","ITEM IN MAGAZINES LIST")</f>
        <v>ITEM IN MAGAZINES LIST</v>
      </c>
      <c r="D12" t="str">
        <f>IF(ISERROR(VLOOKUP(A12,weightconfig!$A$1:$A$455,1,FALSE)),"WEIGHT NOT LISTED","ITEM IN WEIGHT LIST")</f>
        <v>WEIGHT NOT LISTED</v>
      </c>
    </row>
    <row r="13" spans="1:4">
      <c r="A13" t="s">
        <v>351</v>
      </c>
      <c r="B13" t="str">
        <f>IF(ISERROR(VLOOKUP(A13,weapons!$A$1:$A$455,1,FALSE)),"WEAPON NOT LISTED","ITEM IN WEAPONS LIST")</f>
        <v>ITEM IN WEAPONS LIST</v>
      </c>
      <c r="C13" t="str">
        <f>IF(ISERROR(VLOOKUP(A13,weapons!$C$1:$C$850,1,FALSE)),"MAGAZINE NOT LISTED","ITEM IN MAGAZINES LIST")</f>
        <v>ITEM IN MAGAZINES LIST</v>
      </c>
      <c r="D13" t="str">
        <f>IF(ISERROR(VLOOKUP(A13,weightconfig!$A$1:$A$455,1,FALSE)),"WEIGHT NOT LISTED","ITEM IN WEIGHT LIST")</f>
        <v>WEIGHT NOT LISTED</v>
      </c>
    </row>
    <row r="14" spans="1:4">
      <c r="A14" t="s">
        <v>349</v>
      </c>
      <c r="B14" t="str">
        <f>IF(ISERROR(VLOOKUP(A14,weapons!$A$1:$A$455,1,FALSE)),"WEAPON NOT LISTED","ITEM IN WEAPONS LIST")</f>
        <v>ITEM IN WEAPONS LIST</v>
      </c>
      <c r="C14" t="str">
        <f>IF(ISERROR(VLOOKUP(A14,weapons!$C$1:$C$850,1,FALSE)),"MAGAZINE NOT LISTED","ITEM IN MAGAZINES LIST")</f>
        <v>ITEM IN MAGAZINES LIST</v>
      </c>
      <c r="D14" t="str">
        <f>IF(ISERROR(VLOOKUP(A14,weightconfig!$A$1:$A$455,1,FALSE)),"WEIGHT NOT LISTED","ITEM IN WEIGHT LIST")</f>
        <v>WEIGHT NOT LISTED</v>
      </c>
    </row>
    <row r="15" spans="1:4">
      <c r="A15" t="s">
        <v>348</v>
      </c>
      <c r="B15" t="str">
        <f>IF(ISERROR(VLOOKUP(A15,weapons!$A$1:$A$455,1,FALSE)),"WEAPON NOT LISTED","ITEM IN WEAPONS LIST")</f>
        <v>ITEM IN WEAPONS LIST</v>
      </c>
      <c r="C15" t="str">
        <f>IF(ISERROR(VLOOKUP(A15,weapons!$C$1:$C$850,1,FALSE)),"MAGAZINE NOT LISTED","ITEM IN MAGAZINES LIST")</f>
        <v>ITEM IN MAGAZINES LIST</v>
      </c>
      <c r="D15" t="str">
        <f>IF(ISERROR(VLOOKUP(A15,weightconfig!$A$1:$A$455,1,FALSE)),"WEIGHT NOT LISTED","ITEM IN WEIGHT LIST")</f>
        <v>WEIGHT NOT LISTED</v>
      </c>
    </row>
    <row r="16" spans="1:4">
      <c r="A16" t="s">
        <v>347</v>
      </c>
      <c r="B16" t="str">
        <f>IF(ISERROR(VLOOKUP(A16,weapons!$A$1:$A$455,1,FALSE)),"WEAPON NOT LISTED","ITEM IN WEAPONS LIST")</f>
        <v>ITEM IN WEAPONS LIST</v>
      </c>
      <c r="C16" t="str">
        <f>IF(ISERROR(VLOOKUP(A16,weapons!$C$1:$C$850,1,FALSE)),"MAGAZINE NOT LISTED","ITEM IN MAGAZINES LIST")</f>
        <v>ITEM IN MAGAZINES LIST</v>
      </c>
      <c r="D16" t="str">
        <f>IF(ISERROR(VLOOKUP(A16,weightconfig!$A$1:$A$455,1,FALSE)),"WEIGHT NOT LISTED","ITEM IN WEIGHT LIST")</f>
        <v>WEIGHT NOT LISTED</v>
      </c>
    </row>
    <row r="17" spans="1:4">
      <c r="A17" t="s">
        <v>346</v>
      </c>
      <c r="B17" t="str">
        <f>IF(ISERROR(VLOOKUP(A17,weapons!$A$1:$A$455,1,FALSE)),"WEAPON NOT LISTED","ITEM IN WEAPONS LIST")</f>
        <v>ITEM IN WEAPONS LIST</v>
      </c>
      <c r="C17" t="str">
        <f>IF(ISERROR(VLOOKUP(A17,weapons!$C$1:$C$850,1,FALSE)),"MAGAZINE NOT LISTED","ITEM IN MAGAZINES LIST")</f>
        <v>ITEM IN MAGAZINES LIST</v>
      </c>
      <c r="D17" t="str">
        <f>IF(ISERROR(VLOOKUP(A17,weightconfig!$A$1:$A$455,1,FALSE)),"WEIGHT NOT LISTED","ITEM IN WEIGHT LIST")</f>
        <v>WEIGHT NOT LISTED</v>
      </c>
    </row>
    <row r="18" spans="1:4">
      <c r="A18" t="s">
        <v>345</v>
      </c>
      <c r="B18" t="str">
        <f>IF(ISERROR(VLOOKUP(A18,weapons!$A$1:$A$455,1,FALSE)),"WEAPON NOT LISTED","ITEM IN WEAPONS LIST")</f>
        <v>ITEM IN WEAPONS LIST</v>
      </c>
      <c r="C18" t="str">
        <f>IF(ISERROR(VLOOKUP(A18,weapons!$C$1:$C$850,1,FALSE)),"MAGAZINE NOT LISTED","ITEM IN MAGAZINES LIST")</f>
        <v>ITEM IN MAGAZINES LIST</v>
      </c>
      <c r="D18" t="str">
        <f>IF(ISERROR(VLOOKUP(A18,weightconfig!$A$1:$A$455,1,FALSE)),"WEIGHT NOT LISTED","ITEM IN WEIGHT LIST")</f>
        <v>WEIGHT NOT LISTED</v>
      </c>
    </row>
    <row r="19" spans="1:4">
      <c r="A19" t="s">
        <v>344</v>
      </c>
      <c r="B19" t="str">
        <f>IF(ISERROR(VLOOKUP(A19,weapons!$A$1:$A$455,1,FALSE)),"WEAPON NOT LISTED","ITEM IN WEAPONS LIST")</f>
        <v>ITEM IN WEAPONS LIST</v>
      </c>
      <c r="C19" t="str">
        <f>IF(ISERROR(VLOOKUP(A19,weapons!$C$1:$C$850,1,FALSE)),"MAGAZINE NOT LISTED","ITEM IN MAGAZINES LIST")</f>
        <v>ITEM IN MAGAZINES LIST</v>
      </c>
      <c r="D19" t="str">
        <f>IF(ISERROR(VLOOKUP(A19,weightconfig!$A$1:$A$455,1,FALSE)),"WEIGHT NOT LISTED","ITEM IN WEIGHT LIST")</f>
        <v>WEIGHT NOT LISTED</v>
      </c>
    </row>
    <row r="20" spans="1:4">
      <c r="A20" t="s">
        <v>343</v>
      </c>
      <c r="B20" t="str">
        <f>IF(ISERROR(VLOOKUP(A20,weapons!$A$1:$A$455,1,FALSE)),"WEAPON NOT LISTED","ITEM IN WEAPONS LIST")</f>
        <v>ITEM IN WEAPONS LIST</v>
      </c>
      <c r="C20" t="str">
        <f>IF(ISERROR(VLOOKUP(A20,weapons!$C$1:$C$850,1,FALSE)),"MAGAZINE NOT LISTED","ITEM IN MAGAZINES LIST")</f>
        <v>ITEM IN MAGAZINES LIST</v>
      </c>
      <c r="D20" t="str">
        <f>IF(ISERROR(VLOOKUP(A20,weightconfig!$A$1:$A$455,1,FALSE)),"WEIGHT NOT LISTED","ITEM IN WEIGHT LIST")</f>
        <v>WEIGHT NOT LISTED</v>
      </c>
    </row>
    <row r="21" spans="1:4">
      <c r="A21" t="s">
        <v>342</v>
      </c>
      <c r="B21" t="str">
        <f>IF(ISERROR(VLOOKUP(A21,weapons!$A$1:$A$455,1,FALSE)),"WEAPON NOT LISTED","ITEM IN WEAPONS LIST")</f>
        <v>ITEM IN WEAPONS LIST</v>
      </c>
      <c r="C21" t="str">
        <f>IF(ISERROR(VLOOKUP(A21,weapons!$C$1:$C$850,1,FALSE)),"MAGAZINE NOT LISTED","ITEM IN MAGAZINES LIST")</f>
        <v>ITEM IN MAGAZINES LIST</v>
      </c>
      <c r="D21" t="str">
        <f>IF(ISERROR(VLOOKUP(A21,weightconfig!$A$1:$A$455,1,FALSE)),"WEIGHT NOT LISTED","ITEM IN WEIGHT LIST")</f>
        <v>WEIGHT NOT LISTED</v>
      </c>
    </row>
    <row r="22" spans="1:4">
      <c r="A22" t="s">
        <v>341</v>
      </c>
      <c r="B22" t="str">
        <f>IF(ISERROR(VLOOKUP(A22,weapons!$A$1:$A$455,1,FALSE)),"WEAPON NOT LISTED","ITEM IN WEAPONS LIST")</f>
        <v>ITEM IN WEAPONS LIST</v>
      </c>
      <c r="C22" t="str">
        <f>IF(ISERROR(VLOOKUP(A22,weapons!$C$1:$C$850,1,FALSE)),"MAGAZINE NOT LISTED","ITEM IN MAGAZINES LIST")</f>
        <v>ITEM IN MAGAZINES LIST</v>
      </c>
      <c r="D22" t="str">
        <f>IF(ISERROR(VLOOKUP(A22,weightconfig!$A$1:$A$455,1,FALSE)),"WEIGHT NOT LISTED","ITEM IN WEIGHT LIST")</f>
        <v>WEIGHT NOT LISTED</v>
      </c>
    </row>
    <row r="23" spans="1:4">
      <c r="A23" t="s">
        <v>340</v>
      </c>
      <c r="B23" t="str">
        <f>IF(ISERROR(VLOOKUP(A23,weapons!$A$1:$A$455,1,FALSE)),"WEAPON NOT LISTED","ITEM IN WEAPONS LIST")</f>
        <v>ITEM IN WEAPONS LIST</v>
      </c>
      <c r="C23" t="str">
        <f>IF(ISERROR(VLOOKUP(A23,weapons!$C$1:$C$850,1,FALSE)),"MAGAZINE NOT LISTED","ITEM IN MAGAZINES LIST")</f>
        <v>ITEM IN MAGAZINES LIST</v>
      </c>
      <c r="D23" t="str">
        <f>IF(ISERROR(VLOOKUP(A23,weightconfig!$A$1:$A$455,1,FALSE)),"WEIGHT NOT LISTED","ITEM IN WEIGHT LIST")</f>
        <v>WEIGHT NOT LISTED</v>
      </c>
    </row>
    <row r="24" spans="1:4">
      <c r="A24" t="s">
        <v>339</v>
      </c>
      <c r="B24" t="str">
        <f>IF(ISERROR(VLOOKUP(A24,weapons!$A$1:$A$455,1,FALSE)),"WEAPON NOT LISTED","ITEM IN WEAPONS LIST")</f>
        <v>ITEM IN WEAPONS LIST</v>
      </c>
      <c r="C24" t="str">
        <f>IF(ISERROR(VLOOKUP(A24,weapons!$C$1:$C$850,1,FALSE)),"MAGAZINE NOT LISTED","ITEM IN MAGAZINES LIST")</f>
        <v>ITEM IN MAGAZINES LIST</v>
      </c>
      <c r="D24" t="str">
        <f>IF(ISERROR(VLOOKUP(A24,weightconfig!$A$1:$A$455,1,FALSE)),"WEIGHT NOT LISTED","ITEM IN WEIGHT LIST")</f>
        <v>WEIGHT NOT LISTED</v>
      </c>
    </row>
    <row r="25" spans="1:4">
      <c r="A25" t="s">
        <v>337</v>
      </c>
      <c r="B25" t="str">
        <f>IF(ISERROR(VLOOKUP(A25,weapons!$A$1:$A$455,1,FALSE)),"WEAPON NOT LISTED","ITEM IN WEAPONS LIST")</f>
        <v>ITEM IN WEAPONS LIST</v>
      </c>
      <c r="C25" t="str">
        <f>IF(ISERROR(VLOOKUP(A25,weapons!$C$1:$C$850,1,FALSE)),"MAGAZINE NOT LISTED","ITEM IN MAGAZINES LIST")</f>
        <v>MAGAZINE NOT LISTED</v>
      </c>
      <c r="D25" t="str">
        <f>IF(ISERROR(VLOOKUP(A25,weightconfig!$A$1:$A$455,1,FALSE)),"WEIGHT NOT LISTED","ITEM IN WEIGHT LIST")</f>
        <v>ITEM IN WEIGHT LIST</v>
      </c>
    </row>
    <row r="26" spans="1:4">
      <c r="A26" t="s">
        <v>336</v>
      </c>
      <c r="B26" t="str">
        <f>IF(ISERROR(VLOOKUP(A26,weapons!$A$1:$A$455,1,FALSE)),"WEAPON NOT LISTED","ITEM IN WEAPONS LIST")</f>
        <v>ITEM IN WEAPONS LIST</v>
      </c>
      <c r="C26" t="str">
        <f>IF(ISERROR(VLOOKUP(A26,weapons!$C$1:$C$850,1,FALSE)),"MAGAZINE NOT LISTED","ITEM IN MAGAZINES LIST")</f>
        <v>MAGAZINE NOT LISTED</v>
      </c>
      <c r="D26" t="str">
        <f>IF(ISERROR(VLOOKUP(A26,weightconfig!$A$1:$A$455,1,FALSE)),"WEIGHT NOT LISTED","ITEM IN WEIGHT LIST")</f>
        <v>ITEM IN WEIGHT LIST</v>
      </c>
    </row>
    <row r="27" spans="1:4">
      <c r="A27" t="s">
        <v>335</v>
      </c>
      <c r="B27" t="str">
        <f>IF(ISERROR(VLOOKUP(A27,weapons!$A$1:$A$455,1,FALSE)),"WEAPON NOT LISTED","ITEM IN WEAPONS LIST")</f>
        <v>ITEM IN WEAPONS LIST</v>
      </c>
      <c r="C27" t="str">
        <f>IF(ISERROR(VLOOKUP(A27,weapons!$C$1:$C$850,1,FALSE)),"MAGAZINE NOT LISTED","ITEM IN MAGAZINES LIST")</f>
        <v>ITEM IN MAGAZINES LIST</v>
      </c>
      <c r="D27" t="str">
        <f>IF(ISERROR(VLOOKUP(A27,weightconfig!$A$1:$A$455,1,FALSE)),"WEIGHT NOT LISTED","ITEM IN WEIGHT LIST")</f>
        <v>ITEM IN WEIGHT LIST</v>
      </c>
    </row>
    <row r="28" spans="1:4">
      <c r="A28" t="s">
        <v>334</v>
      </c>
      <c r="B28" t="str">
        <f>IF(ISERROR(VLOOKUP(A28,weapons!$A$1:$A$455,1,FALSE)),"WEAPON NOT LISTED","ITEM IN WEAPONS LIST")</f>
        <v>ITEM IN WEAPONS LIST</v>
      </c>
      <c r="C28" t="str">
        <f>IF(ISERROR(VLOOKUP(A28,weapons!$C$1:$C$850,1,FALSE)),"MAGAZINE NOT LISTED","ITEM IN MAGAZINES LIST")</f>
        <v>ITEM IN MAGAZINES LIST</v>
      </c>
      <c r="D28" t="str">
        <f>IF(ISERROR(VLOOKUP(A28,weightconfig!$A$1:$A$455,1,FALSE)),"WEIGHT NOT LISTED","ITEM IN WEIGHT LIST")</f>
        <v>ITEM IN WEIGHT LIST</v>
      </c>
    </row>
    <row r="29" spans="1:4">
      <c r="A29" t="s">
        <v>314</v>
      </c>
      <c r="B29" t="str">
        <f>IF(ISERROR(VLOOKUP(A29,weapons!$A$1:$A$455,1,FALSE)),"WEAPON NOT LISTED","ITEM IN WEAPONS LIST")</f>
        <v>ITEM IN WEAPONS LIST</v>
      </c>
      <c r="C29" t="str">
        <f>IF(ISERROR(VLOOKUP(A29,weapons!$C$1:$C$850,1,FALSE)),"MAGAZINE NOT LISTED","ITEM IN MAGAZINES LIST")</f>
        <v>ITEM IN MAGAZINES LIST</v>
      </c>
      <c r="D29" t="str">
        <f>IF(ISERROR(VLOOKUP(A29,weightconfig!$A$1:$A$455,1,FALSE)),"WEIGHT NOT LISTED","ITEM IN WEIGHT LIST")</f>
        <v>ITEM IN WEIGHT LIST</v>
      </c>
    </row>
    <row r="30" spans="1:4">
      <c r="A30" t="s">
        <v>312</v>
      </c>
      <c r="B30" t="str">
        <f>IF(ISERROR(VLOOKUP(A30,weapons!$A$1:$A$455,1,FALSE)),"WEAPON NOT LISTED","ITEM IN WEAPONS LIST")</f>
        <v>ITEM IN WEAPONS LIST</v>
      </c>
      <c r="C30" t="str">
        <f>IF(ISERROR(VLOOKUP(A30,weapons!$C$1:$C$850,1,FALSE)),"MAGAZINE NOT LISTED","ITEM IN MAGAZINES LIST")</f>
        <v>ITEM IN MAGAZINES LIST</v>
      </c>
      <c r="D30" t="str">
        <f>IF(ISERROR(VLOOKUP(A30,weightconfig!$A$1:$A$455,1,FALSE)),"WEIGHT NOT LISTED","ITEM IN WEIGHT LIST")</f>
        <v>ITEM IN WEIGHT LIST</v>
      </c>
    </row>
    <row r="31" spans="1:4">
      <c r="A31" t="s">
        <v>310</v>
      </c>
      <c r="B31" t="str">
        <f>IF(ISERROR(VLOOKUP(A31,weapons!$A$1:$A$455,1,FALSE)),"WEAPON NOT LISTED","ITEM IN WEAPONS LIST")</f>
        <v>ITEM IN WEAPONS LIST</v>
      </c>
      <c r="C31" t="str">
        <f>IF(ISERROR(VLOOKUP(A31,weapons!$C$1:$C$850,1,FALSE)),"MAGAZINE NOT LISTED","ITEM IN MAGAZINES LIST")</f>
        <v>ITEM IN MAGAZINES LIST</v>
      </c>
      <c r="D31" t="str">
        <f>IF(ISERROR(VLOOKUP(A31,weightconfig!$A$1:$A$455,1,FALSE)),"WEIGHT NOT LISTED","ITEM IN WEIGHT LIST")</f>
        <v>ITEM IN WEIGHT LIST</v>
      </c>
    </row>
    <row r="32" spans="1:4">
      <c r="A32" t="s">
        <v>309</v>
      </c>
      <c r="B32" t="str">
        <f>IF(ISERROR(VLOOKUP(A32,weapons!$A$1:$A$455,1,FALSE)),"WEAPON NOT LISTED","ITEM IN WEAPONS LIST")</f>
        <v>ITEM IN WEAPONS LIST</v>
      </c>
      <c r="C32" t="str">
        <f>IF(ISERROR(VLOOKUP(A32,weapons!$C$1:$C$850,1,FALSE)),"MAGAZINE NOT LISTED","ITEM IN MAGAZINES LIST")</f>
        <v>ITEM IN MAGAZINES LIST</v>
      </c>
      <c r="D32" t="str">
        <f>IF(ISERROR(VLOOKUP(A32,weightconfig!$A$1:$A$455,1,FALSE)),"WEIGHT NOT LISTED","ITEM IN WEIGHT LIST")</f>
        <v>ITEM IN WEIGHT LIST</v>
      </c>
    </row>
    <row r="33" spans="1:4">
      <c r="A33" t="s">
        <v>300</v>
      </c>
      <c r="B33" t="str">
        <f>IF(ISERROR(VLOOKUP(A33,weapons!$A$1:$A$455,1,FALSE)),"WEAPON NOT LISTED","ITEM IN WEAPONS LIST")</f>
        <v>ITEM IN WEAPONS LIST</v>
      </c>
      <c r="C33" t="str">
        <f>IF(ISERROR(VLOOKUP(A33,weapons!$C$1:$C$850,1,FALSE)),"MAGAZINE NOT LISTED","ITEM IN MAGAZINES LIST")</f>
        <v>ITEM IN MAGAZINES LIST</v>
      </c>
      <c r="D33" t="str">
        <f>IF(ISERROR(VLOOKUP(A33,weightconfig!$A$1:$A$455,1,FALSE)),"WEIGHT NOT LISTED","ITEM IN WEIGHT LIST")</f>
        <v>ITEM IN WEIGHT LIST</v>
      </c>
    </row>
    <row r="34" spans="1:4">
      <c r="A34" t="s">
        <v>299</v>
      </c>
      <c r="B34" t="str">
        <f>IF(ISERROR(VLOOKUP(A34,weapons!$A$1:$A$455,1,FALSE)),"WEAPON NOT LISTED","ITEM IN WEAPONS LIST")</f>
        <v>ITEM IN WEAPONS LIST</v>
      </c>
      <c r="C34" t="str">
        <f>IF(ISERROR(VLOOKUP(A34,weapons!$C$1:$C$850,1,FALSE)),"MAGAZINE NOT LISTED","ITEM IN MAGAZINES LIST")</f>
        <v>ITEM IN MAGAZINES LIST</v>
      </c>
      <c r="D34" t="str">
        <f>IF(ISERROR(VLOOKUP(A34,weightconfig!$A$1:$A$455,1,FALSE)),"WEIGHT NOT LISTED","ITEM IN WEIGHT LIST")</f>
        <v>WEIGHT NOT LISTED</v>
      </c>
    </row>
    <row r="35" spans="1:4">
      <c r="A35" t="s">
        <v>298</v>
      </c>
      <c r="B35" t="str">
        <f>IF(ISERROR(VLOOKUP(A35,weapons!$A$1:$A$455,1,FALSE)),"WEAPON NOT LISTED","ITEM IN WEAPONS LIST")</f>
        <v>ITEM IN WEAPONS LIST</v>
      </c>
      <c r="C35" t="str">
        <f>IF(ISERROR(VLOOKUP(A35,weapons!$C$1:$C$850,1,FALSE)),"MAGAZINE NOT LISTED","ITEM IN MAGAZINES LIST")</f>
        <v>ITEM IN MAGAZINES LIST</v>
      </c>
      <c r="D35" t="str">
        <f>IF(ISERROR(VLOOKUP(A35,weightconfig!$A$1:$A$455,1,FALSE)),"WEIGHT NOT LISTED","ITEM IN WEIGHT LIST")</f>
        <v>ITEM IN WEIGHT LIST</v>
      </c>
    </row>
    <row r="36" spans="1:4">
      <c r="A36" t="s">
        <v>297</v>
      </c>
      <c r="B36" t="str">
        <f>IF(ISERROR(VLOOKUP(A36,weapons!$A$1:$A$455,1,FALSE)),"WEAPON NOT LISTED","ITEM IN WEAPONS LIST")</f>
        <v>ITEM IN WEAPONS LIST</v>
      </c>
      <c r="C36" t="str">
        <f>IF(ISERROR(VLOOKUP(A36,weapons!$C$1:$C$850,1,FALSE)),"MAGAZINE NOT LISTED","ITEM IN MAGAZINES LIST")</f>
        <v>ITEM IN MAGAZINES LIST</v>
      </c>
      <c r="D36" t="str">
        <f>IF(ISERROR(VLOOKUP(A36,weightconfig!$A$1:$A$455,1,FALSE)),"WEIGHT NOT LISTED","ITEM IN WEIGHT LIST")</f>
        <v>ITEM IN WEIGHT LIST</v>
      </c>
    </row>
    <row r="37" spans="1:4">
      <c r="A37" t="s">
        <v>296</v>
      </c>
      <c r="B37" t="str">
        <f>IF(ISERROR(VLOOKUP(A37,weapons!$A$1:$A$455,1,FALSE)),"WEAPON NOT LISTED","ITEM IN WEAPONS LIST")</f>
        <v>ITEM IN WEAPONS LIST</v>
      </c>
      <c r="C37" t="str">
        <f>IF(ISERROR(VLOOKUP(A37,weapons!$C$1:$C$850,1,FALSE)),"MAGAZINE NOT LISTED","ITEM IN MAGAZINES LIST")</f>
        <v>ITEM IN MAGAZINES LIST</v>
      </c>
      <c r="D37" t="str">
        <f>IF(ISERROR(VLOOKUP(A37,weightconfig!$A$1:$A$455,1,FALSE)),"WEIGHT NOT LISTED","ITEM IN WEIGHT LIST")</f>
        <v>ITEM IN WEIGHT LIST</v>
      </c>
    </row>
    <row r="38" spans="1:4">
      <c r="A38" t="s">
        <v>295</v>
      </c>
      <c r="B38" t="str">
        <f>IF(ISERROR(VLOOKUP(A38,weapons!$A$1:$A$455,1,FALSE)),"WEAPON NOT LISTED","ITEM IN WEAPONS LIST")</f>
        <v>ITEM IN WEAPONS LIST</v>
      </c>
      <c r="C38" t="str">
        <f>IF(ISERROR(VLOOKUP(A38,weapons!$C$1:$C$850,1,FALSE)),"MAGAZINE NOT LISTED","ITEM IN MAGAZINES LIST")</f>
        <v>ITEM IN MAGAZINES LIST</v>
      </c>
      <c r="D38" t="str">
        <f>IF(ISERROR(VLOOKUP(A38,weightconfig!$A$1:$A$455,1,FALSE)),"WEIGHT NOT LISTED","ITEM IN WEIGHT LIST")</f>
        <v>ITEM IN WEIGHT LIST</v>
      </c>
    </row>
    <row r="39" spans="1:4">
      <c r="A39" t="s">
        <v>294</v>
      </c>
      <c r="B39" t="str">
        <f>IF(ISERROR(VLOOKUP(A39,weapons!$A$1:$A$455,1,FALSE)),"WEAPON NOT LISTED","ITEM IN WEAPONS LIST")</f>
        <v>ITEM IN WEAPONS LIST</v>
      </c>
      <c r="C39" t="str">
        <f>IF(ISERROR(VLOOKUP(A39,weapons!$C$1:$C$850,1,FALSE)),"MAGAZINE NOT LISTED","ITEM IN MAGAZINES LIST")</f>
        <v>ITEM IN MAGAZINES LIST</v>
      </c>
      <c r="D39" t="str">
        <f>IF(ISERROR(VLOOKUP(A39,weightconfig!$A$1:$A$455,1,FALSE)),"WEIGHT NOT LISTED","ITEM IN WEIGHT LIST")</f>
        <v>ITEM IN WEIGHT LIST</v>
      </c>
    </row>
    <row r="40" spans="1:4">
      <c r="A40" t="s">
        <v>293</v>
      </c>
      <c r="B40" t="str">
        <f>IF(ISERROR(VLOOKUP(A40,weapons!$A$1:$A$455,1,FALSE)),"WEAPON NOT LISTED","ITEM IN WEAPONS LIST")</f>
        <v>ITEM IN WEAPONS LIST</v>
      </c>
      <c r="C40" t="str">
        <f>IF(ISERROR(VLOOKUP(A40,weapons!$C$1:$C$850,1,FALSE)),"MAGAZINE NOT LISTED","ITEM IN MAGAZINES LIST")</f>
        <v>MAGAZINE NOT LISTED</v>
      </c>
      <c r="D40" t="str">
        <f>IF(ISERROR(VLOOKUP(A40,weightconfig!$A$1:$A$455,1,FALSE)),"WEIGHT NOT LISTED","ITEM IN WEIGHT LIST")</f>
        <v>ITEM IN WEIGHT LIST</v>
      </c>
    </row>
    <row r="41" spans="1:4">
      <c r="A41" t="s">
        <v>292</v>
      </c>
      <c r="B41" t="str">
        <f>IF(ISERROR(VLOOKUP(A41,weapons!$A$1:$A$455,1,FALSE)),"WEAPON NOT LISTED","ITEM IN WEAPONS LIST")</f>
        <v>ITEM IN WEAPONS LIST</v>
      </c>
      <c r="C41" t="str">
        <f>IF(ISERROR(VLOOKUP(A41,weapons!$C$1:$C$850,1,FALSE)),"MAGAZINE NOT LISTED","ITEM IN MAGAZINES LIST")</f>
        <v>ITEM IN MAGAZINES LIST</v>
      </c>
      <c r="D41" t="str">
        <f>IF(ISERROR(VLOOKUP(A41,weightconfig!$A$1:$A$455,1,FALSE)),"WEIGHT NOT LISTED","ITEM IN WEIGHT LIST")</f>
        <v>WEIGHT NOT LISTED</v>
      </c>
    </row>
    <row r="42" spans="1:4">
      <c r="A42" t="s">
        <v>291</v>
      </c>
      <c r="B42" t="str">
        <f>IF(ISERROR(VLOOKUP(A42,weapons!$A$1:$A$455,1,FALSE)),"WEAPON NOT LISTED","ITEM IN WEAPONS LIST")</f>
        <v>ITEM IN WEAPONS LIST</v>
      </c>
      <c r="C42" t="str">
        <f>IF(ISERROR(VLOOKUP(A42,weapons!$C$1:$C$850,1,FALSE)),"MAGAZINE NOT LISTED","ITEM IN MAGAZINES LIST")</f>
        <v>MAGAZINE NOT LISTED</v>
      </c>
      <c r="D42" t="str">
        <f>IF(ISERROR(VLOOKUP(A42,weightconfig!$A$1:$A$455,1,FALSE)),"WEIGHT NOT LISTED","ITEM IN WEIGHT LIST")</f>
        <v>ITEM IN WEIGHT LIST</v>
      </c>
    </row>
    <row r="43" spans="1:4">
      <c r="A43" t="s">
        <v>290</v>
      </c>
      <c r="B43" t="str">
        <f>IF(ISERROR(VLOOKUP(A43,weapons!$A$1:$A$455,1,FALSE)),"WEAPON NOT LISTED","ITEM IN WEAPONS LIST")</f>
        <v>ITEM IN WEAPONS LIST</v>
      </c>
      <c r="C43" t="str">
        <f>IF(ISERROR(VLOOKUP(A43,weapons!$C$1:$C$850,1,FALSE)),"MAGAZINE NOT LISTED","ITEM IN MAGAZINES LIST")</f>
        <v>ITEM IN MAGAZINES LIST</v>
      </c>
      <c r="D43" t="str">
        <f>IF(ISERROR(VLOOKUP(A43,weightconfig!$A$1:$A$455,1,FALSE)),"WEIGHT NOT LISTED","ITEM IN WEIGHT LIST")</f>
        <v>ITEM IN WEIGHT LIST</v>
      </c>
    </row>
    <row r="44" spans="1:4">
      <c r="A44" t="s">
        <v>283</v>
      </c>
      <c r="B44" t="str">
        <f>IF(ISERROR(VLOOKUP(A44,weapons!$A$1:$A$455,1,FALSE)),"WEAPON NOT LISTED","ITEM IN WEAPONS LIST")</f>
        <v>ITEM IN WEAPONS LIST</v>
      </c>
      <c r="C44" t="str">
        <f>IF(ISERROR(VLOOKUP(A44,weapons!$C$1:$C$850,1,FALSE)),"MAGAZINE NOT LISTED","ITEM IN MAGAZINES LIST")</f>
        <v>ITEM IN MAGAZINES LIST</v>
      </c>
      <c r="D44" t="str">
        <f>IF(ISERROR(VLOOKUP(A44,weightconfig!$A$1:$A$455,1,FALSE)),"WEIGHT NOT LISTED","ITEM IN WEIGHT LIST")</f>
        <v>WEIGHT NOT LISTED</v>
      </c>
    </row>
    <row r="45" spans="1:4">
      <c r="A45" t="s">
        <v>803</v>
      </c>
      <c r="B45" t="str">
        <f>IF(ISERROR(VLOOKUP(A45,weapons!$A$1:$A$455,1,FALSE)),"WEAPON NOT LISTED","ITEM IN WEAPONS LIST")</f>
        <v>ITEM IN WEAPONS LIST</v>
      </c>
      <c r="C45" t="str">
        <f>IF(ISERROR(VLOOKUP(A45,weapons!$C$1:$C$850,1,FALSE)),"MAGAZINE NOT LISTED","ITEM IN MAGAZINES LIST")</f>
        <v>ITEM IN MAGAZINES LIST</v>
      </c>
      <c r="D45" t="str">
        <f>IF(ISERROR(VLOOKUP(A45,weightconfig!$A$1:$A$455,1,FALSE)),"WEIGHT NOT LISTED","ITEM IN WEIGHT LIST")</f>
        <v>ITEM IN WEIGHT LIST</v>
      </c>
    </row>
    <row r="46" spans="1:4">
      <c r="A46" t="s">
        <v>280</v>
      </c>
      <c r="B46" t="str">
        <f>IF(ISERROR(VLOOKUP(A46,weapons!$A$1:$A$455,1,FALSE)),"WEAPON NOT LISTED","ITEM IN WEAPONS LIST")</f>
        <v>ITEM IN WEAPONS LIST</v>
      </c>
      <c r="C46" t="str">
        <f>IF(ISERROR(VLOOKUP(A46,weapons!$C$1:$C$850,1,FALSE)),"MAGAZINE NOT LISTED","ITEM IN MAGAZINES LIST")</f>
        <v>MAGAZINE NOT LISTED</v>
      </c>
      <c r="D46" t="str">
        <f>IF(ISERROR(VLOOKUP(A46,weightconfig!$A$1:$A$455,1,FALSE)),"WEIGHT NOT LISTED","ITEM IN WEIGHT LIST")</f>
        <v>ITEM IN WEIGHT LIST</v>
      </c>
    </row>
    <row r="47" spans="1:4">
      <c r="A47" t="s">
        <v>278</v>
      </c>
      <c r="B47" t="str">
        <f>IF(ISERROR(VLOOKUP(A47,weapons!$A$1:$A$455,1,FALSE)),"WEAPON NOT LISTED","ITEM IN WEAPONS LIST")</f>
        <v>ITEM IN WEAPONS LIST</v>
      </c>
      <c r="C47" t="str">
        <f>IF(ISERROR(VLOOKUP(A47,weapons!$C$1:$C$850,1,FALSE)),"MAGAZINE NOT LISTED","ITEM IN MAGAZINES LIST")</f>
        <v>MAGAZINE NOT LISTED</v>
      </c>
      <c r="D47" t="str">
        <f>IF(ISERROR(VLOOKUP(A47,weightconfig!$A$1:$A$455,1,FALSE)),"WEIGHT NOT LISTED","ITEM IN WEIGHT LIST")</f>
        <v>ITEM IN WEIGHT LIST</v>
      </c>
    </row>
    <row r="48" spans="1:4">
      <c r="A48" t="s">
        <v>276</v>
      </c>
      <c r="B48" t="str">
        <f>IF(ISERROR(VLOOKUP(A48,weapons!$A$1:$A$455,1,FALSE)),"WEAPON NOT LISTED","ITEM IN WEAPONS LIST")</f>
        <v>ITEM IN WEAPONS LIST</v>
      </c>
      <c r="C48" t="str">
        <f>IF(ISERROR(VLOOKUP(A48,weapons!$C$1:$C$850,1,FALSE)),"MAGAZINE NOT LISTED","ITEM IN MAGAZINES LIST")</f>
        <v>MAGAZINE NOT LISTED</v>
      </c>
      <c r="D48" t="str">
        <f>IF(ISERROR(VLOOKUP(A48,weightconfig!$A$1:$A$455,1,FALSE)),"WEIGHT NOT LISTED","ITEM IN WEIGHT LIST")</f>
        <v>ITEM IN WEIGHT LIST</v>
      </c>
    </row>
    <row r="49" spans="1:4">
      <c r="A49" t="s">
        <v>275</v>
      </c>
      <c r="B49" t="str">
        <f>IF(ISERROR(VLOOKUP(A49,weapons!$A$1:$A$455,1,FALSE)),"WEAPON NOT LISTED","ITEM IN WEAPONS LIST")</f>
        <v>ITEM IN WEAPONS LIST</v>
      </c>
      <c r="C49" t="str">
        <f>IF(ISERROR(VLOOKUP(A49,weapons!$C$1:$C$850,1,FALSE)),"MAGAZINE NOT LISTED","ITEM IN MAGAZINES LIST")</f>
        <v>MAGAZINE NOT LISTED</v>
      </c>
      <c r="D49" t="str">
        <f>IF(ISERROR(VLOOKUP(A49,weightconfig!$A$1:$A$455,1,FALSE)),"WEIGHT NOT LISTED","ITEM IN WEIGHT LIST")</f>
        <v>ITEM IN WEIGHT LIST</v>
      </c>
    </row>
    <row r="50" spans="1:4">
      <c r="A50" t="s">
        <v>274</v>
      </c>
      <c r="B50" t="str">
        <f>IF(ISERROR(VLOOKUP(A50,weapons!$A$1:$A$455,1,FALSE)),"WEAPON NOT LISTED","ITEM IN WEAPONS LIST")</f>
        <v>ITEM IN WEAPONS LIST</v>
      </c>
      <c r="C50" t="str">
        <f>IF(ISERROR(VLOOKUP(A50,weapons!$C$1:$C$850,1,FALSE)),"MAGAZINE NOT LISTED","ITEM IN MAGAZINES LIST")</f>
        <v>MAGAZINE NOT LISTED</v>
      </c>
      <c r="D50" t="str">
        <f>IF(ISERROR(VLOOKUP(A50,weightconfig!$A$1:$A$455,1,FALSE)),"WEIGHT NOT LISTED","ITEM IN WEIGHT LIST")</f>
        <v>ITEM IN WEIGHT LIST</v>
      </c>
    </row>
    <row r="51" spans="1:4">
      <c r="A51" t="s">
        <v>273</v>
      </c>
      <c r="B51" t="str">
        <f>IF(ISERROR(VLOOKUP(A51,weapons!$A$1:$A$455,1,FALSE)),"WEAPON NOT LISTED","ITEM IN WEAPONS LIST")</f>
        <v>ITEM IN WEAPONS LIST</v>
      </c>
      <c r="C51" t="str">
        <f>IF(ISERROR(VLOOKUP(A51,weapons!$C$1:$C$850,1,FALSE)),"MAGAZINE NOT LISTED","ITEM IN MAGAZINES LIST")</f>
        <v>MAGAZINE NOT LISTED</v>
      </c>
      <c r="D51" t="str">
        <f>IF(ISERROR(VLOOKUP(A51,weightconfig!$A$1:$A$455,1,FALSE)),"WEIGHT NOT LISTED","ITEM IN WEIGHT LIST")</f>
        <v>ITEM IN WEIGHT LIST</v>
      </c>
    </row>
    <row r="52" spans="1:4">
      <c r="A52" t="s">
        <v>272</v>
      </c>
      <c r="B52" t="str">
        <f>IF(ISERROR(VLOOKUP(A52,weapons!$A$1:$A$455,1,FALSE)),"WEAPON NOT LISTED","ITEM IN WEAPONS LIST")</f>
        <v>ITEM IN WEAPONS LIST</v>
      </c>
      <c r="C52" t="str">
        <f>IF(ISERROR(VLOOKUP(A52,weapons!$C$1:$C$850,1,FALSE)),"MAGAZINE NOT LISTED","ITEM IN MAGAZINES LIST")</f>
        <v>MAGAZINE NOT LISTED</v>
      </c>
      <c r="D52" t="str">
        <f>IF(ISERROR(VLOOKUP(A52,weightconfig!$A$1:$A$455,1,FALSE)),"WEIGHT NOT LISTED","ITEM IN WEIGHT LIST")</f>
        <v>ITEM IN WEIGHT LIST</v>
      </c>
    </row>
    <row r="53" spans="1:4">
      <c r="A53" t="s">
        <v>270</v>
      </c>
      <c r="B53" t="str">
        <f>IF(ISERROR(VLOOKUP(A53,weapons!$A$1:$A$455,1,FALSE)),"WEAPON NOT LISTED","ITEM IN WEAPONS LIST")</f>
        <v>ITEM IN WEAPONS LIST</v>
      </c>
      <c r="C53" t="str">
        <f>IF(ISERROR(VLOOKUP(A53,weapons!$C$1:$C$850,1,FALSE)),"MAGAZINE NOT LISTED","ITEM IN MAGAZINES LIST")</f>
        <v>MAGAZINE NOT LISTED</v>
      </c>
      <c r="D53" t="str">
        <f>IF(ISERROR(VLOOKUP(A53,weightconfig!$A$1:$A$455,1,FALSE)),"WEIGHT NOT LISTED","ITEM IN WEIGHT LIST")</f>
        <v>ITEM IN WEIGHT LIST</v>
      </c>
    </row>
    <row r="54" spans="1:4">
      <c r="A54" t="s">
        <v>268</v>
      </c>
      <c r="B54" t="str">
        <f>IF(ISERROR(VLOOKUP(A54,weapons!$A$1:$A$455,1,FALSE)),"WEAPON NOT LISTED","ITEM IN WEAPONS LIST")</f>
        <v>ITEM IN WEAPONS LIST</v>
      </c>
      <c r="C54" t="str">
        <f>IF(ISERROR(VLOOKUP(A54,weapons!$C$1:$C$850,1,FALSE)),"MAGAZINE NOT LISTED","ITEM IN MAGAZINES LIST")</f>
        <v>MAGAZINE NOT LISTED</v>
      </c>
      <c r="D54" t="str">
        <f>IF(ISERROR(VLOOKUP(A54,weightconfig!$A$1:$A$455,1,FALSE)),"WEIGHT NOT LISTED","ITEM IN WEIGHT LIST")</f>
        <v>ITEM IN WEIGHT LIST</v>
      </c>
    </row>
    <row r="55" spans="1:4">
      <c r="A55" t="s">
        <v>265</v>
      </c>
      <c r="B55" t="str">
        <f>IF(ISERROR(VLOOKUP(A55,weapons!$A$1:$A$455,1,FALSE)),"WEAPON NOT LISTED","ITEM IN WEAPONS LIST")</f>
        <v>ITEM IN WEAPONS LIST</v>
      </c>
      <c r="C55" t="str">
        <f>IF(ISERROR(VLOOKUP(A55,weapons!$C$1:$C$850,1,FALSE)),"MAGAZINE NOT LISTED","ITEM IN MAGAZINES LIST")</f>
        <v>MAGAZINE NOT LISTED</v>
      </c>
      <c r="D55" t="str">
        <f>IF(ISERROR(VLOOKUP(A55,weightconfig!$A$1:$A$455,1,FALSE)),"WEIGHT NOT LISTED","ITEM IN WEIGHT LIST")</f>
        <v>ITEM IN WEIGHT LIST</v>
      </c>
    </row>
    <row r="56" spans="1:4">
      <c r="A56" t="s">
        <v>264</v>
      </c>
      <c r="B56" t="str">
        <f>IF(ISERROR(VLOOKUP(A56,weapons!$A$1:$A$455,1,FALSE)),"WEAPON NOT LISTED","ITEM IN WEAPONS LIST")</f>
        <v>ITEM IN WEAPONS LIST</v>
      </c>
      <c r="C56" t="str">
        <f>IF(ISERROR(VLOOKUP(A56,weapons!$C$1:$C$850,1,FALSE)),"MAGAZINE NOT LISTED","ITEM IN MAGAZINES LIST")</f>
        <v>MAGAZINE NOT LISTED</v>
      </c>
      <c r="D56" t="str">
        <f>IF(ISERROR(VLOOKUP(A56,weightconfig!$A$1:$A$455,1,FALSE)),"WEIGHT NOT LISTED","ITEM IN WEIGHT LIST")</f>
        <v>ITEM IN WEIGHT LIST</v>
      </c>
    </row>
    <row r="57" spans="1:4">
      <c r="A57" t="s">
        <v>942</v>
      </c>
      <c r="B57" t="str">
        <f>IF(ISERROR(VLOOKUP(A57,weapons!$A$1:$A$455,1,FALSE)),"WEAPON NOT LISTED","ITEM IN WEAPONS LIST")</f>
        <v>ITEM IN WEAPONS LIST</v>
      </c>
      <c r="C57" t="str">
        <f>IF(ISERROR(VLOOKUP(A57,weapons!$C$1:$C$850,1,FALSE)),"MAGAZINE NOT LISTED","ITEM IN MAGAZINES LIST")</f>
        <v>ITEM IN MAGAZINES LIST</v>
      </c>
      <c r="D57" t="str">
        <f>IF(ISERROR(VLOOKUP(A57,weightconfig!$A$1:$A$455,1,FALSE)),"WEIGHT NOT LISTED","ITEM IN WEIGHT LIST")</f>
        <v>WEIGHT NOT LISTED</v>
      </c>
    </row>
    <row r="58" spans="1:4">
      <c r="A58" t="s">
        <v>943</v>
      </c>
      <c r="B58" t="str">
        <f>IF(ISERROR(VLOOKUP(A58,weapons!$A$1:$A$455,1,FALSE)),"WEAPON NOT LISTED","ITEM IN WEAPONS LIST")</f>
        <v>ITEM IN WEAPONS LIST</v>
      </c>
      <c r="C58" t="str">
        <f>IF(ISERROR(VLOOKUP(A58,weapons!$C$1:$C$850,1,FALSE)),"MAGAZINE NOT LISTED","ITEM IN MAGAZINES LIST")</f>
        <v>ITEM IN MAGAZINES LIST</v>
      </c>
      <c r="D58" t="str">
        <f>IF(ISERROR(VLOOKUP(A58,weightconfig!$A$1:$A$455,1,FALSE)),"WEIGHT NOT LISTED","ITEM IN WEIGHT LIST")</f>
        <v>ITEM IN WEIGHT LIST</v>
      </c>
    </row>
    <row r="59" spans="1:4">
      <c r="A59" t="s">
        <v>944</v>
      </c>
      <c r="B59" t="str">
        <f>IF(ISERROR(VLOOKUP(A59,weapons!$A$1:$A$455,1,FALSE)),"WEAPON NOT LISTED","ITEM IN WEAPONS LIST")</f>
        <v>ITEM IN WEAPONS LIST</v>
      </c>
      <c r="C59" t="str">
        <f>IF(ISERROR(VLOOKUP(A59,weapons!$C$1:$C$850,1,FALSE)),"MAGAZINE NOT LISTED","ITEM IN MAGAZINES LIST")</f>
        <v>ITEM IN MAGAZINES LIST</v>
      </c>
      <c r="D59" t="str">
        <f>IF(ISERROR(VLOOKUP(A59,weightconfig!$A$1:$A$455,1,FALSE)),"WEIGHT NOT LISTED","ITEM IN WEIGHT LIST")</f>
        <v>WEIGHT NOT LISTED</v>
      </c>
    </row>
    <row r="60" spans="1:4">
      <c r="A60" t="s">
        <v>945</v>
      </c>
      <c r="B60" t="str">
        <f>IF(ISERROR(VLOOKUP(A60,weapons!$A$1:$A$455,1,FALSE)),"WEAPON NOT LISTED","ITEM IN WEAPONS LIST")</f>
        <v>ITEM IN WEAPONS LIST</v>
      </c>
      <c r="C60" t="str">
        <f>IF(ISERROR(VLOOKUP(A60,weapons!$C$1:$C$850,1,FALSE)),"MAGAZINE NOT LISTED","ITEM IN MAGAZINES LIST")</f>
        <v>ITEM IN MAGAZINES LIST</v>
      </c>
      <c r="D60" t="str">
        <f>IF(ISERROR(VLOOKUP(A60,weightconfig!$A$1:$A$455,1,FALSE)),"WEIGHT NOT LISTED","ITEM IN WEIGHT LIST")</f>
        <v>WEIGHT NOT LISTED</v>
      </c>
    </row>
    <row r="61" spans="1:4">
      <c r="A61" t="s">
        <v>946</v>
      </c>
      <c r="B61" t="str">
        <f>IF(ISERROR(VLOOKUP(A61,weapons!$A$1:$A$455,1,FALSE)),"WEAPON NOT LISTED","ITEM IN WEAPONS LIST")</f>
        <v>ITEM IN WEAPONS LIST</v>
      </c>
      <c r="C61" t="str">
        <f>IF(ISERROR(VLOOKUP(A61,weapons!$C$1:$C$850,1,FALSE)),"MAGAZINE NOT LISTED","ITEM IN MAGAZINES LIST")</f>
        <v>ITEM IN MAGAZINES LIST</v>
      </c>
      <c r="D61" t="str">
        <f>IF(ISERROR(VLOOKUP(A61,weightconfig!$A$1:$A$455,1,FALSE)),"WEIGHT NOT LISTED","ITEM IN WEIGHT LIST")</f>
        <v>WEIGHT NOT LISTED</v>
      </c>
    </row>
    <row r="62" spans="1:4">
      <c r="A62" t="s">
        <v>248</v>
      </c>
      <c r="B62" t="str">
        <f>IF(ISERROR(VLOOKUP(A62,weapons!$A$1:$A$455,1,FALSE)),"WEAPON NOT LISTED","ITEM IN WEAPONS LIST")</f>
        <v>ITEM IN WEAPONS LIST</v>
      </c>
      <c r="C62" t="str">
        <f>IF(ISERROR(VLOOKUP(A62,weapons!$C$1:$C$850,1,FALSE)),"MAGAZINE NOT LISTED","ITEM IN MAGAZINES LIST")</f>
        <v>ITEM IN MAGAZINES LIST</v>
      </c>
      <c r="D62" t="str">
        <f>IF(ISERROR(VLOOKUP(A62,weightconfig!$A$1:$A$455,1,FALSE)),"WEIGHT NOT LISTED","ITEM IN WEIGHT LIST")</f>
        <v>ITEM IN WEIGHT LIST</v>
      </c>
    </row>
    <row r="63" spans="1:4">
      <c r="A63" t="s">
        <v>947</v>
      </c>
      <c r="B63" t="str">
        <f>IF(ISERROR(VLOOKUP(A63,weapons!$A$1:$A$455,1,FALSE)),"WEAPON NOT LISTED","ITEM IN WEAPONS LIST")</f>
        <v>ITEM IN WEAPONS LIST</v>
      </c>
      <c r="C63" t="str">
        <f>IF(ISERROR(VLOOKUP(A63,weapons!$C$1:$C$850,1,FALSE)),"MAGAZINE NOT LISTED","ITEM IN MAGAZINES LIST")</f>
        <v>ITEM IN MAGAZINES LIST</v>
      </c>
      <c r="D63" t="str">
        <f>IF(ISERROR(VLOOKUP(A63,weightconfig!$A$1:$A$455,1,FALSE)),"WEIGHT NOT LISTED","ITEM IN WEIGHT LIST")</f>
        <v>WEIGHT NOT LISTED</v>
      </c>
    </row>
    <row r="64" spans="1:4">
      <c r="A64" t="s">
        <v>948</v>
      </c>
      <c r="B64" t="str">
        <f>IF(ISERROR(VLOOKUP(A64,weapons!$A$1:$A$455,1,FALSE)),"WEAPON NOT LISTED","ITEM IN WEAPONS LIST")</f>
        <v>ITEM IN WEAPONS LIST</v>
      </c>
      <c r="C64" t="str">
        <f>IF(ISERROR(VLOOKUP(A64,weapons!$C$1:$C$850,1,FALSE)),"MAGAZINE NOT LISTED","ITEM IN MAGAZINES LIST")</f>
        <v>ITEM IN MAGAZINES LIST</v>
      </c>
      <c r="D64" t="str">
        <f>IF(ISERROR(VLOOKUP(A64,weightconfig!$A$1:$A$455,1,FALSE)),"WEIGHT NOT LISTED","ITEM IN WEIGHT LIST")</f>
        <v>WEIGHT NOT LISTED</v>
      </c>
    </row>
    <row r="65" spans="1:4">
      <c r="A65" t="s">
        <v>949</v>
      </c>
      <c r="B65" t="str">
        <f>IF(ISERROR(VLOOKUP(A65,weapons!$A$1:$A$455,1,FALSE)),"WEAPON NOT LISTED","ITEM IN WEAPONS LIST")</f>
        <v>ITEM IN WEAPONS LIST</v>
      </c>
      <c r="C65" t="str">
        <f>IF(ISERROR(VLOOKUP(A65,weapons!$C$1:$C$850,1,FALSE)),"MAGAZINE NOT LISTED","ITEM IN MAGAZINES LIST")</f>
        <v>ITEM IN MAGAZINES LIST</v>
      </c>
      <c r="D65" t="str">
        <f>IF(ISERROR(VLOOKUP(A65,weightconfig!$A$1:$A$455,1,FALSE)),"WEIGHT NOT LISTED","ITEM IN WEIGHT LIST")</f>
        <v>WEIGHT NOT LISTED</v>
      </c>
    </row>
    <row r="66" spans="1:4">
      <c r="A66" t="s">
        <v>950</v>
      </c>
      <c r="B66" t="str">
        <f>IF(ISERROR(VLOOKUP(A66,weapons!$A$1:$A$455,1,FALSE)),"WEAPON NOT LISTED","ITEM IN WEAPONS LIST")</f>
        <v>ITEM IN WEAPONS LIST</v>
      </c>
      <c r="C66" t="str">
        <f>IF(ISERROR(VLOOKUP(A66,weapons!$C$1:$C$850,1,FALSE)),"MAGAZINE NOT LISTED","ITEM IN MAGAZINES LIST")</f>
        <v>ITEM IN MAGAZINES LIST</v>
      </c>
      <c r="D66" t="str">
        <f>IF(ISERROR(VLOOKUP(A66,weightconfig!$A$1:$A$455,1,FALSE)),"WEIGHT NOT LISTED","ITEM IN WEIGHT LIST")</f>
        <v>WEIGHT NOT LISTED</v>
      </c>
    </row>
    <row r="67" spans="1:4">
      <c r="A67" t="s">
        <v>240</v>
      </c>
      <c r="B67" t="str">
        <f>IF(ISERROR(VLOOKUP(A67,weapons!$A$1:$A$455,1,FALSE)),"WEAPON NOT LISTED","ITEM IN WEAPONS LIST")</f>
        <v>ITEM IN WEAPONS LIST</v>
      </c>
      <c r="C67" t="str">
        <f>IF(ISERROR(VLOOKUP(A67,weapons!$C$1:$C$850,1,FALSE)),"MAGAZINE NOT LISTED","ITEM IN MAGAZINES LIST")</f>
        <v>ITEM IN MAGAZINES LIST</v>
      </c>
      <c r="D67" t="str">
        <f>IF(ISERROR(VLOOKUP(A67,weightconfig!$A$1:$A$455,1,FALSE)),"WEIGHT NOT LISTED","ITEM IN WEIGHT LIST")</f>
        <v>ITEM IN WEIGHT LIST</v>
      </c>
    </row>
    <row r="68" spans="1:4">
      <c r="A68" t="s">
        <v>951</v>
      </c>
      <c r="B68" t="str">
        <f>IF(ISERROR(VLOOKUP(A68,weapons!$A$1:$A$455,1,FALSE)),"WEAPON NOT LISTED","ITEM IN WEAPONS LIST")</f>
        <v>ITEM IN WEAPONS LIST</v>
      </c>
      <c r="C68" t="str">
        <f>IF(ISERROR(VLOOKUP(A68,weapons!$C$1:$C$850,1,FALSE)),"MAGAZINE NOT LISTED","ITEM IN MAGAZINES LIST")</f>
        <v>ITEM IN MAGAZINES LIST</v>
      </c>
      <c r="D68" t="str">
        <f>IF(ISERROR(VLOOKUP(A68,weightconfig!$A$1:$A$455,1,FALSE)),"WEIGHT NOT LISTED","ITEM IN WEIGHT LIST")</f>
        <v>WEIGHT NOT LISTED</v>
      </c>
    </row>
    <row r="69" spans="1:4">
      <c r="A69" t="s">
        <v>237</v>
      </c>
      <c r="B69" t="str">
        <f>IF(ISERROR(VLOOKUP(A69,weapons!$A$1:$A$455,1,FALSE)),"WEAPON NOT LISTED","ITEM IN WEAPONS LIST")</f>
        <v>ITEM IN WEAPONS LIST</v>
      </c>
      <c r="C69" t="str">
        <f>IF(ISERROR(VLOOKUP(A69,weapons!$C$1:$C$850,1,FALSE)),"MAGAZINE NOT LISTED","ITEM IN MAGAZINES LIST")</f>
        <v>ITEM IN MAGAZINES LIST</v>
      </c>
      <c r="D69" t="str">
        <f>IF(ISERROR(VLOOKUP(A69,weightconfig!$A$1:$A$455,1,FALSE)),"WEIGHT NOT LISTED","ITEM IN WEIGHT LIST")</f>
        <v>WEIGHT NOT LISTED</v>
      </c>
    </row>
    <row r="70" spans="1:4">
      <c r="A70" t="s">
        <v>236</v>
      </c>
      <c r="B70" t="str">
        <f>IF(ISERROR(VLOOKUP(A70,weapons!$A$1:$A$455,1,FALSE)),"WEAPON NOT LISTED","ITEM IN WEAPONS LIST")</f>
        <v>ITEM IN WEAPONS LIST</v>
      </c>
      <c r="C70" t="str">
        <f>IF(ISERROR(VLOOKUP(A70,weapons!$C$1:$C$850,1,FALSE)),"MAGAZINE NOT LISTED","ITEM IN MAGAZINES LIST")</f>
        <v>ITEM IN MAGAZINES LIST</v>
      </c>
      <c r="D70" t="str">
        <f>IF(ISERROR(VLOOKUP(A70,weightconfig!$A$1:$A$455,1,FALSE)),"WEIGHT NOT LISTED","ITEM IN WEIGHT LIST")</f>
        <v>WEIGHT NOT LISTED</v>
      </c>
    </row>
    <row r="71" spans="1:4">
      <c r="A71" t="s">
        <v>235</v>
      </c>
      <c r="B71" t="str">
        <f>IF(ISERROR(VLOOKUP(A71,weapons!$A$1:$A$455,1,FALSE)),"WEAPON NOT LISTED","ITEM IN WEAPONS LIST")</f>
        <v>ITEM IN WEAPONS LIST</v>
      </c>
      <c r="C71" t="str">
        <f>IF(ISERROR(VLOOKUP(A71,weapons!$C$1:$C$850,1,FALSE)),"MAGAZINE NOT LISTED","ITEM IN MAGAZINES LIST")</f>
        <v>ITEM IN MAGAZINES LIST</v>
      </c>
      <c r="D71" t="str">
        <f>IF(ISERROR(VLOOKUP(A71,weightconfig!$A$1:$A$455,1,FALSE)),"WEIGHT NOT LISTED","ITEM IN WEIGHT LIST")</f>
        <v>WEIGHT NOT LISTED</v>
      </c>
    </row>
    <row r="72" spans="1:4">
      <c r="A72" t="s">
        <v>234</v>
      </c>
      <c r="B72" t="str">
        <f>IF(ISERROR(VLOOKUP(A72,weapons!$A$1:$A$455,1,FALSE)),"WEAPON NOT LISTED","ITEM IN WEAPONS LIST")</f>
        <v>ITEM IN WEAPONS LIST</v>
      </c>
      <c r="C72" t="str">
        <f>IF(ISERROR(VLOOKUP(A72,weapons!$C$1:$C$850,1,FALSE)),"MAGAZINE NOT LISTED","ITEM IN MAGAZINES LIST")</f>
        <v>ITEM IN MAGAZINES LIST</v>
      </c>
      <c r="D72" t="str">
        <f>IF(ISERROR(VLOOKUP(A72,weightconfig!$A$1:$A$455,1,FALSE)),"WEIGHT NOT LISTED","ITEM IN WEIGHT LIST")</f>
        <v>WEIGHT NOT LISTED</v>
      </c>
    </row>
    <row r="73" spans="1:4">
      <c r="A73" t="s">
        <v>952</v>
      </c>
      <c r="B73" t="str">
        <f>IF(ISERROR(VLOOKUP(A73,weapons!$A$1:$A$455,1,FALSE)),"WEAPON NOT LISTED","ITEM IN WEAPONS LIST")</f>
        <v>WEAPON NOT LISTED</v>
      </c>
      <c r="C73" t="str">
        <f>IF(ISERROR(VLOOKUP(A73,weapons!$C$1:$C$850,1,FALSE)),"MAGAZINE NOT LISTED","ITEM IN MAGAZINES LIST")</f>
        <v>ITEM IN MAGAZINES LIST</v>
      </c>
      <c r="D73" t="str">
        <f>IF(ISERROR(VLOOKUP(A73,weightconfig!$A$1:$A$455,1,FALSE)),"WEIGHT NOT LISTED","ITEM IN WEIGHT LIST")</f>
        <v>WEIGHT NOT LISTED</v>
      </c>
    </row>
    <row r="74" spans="1:4">
      <c r="A74" t="s">
        <v>233</v>
      </c>
      <c r="B74" t="str">
        <f>IF(ISERROR(VLOOKUP(A74,weapons!$A$1:$A$455,1,FALSE)),"WEAPON NOT LISTED","ITEM IN WEAPONS LIST")</f>
        <v>ITEM IN WEAPONS LIST</v>
      </c>
      <c r="C74" t="str">
        <f>IF(ISERROR(VLOOKUP(A74,weapons!$C$1:$C$850,1,FALSE)),"MAGAZINE NOT LISTED","ITEM IN MAGAZINES LIST")</f>
        <v>ITEM IN MAGAZINES LIST</v>
      </c>
      <c r="D74" t="str">
        <f>IF(ISERROR(VLOOKUP(A74,weightconfig!$A$1:$A$455,1,FALSE)),"WEIGHT NOT LISTED","ITEM IN WEIGHT LIST")</f>
        <v>WEIGHT NOT LISTED</v>
      </c>
    </row>
    <row r="75" spans="1:4">
      <c r="A75" t="s">
        <v>953</v>
      </c>
      <c r="B75" t="str">
        <f>IF(ISERROR(VLOOKUP(A75,weapons!$A$1:$A$455,1,FALSE)),"WEAPON NOT LISTED","ITEM IN WEAPONS LIST")</f>
        <v>WEAPON NOT LISTED</v>
      </c>
      <c r="C75" t="str">
        <f>IF(ISERROR(VLOOKUP(A75,weapons!$C$1:$C$850,1,FALSE)),"MAGAZINE NOT LISTED","ITEM IN MAGAZINES LIST")</f>
        <v>ITEM IN MAGAZINES LIST</v>
      </c>
      <c r="D75" t="str">
        <f>IF(ISERROR(VLOOKUP(A75,weightconfig!$A$1:$A$455,1,FALSE)),"WEIGHT NOT LISTED","ITEM IN WEIGHT LIST")</f>
        <v>WEIGHT NOT LISTED</v>
      </c>
    </row>
    <row r="76" spans="1:4">
      <c r="A76" t="s">
        <v>230</v>
      </c>
      <c r="B76" t="str">
        <f>IF(ISERROR(VLOOKUP(A76,weapons!$A$1:$A$455,1,FALSE)),"WEAPON NOT LISTED","ITEM IN WEAPONS LIST")</f>
        <v>ITEM IN WEAPONS LIST</v>
      </c>
      <c r="C76" t="str">
        <f>IF(ISERROR(VLOOKUP(A76,weapons!$C$1:$C$850,1,FALSE)),"MAGAZINE NOT LISTED","ITEM IN MAGAZINES LIST")</f>
        <v>ITEM IN MAGAZINES LIST</v>
      </c>
      <c r="D76" t="str">
        <f>IF(ISERROR(VLOOKUP(A76,weightconfig!$A$1:$A$455,1,FALSE)),"WEIGHT NOT LISTED","ITEM IN WEIGHT LIST")</f>
        <v>WEIGHT NOT LISTED</v>
      </c>
    </row>
    <row r="77" spans="1:4">
      <c r="A77" t="s">
        <v>229</v>
      </c>
      <c r="B77" t="str">
        <f>IF(ISERROR(VLOOKUP(A77,weapons!$A$1:$A$455,1,FALSE)),"WEAPON NOT LISTED","ITEM IN WEAPONS LIST")</f>
        <v>ITEM IN WEAPONS LIST</v>
      </c>
      <c r="C77" t="str">
        <f>IF(ISERROR(VLOOKUP(A77,weapons!$C$1:$C$850,1,FALSE)),"MAGAZINE NOT LISTED","ITEM IN MAGAZINES LIST")</f>
        <v>ITEM IN MAGAZINES LIST</v>
      </c>
      <c r="D77" t="str">
        <f>IF(ISERROR(VLOOKUP(A77,weightconfig!$A$1:$A$455,1,FALSE)),"WEIGHT NOT LISTED","ITEM IN WEIGHT LIST")</f>
        <v>WEIGHT NOT LISTED</v>
      </c>
    </row>
    <row r="78" spans="1:4">
      <c r="A78" t="s">
        <v>954</v>
      </c>
      <c r="B78" t="str">
        <f>IF(ISERROR(VLOOKUP(A78,weapons!$A$1:$A$455,1,FALSE)),"WEAPON NOT LISTED","ITEM IN WEAPONS LIST")</f>
        <v>WEAPON NOT LISTED</v>
      </c>
      <c r="C78" t="str">
        <f>IF(ISERROR(VLOOKUP(A78,weapons!$C$1:$C$850,1,FALSE)),"MAGAZINE NOT LISTED","ITEM IN MAGAZINES LIST")</f>
        <v>ITEM IN MAGAZINES LIST</v>
      </c>
      <c r="D78" t="str">
        <f>IF(ISERROR(VLOOKUP(A78,weightconfig!$A$1:$A$455,1,FALSE)),"WEIGHT NOT LISTED","ITEM IN WEIGHT LIST")</f>
        <v>WEIGHT NOT LISTED</v>
      </c>
    </row>
    <row r="79" spans="1:4">
      <c r="A79" t="s">
        <v>227</v>
      </c>
      <c r="B79" t="str">
        <f>IF(ISERROR(VLOOKUP(A79,weapons!$A$1:$A$455,1,FALSE)),"WEAPON NOT LISTED","ITEM IN WEAPONS LIST")</f>
        <v>ITEM IN WEAPONS LIST</v>
      </c>
      <c r="C79" t="str">
        <f>IF(ISERROR(VLOOKUP(A79,weapons!$C$1:$C$850,1,FALSE)),"MAGAZINE NOT LISTED","ITEM IN MAGAZINES LIST")</f>
        <v>ITEM IN MAGAZINES LIST</v>
      </c>
      <c r="D79" t="str">
        <f>IF(ISERROR(VLOOKUP(A79,weightconfig!$A$1:$A$455,1,FALSE)),"WEIGHT NOT LISTED","ITEM IN WEIGHT LIST")</f>
        <v>ITEM IN WEIGHT LIST</v>
      </c>
    </row>
    <row r="80" spans="1:4">
      <c r="A80" t="s">
        <v>226</v>
      </c>
      <c r="B80" t="str">
        <f>IF(ISERROR(VLOOKUP(A80,weapons!$A$1:$A$455,1,FALSE)),"WEAPON NOT LISTED","ITEM IN WEAPONS LIST")</f>
        <v>ITEM IN WEAPONS LIST</v>
      </c>
      <c r="C80" t="str">
        <f>IF(ISERROR(VLOOKUP(A80,weapons!$C$1:$C$850,1,FALSE)),"MAGAZINE NOT LISTED","ITEM IN MAGAZINES LIST")</f>
        <v>ITEM IN MAGAZINES LIST</v>
      </c>
      <c r="D80" t="str">
        <f>IF(ISERROR(VLOOKUP(A80,weightconfig!$A$1:$A$455,1,FALSE)),"WEIGHT NOT LISTED","ITEM IN WEIGHT LIST")</f>
        <v>WEIGHT NOT LISTED</v>
      </c>
    </row>
    <row r="81" spans="1:4">
      <c r="A81" t="s">
        <v>955</v>
      </c>
      <c r="B81" t="str">
        <f>IF(ISERROR(VLOOKUP(A81,weapons!$A$1:$A$455,1,FALSE)),"WEAPON NOT LISTED","ITEM IN WEAPONS LIST")</f>
        <v>WEAPON NOT LISTED</v>
      </c>
      <c r="C81" t="str">
        <f>IF(ISERROR(VLOOKUP(A81,weapons!$C$1:$C$850,1,FALSE)),"MAGAZINE NOT LISTED","ITEM IN MAGAZINES LIST")</f>
        <v>ITEM IN MAGAZINES LIST</v>
      </c>
      <c r="D81" t="str">
        <f>IF(ISERROR(VLOOKUP(A81,weightconfig!$A$1:$A$455,1,FALSE)),"WEIGHT NOT LISTED","ITEM IN WEIGHT LIST")</f>
        <v>ITEM IN WEIGHT LIST</v>
      </c>
    </row>
    <row r="82" spans="1:4">
      <c r="A82" t="s">
        <v>224</v>
      </c>
      <c r="B82" t="str">
        <f>IF(ISERROR(VLOOKUP(A82,weapons!$A$1:$A$455,1,FALSE)),"WEAPON NOT LISTED","ITEM IN WEAPONS LIST")</f>
        <v>ITEM IN WEAPONS LIST</v>
      </c>
      <c r="C82" t="str">
        <f>IF(ISERROR(VLOOKUP(A82,weapons!$C$1:$C$850,1,FALSE)),"MAGAZINE NOT LISTED","ITEM IN MAGAZINES LIST")</f>
        <v>ITEM IN MAGAZINES LIST</v>
      </c>
      <c r="D82" t="str">
        <f>IF(ISERROR(VLOOKUP(A82,weightconfig!$A$1:$A$455,1,FALSE)),"WEIGHT NOT LISTED","ITEM IN WEIGHT LIST")</f>
        <v>WEIGHT NOT LISTED</v>
      </c>
    </row>
    <row r="83" spans="1:4">
      <c r="A83" t="s">
        <v>223</v>
      </c>
      <c r="B83" t="str">
        <f>IF(ISERROR(VLOOKUP(A83,weapons!$A$1:$A$455,1,FALSE)),"WEAPON NOT LISTED","ITEM IN WEAPONS LIST")</f>
        <v>ITEM IN WEAPONS LIST</v>
      </c>
      <c r="C83" t="str">
        <f>IF(ISERROR(VLOOKUP(A83,weapons!$C$1:$C$850,1,FALSE)),"MAGAZINE NOT LISTED","ITEM IN MAGAZINES LIST")</f>
        <v>ITEM IN MAGAZINES LIST</v>
      </c>
      <c r="D83" t="str">
        <f>IF(ISERROR(VLOOKUP(A83,weightconfig!$A$1:$A$455,1,FALSE)),"WEIGHT NOT LISTED","ITEM IN WEIGHT LIST")</f>
        <v>WEIGHT NOT LISTED</v>
      </c>
    </row>
    <row r="84" spans="1:4">
      <c r="A84" t="s">
        <v>222</v>
      </c>
      <c r="B84" t="str">
        <f>IF(ISERROR(VLOOKUP(A84,weapons!$A$1:$A$455,1,FALSE)),"WEAPON NOT LISTED","ITEM IN WEAPONS LIST")</f>
        <v>ITEM IN WEAPONS LIST</v>
      </c>
      <c r="C84" t="str">
        <f>IF(ISERROR(VLOOKUP(A84,weapons!$C$1:$C$850,1,FALSE)),"MAGAZINE NOT LISTED","ITEM IN MAGAZINES LIST")</f>
        <v>ITEM IN MAGAZINES LIST</v>
      </c>
      <c r="D84" t="str">
        <f>IF(ISERROR(VLOOKUP(A84,weightconfig!$A$1:$A$455,1,FALSE)),"WEIGHT NOT LISTED","ITEM IN WEIGHT LIST")</f>
        <v>ITEM IN WEIGHT LIST</v>
      </c>
    </row>
    <row r="85" spans="1:4">
      <c r="A85" t="s">
        <v>221</v>
      </c>
      <c r="B85" t="str">
        <f>IF(ISERROR(VLOOKUP(A85,weapons!$A$1:$A$455,1,FALSE)),"WEAPON NOT LISTED","ITEM IN WEAPONS LIST")</f>
        <v>ITEM IN WEAPONS LIST</v>
      </c>
      <c r="C85" t="str">
        <f>IF(ISERROR(VLOOKUP(A85,weapons!$C$1:$C$850,1,FALSE)),"MAGAZINE NOT LISTED","ITEM IN MAGAZINES LIST")</f>
        <v>ITEM IN MAGAZINES LIST</v>
      </c>
      <c r="D85" t="str">
        <f>IF(ISERROR(VLOOKUP(A85,weightconfig!$A$1:$A$455,1,FALSE)),"WEIGHT NOT LISTED","ITEM IN WEIGHT LIST")</f>
        <v>WEIGHT NOT LISTED</v>
      </c>
    </row>
    <row r="86" spans="1:4">
      <c r="A86" t="s">
        <v>220</v>
      </c>
      <c r="B86" t="str">
        <f>IF(ISERROR(VLOOKUP(A86,weapons!$A$1:$A$455,1,FALSE)),"WEAPON NOT LISTED","ITEM IN WEAPONS LIST")</f>
        <v>ITEM IN WEAPONS LIST</v>
      </c>
      <c r="C86" t="str">
        <f>IF(ISERROR(VLOOKUP(A86,weapons!$C$1:$C$850,1,FALSE)),"MAGAZINE NOT LISTED","ITEM IN MAGAZINES LIST")</f>
        <v>ITEM IN MAGAZINES LIST</v>
      </c>
      <c r="D86" t="str">
        <f>IF(ISERROR(VLOOKUP(A86,weightconfig!$A$1:$A$455,1,FALSE)),"WEIGHT NOT LISTED","ITEM IN WEIGHT LIST")</f>
        <v>WEIGHT NOT LISTED</v>
      </c>
    </row>
    <row r="87" spans="1:4">
      <c r="A87" t="s">
        <v>219</v>
      </c>
      <c r="B87" t="str">
        <f>IF(ISERROR(VLOOKUP(A87,weapons!$A$1:$A$455,1,FALSE)),"WEAPON NOT LISTED","ITEM IN WEAPONS LIST")</f>
        <v>ITEM IN WEAPONS LIST</v>
      </c>
      <c r="C87" t="str">
        <f>IF(ISERROR(VLOOKUP(A87,weapons!$C$1:$C$850,1,FALSE)),"MAGAZINE NOT LISTED","ITEM IN MAGAZINES LIST")</f>
        <v>ITEM IN MAGAZINES LIST</v>
      </c>
      <c r="D87" t="str">
        <f>IF(ISERROR(VLOOKUP(A87,weightconfig!$A$1:$A$455,1,FALSE)),"WEIGHT NOT LISTED","ITEM IN WEIGHT LIST")</f>
        <v>ITEM IN WEIGHT LIST</v>
      </c>
    </row>
    <row r="88" spans="1:4">
      <c r="A88" t="s">
        <v>218</v>
      </c>
      <c r="B88" t="str">
        <f>IF(ISERROR(VLOOKUP(A88,weapons!$A$1:$A$455,1,FALSE)),"WEAPON NOT LISTED","ITEM IN WEAPONS LIST")</f>
        <v>ITEM IN WEAPONS LIST</v>
      </c>
      <c r="C88" t="str">
        <f>IF(ISERROR(VLOOKUP(A88,weapons!$C$1:$C$850,1,FALSE)),"MAGAZINE NOT LISTED","ITEM IN MAGAZINES LIST")</f>
        <v>ITEM IN MAGAZINES LIST</v>
      </c>
      <c r="D88" t="str">
        <f>IF(ISERROR(VLOOKUP(A88,weightconfig!$A$1:$A$455,1,FALSE)),"WEIGHT NOT LISTED","ITEM IN WEIGHT LIST")</f>
        <v>WEIGHT NOT LISTED</v>
      </c>
    </row>
    <row r="89" spans="1:4">
      <c r="A89" t="s">
        <v>217</v>
      </c>
      <c r="B89" t="str">
        <f>IF(ISERROR(VLOOKUP(A89,weapons!$A$1:$A$455,1,FALSE)),"WEAPON NOT LISTED","ITEM IN WEAPONS LIST")</f>
        <v>ITEM IN WEAPONS LIST</v>
      </c>
      <c r="C89" t="str">
        <f>IF(ISERROR(VLOOKUP(A89,weapons!$C$1:$C$850,1,FALSE)),"MAGAZINE NOT LISTED","ITEM IN MAGAZINES LIST")</f>
        <v>ITEM IN MAGAZINES LIST</v>
      </c>
      <c r="D89" t="str">
        <f>IF(ISERROR(VLOOKUP(A89,weightconfig!$A$1:$A$455,1,FALSE)),"WEIGHT NOT LISTED","ITEM IN WEIGHT LIST")</f>
        <v>WEIGHT NOT LISTED</v>
      </c>
    </row>
    <row r="90" spans="1:4">
      <c r="A90" t="s">
        <v>216</v>
      </c>
      <c r="B90" t="str">
        <f>IF(ISERROR(VLOOKUP(A90,weapons!$A$1:$A$455,1,FALSE)),"WEAPON NOT LISTED","ITEM IN WEAPONS LIST")</f>
        <v>ITEM IN WEAPONS LIST</v>
      </c>
      <c r="C90" t="str">
        <f>IF(ISERROR(VLOOKUP(A90,weapons!$C$1:$C$850,1,FALSE)),"MAGAZINE NOT LISTED","ITEM IN MAGAZINES LIST")</f>
        <v>ITEM IN MAGAZINES LIST</v>
      </c>
      <c r="D90" t="str">
        <f>IF(ISERROR(VLOOKUP(A90,weightconfig!$A$1:$A$455,1,FALSE)),"WEIGHT NOT LISTED","ITEM IN WEIGHT LIST")</f>
        <v>WEIGHT NOT LISTED</v>
      </c>
    </row>
    <row r="91" spans="1:4">
      <c r="A91" t="s">
        <v>215</v>
      </c>
      <c r="B91" t="str">
        <f>IF(ISERROR(VLOOKUP(A91,weapons!$A$1:$A$455,1,FALSE)),"WEAPON NOT LISTED","ITEM IN WEAPONS LIST")</f>
        <v>ITEM IN WEAPONS LIST</v>
      </c>
      <c r="C91" t="str">
        <f>IF(ISERROR(VLOOKUP(A91,weapons!$C$1:$C$850,1,FALSE)),"MAGAZINE NOT LISTED","ITEM IN MAGAZINES LIST")</f>
        <v>ITEM IN MAGAZINES LIST</v>
      </c>
      <c r="D91" t="str">
        <f>IF(ISERROR(VLOOKUP(A91,weightconfig!$A$1:$A$455,1,FALSE)),"WEIGHT NOT LISTED","ITEM IN WEIGHT LIST")</f>
        <v>WEIGHT NOT LISTED</v>
      </c>
    </row>
    <row r="92" spans="1:4">
      <c r="A92" t="s">
        <v>214</v>
      </c>
      <c r="B92" t="str">
        <f>IF(ISERROR(VLOOKUP(A92,weapons!$A$1:$A$455,1,FALSE)),"WEAPON NOT LISTED","ITEM IN WEAPONS LIST")</f>
        <v>ITEM IN WEAPONS LIST</v>
      </c>
      <c r="C92" t="str">
        <f>IF(ISERROR(VLOOKUP(A92,weapons!$C$1:$C$850,1,FALSE)),"MAGAZINE NOT LISTED","ITEM IN MAGAZINES LIST")</f>
        <v>ITEM IN MAGAZINES LIST</v>
      </c>
      <c r="D92" t="str">
        <f>IF(ISERROR(VLOOKUP(A92,weightconfig!$A$1:$A$455,1,FALSE)),"WEIGHT NOT LISTED","ITEM IN WEIGHT LIST")</f>
        <v>ITEM IN WEIGHT LIST</v>
      </c>
    </row>
    <row r="93" spans="1:4">
      <c r="A93" t="s">
        <v>213</v>
      </c>
      <c r="B93" t="str">
        <f>IF(ISERROR(VLOOKUP(A93,weapons!$A$1:$A$455,1,FALSE)),"WEAPON NOT LISTED","ITEM IN WEAPONS LIST")</f>
        <v>ITEM IN WEAPONS LIST</v>
      </c>
      <c r="C93" t="str">
        <f>IF(ISERROR(VLOOKUP(A93,weapons!$C$1:$C$850,1,FALSE)),"MAGAZINE NOT LISTED","ITEM IN MAGAZINES LIST")</f>
        <v>ITEM IN MAGAZINES LIST</v>
      </c>
      <c r="D93" t="str">
        <f>IF(ISERROR(VLOOKUP(A93,weightconfig!$A$1:$A$455,1,FALSE)),"WEIGHT NOT LISTED","ITEM IN WEIGHT LIST")</f>
        <v>WEIGHT NOT LISTED</v>
      </c>
    </row>
    <row r="94" spans="1:4">
      <c r="A94" t="s">
        <v>211</v>
      </c>
      <c r="B94" t="str">
        <f>IF(ISERROR(VLOOKUP(A94,weapons!$A$1:$A$455,1,FALSE)),"WEAPON NOT LISTED","ITEM IN WEAPONS LIST")</f>
        <v>ITEM IN WEAPONS LIST</v>
      </c>
      <c r="C94" t="str">
        <f>IF(ISERROR(VLOOKUP(A94,weapons!$C$1:$C$850,1,FALSE)),"MAGAZINE NOT LISTED","ITEM IN MAGAZINES LIST")</f>
        <v>ITEM IN MAGAZINES LIST</v>
      </c>
      <c r="D94" t="str">
        <f>IF(ISERROR(VLOOKUP(A94,weightconfig!$A$1:$A$455,1,FALSE)),"WEIGHT NOT LISTED","ITEM IN WEIGHT LIST")</f>
        <v>WEIGHT NOT LISTED</v>
      </c>
    </row>
    <row r="95" spans="1:4">
      <c r="A95" t="s">
        <v>210</v>
      </c>
      <c r="B95" t="str">
        <f>IF(ISERROR(VLOOKUP(A95,weapons!$A$1:$A$455,1,FALSE)),"WEAPON NOT LISTED","ITEM IN WEAPONS LIST")</f>
        <v>ITEM IN WEAPONS LIST</v>
      </c>
      <c r="C95" t="str">
        <f>IF(ISERROR(VLOOKUP(A95,weapons!$C$1:$C$850,1,FALSE)),"MAGAZINE NOT LISTED","ITEM IN MAGAZINES LIST")</f>
        <v>ITEM IN MAGAZINES LIST</v>
      </c>
      <c r="D95" t="str">
        <f>IF(ISERROR(VLOOKUP(A95,weightconfig!$A$1:$A$455,1,FALSE)),"WEIGHT NOT LISTED","ITEM IN WEIGHT LIST")</f>
        <v>WEIGHT NOT LISTED</v>
      </c>
    </row>
    <row r="96" spans="1:4">
      <c r="A96" t="s">
        <v>209</v>
      </c>
      <c r="B96" t="str">
        <f>IF(ISERROR(VLOOKUP(A96,weapons!$A$1:$A$455,1,FALSE)),"WEAPON NOT LISTED","ITEM IN WEAPONS LIST")</f>
        <v>ITEM IN WEAPONS LIST</v>
      </c>
      <c r="C96" t="str">
        <f>IF(ISERROR(VLOOKUP(A96,weapons!$C$1:$C$850,1,FALSE)),"MAGAZINE NOT LISTED","ITEM IN MAGAZINES LIST")</f>
        <v>ITEM IN MAGAZINES LIST</v>
      </c>
      <c r="D96" t="str">
        <f>IF(ISERROR(VLOOKUP(A96,weightconfig!$A$1:$A$455,1,FALSE)),"WEIGHT NOT LISTED","ITEM IN WEIGHT LIST")</f>
        <v>WEIGHT NOT LISTED</v>
      </c>
    </row>
    <row r="97" spans="1:4">
      <c r="A97" t="s">
        <v>956</v>
      </c>
      <c r="B97" t="str">
        <f>IF(ISERROR(VLOOKUP(A97,weapons!$A$1:$A$455,1,FALSE)),"WEAPON NOT LISTED","ITEM IN WEAPONS LIST")</f>
        <v>WEAPON NOT LISTED</v>
      </c>
      <c r="C97" t="str">
        <f>IF(ISERROR(VLOOKUP(A97,weapons!$C$1:$C$850,1,FALSE)),"MAGAZINE NOT LISTED","ITEM IN MAGAZINES LIST")</f>
        <v>ITEM IN MAGAZINES LIST</v>
      </c>
      <c r="D97" t="str">
        <f>IF(ISERROR(VLOOKUP(A97,weightconfig!$A$1:$A$455,1,FALSE)),"WEIGHT NOT LISTED","ITEM IN WEIGHT LIST")</f>
        <v>ITEM IN WEIGHT LIST</v>
      </c>
    </row>
    <row r="98" spans="1:4">
      <c r="A98" t="s">
        <v>957</v>
      </c>
      <c r="B98" t="str">
        <f>IF(ISERROR(VLOOKUP(A98,weapons!$A$1:$A$455,1,FALSE)),"WEAPON NOT LISTED","ITEM IN WEAPONS LIST")</f>
        <v>WEAPON NOT LISTED</v>
      </c>
      <c r="C98" t="str">
        <f>IF(ISERROR(VLOOKUP(A98,weapons!$C$1:$C$850,1,FALSE)),"MAGAZINE NOT LISTED","ITEM IN MAGAZINES LIST")</f>
        <v>ITEM IN MAGAZINES LIST</v>
      </c>
      <c r="D98" t="str">
        <f>IF(ISERROR(VLOOKUP(A98,weightconfig!$A$1:$A$455,1,FALSE)),"WEIGHT NOT LISTED","ITEM IN WEIGHT LIST")</f>
        <v>WEIGHT NOT LISTED</v>
      </c>
    </row>
    <row r="99" spans="1:4">
      <c r="A99" t="s">
        <v>208</v>
      </c>
      <c r="B99" t="str">
        <f>IF(ISERROR(VLOOKUP(A99,weapons!$A$1:$A$455,1,FALSE)),"WEAPON NOT LISTED","ITEM IN WEAPONS LIST")</f>
        <v>ITEM IN WEAPONS LIST</v>
      </c>
      <c r="C99" t="str">
        <f>IF(ISERROR(VLOOKUP(A99,weapons!$C$1:$C$850,1,FALSE)),"MAGAZINE NOT LISTED","ITEM IN MAGAZINES LIST")</f>
        <v>ITEM IN MAGAZINES LIST</v>
      </c>
      <c r="D99" t="str">
        <f>IF(ISERROR(VLOOKUP(A99,weightconfig!$A$1:$A$455,1,FALSE)),"WEIGHT NOT LISTED","ITEM IN WEIGHT LIST")</f>
        <v>WEIGHT NOT LISTED</v>
      </c>
    </row>
    <row r="100" spans="1:4">
      <c r="A100" t="s">
        <v>207</v>
      </c>
      <c r="B100" t="str">
        <f>IF(ISERROR(VLOOKUP(A100,weapons!$A$1:$A$455,1,FALSE)),"WEAPON NOT LISTED","ITEM IN WEAPONS LIST")</f>
        <v>ITEM IN WEAPONS LIST</v>
      </c>
      <c r="C100" t="str">
        <f>IF(ISERROR(VLOOKUP(A100,weapons!$C$1:$C$850,1,FALSE)),"MAGAZINE NOT LISTED","ITEM IN MAGAZINES LIST")</f>
        <v>ITEM IN MAGAZINES LIST</v>
      </c>
      <c r="D100" t="str">
        <f>IF(ISERROR(VLOOKUP(A100,weightconfig!$A$1:$A$455,1,FALSE)),"WEIGHT NOT LISTED","ITEM IN WEIGHT LIST")</f>
        <v>WEIGHT NOT LISTED</v>
      </c>
    </row>
    <row r="101" spans="1:4">
      <c r="A101" t="s">
        <v>206</v>
      </c>
      <c r="B101" t="str">
        <f>IF(ISERROR(VLOOKUP(A101,weapons!$A$1:$A$455,1,FALSE)),"WEAPON NOT LISTED","ITEM IN WEAPONS LIST")</f>
        <v>ITEM IN WEAPONS LIST</v>
      </c>
      <c r="C101" t="str">
        <f>IF(ISERROR(VLOOKUP(A101,weapons!$C$1:$C$850,1,FALSE)),"MAGAZINE NOT LISTED","ITEM IN MAGAZINES LIST")</f>
        <v>ITEM IN MAGAZINES LIST</v>
      </c>
      <c r="D101" t="str">
        <f>IF(ISERROR(VLOOKUP(A101,weightconfig!$A$1:$A$455,1,FALSE)),"WEIGHT NOT LISTED","ITEM IN WEIGHT LIST")</f>
        <v>WEIGHT NOT LISTED</v>
      </c>
    </row>
    <row r="102" spans="1:4">
      <c r="A102" t="s">
        <v>205</v>
      </c>
      <c r="B102" t="str">
        <f>IF(ISERROR(VLOOKUP(A102,weapons!$A$1:$A$455,1,FALSE)),"WEAPON NOT LISTED","ITEM IN WEAPONS LIST")</f>
        <v>ITEM IN WEAPONS LIST</v>
      </c>
      <c r="C102" t="str">
        <f>IF(ISERROR(VLOOKUP(A102,weapons!$C$1:$C$850,1,FALSE)),"MAGAZINE NOT LISTED","ITEM IN MAGAZINES LIST")</f>
        <v>ITEM IN MAGAZINES LIST</v>
      </c>
      <c r="D102" t="str">
        <f>IF(ISERROR(VLOOKUP(A102,weightconfig!$A$1:$A$455,1,FALSE)),"WEIGHT NOT LISTED","ITEM IN WEIGHT LIST")</f>
        <v>ITEM IN WEIGHT LIST</v>
      </c>
    </row>
    <row r="103" spans="1:4">
      <c r="A103" t="s">
        <v>204</v>
      </c>
      <c r="B103" t="str">
        <f>IF(ISERROR(VLOOKUP(A103,weapons!$A$1:$A$455,1,FALSE)),"WEAPON NOT LISTED","ITEM IN WEAPONS LIST")</f>
        <v>ITEM IN WEAPONS LIST</v>
      </c>
      <c r="C103" t="str">
        <f>IF(ISERROR(VLOOKUP(A103,weapons!$C$1:$C$850,1,FALSE)),"MAGAZINE NOT LISTED","ITEM IN MAGAZINES LIST")</f>
        <v>ITEM IN MAGAZINES LIST</v>
      </c>
      <c r="D103" t="str">
        <f>IF(ISERROR(VLOOKUP(A103,weightconfig!$A$1:$A$455,1,FALSE)),"WEIGHT NOT LISTED","ITEM IN WEIGHT LIST")</f>
        <v>WEIGHT NOT LISTED</v>
      </c>
    </row>
    <row r="104" spans="1:4">
      <c r="A104" t="s">
        <v>203</v>
      </c>
      <c r="B104" t="str">
        <f>IF(ISERROR(VLOOKUP(A104,weapons!$A$1:$A$455,1,FALSE)),"WEAPON NOT LISTED","ITEM IN WEAPONS LIST")</f>
        <v>ITEM IN WEAPONS LIST</v>
      </c>
      <c r="C104" t="str">
        <f>IF(ISERROR(VLOOKUP(A104,weapons!$C$1:$C$850,1,FALSE)),"MAGAZINE NOT LISTED","ITEM IN MAGAZINES LIST")</f>
        <v>ITEM IN MAGAZINES LIST</v>
      </c>
      <c r="D104" t="str">
        <f>IF(ISERROR(VLOOKUP(A104,weightconfig!$A$1:$A$455,1,FALSE)),"WEIGHT NOT LISTED","ITEM IN WEIGHT LIST")</f>
        <v>WEIGHT NOT LISTED</v>
      </c>
    </row>
    <row r="105" spans="1:4">
      <c r="A105" t="s">
        <v>961</v>
      </c>
      <c r="B105" t="str">
        <f>IF(ISERROR(VLOOKUP(A105,weapons!$A$1:$A$455,1,FALSE)),"WEAPON NOT LISTED","ITEM IN WEAPONS LIST")</f>
        <v>WEAPON NOT LISTED</v>
      </c>
      <c r="C105" t="str">
        <f>IF(ISERROR(VLOOKUP(A105,weapons!$C$1:$C$850,1,FALSE)),"MAGAZINE NOT LISTED","ITEM IN MAGAZINES LIST")</f>
        <v>ITEM IN MAGAZINES LIST</v>
      </c>
      <c r="D105" t="str">
        <f>IF(ISERROR(VLOOKUP(A105,weightconfig!$A$1:$A$455,1,FALSE)),"WEIGHT NOT LISTED","ITEM IN WEIGHT LIST")</f>
        <v>WEIGHT NOT LISTED</v>
      </c>
    </row>
    <row r="106" spans="1:4">
      <c r="A106" t="s">
        <v>962</v>
      </c>
      <c r="B106" t="str">
        <f>IF(ISERROR(VLOOKUP(A106,weapons!$A$1:$A$455,1,FALSE)),"WEAPON NOT LISTED","ITEM IN WEAPONS LIST")</f>
        <v>WEAPON NOT LISTED</v>
      </c>
      <c r="C106" t="str">
        <f>IF(ISERROR(VLOOKUP(A106,weapons!$C$1:$C$850,1,FALSE)),"MAGAZINE NOT LISTED","ITEM IN MAGAZINES LIST")</f>
        <v>ITEM IN MAGAZINES LIST</v>
      </c>
      <c r="D106" t="str">
        <f>IF(ISERROR(VLOOKUP(A106,weightconfig!$A$1:$A$455,1,FALSE)),"WEIGHT NOT LISTED","ITEM IN WEIGHT LIST")</f>
        <v>WEIGHT NOT LISTED</v>
      </c>
    </row>
    <row r="107" spans="1:4">
      <c r="A107" t="s">
        <v>963</v>
      </c>
      <c r="B107" t="str">
        <f>IF(ISERROR(VLOOKUP(A107,weapons!$A$1:$A$455,1,FALSE)),"WEAPON NOT LISTED","ITEM IN WEAPONS LIST")</f>
        <v>WEAPON NOT LISTED</v>
      </c>
      <c r="C107" t="str">
        <f>IF(ISERROR(VLOOKUP(A107,weapons!$C$1:$C$850,1,FALSE)),"MAGAZINE NOT LISTED","ITEM IN MAGAZINES LIST")</f>
        <v>ITEM IN MAGAZINES LIST</v>
      </c>
      <c r="D107" t="str">
        <f>IF(ISERROR(VLOOKUP(A107,weightconfig!$A$1:$A$455,1,FALSE)),"WEIGHT NOT LISTED","ITEM IN WEIGHT LIST")</f>
        <v>WEIGHT NOT LISTED</v>
      </c>
    </row>
    <row r="108" spans="1:4">
      <c r="A108" t="s">
        <v>964</v>
      </c>
      <c r="B108" t="str">
        <f>IF(ISERROR(VLOOKUP(A108,weapons!$A$1:$A$455,1,FALSE)),"WEAPON NOT LISTED","ITEM IN WEAPONS LIST")</f>
        <v>WEAPON NOT LISTED</v>
      </c>
      <c r="C108" t="str">
        <f>IF(ISERROR(VLOOKUP(A108,weapons!$C$1:$C$850,1,FALSE)),"MAGAZINE NOT LISTED","ITEM IN MAGAZINES LIST")</f>
        <v>ITEM IN MAGAZINES LIST</v>
      </c>
      <c r="D108" t="str">
        <f>IF(ISERROR(VLOOKUP(A108,weightconfig!$A$1:$A$455,1,FALSE)),"WEIGHT NOT LISTED","ITEM IN WEIGHT LIST")</f>
        <v>WEIGHT NOT LISTED</v>
      </c>
    </row>
    <row r="109" spans="1:4">
      <c r="A109" t="s">
        <v>965</v>
      </c>
      <c r="B109" t="str">
        <f>IF(ISERROR(VLOOKUP(A109,weapons!$A$1:$A$455,1,FALSE)),"WEAPON NOT LISTED","ITEM IN WEAPONS LIST")</f>
        <v>WEAPON NOT LISTED</v>
      </c>
      <c r="C109" t="str">
        <f>IF(ISERROR(VLOOKUP(A109,weapons!$C$1:$C$850,1,FALSE)),"MAGAZINE NOT LISTED","ITEM IN MAGAZINES LIST")</f>
        <v>ITEM IN MAGAZINES LIST</v>
      </c>
      <c r="D109" t="str">
        <f>IF(ISERROR(VLOOKUP(A109,weightconfig!$A$1:$A$455,1,FALSE)),"WEIGHT NOT LISTED","ITEM IN WEIGHT LIST")</f>
        <v>WEIGHT NOT LISTED</v>
      </c>
    </row>
    <row r="110" spans="1:4">
      <c r="A110" t="s">
        <v>201</v>
      </c>
      <c r="B110" t="str">
        <f>IF(ISERROR(VLOOKUP(A110,weapons!$A$1:$A$455,1,FALSE)),"WEAPON NOT LISTED","ITEM IN WEAPONS LIST")</f>
        <v>ITEM IN WEAPONS LIST</v>
      </c>
      <c r="C110" t="str">
        <f>IF(ISERROR(VLOOKUP(A110,weapons!$C$1:$C$850,1,FALSE)),"MAGAZINE NOT LISTED","ITEM IN MAGAZINES LIST")</f>
        <v>ITEM IN MAGAZINES LIST</v>
      </c>
      <c r="D110" t="str">
        <f>IF(ISERROR(VLOOKUP(A110,weightconfig!$A$1:$A$455,1,FALSE)),"WEIGHT NOT LISTED","ITEM IN WEIGHT LIST")</f>
        <v>ITEM IN WEIGHT LIST</v>
      </c>
    </row>
    <row r="111" spans="1:4">
      <c r="A111" t="s">
        <v>199</v>
      </c>
      <c r="B111" t="str">
        <f>IF(ISERROR(VLOOKUP(A111,weapons!$A$1:$A$455,1,FALSE)),"WEAPON NOT LISTED","ITEM IN WEAPONS LIST")</f>
        <v>ITEM IN WEAPONS LIST</v>
      </c>
      <c r="C111" t="str">
        <f>IF(ISERROR(VLOOKUP(A111,weapons!$C$1:$C$850,1,FALSE)),"MAGAZINE NOT LISTED","ITEM IN MAGAZINES LIST")</f>
        <v>MAGAZINE NOT LISTED</v>
      </c>
      <c r="D111" t="str">
        <f>IF(ISERROR(VLOOKUP(A111,weightconfig!$A$1:$A$455,1,FALSE)),"WEIGHT NOT LISTED","ITEM IN WEIGHT LIST")</f>
        <v>ITEM IN WEIGHT LIST</v>
      </c>
    </row>
    <row r="112" spans="1:4">
      <c r="A112" t="s">
        <v>196</v>
      </c>
      <c r="B112" t="str">
        <f>IF(ISERROR(VLOOKUP(A112,weapons!$A$1:$A$455,1,FALSE)),"WEAPON NOT LISTED","ITEM IN WEAPONS LIST")</f>
        <v>ITEM IN WEAPONS LIST</v>
      </c>
      <c r="C112" t="str">
        <f>IF(ISERROR(VLOOKUP(A112,weapons!$C$1:$C$850,1,FALSE)),"MAGAZINE NOT LISTED","ITEM IN MAGAZINES LIST")</f>
        <v>ITEM IN MAGAZINES LIST</v>
      </c>
      <c r="D112" t="str">
        <f>IF(ISERROR(VLOOKUP(A112,weightconfig!$A$1:$A$455,1,FALSE)),"WEIGHT NOT LISTED","ITEM IN WEIGHT LIST")</f>
        <v>ITEM IN WEIGHT LIST</v>
      </c>
    </row>
    <row r="113" spans="1:4">
      <c r="A113" t="s">
        <v>195</v>
      </c>
      <c r="B113" t="str">
        <f>IF(ISERROR(VLOOKUP(A113,weapons!$A$1:$A$455,1,FALSE)),"WEAPON NOT LISTED","ITEM IN WEAPONS LIST")</f>
        <v>ITEM IN WEAPONS LIST</v>
      </c>
      <c r="C113" t="str">
        <f>IF(ISERROR(VLOOKUP(A113,weapons!$C$1:$C$850,1,FALSE)),"MAGAZINE NOT LISTED","ITEM IN MAGAZINES LIST")</f>
        <v>ITEM IN MAGAZINES LIST</v>
      </c>
      <c r="D113" t="str">
        <f>IF(ISERROR(VLOOKUP(A113,weightconfig!$A$1:$A$455,1,FALSE)),"WEIGHT NOT LISTED","ITEM IN WEIGHT LIST")</f>
        <v>ITEM IN WEIGHT LIST</v>
      </c>
    </row>
    <row r="114" spans="1:4">
      <c r="A114" t="s">
        <v>967</v>
      </c>
      <c r="B114" t="str">
        <f>IF(ISERROR(VLOOKUP(A114,weapons!$A$1:$A$455,1,FALSE)),"WEAPON NOT LISTED","ITEM IN WEAPONS LIST")</f>
        <v>ITEM IN WEAPONS LIST</v>
      </c>
      <c r="C114" t="str">
        <f>IF(ISERROR(VLOOKUP(A114,weapons!$C$1:$C$850,1,FALSE)),"MAGAZINE NOT LISTED","ITEM IN MAGAZINES LIST")</f>
        <v>ITEM IN MAGAZINES LIST</v>
      </c>
      <c r="D114" t="str">
        <f>IF(ISERROR(VLOOKUP(A114,weightconfig!$A$1:$A$455,1,FALSE)),"WEIGHT NOT LISTED","ITEM IN WEIGHT LIST")</f>
        <v>WEIGHT NOT LISTED</v>
      </c>
    </row>
    <row r="115" spans="1:4">
      <c r="A115" t="s">
        <v>185</v>
      </c>
      <c r="B115" t="str">
        <f>IF(ISERROR(VLOOKUP(A115,weapons!$A$1:$A$455,1,FALSE)),"WEAPON NOT LISTED","ITEM IN WEAPONS LIST")</f>
        <v>ITEM IN WEAPONS LIST</v>
      </c>
      <c r="C115" t="str">
        <f>IF(ISERROR(VLOOKUP(A115,weapons!$C$1:$C$850,1,FALSE)),"MAGAZINE NOT LISTED","ITEM IN MAGAZINES LIST")</f>
        <v>ITEM IN MAGAZINES LIST</v>
      </c>
      <c r="D115" t="str">
        <f>IF(ISERROR(VLOOKUP(A115,weightconfig!$A$1:$A$455,1,FALSE)),"WEIGHT NOT LISTED","ITEM IN WEIGHT LIST")</f>
        <v>ITEM IN WEIGHT LIST</v>
      </c>
    </row>
    <row r="116" spans="1:4">
      <c r="A116" t="s">
        <v>184</v>
      </c>
      <c r="B116" t="str">
        <f>IF(ISERROR(VLOOKUP(A116,weapons!$A$1:$A$455,1,FALSE)),"WEAPON NOT LISTED","ITEM IN WEAPONS LIST")</f>
        <v>ITEM IN WEAPONS LIST</v>
      </c>
      <c r="C116" t="str">
        <f>IF(ISERROR(VLOOKUP(A116,weapons!$C$1:$C$850,1,FALSE)),"MAGAZINE NOT LISTED","ITEM IN MAGAZINES LIST")</f>
        <v>ITEM IN MAGAZINES LIST</v>
      </c>
      <c r="D116" t="str">
        <f>IF(ISERROR(VLOOKUP(A116,weightconfig!$A$1:$A$455,1,FALSE)),"WEIGHT NOT LISTED","ITEM IN WEIGHT LIST")</f>
        <v>ITEM IN WEIGHT LIST</v>
      </c>
    </row>
    <row r="117" spans="1:4">
      <c r="A117" t="s">
        <v>183</v>
      </c>
      <c r="B117" t="str">
        <f>IF(ISERROR(VLOOKUP(A117,weapons!$A$1:$A$455,1,FALSE)),"WEAPON NOT LISTED","ITEM IN WEAPONS LIST")</f>
        <v>ITEM IN WEAPONS LIST</v>
      </c>
      <c r="C117" t="str">
        <f>IF(ISERROR(VLOOKUP(A117,weapons!$C$1:$C$850,1,FALSE)),"MAGAZINE NOT LISTED","ITEM IN MAGAZINES LIST")</f>
        <v>ITEM IN MAGAZINES LIST</v>
      </c>
      <c r="D117" t="str">
        <f>IF(ISERROR(VLOOKUP(A117,weightconfig!$A$1:$A$455,1,FALSE)),"WEIGHT NOT LISTED","ITEM IN WEIGHT LIST")</f>
        <v>ITEM IN WEIGHT LIST</v>
      </c>
    </row>
    <row r="118" spans="1:4">
      <c r="A118" t="s">
        <v>182</v>
      </c>
      <c r="B118" t="str">
        <f>IF(ISERROR(VLOOKUP(A118,weapons!$A$1:$A$455,1,FALSE)),"WEAPON NOT LISTED","ITEM IN WEAPONS LIST")</f>
        <v>ITEM IN WEAPONS LIST</v>
      </c>
      <c r="C118" t="str">
        <f>IF(ISERROR(VLOOKUP(A118,weapons!$C$1:$C$850,1,FALSE)),"MAGAZINE NOT LISTED","ITEM IN MAGAZINES LIST")</f>
        <v>ITEM IN MAGAZINES LIST</v>
      </c>
      <c r="D118" t="str">
        <f>IF(ISERROR(VLOOKUP(A118,weightconfig!$A$1:$A$455,1,FALSE)),"WEIGHT NOT LISTED","ITEM IN WEIGHT LIST")</f>
        <v>ITEM IN WEIGHT LIST</v>
      </c>
    </row>
    <row r="119" spans="1:4">
      <c r="A119" t="s">
        <v>968</v>
      </c>
      <c r="B119" t="str">
        <f>IF(ISERROR(VLOOKUP(A119,weapons!$A$1:$A$455,1,FALSE)),"WEAPON NOT LISTED","ITEM IN WEAPONS LIST")</f>
        <v>ITEM IN WEAPONS LIST</v>
      </c>
      <c r="C119" t="str">
        <f>IF(ISERROR(VLOOKUP(A119,weapons!$C$1:$C$850,1,FALSE)),"MAGAZINE NOT LISTED","ITEM IN MAGAZINES LIST")</f>
        <v>ITEM IN MAGAZINES LIST</v>
      </c>
      <c r="D119" t="str">
        <f>IF(ISERROR(VLOOKUP(A119,weightconfig!$A$1:$A$455,1,FALSE)),"WEIGHT NOT LISTED","ITEM IN WEIGHT LIST")</f>
        <v>ITEM IN WEIGHT LIST</v>
      </c>
    </row>
    <row r="120" spans="1:4">
      <c r="A120" t="s">
        <v>180</v>
      </c>
      <c r="B120" t="str">
        <f>IF(ISERROR(VLOOKUP(A120,weapons!$A$1:$A$455,1,FALSE)),"WEAPON NOT LISTED","ITEM IN WEAPONS LIST")</f>
        <v>ITEM IN WEAPONS LIST</v>
      </c>
      <c r="C120" t="str">
        <f>IF(ISERROR(VLOOKUP(A120,weapons!$C$1:$C$850,1,FALSE)),"MAGAZINE NOT LISTED","ITEM IN MAGAZINES LIST")</f>
        <v>ITEM IN MAGAZINES LIST</v>
      </c>
      <c r="D120" t="str">
        <f>IF(ISERROR(VLOOKUP(A120,weightconfig!$A$1:$A$455,1,FALSE)),"WEIGHT NOT LISTED","ITEM IN WEIGHT LIST")</f>
        <v>ITEM IN WEIGHT LIST</v>
      </c>
    </row>
    <row r="121" spans="1:4">
      <c r="A121" t="s">
        <v>179</v>
      </c>
      <c r="B121" t="str">
        <f>IF(ISERROR(VLOOKUP(A121,weapons!$A$1:$A$455,1,FALSE)),"WEAPON NOT LISTED","ITEM IN WEAPONS LIST")</f>
        <v>ITEM IN WEAPONS LIST</v>
      </c>
      <c r="C121" t="str">
        <f>IF(ISERROR(VLOOKUP(A121,weapons!$C$1:$C$850,1,FALSE)),"MAGAZINE NOT LISTED","ITEM IN MAGAZINES LIST")</f>
        <v>ITEM IN MAGAZINES LIST</v>
      </c>
      <c r="D121" t="str">
        <f>IF(ISERROR(VLOOKUP(A121,weightconfig!$A$1:$A$455,1,FALSE)),"WEIGHT NOT LISTED","ITEM IN WEIGHT LIST")</f>
        <v>ITEM IN WEIGHT LIST</v>
      </c>
    </row>
    <row r="122" spans="1:4">
      <c r="A122" t="s">
        <v>178</v>
      </c>
      <c r="B122" t="str">
        <f>IF(ISERROR(VLOOKUP(A122,weapons!$A$1:$A$455,1,FALSE)),"WEAPON NOT LISTED","ITEM IN WEAPONS LIST")</f>
        <v>ITEM IN WEAPONS LIST</v>
      </c>
      <c r="C122" t="str">
        <f>IF(ISERROR(VLOOKUP(A122,weapons!$C$1:$C$850,1,FALSE)),"MAGAZINE NOT LISTED","ITEM IN MAGAZINES LIST")</f>
        <v>ITEM IN MAGAZINES LIST</v>
      </c>
      <c r="D122" t="str">
        <f>IF(ISERROR(VLOOKUP(A122,weightconfig!$A$1:$A$455,1,FALSE)),"WEIGHT NOT LISTED","ITEM IN WEIGHT LIST")</f>
        <v>ITEM IN WEIGHT LIST</v>
      </c>
    </row>
    <row r="123" spans="1:4">
      <c r="A123" t="s">
        <v>177</v>
      </c>
      <c r="B123" t="str">
        <f>IF(ISERROR(VLOOKUP(A123,weapons!$A$1:$A$455,1,FALSE)),"WEAPON NOT LISTED","ITEM IN WEAPONS LIST")</f>
        <v>ITEM IN WEAPONS LIST</v>
      </c>
      <c r="C123" t="str">
        <f>IF(ISERROR(VLOOKUP(A123,weapons!$C$1:$C$850,1,FALSE)),"MAGAZINE NOT LISTED","ITEM IN MAGAZINES LIST")</f>
        <v>ITEM IN MAGAZINES LIST</v>
      </c>
      <c r="D123" t="str">
        <f>IF(ISERROR(VLOOKUP(A123,weightconfig!$A$1:$A$455,1,FALSE)),"WEIGHT NOT LISTED","ITEM IN WEIGHT LIST")</f>
        <v>ITEM IN WEIGHT LIST</v>
      </c>
    </row>
    <row r="124" spans="1:4">
      <c r="A124" t="s">
        <v>176</v>
      </c>
      <c r="B124" t="str">
        <f>IF(ISERROR(VLOOKUP(A124,weapons!$A$1:$A$455,1,FALSE)),"WEAPON NOT LISTED","ITEM IN WEAPONS LIST")</f>
        <v>ITEM IN WEAPONS LIST</v>
      </c>
      <c r="C124" t="str">
        <f>IF(ISERROR(VLOOKUP(A124,weapons!$C$1:$C$850,1,FALSE)),"MAGAZINE NOT LISTED","ITEM IN MAGAZINES LIST")</f>
        <v>ITEM IN MAGAZINES LIST</v>
      </c>
      <c r="D124" t="str">
        <f>IF(ISERROR(VLOOKUP(A124,weightconfig!$A$1:$A$455,1,FALSE)),"WEIGHT NOT LISTED","ITEM IN WEIGHT LIST")</f>
        <v>ITEM IN WEIGHT LIST</v>
      </c>
    </row>
    <row r="125" spans="1:4">
      <c r="A125" t="s">
        <v>175</v>
      </c>
      <c r="B125" t="str">
        <f>IF(ISERROR(VLOOKUP(A125,weapons!$A$1:$A$455,1,FALSE)),"WEAPON NOT LISTED","ITEM IN WEAPONS LIST")</f>
        <v>ITEM IN WEAPONS LIST</v>
      </c>
      <c r="C125" t="str">
        <f>IF(ISERROR(VLOOKUP(A125,weapons!$C$1:$C$850,1,FALSE)),"MAGAZINE NOT LISTED","ITEM IN MAGAZINES LIST")</f>
        <v>ITEM IN MAGAZINES LIST</v>
      </c>
      <c r="D125" t="str">
        <f>IF(ISERROR(VLOOKUP(A125,weightconfig!$A$1:$A$455,1,FALSE)),"WEIGHT NOT LISTED","ITEM IN WEIGHT LIST")</f>
        <v>ITEM IN WEIGHT LIST</v>
      </c>
    </row>
    <row r="126" spans="1:4">
      <c r="A126" t="s">
        <v>174</v>
      </c>
      <c r="B126" t="str">
        <f>IF(ISERROR(VLOOKUP(A126,weapons!$A$1:$A$455,1,FALSE)),"WEAPON NOT LISTED","ITEM IN WEAPONS LIST")</f>
        <v>ITEM IN WEAPONS LIST</v>
      </c>
      <c r="C126" t="str">
        <f>IF(ISERROR(VLOOKUP(A126,weapons!$C$1:$C$850,1,FALSE)),"MAGAZINE NOT LISTED","ITEM IN MAGAZINES LIST")</f>
        <v>ITEM IN MAGAZINES LIST</v>
      </c>
      <c r="D126" t="str">
        <f>IF(ISERROR(VLOOKUP(A126,weightconfig!$A$1:$A$455,1,FALSE)),"WEIGHT NOT LISTED","ITEM IN WEIGHT LIST")</f>
        <v>ITEM IN WEIGHT LIST</v>
      </c>
    </row>
    <row r="127" spans="1:4">
      <c r="A127" t="s">
        <v>173</v>
      </c>
      <c r="B127" t="str">
        <f>IF(ISERROR(VLOOKUP(A127,weapons!$A$1:$A$455,1,FALSE)),"WEAPON NOT LISTED","ITEM IN WEAPONS LIST")</f>
        <v>ITEM IN WEAPONS LIST</v>
      </c>
      <c r="C127" t="str">
        <f>IF(ISERROR(VLOOKUP(A127,weapons!$C$1:$C$850,1,FALSE)),"MAGAZINE NOT LISTED","ITEM IN MAGAZINES LIST")</f>
        <v>ITEM IN MAGAZINES LIST</v>
      </c>
      <c r="D127" t="str">
        <f>IF(ISERROR(VLOOKUP(A127,weightconfig!$A$1:$A$455,1,FALSE)),"WEIGHT NOT LISTED","ITEM IN WEIGHT LIST")</f>
        <v>ITEM IN WEIGHT LIST</v>
      </c>
    </row>
    <row r="128" spans="1:4">
      <c r="A128" t="s">
        <v>172</v>
      </c>
      <c r="B128" t="str">
        <f>IF(ISERROR(VLOOKUP(A128,weapons!$A$1:$A$455,1,FALSE)),"WEAPON NOT LISTED","ITEM IN WEAPONS LIST")</f>
        <v>ITEM IN WEAPONS LIST</v>
      </c>
      <c r="C128" t="str">
        <f>IF(ISERROR(VLOOKUP(A128,weapons!$C$1:$C$850,1,FALSE)),"MAGAZINE NOT LISTED","ITEM IN MAGAZINES LIST")</f>
        <v>ITEM IN MAGAZINES LIST</v>
      </c>
      <c r="D128" t="str">
        <f>IF(ISERROR(VLOOKUP(A128,weightconfig!$A$1:$A$455,1,FALSE)),"WEIGHT NOT LISTED","ITEM IN WEIGHT LIST")</f>
        <v>ITEM IN WEIGHT LIST</v>
      </c>
    </row>
    <row r="129" spans="1:4">
      <c r="A129" t="s">
        <v>171</v>
      </c>
      <c r="B129" t="str">
        <f>IF(ISERROR(VLOOKUP(A129,weapons!$A$1:$A$455,1,FALSE)),"WEAPON NOT LISTED","ITEM IN WEAPONS LIST")</f>
        <v>ITEM IN WEAPONS LIST</v>
      </c>
      <c r="C129" t="str">
        <f>IF(ISERROR(VLOOKUP(A129,weapons!$C$1:$C$850,1,FALSE)),"MAGAZINE NOT LISTED","ITEM IN MAGAZINES LIST")</f>
        <v>ITEM IN MAGAZINES LIST</v>
      </c>
      <c r="D129" t="str">
        <f>IF(ISERROR(VLOOKUP(A129,weightconfig!$A$1:$A$455,1,FALSE)),"WEIGHT NOT LISTED","ITEM IN WEIGHT LIST")</f>
        <v>ITEM IN WEIGHT LIST</v>
      </c>
    </row>
    <row r="130" spans="1:4">
      <c r="A130" t="s">
        <v>170</v>
      </c>
      <c r="B130" t="str">
        <f>IF(ISERROR(VLOOKUP(A130,weapons!$A$1:$A$455,1,FALSE)),"WEAPON NOT LISTED","ITEM IN WEAPONS LIST")</f>
        <v>ITEM IN WEAPONS LIST</v>
      </c>
      <c r="C130" t="str">
        <f>IF(ISERROR(VLOOKUP(A130,weapons!$C$1:$C$850,1,FALSE)),"MAGAZINE NOT LISTED","ITEM IN MAGAZINES LIST")</f>
        <v>ITEM IN MAGAZINES LIST</v>
      </c>
      <c r="D130" t="str">
        <f>IF(ISERROR(VLOOKUP(A130,weightconfig!$A$1:$A$455,1,FALSE)),"WEIGHT NOT LISTED","ITEM IN WEIGHT LIST")</f>
        <v>ITEM IN WEIGHT LIST</v>
      </c>
    </row>
    <row r="131" spans="1:4">
      <c r="A131" t="s">
        <v>167</v>
      </c>
      <c r="B131" t="str">
        <f>IF(ISERROR(VLOOKUP(A131,weapons!$A$1:$A$455,1,FALSE)),"WEAPON NOT LISTED","ITEM IN WEAPONS LIST")</f>
        <v>ITEM IN WEAPONS LIST</v>
      </c>
      <c r="C131" t="str">
        <f>IF(ISERROR(VLOOKUP(A131,weapons!$C$1:$C$850,1,FALSE)),"MAGAZINE NOT LISTED","ITEM IN MAGAZINES LIST")</f>
        <v>ITEM IN MAGAZINES LIST</v>
      </c>
      <c r="D131" t="str">
        <f>IF(ISERROR(VLOOKUP(A131,weightconfig!$A$1:$A$455,1,FALSE)),"WEIGHT NOT LISTED","ITEM IN WEIGHT LIST")</f>
        <v>ITEM IN WEIGHT LIST</v>
      </c>
    </row>
    <row r="132" spans="1:4">
      <c r="A132" t="s">
        <v>165</v>
      </c>
      <c r="B132" t="str">
        <f>IF(ISERROR(VLOOKUP(A132,weapons!$A$1:$A$455,1,FALSE)),"WEAPON NOT LISTED","ITEM IN WEAPONS LIST")</f>
        <v>ITEM IN WEAPONS LIST</v>
      </c>
      <c r="C132" t="str">
        <f>IF(ISERROR(VLOOKUP(A132,weapons!$C$1:$C$850,1,FALSE)),"MAGAZINE NOT LISTED","ITEM IN MAGAZINES LIST")</f>
        <v>ITEM IN MAGAZINES LIST</v>
      </c>
      <c r="D132" t="str">
        <f>IF(ISERROR(VLOOKUP(A132,weightconfig!$A$1:$A$455,1,FALSE)),"WEIGHT NOT LISTED","ITEM IN WEIGHT LIST")</f>
        <v>ITEM IN WEIGHT LIST</v>
      </c>
    </row>
    <row r="133" spans="1:4">
      <c r="A133" t="s">
        <v>164</v>
      </c>
      <c r="B133" t="str">
        <f>IF(ISERROR(VLOOKUP(A133,weapons!$A$1:$A$455,1,FALSE)),"WEAPON NOT LISTED","ITEM IN WEAPONS LIST")</f>
        <v>ITEM IN WEAPONS LIST</v>
      </c>
      <c r="C133" t="str">
        <f>IF(ISERROR(VLOOKUP(A133,weapons!$C$1:$C$850,1,FALSE)),"MAGAZINE NOT LISTED","ITEM IN MAGAZINES LIST")</f>
        <v>ITEM IN MAGAZINES LIST</v>
      </c>
      <c r="D133" t="str">
        <f>IF(ISERROR(VLOOKUP(A133,weightconfig!$A$1:$A$455,1,FALSE)),"WEIGHT NOT LISTED","ITEM IN WEIGHT LIST")</f>
        <v>ITEM IN WEIGHT LIST</v>
      </c>
    </row>
    <row r="134" spans="1:4">
      <c r="A134" t="s">
        <v>163</v>
      </c>
      <c r="B134" t="str">
        <f>IF(ISERROR(VLOOKUP(A134,weapons!$A$1:$A$455,1,FALSE)),"WEAPON NOT LISTED","ITEM IN WEAPONS LIST")</f>
        <v>ITEM IN WEAPONS LIST</v>
      </c>
      <c r="C134" t="str">
        <f>IF(ISERROR(VLOOKUP(A134,weapons!$C$1:$C$850,1,FALSE)),"MAGAZINE NOT LISTED","ITEM IN MAGAZINES LIST")</f>
        <v>ITEM IN MAGAZINES LIST</v>
      </c>
      <c r="D134" t="str">
        <f>IF(ISERROR(VLOOKUP(A134,weightconfig!$A$1:$A$455,1,FALSE)),"WEIGHT NOT LISTED","ITEM IN WEIGHT LIST")</f>
        <v>ITEM IN WEIGHT LIST</v>
      </c>
    </row>
    <row r="135" spans="1:4">
      <c r="A135" t="s">
        <v>162</v>
      </c>
      <c r="B135" t="str">
        <f>IF(ISERROR(VLOOKUP(A135,weapons!$A$1:$A$455,1,FALSE)),"WEAPON NOT LISTED","ITEM IN WEAPONS LIST")</f>
        <v>ITEM IN WEAPONS LIST</v>
      </c>
      <c r="C135" t="str">
        <f>IF(ISERROR(VLOOKUP(A135,weapons!$C$1:$C$850,1,FALSE)),"MAGAZINE NOT LISTED","ITEM IN MAGAZINES LIST")</f>
        <v>ITEM IN MAGAZINES LIST</v>
      </c>
      <c r="D135" t="str">
        <f>IF(ISERROR(VLOOKUP(A135,weightconfig!$A$1:$A$455,1,FALSE)),"WEIGHT NOT LISTED","ITEM IN WEIGHT LIST")</f>
        <v>ITEM IN WEIGHT LIST</v>
      </c>
    </row>
    <row r="136" spans="1:4">
      <c r="A136" t="s">
        <v>161</v>
      </c>
      <c r="B136" t="str">
        <f>IF(ISERROR(VLOOKUP(A136,weapons!$A$1:$A$455,1,FALSE)),"WEAPON NOT LISTED","ITEM IN WEAPONS LIST")</f>
        <v>ITEM IN WEAPONS LIST</v>
      </c>
      <c r="C136" t="str">
        <f>IF(ISERROR(VLOOKUP(A136,weapons!$C$1:$C$850,1,FALSE)),"MAGAZINE NOT LISTED","ITEM IN MAGAZINES LIST")</f>
        <v>ITEM IN MAGAZINES LIST</v>
      </c>
      <c r="D136" t="str">
        <f>IF(ISERROR(VLOOKUP(A136,weightconfig!$A$1:$A$455,1,FALSE)),"WEIGHT NOT LISTED","ITEM IN WEIGHT LIST")</f>
        <v>ITEM IN WEIGHT LIST</v>
      </c>
    </row>
    <row r="137" spans="1:4">
      <c r="A137" t="s">
        <v>160</v>
      </c>
      <c r="B137" t="str">
        <f>IF(ISERROR(VLOOKUP(A137,weapons!$A$1:$A$455,1,FALSE)),"WEAPON NOT LISTED","ITEM IN WEAPONS LIST")</f>
        <v>ITEM IN WEAPONS LIST</v>
      </c>
      <c r="C137" t="str">
        <f>IF(ISERROR(VLOOKUP(A137,weapons!$C$1:$C$850,1,FALSE)),"MAGAZINE NOT LISTED","ITEM IN MAGAZINES LIST")</f>
        <v>ITEM IN MAGAZINES LIST</v>
      </c>
      <c r="D137" t="str">
        <f>IF(ISERROR(VLOOKUP(A137,weightconfig!$A$1:$A$455,1,FALSE)),"WEIGHT NOT LISTED","ITEM IN WEIGHT LIST")</f>
        <v>ITEM IN WEIGHT LIST</v>
      </c>
    </row>
    <row r="138" spans="1:4">
      <c r="A138" t="s">
        <v>159</v>
      </c>
      <c r="B138" t="str">
        <f>IF(ISERROR(VLOOKUP(A138,weapons!$A$1:$A$455,1,FALSE)),"WEAPON NOT LISTED","ITEM IN WEAPONS LIST")</f>
        <v>ITEM IN WEAPONS LIST</v>
      </c>
      <c r="C138" t="str">
        <f>IF(ISERROR(VLOOKUP(A138,weapons!$C$1:$C$850,1,FALSE)),"MAGAZINE NOT LISTED","ITEM IN MAGAZINES LIST")</f>
        <v>ITEM IN MAGAZINES LIST</v>
      </c>
      <c r="D138" t="str">
        <f>IF(ISERROR(VLOOKUP(A138,weightconfig!$A$1:$A$455,1,FALSE)),"WEIGHT NOT LISTED","ITEM IN WEIGHT LIST")</f>
        <v>ITEM IN WEIGHT LIST</v>
      </c>
    </row>
    <row r="139" spans="1:4">
      <c r="A139" t="s">
        <v>158</v>
      </c>
      <c r="B139" t="str">
        <f>IF(ISERROR(VLOOKUP(A139,weapons!$A$1:$A$455,1,FALSE)),"WEAPON NOT LISTED","ITEM IN WEAPONS LIST")</f>
        <v>ITEM IN WEAPONS LIST</v>
      </c>
      <c r="C139" t="str">
        <f>IF(ISERROR(VLOOKUP(A139,weapons!$C$1:$C$850,1,FALSE)),"MAGAZINE NOT LISTED","ITEM IN MAGAZINES LIST")</f>
        <v>ITEM IN MAGAZINES LIST</v>
      </c>
      <c r="D139" t="str">
        <f>IF(ISERROR(VLOOKUP(A139,weightconfig!$A$1:$A$455,1,FALSE)),"WEIGHT NOT LISTED","ITEM IN WEIGHT LIST")</f>
        <v>ITEM IN WEIGHT LIST</v>
      </c>
    </row>
    <row r="140" spans="1:4">
      <c r="A140" t="s">
        <v>157</v>
      </c>
      <c r="B140" t="str">
        <f>IF(ISERROR(VLOOKUP(A140,weapons!$A$1:$A$455,1,FALSE)),"WEAPON NOT LISTED","ITEM IN WEAPONS LIST")</f>
        <v>ITEM IN WEAPONS LIST</v>
      </c>
      <c r="C140" t="str">
        <f>IF(ISERROR(VLOOKUP(A140,weapons!$C$1:$C$850,1,FALSE)),"MAGAZINE NOT LISTED","ITEM IN MAGAZINES LIST")</f>
        <v>ITEM IN MAGAZINES LIST</v>
      </c>
      <c r="D140" t="str">
        <f>IF(ISERROR(VLOOKUP(A140,weightconfig!$A$1:$A$455,1,FALSE)),"WEIGHT NOT LISTED","ITEM IN WEIGHT LIST")</f>
        <v>ITEM IN WEIGHT LIST</v>
      </c>
    </row>
    <row r="141" spans="1:4">
      <c r="A141" t="s">
        <v>156</v>
      </c>
      <c r="B141" t="str">
        <f>IF(ISERROR(VLOOKUP(A141,weapons!$A$1:$A$455,1,FALSE)),"WEAPON NOT LISTED","ITEM IN WEAPONS LIST")</f>
        <v>ITEM IN WEAPONS LIST</v>
      </c>
      <c r="C141" t="str">
        <f>IF(ISERROR(VLOOKUP(A141,weapons!$C$1:$C$850,1,FALSE)),"MAGAZINE NOT LISTED","ITEM IN MAGAZINES LIST")</f>
        <v>ITEM IN MAGAZINES LIST</v>
      </c>
      <c r="D141" t="str">
        <f>IF(ISERROR(VLOOKUP(A141,weightconfig!$A$1:$A$455,1,FALSE)),"WEIGHT NOT LISTED","ITEM IN WEIGHT LIST")</f>
        <v>ITEM IN WEIGHT LIST</v>
      </c>
    </row>
    <row r="142" spans="1:4">
      <c r="A142" t="s">
        <v>155</v>
      </c>
      <c r="B142" t="str">
        <f>IF(ISERROR(VLOOKUP(A142,weapons!$A$1:$A$455,1,FALSE)),"WEAPON NOT LISTED","ITEM IN WEAPONS LIST")</f>
        <v>ITEM IN WEAPONS LIST</v>
      </c>
      <c r="C142" t="str">
        <f>IF(ISERROR(VLOOKUP(A142,weapons!$C$1:$C$850,1,FALSE)),"MAGAZINE NOT LISTED","ITEM IN MAGAZINES LIST")</f>
        <v>ITEM IN MAGAZINES LIST</v>
      </c>
      <c r="D142" t="str">
        <f>IF(ISERROR(VLOOKUP(A142,weightconfig!$A$1:$A$455,1,FALSE)),"WEIGHT NOT LISTED","ITEM IN WEIGHT LIST")</f>
        <v>ITEM IN WEIGHT LIST</v>
      </c>
    </row>
    <row r="143" spans="1:4">
      <c r="A143" t="s">
        <v>154</v>
      </c>
      <c r="B143" t="str">
        <f>IF(ISERROR(VLOOKUP(A143,weapons!$A$1:$A$455,1,FALSE)),"WEAPON NOT LISTED","ITEM IN WEAPONS LIST")</f>
        <v>ITEM IN WEAPONS LIST</v>
      </c>
      <c r="C143" t="str">
        <f>IF(ISERROR(VLOOKUP(A143,weapons!$C$1:$C$850,1,FALSE)),"MAGAZINE NOT LISTED","ITEM IN MAGAZINES LIST")</f>
        <v>ITEM IN MAGAZINES LIST</v>
      </c>
      <c r="D143" t="str">
        <f>IF(ISERROR(VLOOKUP(A143,weightconfig!$A$1:$A$455,1,FALSE)),"WEIGHT NOT LISTED","ITEM IN WEIGHT LIST")</f>
        <v>ITEM IN WEIGHT LIST</v>
      </c>
    </row>
    <row r="144" spans="1:4">
      <c r="A144" t="s">
        <v>141</v>
      </c>
      <c r="B144" t="str">
        <f>IF(ISERROR(VLOOKUP(A144,weapons!$A$1:$A$455,1,FALSE)),"WEAPON NOT LISTED","ITEM IN WEAPONS LIST")</f>
        <v>ITEM IN WEAPONS LIST</v>
      </c>
      <c r="C144" t="str">
        <f>IF(ISERROR(VLOOKUP(A144,weapons!$C$1:$C$850,1,FALSE)),"MAGAZINE NOT LISTED","ITEM IN MAGAZINES LIST")</f>
        <v>ITEM IN MAGAZINES LIST</v>
      </c>
      <c r="D144" t="str">
        <f>IF(ISERROR(VLOOKUP(A144,weightconfig!$A$1:$A$455,1,FALSE)),"WEIGHT NOT LISTED","ITEM IN WEIGHT LIST")</f>
        <v>ITEM IN WEIGHT LIST</v>
      </c>
    </row>
    <row r="145" spans="1:4">
      <c r="A145" t="s">
        <v>140</v>
      </c>
      <c r="B145" t="str">
        <f>IF(ISERROR(VLOOKUP(A145,weapons!$A$1:$A$455,1,FALSE)),"WEAPON NOT LISTED","ITEM IN WEAPONS LIST")</f>
        <v>ITEM IN WEAPONS LIST</v>
      </c>
      <c r="C145" t="str">
        <f>IF(ISERROR(VLOOKUP(A145,weapons!$C$1:$C$850,1,FALSE)),"MAGAZINE NOT LISTED","ITEM IN MAGAZINES LIST")</f>
        <v>ITEM IN MAGAZINES LIST</v>
      </c>
      <c r="D145" t="str">
        <f>IF(ISERROR(VLOOKUP(A145,weightconfig!$A$1:$A$455,1,FALSE)),"WEIGHT NOT LISTED","ITEM IN WEIGHT LIST")</f>
        <v>ITEM IN WEIGHT LIST</v>
      </c>
    </row>
    <row r="146" spans="1:4">
      <c r="A146" t="s">
        <v>138</v>
      </c>
      <c r="B146" t="str">
        <f>IF(ISERROR(VLOOKUP(A146,weapons!$A$1:$A$455,1,FALSE)),"WEAPON NOT LISTED","ITEM IN WEAPONS LIST")</f>
        <v>ITEM IN WEAPONS LIST</v>
      </c>
      <c r="C146" t="str">
        <f>IF(ISERROR(VLOOKUP(A146,weapons!$C$1:$C$850,1,FALSE)),"MAGAZINE NOT LISTED","ITEM IN MAGAZINES LIST")</f>
        <v>ITEM IN MAGAZINES LIST</v>
      </c>
      <c r="D146" t="str">
        <f>IF(ISERROR(VLOOKUP(A146,weightconfig!$A$1:$A$455,1,FALSE)),"WEIGHT NOT LISTED","ITEM IN WEIGHT LIST")</f>
        <v>ITEM IN WEIGHT LIST</v>
      </c>
    </row>
    <row r="147" spans="1:4">
      <c r="A147" t="s">
        <v>137</v>
      </c>
      <c r="B147" t="str">
        <f>IF(ISERROR(VLOOKUP(A147,weapons!$A$1:$A$455,1,FALSE)),"WEAPON NOT LISTED","ITEM IN WEAPONS LIST")</f>
        <v>ITEM IN WEAPONS LIST</v>
      </c>
      <c r="C147" t="str">
        <f>IF(ISERROR(VLOOKUP(A147,weapons!$C$1:$C$850,1,FALSE)),"MAGAZINE NOT LISTED","ITEM IN MAGAZINES LIST")</f>
        <v>ITEM IN MAGAZINES LIST</v>
      </c>
      <c r="D147" t="str">
        <f>IF(ISERROR(VLOOKUP(A147,weightconfig!$A$1:$A$455,1,FALSE)),"WEIGHT NOT LISTED","ITEM IN WEIGHT LIST")</f>
        <v>ITEM IN WEIGHT LIST</v>
      </c>
    </row>
    <row r="148" spans="1:4">
      <c r="A148" t="s">
        <v>133</v>
      </c>
      <c r="B148" t="str">
        <f>IF(ISERROR(VLOOKUP(A148,weapons!$A$1:$A$455,1,FALSE)),"WEAPON NOT LISTED","ITEM IN WEAPONS LIST")</f>
        <v>ITEM IN WEAPONS LIST</v>
      </c>
      <c r="C148" t="str">
        <f>IF(ISERROR(VLOOKUP(A148,weapons!$C$1:$C$850,1,FALSE)),"MAGAZINE NOT LISTED","ITEM IN MAGAZINES LIST")</f>
        <v>MAGAZINE NOT LISTED</v>
      </c>
      <c r="D148" t="str">
        <f>IF(ISERROR(VLOOKUP(A148,weightconfig!$A$1:$A$455,1,FALSE)),"WEIGHT NOT LISTED","ITEM IN WEIGHT LIST")</f>
        <v>ITEM IN WEIGHT LIST</v>
      </c>
    </row>
    <row r="149" spans="1:4">
      <c r="A149" t="s">
        <v>129</v>
      </c>
      <c r="B149" t="str">
        <f>IF(ISERROR(VLOOKUP(A149,weapons!$A$1:$A$455,1,FALSE)),"WEAPON NOT LISTED","ITEM IN WEAPONS LIST")</f>
        <v>ITEM IN WEAPONS LIST</v>
      </c>
      <c r="C149" t="str">
        <f>IF(ISERROR(VLOOKUP(A149,weapons!$C$1:$C$850,1,FALSE)),"MAGAZINE NOT LISTED","ITEM IN MAGAZINES LIST")</f>
        <v>MAGAZINE NOT LISTED</v>
      </c>
      <c r="D149" t="str">
        <f>IF(ISERROR(VLOOKUP(A149,weightconfig!$A$1:$A$455,1,FALSE)),"WEIGHT NOT LISTED","ITEM IN WEIGHT LIST")</f>
        <v>ITEM IN WEIGHT LIST</v>
      </c>
    </row>
    <row r="150" spans="1:4">
      <c r="A150" t="s">
        <v>126</v>
      </c>
      <c r="B150" t="str">
        <f>IF(ISERROR(VLOOKUP(A150,weapons!$A$1:$A$455,1,FALSE)),"WEAPON NOT LISTED","ITEM IN WEAPONS LIST")</f>
        <v>ITEM IN WEAPONS LIST</v>
      </c>
      <c r="C150" t="str">
        <f>IF(ISERROR(VLOOKUP(A150,weapons!$C$1:$C$850,1,FALSE)),"MAGAZINE NOT LISTED","ITEM IN MAGAZINES LIST")</f>
        <v>ITEM IN MAGAZINES LIST</v>
      </c>
      <c r="D150" t="str">
        <f>IF(ISERROR(VLOOKUP(A150,weightconfig!$A$1:$A$455,1,FALSE)),"WEIGHT NOT LISTED","ITEM IN WEIGHT LIST")</f>
        <v>ITEM IN WEIGHT LIST</v>
      </c>
    </row>
    <row r="151" spans="1:4">
      <c r="A151" t="s">
        <v>116</v>
      </c>
      <c r="B151" t="str">
        <f>IF(ISERROR(VLOOKUP(A151,weapons!$A$1:$A$455,1,FALSE)),"WEAPON NOT LISTED","ITEM IN WEAPONS LIST")</f>
        <v>ITEM IN WEAPONS LIST</v>
      </c>
      <c r="C151" t="str">
        <f>IF(ISERROR(VLOOKUP(A151,weapons!$C$1:$C$850,1,FALSE)),"MAGAZINE NOT LISTED","ITEM IN MAGAZINES LIST")</f>
        <v>ITEM IN MAGAZINES LIST</v>
      </c>
      <c r="D151" t="str">
        <f>IF(ISERROR(VLOOKUP(A151,weightconfig!$A$1:$A$455,1,FALSE)),"WEIGHT NOT LISTED","ITEM IN WEIGHT LIST")</f>
        <v>ITEM IN WEIGHT LIST</v>
      </c>
    </row>
    <row r="152" spans="1:4">
      <c r="A152" t="s">
        <v>115</v>
      </c>
      <c r="B152" t="str">
        <f>IF(ISERROR(VLOOKUP(A152,weapons!$A$1:$A$455,1,FALSE)),"WEAPON NOT LISTED","ITEM IN WEAPONS LIST")</f>
        <v>ITEM IN WEAPONS LIST</v>
      </c>
      <c r="C152" t="str">
        <f>IF(ISERROR(VLOOKUP(A152,weapons!$C$1:$C$850,1,FALSE)),"MAGAZINE NOT LISTED","ITEM IN MAGAZINES LIST")</f>
        <v>ITEM IN MAGAZINES LIST</v>
      </c>
      <c r="D152" t="str">
        <f>IF(ISERROR(VLOOKUP(A152,weightconfig!$A$1:$A$455,1,FALSE)),"WEIGHT NOT LISTED","ITEM IN WEIGHT LIST")</f>
        <v>ITEM IN WEIGHT LIST</v>
      </c>
    </row>
    <row r="153" spans="1:4">
      <c r="A153" t="s">
        <v>111</v>
      </c>
      <c r="B153" t="str">
        <f>IF(ISERROR(VLOOKUP(A153,weapons!$A$1:$A$455,1,FALSE)),"WEAPON NOT LISTED","ITEM IN WEAPONS LIST")</f>
        <v>ITEM IN WEAPONS LIST</v>
      </c>
      <c r="C153" t="str">
        <f>IF(ISERROR(VLOOKUP(A153,weapons!$C$1:$C$850,1,FALSE)),"MAGAZINE NOT LISTED","ITEM IN MAGAZINES LIST")</f>
        <v>ITEM IN MAGAZINES LIST</v>
      </c>
      <c r="D153" t="str">
        <f>IF(ISERROR(VLOOKUP(A153,weightconfig!$A$1:$A$455,1,FALSE)),"WEIGHT NOT LISTED","ITEM IN WEIGHT LIST")</f>
        <v>ITEM IN WEIGHT LIST</v>
      </c>
    </row>
    <row r="154" spans="1:4">
      <c r="A154" t="s">
        <v>110</v>
      </c>
      <c r="B154" t="str">
        <f>IF(ISERROR(VLOOKUP(A154,weapons!$A$1:$A$455,1,FALSE)),"WEAPON NOT LISTED","ITEM IN WEAPONS LIST")</f>
        <v>ITEM IN WEAPONS LIST</v>
      </c>
      <c r="C154" t="str">
        <f>IF(ISERROR(VLOOKUP(A154,weapons!$C$1:$C$850,1,FALSE)),"MAGAZINE NOT LISTED","ITEM IN MAGAZINES LIST")</f>
        <v>ITEM IN MAGAZINES LIST</v>
      </c>
      <c r="D154" t="str">
        <f>IF(ISERROR(VLOOKUP(A154,weightconfig!$A$1:$A$455,1,FALSE)),"WEIGHT NOT LISTED","ITEM IN WEIGHT LIST")</f>
        <v>WEIGHT NOT LISTED</v>
      </c>
    </row>
    <row r="155" spans="1:4">
      <c r="A155" t="s">
        <v>109</v>
      </c>
      <c r="B155" t="str">
        <f>IF(ISERROR(VLOOKUP(A155,weapons!$A$1:$A$455,1,FALSE)),"WEAPON NOT LISTED","ITEM IN WEAPONS LIST")</f>
        <v>ITEM IN WEAPONS LIST</v>
      </c>
      <c r="C155" t="str">
        <f>IF(ISERROR(VLOOKUP(A155,weapons!$C$1:$C$850,1,FALSE)),"MAGAZINE NOT LISTED","ITEM IN MAGAZINES LIST")</f>
        <v>ITEM IN MAGAZINES LIST</v>
      </c>
      <c r="D155" t="str">
        <f>IF(ISERROR(VLOOKUP(A155,weightconfig!$A$1:$A$455,1,FALSE)),"WEIGHT NOT LISTED","ITEM IN WEIGHT LIST")</f>
        <v>WEIGHT NOT LISTED</v>
      </c>
    </row>
    <row r="156" spans="1:4">
      <c r="A156" t="s">
        <v>108</v>
      </c>
      <c r="B156" t="str">
        <f>IF(ISERROR(VLOOKUP(A156,weapons!$A$1:$A$455,1,FALSE)),"WEAPON NOT LISTED","ITEM IN WEAPONS LIST")</f>
        <v>ITEM IN WEAPONS LIST</v>
      </c>
      <c r="C156" t="str">
        <f>IF(ISERROR(VLOOKUP(A156,weapons!$C$1:$C$850,1,FALSE)),"MAGAZINE NOT LISTED","ITEM IN MAGAZINES LIST")</f>
        <v>ITEM IN MAGAZINES LIST</v>
      </c>
      <c r="D156" t="str">
        <f>IF(ISERROR(VLOOKUP(A156,weightconfig!$A$1:$A$455,1,FALSE)),"WEIGHT NOT LISTED","ITEM IN WEIGHT LIST")</f>
        <v>WEIGHT NOT LISTED</v>
      </c>
    </row>
    <row r="157" spans="1:4">
      <c r="A157" t="s">
        <v>107</v>
      </c>
      <c r="B157" t="str">
        <f>IF(ISERROR(VLOOKUP(A157,weapons!$A$1:$A$455,1,FALSE)),"WEAPON NOT LISTED","ITEM IN WEAPONS LIST")</f>
        <v>ITEM IN WEAPONS LIST</v>
      </c>
      <c r="C157" t="str">
        <f>IF(ISERROR(VLOOKUP(A157,weapons!$C$1:$C$850,1,FALSE)),"MAGAZINE NOT LISTED","ITEM IN MAGAZINES LIST")</f>
        <v>ITEM IN MAGAZINES LIST</v>
      </c>
      <c r="D157" t="str">
        <f>IF(ISERROR(VLOOKUP(A157,weightconfig!$A$1:$A$455,1,FALSE)),"WEIGHT NOT LISTED","ITEM IN WEIGHT LIST")</f>
        <v>WEIGHT NOT LISTED</v>
      </c>
    </row>
    <row r="158" spans="1:4">
      <c r="A158" t="s">
        <v>976</v>
      </c>
      <c r="B158" t="str">
        <f>IF(ISERROR(VLOOKUP(A158,weapons!$A$1:$A$455,1,FALSE)),"WEAPON NOT LISTED","ITEM IN WEAPONS LIST")</f>
        <v>ITEM IN WEAPONS LIST</v>
      </c>
      <c r="C158" t="str">
        <f>IF(ISERROR(VLOOKUP(A158,weapons!$C$1:$C$850,1,FALSE)),"MAGAZINE NOT LISTED","ITEM IN MAGAZINES LIST")</f>
        <v>ITEM IN MAGAZINES LIST</v>
      </c>
      <c r="D158" t="str">
        <f>IF(ISERROR(VLOOKUP(A158,weightconfig!$A$1:$A$455,1,FALSE)),"WEIGHT NOT LISTED","ITEM IN WEIGHT LIST")</f>
        <v>WEIGHT NOT LISTED</v>
      </c>
    </row>
    <row r="159" spans="1:4">
      <c r="A159" t="s">
        <v>105</v>
      </c>
      <c r="B159" t="str">
        <f>IF(ISERROR(VLOOKUP(A159,weapons!$A$1:$A$455,1,FALSE)),"WEAPON NOT LISTED","ITEM IN WEAPONS LIST")</f>
        <v>ITEM IN WEAPONS LIST</v>
      </c>
      <c r="C159" t="str">
        <f>IF(ISERROR(VLOOKUP(A159,weapons!$C$1:$C$850,1,FALSE)),"MAGAZINE NOT LISTED","ITEM IN MAGAZINES LIST")</f>
        <v>ITEM IN MAGAZINES LIST</v>
      </c>
      <c r="D159" t="str">
        <f>IF(ISERROR(VLOOKUP(A159,weightconfig!$A$1:$A$455,1,FALSE)),"WEIGHT NOT LISTED","ITEM IN WEIGHT LIST")</f>
        <v>ITEM IN WEIGHT LIST</v>
      </c>
    </row>
    <row r="160" spans="1:4">
      <c r="A160" t="s">
        <v>104</v>
      </c>
      <c r="B160" t="str">
        <f>IF(ISERROR(VLOOKUP(A160,weapons!$A$1:$A$455,1,FALSE)),"WEAPON NOT LISTED","ITEM IN WEAPONS LIST")</f>
        <v>ITEM IN WEAPONS LIST</v>
      </c>
      <c r="C160" t="str">
        <f>IF(ISERROR(VLOOKUP(A160,weapons!$C$1:$C$850,1,FALSE)),"MAGAZINE NOT LISTED","ITEM IN MAGAZINES LIST")</f>
        <v>ITEM IN MAGAZINES LIST</v>
      </c>
      <c r="D160" t="str">
        <f>IF(ISERROR(VLOOKUP(A160,weightconfig!$A$1:$A$455,1,FALSE)),"WEIGHT NOT LISTED","ITEM IN WEIGHT LIST")</f>
        <v>WEIGHT NOT LISTED</v>
      </c>
    </row>
    <row r="161" spans="1:4">
      <c r="A161" t="s">
        <v>103</v>
      </c>
      <c r="B161" t="str">
        <f>IF(ISERROR(VLOOKUP(A161,weapons!$A$1:$A$455,1,FALSE)),"WEAPON NOT LISTED","ITEM IN WEAPONS LIST")</f>
        <v>ITEM IN WEAPONS LIST</v>
      </c>
      <c r="C161" t="str">
        <f>IF(ISERROR(VLOOKUP(A161,weapons!$C$1:$C$850,1,FALSE)),"MAGAZINE NOT LISTED","ITEM IN MAGAZINES LIST")</f>
        <v>ITEM IN MAGAZINES LIST</v>
      </c>
      <c r="D161" t="str">
        <f>IF(ISERROR(VLOOKUP(A161,weightconfig!$A$1:$A$455,1,FALSE)),"WEIGHT NOT LISTED","ITEM IN WEIGHT LIST")</f>
        <v>WEIGHT NOT LISTED</v>
      </c>
    </row>
    <row r="162" spans="1:4">
      <c r="A162" t="s">
        <v>102</v>
      </c>
      <c r="B162" t="str">
        <f>IF(ISERROR(VLOOKUP(A162,weapons!$A$1:$A$455,1,FALSE)),"WEAPON NOT LISTED","ITEM IN WEAPONS LIST")</f>
        <v>ITEM IN WEAPONS LIST</v>
      </c>
      <c r="C162" t="str">
        <f>IF(ISERROR(VLOOKUP(A162,weapons!$C$1:$C$850,1,FALSE)),"MAGAZINE NOT LISTED","ITEM IN MAGAZINES LIST")</f>
        <v>ITEM IN MAGAZINES LIST</v>
      </c>
      <c r="D162" t="str">
        <f>IF(ISERROR(VLOOKUP(A162,weightconfig!$A$1:$A$455,1,FALSE)),"WEIGHT NOT LISTED","ITEM IN WEIGHT LIST")</f>
        <v>WEIGHT NOT LISTED</v>
      </c>
    </row>
    <row r="163" spans="1:4">
      <c r="A163" t="s">
        <v>101</v>
      </c>
      <c r="B163" t="str">
        <f>IF(ISERROR(VLOOKUP(A163,weapons!$A$1:$A$455,1,FALSE)),"WEAPON NOT LISTED","ITEM IN WEAPONS LIST")</f>
        <v>ITEM IN WEAPONS LIST</v>
      </c>
      <c r="C163" t="str">
        <f>IF(ISERROR(VLOOKUP(A163,weapons!$C$1:$C$850,1,FALSE)),"MAGAZINE NOT LISTED","ITEM IN MAGAZINES LIST")</f>
        <v>ITEM IN MAGAZINES LIST</v>
      </c>
      <c r="D163" t="str">
        <f>IF(ISERROR(VLOOKUP(A163,weightconfig!$A$1:$A$455,1,FALSE)),"WEIGHT NOT LISTED","ITEM IN WEIGHT LIST")</f>
        <v>WEIGHT NOT LISTED</v>
      </c>
    </row>
    <row r="164" spans="1:4">
      <c r="A164" t="s">
        <v>100</v>
      </c>
      <c r="B164" t="str">
        <f>IF(ISERROR(VLOOKUP(A164,weapons!$A$1:$A$455,1,FALSE)),"WEAPON NOT LISTED","ITEM IN WEAPONS LIST")</f>
        <v>ITEM IN WEAPONS LIST</v>
      </c>
      <c r="C164" t="str">
        <f>IF(ISERROR(VLOOKUP(A164,weapons!$C$1:$C$850,1,FALSE)),"MAGAZINE NOT LISTED","ITEM IN MAGAZINES LIST")</f>
        <v>ITEM IN MAGAZINES LIST</v>
      </c>
      <c r="D164" t="str">
        <f>IF(ISERROR(VLOOKUP(A164,weightconfig!$A$1:$A$455,1,FALSE)),"WEIGHT NOT LISTED","ITEM IN WEIGHT LIST")</f>
        <v>WEIGHT NOT LISTED</v>
      </c>
    </row>
    <row r="165" spans="1:4">
      <c r="A165" t="s">
        <v>99</v>
      </c>
      <c r="B165" t="str">
        <f>IF(ISERROR(VLOOKUP(A165,weapons!$A$1:$A$455,1,FALSE)),"WEAPON NOT LISTED","ITEM IN WEAPONS LIST")</f>
        <v>ITEM IN WEAPONS LIST</v>
      </c>
      <c r="C165" t="str">
        <f>IF(ISERROR(VLOOKUP(A165,weapons!$C$1:$C$850,1,FALSE)),"MAGAZINE NOT LISTED","ITEM IN MAGAZINES LIST")</f>
        <v>ITEM IN MAGAZINES LIST</v>
      </c>
      <c r="D165" t="str">
        <f>IF(ISERROR(VLOOKUP(A165,weightconfig!$A$1:$A$455,1,FALSE)),"WEIGHT NOT LISTED","ITEM IN WEIGHT LIST")</f>
        <v>ITEM IN WEIGHT LIST</v>
      </c>
    </row>
    <row r="166" spans="1:4">
      <c r="A166" t="s">
        <v>982</v>
      </c>
      <c r="B166" t="str">
        <f>IF(ISERROR(VLOOKUP(A166,weapons!$A$1:$A$455,1,FALSE)),"WEAPON NOT LISTED","ITEM IN WEAPONS LIST")</f>
        <v>ITEM IN WEAPONS LIST</v>
      </c>
      <c r="C166" t="str">
        <f>IF(ISERROR(VLOOKUP(A166,weapons!$C$1:$C$850,1,FALSE)),"MAGAZINE NOT LISTED","ITEM IN MAGAZINES LIST")</f>
        <v>ITEM IN MAGAZINES LIST</v>
      </c>
      <c r="D166" t="str">
        <f>IF(ISERROR(VLOOKUP(A166,weightconfig!$A$1:$A$455,1,FALSE)),"WEIGHT NOT LISTED","ITEM IN WEIGHT LIST")</f>
        <v>WEIGHT NOT LISTED</v>
      </c>
    </row>
    <row r="167" spans="1:4">
      <c r="A167" t="s">
        <v>97</v>
      </c>
      <c r="B167" t="str">
        <f>IF(ISERROR(VLOOKUP(A167,weapons!$A$1:$A$455,1,FALSE)),"WEAPON NOT LISTED","ITEM IN WEAPONS LIST")</f>
        <v>ITEM IN WEAPONS LIST</v>
      </c>
      <c r="C167" t="str">
        <f>IF(ISERROR(VLOOKUP(A167,weapons!$C$1:$C$850,1,FALSE)),"MAGAZINE NOT LISTED","ITEM IN MAGAZINES LIST")</f>
        <v>ITEM IN MAGAZINES LIST</v>
      </c>
      <c r="D167" t="str">
        <f>IF(ISERROR(VLOOKUP(A167,weightconfig!$A$1:$A$455,1,FALSE)),"WEIGHT NOT LISTED","ITEM IN WEIGHT LIST")</f>
        <v>WEIGHT NOT LISTED</v>
      </c>
    </row>
    <row r="168" spans="1:4">
      <c r="A168" t="s">
        <v>983</v>
      </c>
      <c r="B168" t="str">
        <f>IF(ISERROR(VLOOKUP(A168,weapons!$A$1:$A$455,1,FALSE)),"WEAPON NOT LISTED","ITEM IN WEAPONS LIST")</f>
        <v>ITEM IN WEAPONS LIST</v>
      </c>
      <c r="C168" t="str">
        <f>IF(ISERROR(VLOOKUP(A168,weapons!$C$1:$C$850,1,FALSE)),"MAGAZINE NOT LISTED","ITEM IN MAGAZINES LIST")</f>
        <v>ITEM IN MAGAZINES LIST</v>
      </c>
      <c r="D168" t="str">
        <f>IF(ISERROR(VLOOKUP(A168,weightconfig!$A$1:$A$455,1,FALSE)),"WEIGHT NOT LISTED","ITEM IN WEIGHT LIST")</f>
        <v>WEIGHT NOT LISTED</v>
      </c>
    </row>
    <row r="169" spans="1:4">
      <c r="A169" t="s">
        <v>95</v>
      </c>
      <c r="B169" t="str">
        <f>IF(ISERROR(VLOOKUP(A169,weapons!$A$1:$A$455,1,FALSE)),"WEAPON NOT LISTED","ITEM IN WEAPONS LIST")</f>
        <v>ITEM IN WEAPONS LIST</v>
      </c>
      <c r="C169" t="str">
        <f>IF(ISERROR(VLOOKUP(A169,weapons!$C$1:$C$850,1,FALSE)),"MAGAZINE NOT LISTED","ITEM IN MAGAZINES LIST")</f>
        <v>ITEM IN MAGAZINES LIST</v>
      </c>
      <c r="D169" t="str">
        <f>IF(ISERROR(VLOOKUP(A169,weightconfig!$A$1:$A$455,1,FALSE)),"WEIGHT NOT LISTED","ITEM IN WEIGHT LIST")</f>
        <v>ITEM IN WEIGHT LIST</v>
      </c>
    </row>
    <row r="170" spans="1:4">
      <c r="A170" t="s">
        <v>984</v>
      </c>
      <c r="B170" t="str">
        <f>IF(ISERROR(VLOOKUP(A170,weapons!$A$1:$A$455,1,FALSE)),"WEAPON NOT LISTED","ITEM IN WEAPONS LIST")</f>
        <v>ITEM IN WEAPONS LIST</v>
      </c>
      <c r="C170" t="str">
        <f>IF(ISERROR(VLOOKUP(A170,weapons!$C$1:$C$850,1,FALSE)),"MAGAZINE NOT LISTED","ITEM IN MAGAZINES LIST")</f>
        <v>ITEM IN MAGAZINES LIST</v>
      </c>
      <c r="D170" t="str">
        <f>IF(ISERROR(VLOOKUP(A170,weightconfig!$A$1:$A$455,1,FALSE)),"WEIGHT NOT LISTED","ITEM IN WEIGHT LIST")</f>
        <v>WEIGHT NOT LISTED</v>
      </c>
    </row>
    <row r="171" spans="1:4">
      <c r="A171" t="s">
        <v>92</v>
      </c>
      <c r="B171" t="str">
        <f>IF(ISERROR(VLOOKUP(A171,weapons!$A$1:$A$455,1,FALSE)),"WEAPON NOT LISTED","ITEM IN WEAPONS LIST")</f>
        <v>ITEM IN WEAPONS LIST</v>
      </c>
      <c r="C171" t="str">
        <f>IF(ISERROR(VLOOKUP(A171,weapons!$C$1:$C$850,1,FALSE)),"MAGAZINE NOT LISTED","ITEM IN MAGAZINES LIST")</f>
        <v>ITEM IN MAGAZINES LIST</v>
      </c>
      <c r="D171" t="str">
        <f>IF(ISERROR(VLOOKUP(A171,weightconfig!$A$1:$A$455,1,FALSE)),"WEIGHT NOT LISTED","ITEM IN WEIGHT LIST")</f>
        <v>ITEM IN WEIGHT LIST</v>
      </c>
    </row>
    <row r="172" spans="1:4">
      <c r="A172" t="s">
        <v>89</v>
      </c>
      <c r="B172" t="str">
        <f>IF(ISERROR(VLOOKUP(A172,weapons!$A$1:$A$455,1,FALSE)),"WEAPON NOT LISTED","ITEM IN WEAPONS LIST")</f>
        <v>ITEM IN WEAPONS LIST</v>
      </c>
      <c r="C172" t="str">
        <f>IF(ISERROR(VLOOKUP(A172,weapons!$C$1:$C$850,1,FALSE)),"MAGAZINE NOT LISTED","ITEM IN MAGAZINES LIST")</f>
        <v>ITEM IN MAGAZINES LIST</v>
      </c>
      <c r="D172" t="str">
        <f>IF(ISERROR(VLOOKUP(A172,weightconfig!$A$1:$A$455,1,FALSE)),"WEIGHT NOT LISTED","ITEM IN WEIGHT LIST")</f>
        <v>ITEM IN WEIGHT LIST</v>
      </c>
    </row>
    <row r="173" spans="1:4">
      <c r="A173" t="s">
        <v>82</v>
      </c>
      <c r="B173" t="str">
        <f>IF(ISERROR(VLOOKUP(A173,weapons!$A$1:$A$455,1,FALSE)),"WEAPON NOT LISTED","ITEM IN WEAPONS LIST")</f>
        <v>ITEM IN WEAPONS LIST</v>
      </c>
      <c r="C173" t="str">
        <f>IF(ISERROR(VLOOKUP(A173,weapons!$C$1:$C$850,1,FALSE)),"MAGAZINE NOT LISTED","ITEM IN MAGAZINES LIST")</f>
        <v>ITEM IN MAGAZINES LIST</v>
      </c>
      <c r="D173" t="str">
        <f>IF(ISERROR(VLOOKUP(A173,weightconfig!$A$1:$A$455,1,FALSE)),"WEIGHT NOT LISTED","ITEM IN WEIGHT LIST")</f>
        <v>ITEM IN WEIGHT LIST</v>
      </c>
    </row>
    <row r="174" spans="1:4">
      <c r="A174" t="s">
        <v>81</v>
      </c>
      <c r="B174" t="str">
        <f>IF(ISERROR(VLOOKUP(A174,weapons!$A$1:$A$455,1,FALSE)),"WEAPON NOT LISTED","ITEM IN WEAPONS LIST")</f>
        <v>ITEM IN WEAPONS LIST</v>
      </c>
      <c r="C174" t="str">
        <f>IF(ISERROR(VLOOKUP(A174,weapons!$C$1:$C$850,1,FALSE)),"MAGAZINE NOT LISTED","ITEM IN MAGAZINES LIST")</f>
        <v>ITEM IN MAGAZINES LIST</v>
      </c>
      <c r="D174" t="str">
        <f>IF(ISERROR(VLOOKUP(A174,weightconfig!$A$1:$A$455,1,FALSE)),"WEIGHT NOT LISTED","ITEM IN WEIGHT LIST")</f>
        <v>ITEM IN WEIGHT LIST</v>
      </c>
    </row>
    <row r="175" spans="1:4">
      <c r="A175" t="s">
        <v>80</v>
      </c>
      <c r="B175" t="str">
        <f>IF(ISERROR(VLOOKUP(A175,weapons!$A$1:$A$455,1,FALSE)),"WEAPON NOT LISTED","ITEM IN WEAPONS LIST")</f>
        <v>ITEM IN WEAPONS LIST</v>
      </c>
      <c r="C175" t="str">
        <f>IF(ISERROR(VLOOKUP(A175,weapons!$C$1:$C$850,1,FALSE)),"MAGAZINE NOT LISTED","ITEM IN MAGAZINES LIST")</f>
        <v>ITEM IN MAGAZINES LIST</v>
      </c>
      <c r="D175" t="str">
        <f>IF(ISERROR(VLOOKUP(A175,weightconfig!$A$1:$A$455,1,FALSE)),"WEIGHT NOT LISTED","ITEM IN WEIGHT LIST")</f>
        <v>ITEM IN WEIGHT LIST</v>
      </c>
    </row>
    <row r="176" spans="1:4">
      <c r="A176" t="s">
        <v>77</v>
      </c>
      <c r="B176" t="str">
        <f>IF(ISERROR(VLOOKUP(A176,weapons!$A$1:$A$455,1,FALSE)),"WEAPON NOT LISTED","ITEM IN WEAPONS LIST")</f>
        <v>ITEM IN WEAPONS LIST</v>
      </c>
      <c r="C176" t="str">
        <f>IF(ISERROR(VLOOKUP(A176,weapons!$C$1:$C$850,1,FALSE)),"MAGAZINE NOT LISTED","ITEM IN MAGAZINES LIST")</f>
        <v>ITEM IN MAGAZINES LIST</v>
      </c>
      <c r="D176" t="str">
        <f>IF(ISERROR(VLOOKUP(A176,weightconfig!$A$1:$A$455,1,FALSE)),"WEIGHT NOT LISTED","ITEM IN WEIGHT LIST")</f>
        <v>ITEM IN WEIGHT LIST</v>
      </c>
    </row>
    <row r="177" spans="1:4">
      <c r="A177" t="s">
        <v>75</v>
      </c>
      <c r="B177" t="str">
        <f>IF(ISERROR(VLOOKUP(A177,weapons!$A$1:$A$455,1,FALSE)),"WEAPON NOT LISTED","ITEM IN WEAPONS LIST")</f>
        <v>ITEM IN WEAPONS LIST</v>
      </c>
      <c r="C177" t="str">
        <f>IF(ISERROR(VLOOKUP(A177,weapons!$C$1:$C$850,1,FALSE)),"MAGAZINE NOT LISTED","ITEM IN MAGAZINES LIST")</f>
        <v>ITEM IN MAGAZINES LIST</v>
      </c>
      <c r="D177" t="str">
        <f>IF(ISERROR(VLOOKUP(A177,weightconfig!$A$1:$A$455,1,FALSE)),"WEIGHT NOT LISTED","ITEM IN WEIGHT LIST")</f>
        <v>ITEM IN WEIGHT LIST</v>
      </c>
    </row>
    <row r="178" spans="1:4">
      <c r="A178" t="s">
        <v>74</v>
      </c>
      <c r="B178" t="str">
        <f>IF(ISERROR(VLOOKUP(A178,weapons!$A$1:$A$455,1,FALSE)),"WEAPON NOT LISTED","ITEM IN WEAPONS LIST")</f>
        <v>ITEM IN WEAPONS LIST</v>
      </c>
      <c r="C178" t="str">
        <f>IF(ISERROR(VLOOKUP(A178,weapons!$C$1:$C$850,1,FALSE)),"MAGAZINE NOT LISTED","ITEM IN MAGAZINES LIST")</f>
        <v>ITEM IN MAGAZINES LIST</v>
      </c>
      <c r="D178" t="str">
        <f>IF(ISERROR(VLOOKUP(A178,weightconfig!$A$1:$A$455,1,FALSE)),"WEIGHT NOT LISTED","ITEM IN WEIGHT LIST")</f>
        <v>ITEM IN WEIGHT LIST</v>
      </c>
    </row>
    <row r="179" spans="1:4">
      <c r="A179" t="s">
        <v>73</v>
      </c>
      <c r="B179" t="str">
        <f>IF(ISERROR(VLOOKUP(A179,weapons!$A$1:$A$455,1,FALSE)),"WEAPON NOT LISTED","ITEM IN WEAPONS LIST")</f>
        <v>ITEM IN WEAPONS LIST</v>
      </c>
      <c r="C179" t="str">
        <f>IF(ISERROR(VLOOKUP(A179,weapons!$C$1:$C$850,1,FALSE)),"MAGAZINE NOT LISTED","ITEM IN MAGAZINES LIST")</f>
        <v>ITEM IN MAGAZINES LIST</v>
      </c>
      <c r="D179" t="str">
        <f>IF(ISERROR(VLOOKUP(A179,weightconfig!$A$1:$A$455,1,FALSE)),"WEIGHT NOT LISTED","ITEM IN WEIGHT LIST")</f>
        <v>ITEM IN WEIGHT LIST</v>
      </c>
    </row>
    <row r="180" spans="1:4">
      <c r="A180" t="s">
        <v>72</v>
      </c>
      <c r="B180" t="str">
        <f>IF(ISERROR(VLOOKUP(A180,weapons!$A$1:$A$455,1,FALSE)),"WEAPON NOT LISTED","ITEM IN WEAPONS LIST")</f>
        <v>ITEM IN WEAPONS LIST</v>
      </c>
      <c r="C180" t="str">
        <f>IF(ISERROR(VLOOKUP(A180,weapons!$C$1:$C$850,1,FALSE)),"MAGAZINE NOT LISTED","ITEM IN MAGAZINES LIST")</f>
        <v>ITEM IN MAGAZINES LIST</v>
      </c>
      <c r="D180" t="str">
        <f>IF(ISERROR(VLOOKUP(A180,weightconfig!$A$1:$A$455,1,FALSE)),"WEIGHT NOT LISTED","ITEM IN WEIGHT LIST")</f>
        <v>ITEM IN WEIGHT LIST</v>
      </c>
    </row>
    <row r="181" spans="1:4">
      <c r="A181" t="s">
        <v>71</v>
      </c>
      <c r="B181" t="str">
        <f>IF(ISERROR(VLOOKUP(A181,weapons!$A$1:$A$455,1,FALSE)),"WEAPON NOT LISTED","ITEM IN WEAPONS LIST")</f>
        <v>ITEM IN WEAPONS LIST</v>
      </c>
      <c r="C181" t="str">
        <f>IF(ISERROR(VLOOKUP(A181,weapons!$C$1:$C$850,1,FALSE)),"MAGAZINE NOT LISTED","ITEM IN MAGAZINES LIST")</f>
        <v>ITEM IN MAGAZINES LIST</v>
      </c>
      <c r="D181" t="str">
        <f>IF(ISERROR(VLOOKUP(A181,weightconfig!$A$1:$A$455,1,FALSE)),"WEIGHT NOT LISTED","ITEM IN WEIGHT LIST")</f>
        <v>ITEM IN WEIGHT LIST</v>
      </c>
    </row>
    <row r="182" spans="1:4">
      <c r="A182" t="s">
        <v>70</v>
      </c>
      <c r="B182" t="str">
        <f>IF(ISERROR(VLOOKUP(A182,weapons!$A$1:$A$455,1,FALSE)),"WEAPON NOT LISTED","ITEM IN WEAPONS LIST")</f>
        <v>ITEM IN WEAPONS LIST</v>
      </c>
      <c r="C182" t="str">
        <f>IF(ISERROR(VLOOKUP(A182,weapons!$C$1:$C$850,1,FALSE)),"MAGAZINE NOT LISTED","ITEM IN MAGAZINES LIST")</f>
        <v>ITEM IN MAGAZINES LIST</v>
      </c>
      <c r="D182" t="str">
        <f>IF(ISERROR(VLOOKUP(A182,weightconfig!$A$1:$A$455,1,FALSE)),"WEIGHT NOT LISTED","ITEM IN WEIGHT LIST")</f>
        <v>ITEM IN WEIGHT LIST</v>
      </c>
    </row>
    <row r="183" spans="1:4">
      <c r="A183" t="s">
        <v>69</v>
      </c>
      <c r="B183" t="str">
        <f>IF(ISERROR(VLOOKUP(A183,weapons!$A$1:$A$455,1,FALSE)),"WEAPON NOT LISTED","ITEM IN WEAPONS LIST")</f>
        <v>ITEM IN WEAPONS LIST</v>
      </c>
      <c r="C183" t="str">
        <f>IF(ISERROR(VLOOKUP(A183,weapons!$C$1:$C$850,1,FALSE)),"MAGAZINE NOT LISTED","ITEM IN MAGAZINES LIST")</f>
        <v>ITEM IN MAGAZINES LIST</v>
      </c>
      <c r="D183" t="str">
        <f>IF(ISERROR(VLOOKUP(A183,weightconfig!$A$1:$A$455,1,FALSE)),"WEIGHT NOT LISTED","ITEM IN WEIGHT LIST")</f>
        <v>WEIGHT NOT LISTED</v>
      </c>
    </row>
    <row r="184" spans="1:4">
      <c r="A184" t="s">
        <v>68</v>
      </c>
      <c r="B184" t="str">
        <f>IF(ISERROR(VLOOKUP(A184,weapons!$A$1:$A$455,1,FALSE)),"WEAPON NOT LISTED","ITEM IN WEAPONS LIST")</f>
        <v>ITEM IN WEAPONS LIST</v>
      </c>
      <c r="C184" t="str">
        <f>IF(ISERROR(VLOOKUP(A184,weapons!$C$1:$C$850,1,FALSE)),"MAGAZINE NOT LISTED","ITEM IN MAGAZINES LIST")</f>
        <v>ITEM IN MAGAZINES LIST</v>
      </c>
      <c r="D184" t="str">
        <f>IF(ISERROR(VLOOKUP(A184,weightconfig!$A$1:$A$455,1,FALSE)),"WEIGHT NOT LISTED","ITEM IN WEIGHT LIST")</f>
        <v>WEIGHT NOT LISTED</v>
      </c>
    </row>
    <row r="185" spans="1:4">
      <c r="A185" t="s">
        <v>67</v>
      </c>
      <c r="B185" t="str">
        <f>IF(ISERROR(VLOOKUP(A185,weapons!$A$1:$A$455,1,FALSE)),"WEAPON NOT LISTED","ITEM IN WEAPONS LIST")</f>
        <v>ITEM IN WEAPONS LIST</v>
      </c>
      <c r="C185" t="str">
        <f>IF(ISERROR(VLOOKUP(A185,weapons!$C$1:$C$850,1,FALSE)),"MAGAZINE NOT LISTED","ITEM IN MAGAZINES LIST")</f>
        <v>ITEM IN MAGAZINES LIST</v>
      </c>
      <c r="D185" t="str">
        <f>IF(ISERROR(VLOOKUP(A185,weightconfig!$A$1:$A$455,1,FALSE)),"WEIGHT NOT LISTED","ITEM IN WEIGHT LIST")</f>
        <v>WEIGHT NOT LISTED</v>
      </c>
    </row>
    <row r="186" spans="1:4">
      <c r="A186" t="s">
        <v>66</v>
      </c>
      <c r="B186" t="str">
        <f>IF(ISERROR(VLOOKUP(A186,weapons!$A$1:$A$455,1,FALSE)),"WEAPON NOT LISTED","ITEM IN WEAPONS LIST")</f>
        <v>ITEM IN WEAPONS LIST</v>
      </c>
      <c r="C186" t="str">
        <f>IF(ISERROR(VLOOKUP(A186,weapons!$C$1:$C$850,1,FALSE)),"MAGAZINE NOT LISTED","ITEM IN MAGAZINES LIST")</f>
        <v>ITEM IN MAGAZINES LIST</v>
      </c>
      <c r="D186" t="str">
        <f>IF(ISERROR(VLOOKUP(A186,weightconfig!$A$1:$A$455,1,FALSE)),"WEIGHT NOT LISTED","ITEM IN WEIGHT LIST")</f>
        <v>WEIGHT NOT LISTED</v>
      </c>
    </row>
    <row r="187" spans="1:4">
      <c r="A187" t="s">
        <v>51</v>
      </c>
      <c r="B187" t="str">
        <f>IF(ISERROR(VLOOKUP(A187,weapons!$A$1:$A$455,1,FALSE)),"WEAPON NOT LISTED","ITEM IN WEAPONS LIST")</f>
        <v>ITEM IN WEAPONS LIST</v>
      </c>
      <c r="C187" t="str">
        <f>IF(ISERROR(VLOOKUP(A187,weapons!$C$1:$C$850,1,FALSE)),"MAGAZINE NOT LISTED","ITEM IN MAGAZINES LIST")</f>
        <v>ITEM IN MAGAZINES LIST</v>
      </c>
      <c r="D187" t="str">
        <f>IF(ISERROR(VLOOKUP(A187,weightconfig!$A$1:$A$455,1,FALSE)),"WEIGHT NOT LISTED","ITEM IN WEIGHT LIST")</f>
        <v>WEIGHT NOT LISTED</v>
      </c>
    </row>
    <row r="188" spans="1:4">
      <c r="A188" t="s">
        <v>50</v>
      </c>
      <c r="B188" t="str">
        <f>IF(ISERROR(VLOOKUP(A188,weapons!$A$1:$A$455,1,FALSE)),"WEAPON NOT LISTED","ITEM IN WEAPONS LIST")</f>
        <v>ITEM IN WEAPONS LIST</v>
      </c>
      <c r="C188" t="str">
        <f>IF(ISERROR(VLOOKUP(A188,weapons!$C$1:$C$850,1,FALSE)),"MAGAZINE NOT LISTED","ITEM IN MAGAZINES LIST")</f>
        <v>ITEM IN MAGAZINES LIST</v>
      </c>
      <c r="D188" t="str">
        <f>IF(ISERROR(VLOOKUP(A188,weightconfig!$A$1:$A$455,1,FALSE)),"WEIGHT NOT LISTED","ITEM IN WEIGHT LIST")</f>
        <v>WEIGHT NOT LISTED</v>
      </c>
    </row>
    <row r="189" spans="1:4">
      <c r="A189" t="s">
        <v>49</v>
      </c>
      <c r="B189" t="str">
        <f>IF(ISERROR(VLOOKUP(A189,weapons!$A$1:$A$455,1,FALSE)),"WEAPON NOT LISTED","ITEM IN WEAPONS LIST")</f>
        <v>ITEM IN WEAPONS LIST</v>
      </c>
      <c r="C189" t="str">
        <f>IF(ISERROR(VLOOKUP(A189,weapons!$C$1:$C$850,1,FALSE)),"MAGAZINE NOT LISTED","ITEM IN MAGAZINES LIST")</f>
        <v>ITEM IN MAGAZINES LIST</v>
      </c>
      <c r="D189" t="str">
        <f>IF(ISERROR(VLOOKUP(A189,weightconfig!$A$1:$A$455,1,FALSE)),"WEIGHT NOT LISTED","ITEM IN WEIGHT LIST")</f>
        <v>WEIGHT NOT LISTED</v>
      </c>
    </row>
    <row r="190" spans="1:4">
      <c r="A190" t="s">
        <v>48</v>
      </c>
      <c r="B190" t="str">
        <f>IF(ISERROR(VLOOKUP(A190,weapons!$A$1:$A$455,1,FALSE)),"WEAPON NOT LISTED","ITEM IN WEAPONS LIST")</f>
        <v>ITEM IN WEAPONS LIST</v>
      </c>
      <c r="C190" t="str">
        <f>IF(ISERROR(VLOOKUP(A190,weapons!$C$1:$C$850,1,FALSE)),"MAGAZINE NOT LISTED","ITEM IN MAGAZINES LIST")</f>
        <v>ITEM IN MAGAZINES LIST</v>
      </c>
      <c r="D190" t="str">
        <f>IF(ISERROR(VLOOKUP(A190,weightconfig!$A$1:$A$455,1,FALSE)),"WEIGHT NOT LISTED","ITEM IN WEIGHT LIST")</f>
        <v>WEIGHT NOT LISTED</v>
      </c>
    </row>
    <row r="191" spans="1:4">
      <c r="A191" t="s">
        <v>47</v>
      </c>
      <c r="B191" t="str">
        <f>IF(ISERROR(VLOOKUP(A191,weapons!$A$1:$A$455,1,FALSE)),"WEAPON NOT LISTED","ITEM IN WEAPONS LIST")</f>
        <v>ITEM IN WEAPONS LIST</v>
      </c>
      <c r="C191" t="str">
        <f>IF(ISERROR(VLOOKUP(A191,weapons!$C$1:$C$850,1,FALSE)),"MAGAZINE NOT LISTED","ITEM IN MAGAZINES LIST")</f>
        <v>ITEM IN MAGAZINES LIST</v>
      </c>
      <c r="D191" t="str">
        <f>IF(ISERROR(VLOOKUP(A191,weightconfig!$A$1:$A$455,1,FALSE)),"WEIGHT NOT LISTED","ITEM IN WEIGHT LIST")</f>
        <v>WEIGHT NOT LISTED</v>
      </c>
    </row>
    <row r="192" spans="1:4">
      <c r="A192" t="s">
        <v>46</v>
      </c>
      <c r="B192" t="str">
        <f>IF(ISERROR(VLOOKUP(A192,weapons!$A$1:$A$455,1,FALSE)),"WEAPON NOT LISTED","ITEM IN WEAPONS LIST")</f>
        <v>ITEM IN WEAPONS LIST</v>
      </c>
      <c r="C192" t="str">
        <f>IF(ISERROR(VLOOKUP(A192,weapons!$C$1:$C$850,1,FALSE)),"MAGAZINE NOT LISTED","ITEM IN MAGAZINES LIST")</f>
        <v>ITEM IN MAGAZINES LIST</v>
      </c>
      <c r="D192" t="str">
        <f>IF(ISERROR(VLOOKUP(A192,weightconfig!$A$1:$A$455,1,FALSE)),"WEIGHT NOT LISTED","ITEM IN WEIGHT LIST")</f>
        <v>ITEM IN WEIGHT LIST</v>
      </c>
    </row>
    <row r="193" spans="1:4">
      <c r="A193" t="s">
        <v>45</v>
      </c>
      <c r="B193" t="str">
        <f>IF(ISERROR(VLOOKUP(A193,weapons!$A$1:$A$455,1,FALSE)),"WEAPON NOT LISTED","ITEM IN WEAPONS LIST")</f>
        <v>ITEM IN WEAPONS LIST</v>
      </c>
      <c r="C193" t="str">
        <f>IF(ISERROR(VLOOKUP(A193,weapons!$C$1:$C$850,1,FALSE)),"MAGAZINE NOT LISTED","ITEM IN MAGAZINES LIST")</f>
        <v>ITEM IN MAGAZINES LIST</v>
      </c>
      <c r="D193" t="str">
        <f>IF(ISERROR(VLOOKUP(A193,weightconfig!$A$1:$A$455,1,FALSE)),"WEIGHT NOT LISTED","ITEM IN WEIGHT LIST")</f>
        <v>WEIGHT NOT LISTED</v>
      </c>
    </row>
    <row r="194" spans="1:4">
      <c r="A194" t="s">
        <v>44</v>
      </c>
      <c r="B194" t="str">
        <f>IF(ISERROR(VLOOKUP(A194,weapons!$A$1:$A$455,1,FALSE)),"WEAPON NOT LISTED","ITEM IN WEAPONS LIST")</f>
        <v>ITEM IN WEAPONS LIST</v>
      </c>
      <c r="C194" t="str">
        <f>IF(ISERROR(VLOOKUP(A194,weapons!$C$1:$C$850,1,FALSE)),"MAGAZINE NOT LISTED","ITEM IN MAGAZINES LIST")</f>
        <v>ITEM IN MAGAZINES LIST</v>
      </c>
      <c r="D194" t="str">
        <f>IF(ISERROR(VLOOKUP(A194,weightconfig!$A$1:$A$455,1,FALSE)),"WEIGHT NOT LISTED","ITEM IN WEIGHT LIST")</f>
        <v>WEIGHT NOT LISTED</v>
      </c>
    </row>
    <row r="195" spans="1:4">
      <c r="A195" t="s">
        <v>43</v>
      </c>
      <c r="B195" t="str">
        <f>IF(ISERROR(VLOOKUP(A195,weapons!$A$1:$A$455,1,FALSE)),"WEAPON NOT LISTED","ITEM IN WEAPONS LIST")</f>
        <v>ITEM IN WEAPONS LIST</v>
      </c>
      <c r="C195" t="str">
        <f>IF(ISERROR(VLOOKUP(A195,weapons!$C$1:$C$850,1,FALSE)),"MAGAZINE NOT LISTED","ITEM IN MAGAZINES LIST")</f>
        <v>ITEM IN MAGAZINES LIST</v>
      </c>
      <c r="D195" t="str">
        <f>IF(ISERROR(VLOOKUP(A195,weightconfig!$A$1:$A$455,1,FALSE)),"WEIGHT NOT LISTED","ITEM IN WEIGHT LIST")</f>
        <v>WEIGHT NOT LISTED</v>
      </c>
    </row>
    <row r="196" spans="1:4">
      <c r="A196" t="s">
        <v>42</v>
      </c>
      <c r="B196" t="str">
        <f>IF(ISERROR(VLOOKUP(A196,weapons!$A$1:$A$455,1,FALSE)),"WEAPON NOT LISTED","ITEM IN WEAPONS LIST")</f>
        <v>ITEM IN WEAPONS LIST</v>
      </c>
      <c r="C196" t="str">
        <f>IF(ISERROR(VLOOKUP(A196,weapons!$C$1:$C$850,1,FALSE)),"MAGAZINE NOT LISTED","ITEM IN MAGAZINES LIST")</f>
        <v>ITEM IN MAGAZINES LIST</v>
      </c>
      <c r="D196" t="str">
        <f>IF(ISERROR(VLOOKUP(A196,weightconfig!$A$1:$A$455,1,FALSE)),"WEIGHT NOT LISTED","ITEM IN WEIGHT LIST")</f>
        <v>WEIGHT NOT LISTED</v>
      </c>
    </row>
    <row r="197" spans="1:4">
      <c r="A197" t="s">
        <v>41</v>
      </c>
      <c r="B197" t="str">
        <f>IF(ISERROR(VLOOKUP(A197,weapons!$A$1:$A$455,1,FALSE)),"WEAPON NOT LISTED","ITEM IN WEAPONS LIST")</f>
        <v>ITEM IN WEAPONS LIST</v>
      </c>
      <c r="C197" t="str">
        <f>IF(ISERROR(VLOOKUP(A197,weapons!$C$1:$C$850,1,FALSE)),"MAGAZINE NOT LISTED","ITEM IN MAGAZINES LIST")</f>
        <v>ITEM IN MAGAZINES LIST</v>
      </c>
      <c r="D197" t="str">
        <f>IF(ISERROR(VLOOKUP(A197,weightconfig!$A$1:$A$455,1,FALSE)),"WEIGHT NOT LISTED","ITEM IN WEIGHT LIST")</f>
        <v>WEIGHT NOT LISTED</v>
      </c>
    </row>
    <row r="198" spans="1:4">
      <c r="A198" t="s">
        <v>40</v>
      </c>
      <c r="B198" t="str">
        <f>IF(ISERROR(VLOOKUP(A198,weapons!$A$1:$A$455,1,FALSE)),"WEAPON NOT LISTED","ITEM IN WEAPONS LIST")</f>
        <v>ITEM IN WEAPONS LIST</v>
      </c>
      <c r="C198" t="str">
        <f>IF(ISERROR(VLOOKUP(A198,weapons!$C$1:$C$850,1,FALSE)),"MAGAZINE NOT LISTED","ITEM IN MAGAZINES LIST")</f>
        <v>ITEM IN MAGAZINES LIST</v>
      </c>
      <c r="D198" t="str">
        <f>IF(ISERROR(VLOOKUP(A198,weightconfig!$A$1:$A$455,1,FALSE)),"WEIGHT NOT LISTED","ITEM IN WEIGHT LIST")</f>
        <v>WEIGHT NOT LISTED</v>
      </c>
    </row>
    <row r="199" spans="1:4">
      <c r="A199" t="s">
        <v>39</v>
      </c>
      <c r="B199" t="str">
        <f>IF(ISERROR(VLOOKUP(A199,weapons!$A$1:$A$455,1,FALSE)),"WEAPON NOT LISTED","ITEM IN WEAPONS LIST")</f>
        <v>ITEM IN WEAPONS LIST</v>
      </c>
      <c r="C199" t="str">
        <f>IF(ISERROR(VLOOKUP(A199,weapons!$C$1:$C$850,1,FALSE)),"MAGAZINE NOT LISTED","ITEM IN MAGAZINES LIST")</f>
        <v>ITEM IN MAGAZINES LIST</v>
      </c>
      <c r="D199" t="str">
        <f>IF(ISERROR(VLOOKUP(A199,weightconfig!$A$1:$A$455,1,FALSE)),"WEIGHT NOT LISTED","ITEM IN WEIGHT LIST")</f>
        <v>WEIGHT NOT LISTED</v>
      </c>
    </row>
    <row r="200" spans="1:4">
      <c r="A200" t="s">
        <v>1008</v>
      </c>
      <c r="B200" t="str">
        <f>IF(ISERROR(VLOOKUP(A200,weapons!$A$1:$A$455,1,FALSE)),"WEAPON NOT LISTED","ITEM IN WEAPONS LIST")</f>
        <v>ITEM IN WEAPONS LIST</v>
      </c>
      <c r="C200" t="str">
        <f>IF(ISERROR(VLOOKUP(A200,weapons!$C$1:$C$850,1,FALSE)),"MAGAZINE NOT LISTED","ITEM IN MAGAZINES LIST")</f>
        <v>ITEM IN MAGAZINES LIST</v>
      </c>
      <c r="D200" t="str">
        <f>IF(ISERROR(VLOOKUP(A200,weightconfig!$A$1:$A$455,1,FALSE)),"WEIGHT NOT LISTED","ITEM IN WEIGHT LIST")</f>
        <v>WEIGHT NOT LISTED</v>
      </c>
    </row>
    <row r="201" spans="1:4">
      <c r="A201" t="s">
        <v>1009</v>
      </c>
      <c r="B201" t="str">
        <f>IF(ISERROR(VLOOKUP(A201,weapons!$A$1:$A$455,1,FALSE)),"WEAPON NOT LISTED","ITEM IN WEAPONS LIST")</f>
        <v>ITEM IN WEAPONS LIST</v>
      </c>
      <c r="C201" t="str">
        <f>IF(ISERROR(VLOOKUP(A201,weapons!$C$1:$C$850,1,FALSE)),"MAGAZINE NOT LISTED","ITEM IN MAGAZINES LIST")</f>
        <v>ITEM IN MAGAZINES LIST</v>
      </c>
      <c r="D201" t="str">
        <f>IF(ISERROR(VLOOKUP(A201,weightconfig!$A$1:$A$455,1,FALSE)),"WEIGHT NOT LISTED","ITEM IN WEIGHT LIST")</f>
        <v>WEIGHT NOT LISTED</v>
      </c>
    </row>
    <row r="202" spans="1:4">
      <c r="A202" t="s">
        <v>36</v>
      </c>
      <c r="B202" t="str">
        <f>IF(ISERROR(VLOOKUP(A202,weapons!$A$1:$A$455,1,FALSE)),"WEAPON NOT LISTED","ITEM IN WEAPONS LIST")</f>
        <v>ITEM IN WEAPONS LIST</v>
      </c>
      <c r="C202" t="str">
        <f>IF(ISERROR(VLOOKUP(A202,weapons!$C$1:$C$850,1,FALSE)),"MAGAZINE NOT LISTED","ITEM IN MAGAZINES LIST")</f>
        <v>ITEM IN MAGAZINES LIST</v>
      </c>
      <c r="D202" t="str">
        <f>IF(ISERROR(VLOOKUP(A202,weightconfig!$A$1:$A$455,1,FALSE)),"WEIGHT NOT LISTED","ITEM IN WEIGHT LIST")</f>
        <v>WEIGHT NOT LISTED</v>
      </c>
    </row>
    <row r="203" spans="1:4">
      <c r="A203" t="s">
        <v>35</v>
      </c>
      <c r="B203" t="str">
        <f>IF(ISERROR(VLOOKUP(A203,weapons!$A$1:$A$455,1,FALSE)),"WEAPON NOT LISTED","ITEM IN WEAPONS LIST")</f>
        <v>ITEM IN WEAPONS LIST</v>
      </c>
      <c r="C203" t="str">
        <f>IF(ISERROR(VLOOKUP(A203,weapons!$C$1:$C$850,1,FALSE)),"MAGAZINE NOT LISTED","ITEM IN MAGAZINES LIST")</f>
        <v>ITEM IN MAGAZINES LIST</v>
      </c>
      <c r="D203" t="str">
        <f>IF(ISERROR(VLOOKUP(A203,weightconfig!$A$1:$A$455,1,FALSE)),"WEIGHT NOT LISTED","ITEM IN WEIGHT LIST")</f>
        <v>WEIGHT NOT LISTED</v>
      </c>
    </row>
    <row r="204" spans="1:4">
      <c r="A204" t="s">
        <v>34</v>
      </c>
      <c r="B204" t="str">
        <f>IF(ISERROR(VLOOKUP(A204,weapons!$A$1:$A$455,1,FALSE)),"WEAPON NOT LISTED","ITEM IN WEAPONS LIST")</f>
        <v>ITEM IN WEAPONS LIST</v>
      </c>
      <c r="C204" t="str">
        <f>IF(ISERROR(VLOOKUP(A204,weapons!$C$1:$C$850,1,FALSE)),"MAGAZINE NOT LISTED","ITEM IN MAGAZINES LIST")</f>
        <v>ITEM IN MAGAZINES LIST</v>
      </c>
      <c r="D204" t="str">
        <f>IF(ISERROR(VLOOKUP(A204,weightconfig!$A$1:$A$455,1,FALSE)),"WEIGHT NOT LISTED","ITEM IN WEIGHT LIST")</f>
        <v>WEIGHT NOT LISTED</v>
      </c>
    </row>
    <row r="205" spans="1:4">
      <c r="A205" t="s">
        <v>33</v>
      </c>
      <c r="B205" t="str">
        <f>IF(ISERROR(VLOOKUP(A205,weapons!$A$1:$A$455,1,FALSE)),"WEAPON NOT LISTED","ITEM IN WEAPONS LIST")</f>
        <v>ITEM IN WEAPONS LIST</v>
      </c>
      <c r="C205" t="str">
        <f>IF(ISERROR(VLOOKUP(A205,weapons!$C$1:$C$850,1,FALSE)),"MAGAZINE NOT LISTED","ITEM IN MAGAZINES LIST")</f>
        <v>ITEM IN MAGAZINES LIST</v>
      </c>
      <c r="D205" t="str">
        <f>IF(ISERROR(VLOOKUP(A205,weightconfig!$A$1:$A$455,1,FALSE)),"WEIGHT NOT LISTED","ITEM IN WEIGHT LIST")</f>
        <v>WEIGHT NOT LISTED</v>
      </c>
    </row>
    <row r="206" spans="1:4">
      <c r="A206" t="s">
        <v>32</v>
      </c>
      <c r="B206" t="str">
        <f>IF(ISERROR(VLOOKUP(A206,weapons!$A$1:$A$455,1,FALSE)),"WEAPON NOT LISTED","ITEM IN WEAPONS LIST")</f>
        <v>ITEM IN WEAPONS LIST</v>
      </c>
      <c r="C206" t="str">
        <f>IF(ISERROR(VLOOKUP(A206,weapons!$C$1:$C$850,1,FALSE)),"MAGAZINE NOT LISTED","ITEM IN MAGAZINES LIST")</f>
        <v>ITEM IN MAGAZINES LIST</v>
      </c>
      <c r="D206" t="str">
        <f>IF(ISERROR(VLOOKUP(A206,weightconfig!$A$1:$A$455,1,FALSE)),"WEIGHT NOT LISTED","ITEM IN WEIGHT LIST")</f>
        <v>WEIGHT NOT LISTED</v>
      </c>
    </row>
    <row r="207" spans="1:4">
      <c r="A207" t="s">
        <v>31</v>
      </c>
      <c r="B207" t="str">
        <f>IF(ISERROR(VLOOKUP(A207,weapons!$A$1:$A$455,1,FALSE)),"WEAPON NOT LISTED","ITEM IN WEAPONS LIST")</f>
        <v>ITEM IN WEAPONS LIST</v>
      </c>
      <c r="C207" t="str">
        <f>IF(ISERROR(VLOOKUP(A207,weapons!$C$1:$C$850,1,FALSE)),"MAGAZINE NOT LISTED","ITEM IN MAGAZINES LIST")</f>
        <v>ITEM IN MAGAZINES LIST</v>
      </c>
      <c r="D207" t="str">
        <f>IF(ISERROR(VLOOKUP(A207,weightconfig!$A$1:$A$455,1,FALSE)),"WEIGHT NOT LISTED","ITEM IN WEIGHT LIST")</f>
        <v>WEIGHT NOT LISTED</v>
      </c>
    </row>
    <row r="208" spans="1:4">
      <c r="A208" t="s">
        <v>30</v>
      </c>
      <c r="B208" t="str">
        <f>IF(ISERROR(VLOOKUP(A208,weapons!$A$1:$A$455,1,FALSE)),"WEAPON NOT LISTED","ITEM IN WEAPONS LIST")</f>
        <v>ITEM IN WEAPONS LIST</v>
      </c>
      <c r="C208" t="str">
        <f>IF(ISERROR(VLOOKUP(A208,weapons!$C$1:$C$850,1,FALSE)),"MAGAZINE NOT LISTED","ITEM IN MAGAZINES LIST")</f>
        <v>ITEM IN MAGAZINES LIST</v>
      </c>
      <c r="D208" t="str">
        <f>IF(ISERROR(VLOOKUP(A208,weightconfig!$A$1:$A$455,1,FALSE)),"WEIGHT NOT LISTED","ITEM IN WEIGHT LIST")</f>
        <v>WEIGHT NOT LISTED</v>
      </c>
    </row>
    <row r="209" spans="1:4">
      <c r="A209" t="s">
        <v>29</v>
      </c>
      <c r="B209" t="str">
        <f>IF(ISERROR(VLOOKUP(A209,weapons!$A$1:$A$455,1,FALSE)),"WEAPON NOT LISTED","ITEM IN WEAPONS LIST")</f>
        <v>ITEM IN WEAPONS LIST</v>
      </c>
      <c r="C209" t="str">
        <f>IF(ISERROR(VLOOKUP(A209,weapons!$C$1:$C$850,1,FALSE)),"MAGAZINE NOT LISTED","ITEM IN MAGAZINES LIST")</f>
        <v>ITEM IN MAGAZINES LIST</v>
      </c>
      <c r="D209" t="str">
        <f>IF(ISERROR(VLOOKUP(A209,weightconfig!$A$1:$A$455,1,FALSE)),"WEIGHT NOT LISTED","ITEM IN WEIGHT LIST")</f>
        <v>WEIGHT NOT LISTED</v>
      </c>
    </row>
    <row r="210" spans="1:4">
      <c r="A210" t="s">
        <v>28</v>
      </c>
      <c r="B210" t="str">
        <f>IF(ISERROR(VLOOKUP(A210,weapons!$A$1:$A$455,1,FALSE)),"WEAPON NOT LISTED","ITEM IN WEAPONS LIST")</f>
        <v>ITEM IN WEAPONS LIST</v>
      </c>
      <c r="C210" t="str">
        <f>IF(ISERROR(VLOOKUP(A210,weapons!$C$1:$C$850,1,FALSE)),"MAGAZINE NOT LISTED","ITEM IN MAGAZINES LIST")</f>
        <v>ITEM IN MAGAZINES LIST</v>
      </c>
      <c r="D210" t="str">
        <f>IF(ISERROR(VLOOKUP(A210,weightconfig!$A$1:$A$455,1,FALSE)),"WEIGHT NOT LISTED","ITEM IN WEIGHT LIST")</f>
        <v>WEIGHT NOT LISTED</v>
      </c>
    </row>
    <row r="211" spans="1:4">
      <c r="A211" t="s">
        <v>27</v>
      </c>
      <c r="B211" t="str">
        <f>IF(ISERROR(VLOOKUP(A211,weapons!$A$1:$A$455,1,FALSE)),"WEAPON NOT LISTED","ITEM IN WEAPONS LIST")</f>
        <v>ITEM IN WEAPONS LIST</v>
      </c>
      <c r="C211" t="str">
        <f>IF(ISERROR(VLOOKUP(A211,weapons!$C$1:$C$850,1,FALSE)),"MAGAZINE NOT LISTED","ITEM IN MAGAZINES LIST")</f>
        <v>ITEM IN MAGAZINES LIST</v>
      </c>
      <c r="D211" t="str">
        <f>IF(ISERROR(VLOOKUP(A211,weightconfig!$A$1:$A$455,1,FALSE)),"WEIGHT NOT LISTED","ITEM IN WEIGHT LIST")</f>
        <v>WEIGHT NOT LISTED</v>
      </c>
    </row>
    <row r="212" spans="1:4">
      <c r="A212" t="s">
        <v>26</v>
      </c>
      <c r="B212" t="str">
        <f>IF(ISERROR(VLOOKUP(A212,weapons!$A$1:$A$455,1,FALSE)),"WEAPON NOT LISTED","ITEM IN WEAPONS LIST")</f>
        <v>ITEM IN WEAPONS LIST</v>
      </c>
      <c r="C212" t="str">
        <f>IF(ISERROR(VLOOKUP(A212,weapons!$C$1:$C$850,1,FALSE)),"MAGAZINE NOT LISTED","ITEM IN MAGAZINES LIST")</f>
        <v>ITEM IN MAGAZINES LIST</v>
      </c>
      <c r="D212" t="str">
        <f>IF(ISERROR(VLOOKUP(A212,weightconfig!$A$1:$A$455,1,FALSE)),"WEIGHT NOT LISTED","ITEM IN WEIGHT LIST")</f>
        <v>WEIGHT NOT LISTED</v>
      </c>
    </row>
    <row r="213" spans="1:4">
      <c r="A213" t="s">
        <v>25</v>
      </c>
      <c r="B213" t="str">
        <f>IF(ISERROR(VLOOKUP(A213,weapons!$A$1:$A$455,1,FALSE)),"WEAPON NOT LISTED","ITEM IN WEAPONS LIST")</f>
        <v>ITEM IN WEAPONS LIST</v>
      </c>
      <c r="C213" t="str">
        <f>IF(ISERROR(VLOOKUP(A213,weapons!$C$1:$C$850,1,FALSE)),"MAGAZINE NOT LISTED","ITEM IN MAGAZINES LIST")</f>
        <v>ITEM IN MAGAZINES LIST</v>
      </c>
      <c r="D213" t="str">
        <f>IF(ISERROR(VLOOKUP(A213,weightconfig!$A$1:$A$455,1,FALSE)),"WEIGHT NOT LISTED","ITEM IN WEIGHT LIST")</f>
        <v>WEIGHT NOT LISTED</v>
      </c>
    </row>
    <row r="214" spans="1:4">
      <c r="A214" t="s">
        <v>24</v>
      </c>
      <c r="B214" t="str">
        <f>IF(ISERROR(VLOOKUP(A214,weapons!$A$1:$A$455,1,FALSE)),"WEAPON NOT LISTED","ITEM IN WEAPONS LIST")</f>
        <v>ITEM IN WEAPONS LIST</v>
      </c>
      <c r="C214" t="str">
        <f>IF(ISERROR(VLOOKUP(A214,weapons!$C$1:$C$850,1,FALSE)),"MAGAZINE NOT LISTED","ITEM IN MAGAZINES LIST")</f>
        <v>ITEM IN MAGAZINES LIST</v>
      </c>
      <c r="D214" t="str">
        <f>IF(ISERROR(VLOOKUP(A214,weightconfig!$A$1:$A$455,1,FALSE)),"WEIGHT NOT LISTED","ITEM IN WEIGHT LIST")</f>
        <v>WEIGHT NOT LISTED</v>
      </c>
    </row>
    <row r="215" spans="1:4">
      <c r="A215" t="s">
        <v>23</v>
      </c>
      <c r="B215" t="str">
        <f>IF(ISERROR(VLOOKUP(A215,weapons!$A$1:$A$455,1,FALSE)),"WEAPON NOT LISTED","ITEM IN WEAPONS LIST")</f>
        <v>ITEM IN WEAPONS LIST</v>
      </c>
      <c r="C215" t="str">
        <f>IF(ISERROR(VLOOKUP(A215,weapons!$C$1:$C$850,1,FALSE)),"MAGAZINE NOT LISTED","ITEM IN MAGAZINES LIST")</f>
        <v>ITEM IN MAGAZINES LIST</v>
      </c>
      <c r="D215" t="str">
        <f>IF(ISERROR(VLOOKUP(A215,weightconfig!$A$1:$A$455,1,FALSE)),"WEIGHT NOT LISTED","ITEM IN WEIGHT LIST")</f>
        <v>WEIGHT NOT LISTED</v>
      </c>
    </row>
    <row r="216" spans="1:4">
      <c r="A216" t="s">
        <v>22</v>
      </c>
      <c r="B216" t="str">
        <f>IF(ISERROR(VLOOKUP(A216,weapons!$A$1:$A$455,1,FALSE)),"WEAPON NOT LISTED","ITEM IN WEAPONS LIST")</f>
        <v>ITEM IN WEAPONS LIST</v>
      </c>
      <c r="C216" t="str">
        <f>IF(ISERROR(VLOOKUP(A216,weapons!$C$1:$C$850,1,FALSE)),"MAGAZINE NOT LISTED","ITEM IN MAGAZINES LIST")</f>
        <v>ITEM IN MAGAZINES LIST</v>
      </c>
      <c r="D216" t="str">
        <f>IF(ISERROR(VLOOKUP(A216,weightconfig!$A$1:$A$455,1,FALSE)),"WEIGHT NOT LISTED","ITEM IN WEIGHT LIST")</f>
        <v>WEIGHT NOT LISTED</v>
      </c>
    </row>
    <row r="217" spans="1:4">
      <c r="A217" t="s">
        <v>15</v>
      </c>
      <c r="B217" t="str">
        <f>IF(ISERROR(VLOOKUP(A217,weapons!$A$1:$A$455,1,FALSE)),"WEAPON NOT LISTED","ITEM IN WEAPONS LIST")</f>
        <v>ITEM IN WEAPONS LIST</v>
      </c>
      <c r="C217" t="str">
        <f>IF(ISERROR(VLOOKUP(A217,weapons!$C$1:$C$850,1,FALSE)),"MAGAZINE NOT LISTED","ITEM IN MAGAZINES LIST")</f>
        <v>ITEM IN MAGAZINES LIST</v>
      </c>
      <c r="D217" t="str">
        <f>IF(ISERROR(VLOOKUP(A217,weightconfig!$A$1:$A$455,1,FALSE)),"WEIGHT NOT LISTED","ITEM IN WEIGHT LIST")</f>
        <v>ITEM IN WEIGHT LIST</v>
      </c>
    </row>
    <row r="218" spans="1:4">
      <c r="A218" t="s">
        <v>14</v>
      </c>
      <c r="B218" t="str">
        <f>IF(ISERROR(VLOOKUP(A218,weapons!$A$1:$A$455,1,FALSE)),"WEAPON NOT LISTED","ITEM IN WEAPONS LIST")</f>
        <v>ITEM IN WEAPONS LIST</v>
      </c>
      <c r="C218" t="str">
        <f>IF(ISERROR(VLOOKUP(A218,weapons!$C$1:$C$850,1,FALSE)),"MAGAZINE NOT LISTED","ITEM IN MAGAZINES LIST")</f>
        <v>ITEM IN MAGAZINES LIST</v>
      </c>
      <c r="D218" t="str">
        <f>IF(ISERROR(VLOOKUP(A218,weightconfig!$A$1:$A$455,1,FALSE)),"WEIGHT NOT LISTED","ITEM IN WEIGHT LIST")</f>
        <v>ITEM IN WEIGHT LIST</v>
      </c>
    </row>
    <row r="219" spans="1:4">
      <c r="A219" t="s">
        <v>13</v>
      </c>
      <c r="B219" t="str">
        <f>IF(ISERROR(VLOOKUP(A219,weapons!$A$1:$A$455,1,FALSE)),"WEAPON NOT LISTED","ITEM IN WEAPONS LIST")</f>
        <v>ITEM IN WEAPONS LIST</v>
      </c>
      <c r="C219" t="str">
        <f>IF(ISERROR(VLOOKUP(A219,weapons!$C$1:$C$850,1,FALSE)),"MAGAZINE NOT LISTED","ITEM IN MAGAZINES LIST")</f>
        <v>ITEM IN MAGAZINES LIST</v>
      </c>
      <c r="D219" t="str">
        <f>IF(ISERROR(VLOOKUP(A219,weightconfig!$A$1:$A$455,1,FALSE)),"WEIGHT NOT LISTED","ITEM IN WEIGHT LIST")</f>
        <v>ITEM IN WEIGHT LIST</v>
      </c>
    </row>
    <row r="220" spans="1:4">
      <c r="A220" t="s">
        <v>12</v>
      </c>
      <c r="B220" t="str">
        <f>IF(ISERROR(VLOOKUP(A220,weapons!$A$1:$A$455,1,FALSE)),"WEAPON NOT LISTED","ITEM IN WEAPONS LIST")</f>
        <v>ITEM IN WEAPONS LIST</v>
      </c>
      <c r="C220" t="str">
        <f>IF(ISERROR(VLOOKUP(A220,weapons!$C$1:$C$850,1,FALSE)),"MAGAZINE NOT LISTED","ITEM IN MAGAZINES LIST")</f>
        <v>ITEM IN MAGAZINES LIST</v>
      </c>
      <c r="D220" t="str">
        <f>IF(ISERROR(VLOOKUP(A220,weightconfig!$A$1:$A$455,1,FALSE)),"WEIGHT NOT LISTED","ITEM IN WEIGHT LIST")</f>
        <v>ITEM IN WEIGHT LIST</v>
      </c>
    </row>
    <row r="221" spans="1:4">
      <c r="A221" t="s">
        <v>10</v>
      </c>
      <c r="B221" t="str">
        <f>IF(ISERROR(VLOOKUP(A221,weapons!$A$1:$A$455,1,FALSE)),"WEAPON NOT LISTED","ITEM IN WEAPONS LIST")</f>
        <v>ITEM IN WEAPONS LIST</v>
      </c>
      <c r="C221" t="str">
        <f>IF(ISERROR(VLOOKUP(A221,weapons!$C$1:$C$850,1,FALSE)),"MAGAZINE NOT LISTED","ITEM IN MAGAZINES LIST")</f>
        <v>ITEM IN MAGAZINES LIST</v>
      </c>
      <c r="D221" t="str">
        <f>IF(ISERROR(VLOOKUP(A221,weightconfig!$A$1:$A$455,1,FALSE)),"WEIGHT NOT LISTED","ITEM IN WEIGHT LIST")</f>
        <v>WEIGHT NOT LISTED</v>
      </c>
    </row>
    <row r="222" spans="1:4">
      <c r="A222" t="s">
        <v>9</v>
      </c>
      <c r="B222" t="str">
        <f>IF(ISERROR(VLOOKUP(A222,weapons!$A$1:$A$455,1,FALSE)),"WEAPON NOT LISTED","ITEM IN WEAPONS LIST")</f>
        <v>ITEM IN WEAPONS LIST</v>
      </c>
      <c r="C222" t="str">
        <f>IF(ISERROR(VLOOKUP(A222,weapons!$C$1:$C$850,1,FALSE)),"MAGAZINE NOT LISTED","ITEM IN MAGAZINES LIST")</f>
        <v>ITEM IN MAGAZINES LIST</v>
      </c>
      <c r="D222" t="str">
        <f>IF(ISERROR(VLOOKUP(A222,weightconfig!$A$1:$A$455,1,FALSE)),"WEIGHT NOT LISTED","ITEM IN WEIGHT LIST")</f>
        <v>WEIGHT NOT LISTED</v>
      </c>
    </row>
    <row r="223" spans="1:4">
      <c r="A223" t="s">
        <v>8</v>
      </c>
      <c r="B223" t="str">
        <f>IF(ISERROR(VLOOKUP(A223,weapons!$A$1:$A$455,1,FALSE)),"WEAPON NOT LISTED","ITEM IN WEAPONS LIST")</f>
        <v>ITEM IN WEAPONS LIST</v>
      </c>
      <c r="C223" t="str">
        <f>IF(ISERROR(VLOOKUP(A223,weapons!$C$1:$C$850,1,FALSE)),"MAGAZINE NOT LISTED","ITEM IN MAGAZINES LIST")</f>
        <v>ITEM IN MAGAZINES LIST</v>
      </c>
      <c r="D223" t="str">
        <f>IF(ISERROR(VLOOKUP(A223,weightconfig!$A$1:$A$455,1,FALSE)),"WEIGHT NOT LISTED","ITEM IN WEIGHT LIST")</f>
        <v>WEIGHT NOT LISTED</v>
      </c>
    </row>
    <row r="224" spans="1:4">
      <c r="A224" t="s">
        <v>7</v>
      </c>
      <c r="B224" t="str">
        <f>IF(ISERROR(VLOOKUP(A224,weapons!$A$1:$A$455,1,FALSE)),"WEAPON NOT LISTED","ITEM IN WEAPONS LIST")</f>
        <v>ITEM IN WEAPONS LIST</v>
      </c>
      <c r="C224" t="str">
        <f>IF(ISERROR(VLOOKUP(A224,weapons!$C$1:$C$850,1,FALSE)),"MAGAZINE NOT LISTED","ITEM IN MAGAZINES LIST")</f>
        <v>ITEM IN MAGAZINES LIST</v>
      </c>
      <c r="D224" t="str">
        <f>IF(ISERROR(VLOOKUP(A224,weightconfig!$A$1:$A$455,1,FALSE)),"WEIGHT NOT LISTED","ITEM IN WEIGHT LIST")</f>
        <v>WEIGHT NOT LISTED</v>
      </c>
    </row>
    <row r="225" spans="1:4">
      <c r="A225" t="s">
        <v>4</v>
      </c>
      <c r="B225" t="str">
        <f>IF(ISERROR(VLOOKUP(A225,weapons!$A$1:$A$455,1,FALSE)),"WEAPON NOT LISTED","ITEM IN WEAPONS LIST")</f>
        <v>ITEM IN WEAPONS LIST</v>
      </c>
      <c r="C225" t="str">
        <f>IF(ISERROR(VLOOKUP(A225,weapons!$C$1:$C$850,1,FALSE)),"MAGAZINE NOT LISTED","ITEM IN MAGAZINES LIST")</f>
        <v>ITEM IN MAGAZINES LIST</v>
      </c>
      <c r="D225" t="str">
        <f>IF(ISERROR(VLOOKUP(A225,weightconfig!$A$1:$A$455,1,FALSE)),"WEIGHT NOT LISTED","ITEM IN WEIGHT LIST")</f>
        <v>ITEM IN WEIGHT LIST</v>
      </c>
    </row>
    <row r="226" spans="1:4">
      <c r="A226" t="s">
        <v>3</v>
      </c>
      <c r="B226" t="str">
        <f>IF(ISERROR(VLOOKUP(A226,weapons!$A$1:$A$455,1,FALSE)),"WEAPON NOT LISTED","ITEM IN WEAPONS LIST")</f>
        <v>ITEM IN WEAPONS LIST</v>
      </c>
      <c r="C226" t="str">
        <f>IF(ISERROR(VLOOKUP(A226,weapons!$C$1:$C$850,1,FALSE)),"MAGAZINE NOT LISTED","ITEM IN MAGAZINES LIST")</f>
        <v>ITEM IN MAGAZINES LIST</v>
      </c>
      <c r="D226" t="str">
        <f>IF(ISERROR(VLOOKUP(A226,weightconfig!$A$1:$A$455,1,FALSE)),"WEIGHT NOT LISTED","ITEM IN WEIGHT LIST")</f>
        <v>ITEM IN WEIGHT LIST</v>
      </c>
    </row>
    <row r="227" spans="1:4">
      <c r="A227" t="s">
        <v>1</v>
      </c>
      <c r="B227" t="str">
        <f>IF(ISERROR(VLOOKUP(A227,weapons!$A$1:$A$455,1,FALSE)),"WEAPON NOT LISTED","ITEM IN WEAPONS LIST")</f>
        <v>ITEM IN WEAPONS LIST</v>
      </c>
      <c r="C227" t="str">
        <f>IF(ISERROR(VLOOKUP(A227,weapons!$C$1:$C$850,1,FALSE)),"MAGAZINE NOT LISTED","ITEM IN MAGAZINES LIST")</f>
        <v>ITEM IN MAGAZINES LIST</v>
      </c>
      <c r="D227" t="str">
        <f>IF(ISERROR(VLOOKUP(A227,weightconfig!$A$1:$A$455,1,FALSE)),"WEIGHT NOT LISTED","ITEM IN WEIGHT LIST")</f>
        <v>ITEM IN WEIGHT LIST</v>
      </c>
    </row>
  </sheetData>
  <sortState ref="A1:A22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D284"/>
  <sheetViews>
    <sheetView tabSelected="1" topLeftCell="A80" workbookViewId="0">
      <selection activeCell="O12" sqref="O12"/>
    </sheetView>
  </sheetViews>
  <sheetFormatPr defaultRowHeight="15"/>
  <cols>
    <col min="1" max="1" width="31.7109375" bestFit="1" customWidth="1"/>
    <col min="2" max="2" width="21.5703125" bestFit="1" customWidth="1"/>
    <col min="3" max="3" width="23" bestFit="1" customWidth="1"/>
    <col min="4" max="4" width="19.28515625" bestFit="1" customWidth="1"/>
  </cols>
  <sheetData>
    <row r="1" spans="1:4">
      <c r="A1" t="s">
        <v>387</v>
      </c>
      <c r="B1" t="str">
        <f>IF(ISERROR(VLOOKUP(A1,weapons!$A$1:$A$455,1,FALSE)),"WEAPON NOT LISTED","ITEM IN WEAPONS LIST")</f>
        <v>WEAPON NOT LISTED</v>
      </c>
      <c r="C1" t="str">
        <f>IF(ISERROR(VLOOKUP(A1,weapons!$C$1:$C$850,1,FALSE)),"MAGAZINE NOT LISTED","ITEM IN MAGAZINES LIST")</f>
        <v>ITEM IN MAGAZINES LIST</v>
      </c>
      <c r="D1" t="str">
        <f>IF(ISERROR(VLOOKUP(A1,weightconfig!$A$1:$A$455,1,FALSE)),"WEIGHT NOT LISTED","ITEM IN WEIGHT LIST")</f>
        <v>ITEM IN WEIGHT LIST</v>
      </c>
    </row>
    <row r="2" spans="1:4">
      <c r="A2" t="s">
        <v>389</v>
      </c>
      <c r="B2" t="str">
        <f>IF(ISERROR(VLOOKUP(A2,weapons!$A$1:$A$455,1,FALSE)),"WEAPON NOT LISTED","ITEM IN WEAPONS LIST")</f>
        <v>WEAPON NOT LISTED</v>
      </c>
      <c r="C2" t="str">
        <f>IF(ISERROR(VLOOKUP(A2,weapons!$C$1:$C$850,1,FALSE)),"MAGAZINE NOT LISTED","ITEM IN MAGAZINES LIST")</f>
        <v>ITEM IN MAGAZINES LIST</v>
      </c>
      <c r="D2" t="str">
        <f>IF(ISERROR(VLOOKUP(A2,weightconfig!$A$1:$A$455,1,FALSE)),"WEIGHT NOT LISTED","ITEM IN WEIGHT LIST")</f>
        <v>ITEM IN WEIGHT LIST</v>
      </c>
    </row>
    <row r="3" spans="1:4">
      <c r="A3" t="s">
        <v>390</v>
      </c>
      <c r="B3" t="str">
        <f>IF(ISERROR(VLOOKUP(A3,weapons!$A$1:$A$455,1,FALSE)),"WEAPON NOT LISTED","ITEM IN WEAPONS LIST")</f>
        <v>WEAPON NOT LISTED</v>
      </c>
      <c r="C3" t="str">
        <f>IF(ISERROR(VLOOKUP(A3,weapons!$C$1:$C$850,1,FALSE)),"MAGAZINE NOT LISTED","ITEM IN MAGAZINES LIST")</f>
        <v>ITEM IN MAGAZINES LIST</v>
      </c>
      <c r="D3" t="str">
        <f>IF(ISERROR(VLOOKUP(A3,weightconfig!$A$1:$A$455,1,FALSE)),"WEIGHT NOT LISTED","ITEM IN WEIGHT LIST")</f>
        <v>WEIGHT NOT LISTED</v>
      </c>
    </row>
    <row r="4" spans="1:4">
      <c r="A4" t="s">
        <v>391</v>
      </c>
      <c r="B4" t="str">
        <f>IF(ISERROR(VLOOKUP(A4,weapons!$A$1:$A$455,1,FALSE)),"WEAPON NOT LISTED","ITEM IN WEAPONS LIST")</f>
        <v>WEAPON NOT LISTED</v>
      </c>
      <c r="C4" t="str">
        <f>IF(ISERROR(VLOOKUP(A4,weapons!$C$1:$C$850,1,FALSE)),"MAGAZINE NOT LISTED","ITEM IN MAGAZINES LIST")</f>
        <v>ITEM IN MAGAZINES LIST</v>
      </c>
      <c r="D4" t="str">
        <f>IF(ISERROR(VLOOKUP(A4,weightconfig!$A$1:$A$455,1,FALSE)),"WEIGHT NOT LISTED","ITEM IN WEIGHT LIST")</f>
        <v>ITEM IN WEIGHT LIST</v>
      </c>
    </row>
    <row r="5" spans="1:4">
      <c r="A5" t="s">
        <v>392</v>
      </c>
      <c r="B5" t="str">
        <f>IF(ISERROR(VLOOKUP(A5,weapons!$A$1:$A$455,1,FALSE)),"WEAPON NOT LISTED","ITEM IN WEAPONS LIST")</f>
        <v>WEAPON NOT LISTED</v>
      </c>
      <c r="C5" t="str">
        <f>IF(ISERROR(VLOOKUP(A5,weapons!$C$1:$C$850,1,FALSE)),"MAGAZINE NOT LISTED","ITEM IN MAGAZINES LIST")</f>
        <v>ITEM IN MAGAZINES LIST</v>
      </c>
      <c r="D5" t="str">
        <f>IF(ISERROR(VLOOKUP(A5,weightconfig!$A$1:$A$455,1,FALSE)),"WEIGHT NOT LISTED","ITEM IN WEIGHT LIST")</f>
        <v>ITEM IN WEIGHT LIST</v>
      </c>
    </row>
    <row r="6" spans="1:4">
      <c r="A6" t="s">
        <v>1128</v>
      </c>
      <c r="B6" t="str">
        <f>IF(ISERROR(VLOOKUP(A6,weapons!$A$1:$A$455,1,FALSE)),"WEAPON NOT LISTED","ITEM IN WEAPONS LIST")</f>
        <v>WEAPON NOT LISTED</v>
      </c>
      <c r="C6" t="str">
        <f>IF(ISERROR(VLOOKUP(A6,weapons!$C$1:$C$850,1,FALSE)),"MAGAZINE NOT LISTED","ITEM IN MAGAZINES LIST")</f>
        <v>ITEM IN MAGAZINES LIST</v>
      </c>
      <c r="D6" t="str">
        <f>IF(ISERROR(VLOOKUP(A6,weightconfig!$A$1:$A$455,1,FALSE)),"WEIGHT NOT LISTED","ITEM IN WEIGHT LIST")</f>
        <v>ITEM IN WEIGHT LIST</v>
      </c>
    </row>
    <row r="7" spans="1:4">
      <c r="A7" t="s">
        <v>394</v>
      </c>
      <c r="B7" t="str">
        <f>IF(ISERROR(VLOOKUP(A7,weapons!$A$1:$A$455,1,FALSE)),"WEAPON NOT LISTED","ITEM IN WEAPONS LIST")</f>
        <v>WEAPON NOT LISTED</v>
      </c>
      <c r="C7" t="str">
        <f>IF(ISERROR(VLOOKUP(A7,weapons!$C$1:$C$850,1,FALSE)),"MAGAZINE NOT LISTED","ITEM IN MAGAZINES LIST")</f>
        <v>ITEM IN MAGAZINES LIST</v>
      </c>
      <c r="D7" t="str">
        <f>IF(ISERROR(VLOOKUP(A7,weightconfig!$A$1:$A$455,1,FALSE)),"WEIGHT NOT LISTED","ITEM IN WEIGHT LIST")</f>
        <v>ITEM IN WEIGHT LIST</v>
      </c>
    </row>
    <row r="8" spans="1:4">
      <c r="A8" t="s">
        <v>396</v>
      </c>
      <c r="B8" t="str">
        <f>IF(ISERROR(VLOOKUP(A8,weapons!$A$1:$A$455,1,FALSE)),"WEAPON NOT LISTED","ITEM IN WEAPONS LIST")</f>
        <v>WEAPON NOT LISTED</v>
      </c>
      <c r="C8" t="str">
        <f>IF(ISERROR(VLOOKUP(A8,weapons!$C$1:$C$850,1,FALSE)),"MAGAZINE NOT LISTED","ITEM IN MAGAZINES LIST")</f>
        <v>ITEM IN MAGAZINES LIST</v>
      </c>
      <c r="D8" t="str">
        <f>IF(ISERROR(VLOOKUP(A8,weightconfig!$A$1:$A$455,1,FALSE)),"WEIGHT NOT LISTED","ITEM IN WEIGHT LIST")</f>
        <v>WEIGHT NOT LISTED</v>
      </c>
    </row>
    <row r="9" spans="1:4">
      <c r="A9" t="s">
        <v>397</v>
      </c>
      <c r="B9" t="str">
        <f>IF(ISERROR(VLOOKUP(A9,weapons!$A$1:$A$455,1,FALSE)),"WEAPON NOT LISTED","ITEM IN WEAPONS LIST")</f>
        <v>WEAPON NOT LISTED</v>
      </c>
      <c r="C9" t="str">
        <f>IF(ISERROR(VLOOKUP(A9,weapons!$C$1:$C$850,1,FALSE)),"MAGAZINE NOT LISTED","ITEM IN MAGAZINES LIST")</f>
        <v>ITEM IN MAGAZINES LIST</v>
      </c>
      <c r="D9" t="str">
        <f>IF(ISERROR(VLOOKUP(A9,weightconfig!$A$1:$A$455,1,FALSE)),"WEIGHT NOT LISTED","ITEM IN WEIGHT LIST")</f>
        <v>WEIGHT NOT LISTED</v>
      </c>
    </row>
    <row r="10" spans="1:4">
      <c r="A10" t="s">
        <v>400</v>
      </c>
      <c r="B10" t="str">
        <f>IF(ISERROR(VLOOKUP(A10,weapons!$A$1:$A$455,1,FALSE)),"WEAPON NOT LISTED","ITEM IN WEAPONS LIST")</f>
        <v>WEAPON NOT LISTED</v>
      </c>
      <c r="C10" t="str">
        <f>IF(ISERROR(VLOOKUP(A10,weapons!$C$1:$C$850,1,FALSE)),"MAGAZINE NOT LISTED","ITEM IN MAGAZINES LIST")</f>
        <v>ITEM IN MAGAZINES LIST</v>
      </c>
      <c r="D10" t="str">
        <f>IF(ISERROR(VLOOKUP(A10,weightconfig!$A$1:$A$455,1,FALSE)),"WEIGHT NOT LISTED","ITEM IN WEIGHT LIST")</f>
        <v>ITEM IN WEIGHT LIST</v>
      </c>
    </row>
    <row r="11" spans="1:4">
      <c r="A11" t="s">
        <v>403</v>
      </c>
      <c r="B11" t="str">
        <f>IF(ISERROR(VLOOKUP(A11,weapons!$A$1:$A$455,1,FALSE)),"WEAPON NOT LISTED","ITEM IN WEAPONS LIST")</f>
        <v>WEAPON NOT LISTED</v>
      </c>
      <c r="C11" t="str">
        <f>IF(ISERROR(VLOOKUP(A11,weapons!$C$1:$C$850,1,FALSE)),"MAGAZINE NOT LISTED","ITEM IN MAGAZINES LIST")</f>
        <v>ITEM IN MAGAZINES LIST</v>
      </c>
      <c r="D11" t="str">
        <f>IF(ISERROR(VLOOKUP(A11,weightconfig!$A$1:$A$455,1,FALSE)),"WEIGHT NOT LISTED","ITEM IN WEIGHT LIST")</f>
        <v>WEIGHT NOT LISTED</v>
      </c>
    </row>
    <row r="12" spans="1:4">
      <c r="A12" t="s">
        <v>418</v>
      </c>
      <c r="B12" t="str">
        <f>IF(ISERROR(VLOOKUP(A12,weapons!$A$1:$A$455,1,FALSE)),"WEAPON NOT LISTED","ITEM IN WEAPONS LIST")</f>
        <v>WEAPON NOT LISTED</v>
      </c>
      <c r="C12" t="str">
        <f>IF(ISERROR(VLOOKUP(A12,weapons!$C$1:$C$850,1,FALSE)),"MAGAZINE NOT LISTED","ITEM IN MAGAZINES LIST")</f>
        <v>ITEM IN MAGAZINES LIST</v>
      </c>
      <c r="D12" t="str">
        <f>IF(ISERROR(VLOOKUP(A12,weightconfig!$A$1:$A$455,1,FALSE)),"WEIGHT NOT LISTED","ITEM IN WEIGHT LIST")</f>
        <v>ITEM IN WEIGHT LIST</v>
      </c>
    </row>
    <row r="13" spans="1:4">
      <c r="A13" t="s">
        <v>419</v>
      </c>
      <c r="B13" t="str">
        <f>IF(ISERROR(VLOOKUP(A13,weapons!$A$1:$A$455,1,FALSE)),"WEAPON NOT LISTED","ITEM IN WEAPONS LIST")</f>
        <v>WEAPON NOT LISTED</v>
      </c>
      <c r="C13" t="str">
        <f>IF(ISERROR(VLOOKUP(A13,weapons!$C$1:$C$850,1,FALSE)),"MAGAZINE NOT LISTED","ITEM IN MAGAZINES LIST")</f>
        <v>ITEM IN MAGAZINES LIST</v>
      </c>
      <c r="D13" t="str">
        <f>IF(ISERROR(VLOOKUP(A13,weightconfig!$A$1:$A$455,1,FALSE)),"WEIGHT NOT LISTED","ITEM IN WEIGHT LIST")</f>
        <v>ITEM IN WEIGHT LIST</v>
      </c>
    </row>
    <row r="14" spans="1:4">
      <c r="A14" t="s">
        <v>420</v>
      </c>
      <c r="B14" t="str">
        <f>IF(ISERROR(VLOOKUP(A14,weapons!$A$1:$A$455,1,FALSE)),"WEAPON NOT LISTED","ITEM IN WEAPONS LIST")</f>
        <v>WEAPON NOT LISTED</v>
      </c>
      <c r="C14" t="str">
        <f>IF(ISERROR(VLOOKUP(A14,weapons!$C$1:$C$850,1,FALSE)),"MAGAZINE NOT LISTED","ITEM IN MAGAZINES LIST")</f>
        <v>ITEM IN MAGAZINES LIST</v>
      </c>
      <c r="D14" t="str">
        <f>IF(ISERROR(VLOOKUP(A14,weightconfig!$A$1:$A$455,1,FALSE)),"WEIGHT NOT LISTED","ITEM IN WEIGHT LIST")</f>
        <v>ITEM IN WEIGHT LIST</v>
      </c>
    </row>
    <row r="15" spans="1:4">
      <c r="A15" t="s">
        <v>1129</v>
      </c>
      <c r="B15" t="str">
        <f>IF(ISERROR(VLOOKUP(A15,weapons!$A$1:$A$455,1,FALSE)),"WEAPON NOT LISTED","ITEM IN WEAPONS LIST")</f>
        <v>WEAPON NOT LISTED</v>
      </c>
      <c r="C15" t="str">
        <f>IF(ISERROR(VLOOKUP(A15,weapons!$C$1:$C$850,1,FALSE)),"MAGAZINE NOT LISTED","ITEM IN MAGAZINES LIST")</f>
        <v>ITEM IN MAGAZINES LIST</v>
      </c>
      <c r="D15" t="str">
        <f>IF(ISERROR(VLOOKUP(A15,weightconfig!$A$1:$A$455,1,FALSE)),"WEIGHT NOT LISTED","ITEM IN WEIGHT LIST")</f>
        <v>WEIGHT NOT LISTED</v>
      </c>
    </row>
    <row r="16" spans="1:4">
      <c r="A16" t="s">
        <v>422</v>
      </c>
      <c r="B16" t="str">
        <f>IF(ISERROR(VLOOKUP(A16,weapons!$A$1:$A$455,1,FALSE)),"WEAPON NOT LISTED","ITEM IN WEAPONS LIST")</f>
        <v>WEAPON NOT LISTED</v>
      </c>
      <c r="C16" t="str">
        <f>IF(ISERROR(VLOOKUP(A16,weapons!$C$1:$C$850,1,FALSE)),"MAGAZINE NOT LISTED","ITEM IN MAGAZINES LIST")</f>
        <v>ITEM IN MAGAZINES LIST</v>
      </c>
      <c r="D16" t="str">
        <f>IF(ISERROR(VLOOKUP(A16,weightconfig!$A$1:$A$455,1,FALSE)),"WEIGHT NOT LISTED","ITEM IN WEIGHT LIST")</f>
        <v>WEIGHT NOT LISTED</v>
      </c>
    </row>
    <row r="17" spans="1:4">
      <c r="A17" t="s">
        <v>423</v>
      </c>
      <c r="B17" t="str">
        <f>IF(ISERROR(VLOOKUP(A17,weapons!$A$1:$A$455,1,FALSE)),"WEAPON NOT LISTED","ITEM IN WEAPONS LIST")</f>
        <v>WEAPON NOT LISTED</v>
      </c>
      <c r="C17" t="str">
        <f>IF(ISERROR(VLOOKUP(A17,weapons!$C$1:$C$850,1,FALSE)),"MAGAZINE NOT LISTED","ITEM IN MAGAZINES LIST")</f>
        <v>ITEM IN MAGAZINES LIST</v>
      </c>
      <c r="D17" t="str">
        <f>IF(ISERROR(VLOOKUP(A17,weightconfig!$A$1:$A$455,1,FALSE)),"WEIGHT NOT LISTED","ITEM IN WEIGHT LIST")</f>
        <v>WEIGHT NOT LISTED</v>
      </c>
    </row>
    <row r="18" spans="1:4">
      <c r="A18" t="s">
        <v>424</v>
      </c>
      <c r="B18" t="str">
        <f>IF(ISERROR(VLOOKUP(A18,weapons!$A$1:$A$455,1,FALSE)),"WEAPON NOT LISTED","ITEM IN WEAPONS LIST")</f>
        <v>WEAPON NOT LISTED</v>
      </c>
      <c r="C18" t="str">
        <f>IF(ISERROR(VLOOKUP(A18,weapons!$C$1:$C$850,1,FALSE)),"MAGAZINE NOT LISTED","ITEM IN MAGAZINES LIST")</f>
        <v>ITEM IN MAGAZINES LIST</v>
      </c>
      <c r="D18" t="str">
        <f>IF(ISERROR(VLOOKUP(A18,weightconfig!$A$1:$A$455,1,FALSE)),"WEIGHT NOT LISTED","ITEM IN WEIGHT LIST")</f>
        <v>ITEM IN WEIGHT LIST</v>
      </c>
    </row>
    <row r="19" spans="1:4">
      <c r="A19" t="s">
        <v>428</v>
      </c>
      <c r="B19" t="str">
        <f>IF(ISERROR(VLOOKUP(A19,weapons!$A$1:$A$455,1,FALSE)),"WEAPON NOT LISTED","ITEM IN WEAPONS LIST")</f>
        <v>WEAPON NOT LISTED</v>
      </c>
      <c r="C19" t="str">
        <f>IF(ISERROR(VLOOKUP(A19,weapons!$C$1:$C$850,1,FALSE)),"MAGAZINE NOT LISTED","ITEM IN MAGAZINES LIST")</f>
        <v>ITEM IN MAGAZINES LIST</v>
      </c>
      <c r="D19" t="str">
        <f>IF(ISERROR(VLOOKUP(A19,weightconfig!$A$1:$A$455,1,FALSE)),"WEIGHT NOT LISTED","ITEM IN WEIGHT LIST")</f>
        <v>ITEM IN WEIGHT LIST</v>
      </c>
    </row>
    <row r="20" spans="1:4">
      <c r="A20" t="s">
        <v>429</v>
      </c>
      <c r="B20" t="str">
        <f>IF(ISERROR(VLOOKUP(A20,weapons!$A$1:$A$455,1,FALSE)),"WEAPON NOT LISTED","ITEM IN WEAPONS LIST")</f>
        <v>WEAPON NOT LISTED</v>
      </c>
      <c r="C20" t="str">
        <f>IF(ISERROR(VLOOKUP(A20,weapons!$C$1:$C$850,1,FALSE)),"MAGAZINE NOT LISTED","ITEM IN MAGAZINES LIST")</f>
        <v>ITEM IN MAGAZINES LIST</v>
      </c>
      <c r="D20" t="str">
        <f>IF(ISERROR(VLOOKUP(A20,weightconfig!$A$1:$A$455,1,FALSE)),"WEIGHT NOT LISTED","ITEM IN WEIGHT LIST")</f>
        <v>ITEM IN WEIGHT LIST</v>
      </c>
    </row>
    <row r="21" spans="1:4">
      <c r="A21" t="s">
        <v>1130</v>
      </c>
      <c r="B21" t="str">
        <f>IF(ISERROR(VLOOKUP(A21,weapons!$A$1:$A$455,1,FALSE)),"WEAPON NOT LISTED","ITEM IN WEAPONS LIST")</f>
        <v>WEAPON NOT LISTED</v>
      </c>
      <c r="C21" t="str">
        <f>IF(ISERROR(VLOOKUP(A21,weapons!$C$1:$C$850,1,FALSE)),"MAGAZINE NOT LISTED","ITEM IN MAGAZINES LIST")</f>
        <v>ITEM IN MAGAZINES LIST</v>
      </c>
      <c r="D21" t="str">
        <f>IF(ISERROR(VLOOKUP(A21,weightconfig!$A$1:$A$455,1,FALSE)),"WEIGHT NOT LISTED","ITEM IN WEIGHT LIST")</f>
        <v>ITEM IN WEIGHT LIST</v>
      </c>
    </row>
    <row r="22" spans="1:4">
      <c r="A22" t="s">
        <v>431</v>
      </c>
      <c r="B22" t="str">
        <f>IF(ISERROR(VLOOKUP(A22,weapons!$A$1:$A$455,1,FALSE)),"WEAPON NOT LISTED","ITEM IN WEAPONS LIST")</f>
        <v>WEAPON NOT LISTED</v>
      </c>
      <c r="C22" t="str">
        <f>IF(ISERROR(VLOOKUP(A22,weapons!$C$1:$C$850,1,FALSE)),"MAGAZINE NOT LISTED","ITEM IN MAGAZINES LIST")</f>
        <v>ITEM IN MAGAZINES LIST</v>
      </c>
      <c r="D22" t="str">
        <f>IF(ISERROR(VLOOKUP(A22,weightconfig!$A$1:$A$455,1,FALSE)),"WEIGHT NOT LISTED","ITEM IN WEIGHT LIST")</f>
        <v>ITEM IN WEIGHT LIST</v>
      </c>
    </row>
    <row r="23" spans="1:4">
      <c r="A23" t="s">
        <v>432</v>
      </c>
      <c r="B23" t="str">
        <f>IF(ISERROR(VLOOKUP(A23,weapons!$A$1:$A$455,1,FALSE)),"WEAPON NOT LISTED","ITEM IN WEAPONS LIST")</f>
        <v>WEAPON NOT LISTED</v>
      </c>
      <c r="C23" t="str">
        <f>IF(ISERROR(VLOOKUP(A23,weapons!$C$1:$C$850,1,FALSE)),"MAGAZINE NOT LISTED","ITEM IN MAGAZINES LIST")</f>
        <v>ITEM IN MAGAZINES LIST</v>
      </c>
      <c r="D23" t="str">
        <f>IF(ISERROR(VLOOKUP(A23,weightconfig!$A$1:$A$455,1,FALSE)),"WEIGHT NOT LISTED","ITEM IN WEIGHT LIST")</f>
        <v>ITEM IN WEIGHT LIST</v>
      </c>
    </row>
    <row r="24" spans="1:4">
      <c r="A24" t="s">
        <v>433</v>
      </c>
      <c r="B24" t="str">
        <f>IF(ISERROR(VLOOKUP(A24,weapons!$A$1:$A$455,1,FALSE)),"WEAPON NOT LISTED","ITEM IN WEAPONS LIST")</f>
        <v>WEAPON NOT LISTED</v>
      </c>
      <c r="C24" t="str">
        <f>IF(ISERROR(VLOOKUP(A24,weapons!$C$1:$C$850,1,FALSE)),"MAGAZINE NOT LISTED","ITEM IN MAGAZINES LIST")</f>
        <v>ITEM IN MAGAZINES LIST</v>
      </c>
      <c r="D24" t="str">
        <f>IF(ISERROR(VLOOKUP(A24,weightconfig!$A$1:$A$455,1,FALSE)),"WEIGHT NOT LISTED","ITEM IN WEIGHT LIST")</f>
        <v>ITEM IN WEIGHT LIST</v>
      </c>
    </row>
    <row r="25" spans="1:4">
      <c r="A25" t="s">
        <v>434</v>
      </c>
      <c r="B25" t="str">
        <f>IF(ISERROR(VLOOKUP(A25,weapons!$A$1:$A$455,1,FALSE)),"WEAPON NOT LISTED","ITEM IN WEAPONS LIST")</f>
        <v>WEAPON NOT LISTED</v>
      </c>
      <c r="C25" t="str">
        <f>IF(ISERROR(VLOOKUP(A25,weapons!$C$1:$C$850,1,FALSE)),"MAGAZINE NOT LISTED","ITEM IN MAGAZINES LIST")</f>
        <v>ITEM IN MAGAZINES LIST</v>
      </c>
      <c r="D25" t="str">
        <f>IF(ISERROR(VLOOKUP(A25,weightconfig!$A$1:$A$455,1,FALSE)),"WEIGHT NOT LISTED","ITEM IN WEIGHT LIST")</f>
        <v>ITEM IN WEIGHT LIST</v>
      </c>
    </row>
    <row r="26" spans="1:4">
      <c r="A26" t="s">
        <v>435</v>
      </c>
      <c r="B26" t="str">
        <f>IF(ISERROR(VLOOKUP(A26,weapons!$A$1:$A$455,1,FALSE)),"WEAPON NOT LISTED","ITEM IN WEAPONS LIST")</f>
        <v>WEAPON NOT LISTED</v>
      </c>
      <c r="C26" t="str">
        <f>IF(ISERROR(VLOOKUP(A26,weapons!$C$1:$C$850,1,FALSE)),"MAGAZINE NOT LISTED","ITEM IN MAGAZINES LIST")</f>
        <v>ITEM IN MAGAZINES LIST</v>
      </c>
      <c r="D26" t="str">
        <f>IF(ISERROR(VLOOKUP(A26,weightconfig!$A$1:$A$455,1,FALSE)),"WEIGHT NOT LISTED","ITEM IN WEIGHT LIST")</f>
        <v>ITEM IN WEIGHT LIST</v>
      </c>
    </row>
    <row r="27" spans="1:4">
      <c r="A27" t="s">
        <v>436</v>
      </c>
      <c r="B27" t="str">
        <f>IF(ISERROR(VLOOKUP(A27,weapons!$A$1:$A$455,1,FALSE)),"WEAPON NOT LISTED","ITEM IN WEAPONS LIST")</f>
        <v>WEAPON NOT LISTED</v>
      </c>
      <c r="C27" t="str">
        <f>IF(ISERROR(VLOOKUP(A27,weapons!$C$1:$C$850,1,FALSE)),"MAGAZINE NOT LISTED","ITEM IN MAGAZINES LIST")</f>
        <v>ITEM IN MAGAZINES LIST</v>
      </c>
      <c r="D27" t="str">
        <f>IF(ISERROR(VLOOKUP(A27,weightconfig!$A$1:$A$455,1,FALSE)),"WEIGHT NOT LISTED","ITEM IN WEIGHT LIST")</f>
        <v>WEIGHT NOT LISTED</v>
      </c>
    </row>
    <row r="28" spans="1:4">
      <c r="A28" t="s">
        <v>437</v>
      </c>
      <c r="B28" t="str">
        <f>IF(ISERROR(VLOOKUP(A28,weapons!$A$1:$A$455,1,FALSE)),"WEAPON NOT LISTED","ITEM IN WEAPONS LIST")</f>
        <v>WEAPON NOT LISTED</v>
      </c>
      <c r="C28" t="str">
        <f>IF(ISERROR(VLOOKUP(A28,weapons!$C$1:$C$850,1,FALSE)),"MAGAZINE NOT LISTED","ITEM IN MAGAZINES LIST")</f>
        <v>ITEM IN MAGAZINES LIST</v>
      </c>
      <c r="D28" t="str">
        <f>IF(ISERROR(VLOOKUP(A28,weightconfig!$A$1:$A$455,1,FALSE)),"WEIGHT NOT LISTED","ITEM IN WEIGHT LIST")</f>
        <v>ITEM IN WEIGHT LIST</v>
      </c>
    </row>
    <row r="29" spans="1:4">
      <c r="A29" t="s">
        <v>442</v>
      </c>
      <c r="B29" t="str">
        <f>IF(ISERROR(VLOOKUP(A29,weapons!$A$1:$A$455,1,FALSE)),"WEAPON NOT LISTED","ITEM IN WEAPONS LIST")</f>
        <v>WEAPON NOT LISTED</v>
      </c>
      <c r="C29" t="str">
        <f>IF(ISERROR(VLOOKUP(A29,weapons!$C$1:$C$850,1,FALSE)),"MAGAZINE NOT LISTED","ITEM IN MAGAZINES LIST")</f>
        <v>ITEM IN MAGAZINES LIST</v>
      </c>
      <c r="D29" t="str">
        <f>IF(ISERROR(VLOOKUP(A29,weightconfig!$A$1:$A$455,1,FALSE)),"WEIGHT NOT LISTED","ITEM IN WEIGHT LIST")</f>
        <v>WEIGHT NOT LISTED</v>
      </c>
    </row>
    <row r="30" spans="1:4">
      <c r="A30" t="s">
        <v>443</v>
      </c>
      <c r="B30" t="str">
        <f>IF(ISERROR(VLOOKUP(A30,weapons!$A$1:$A$455,1,FALSE)),"WEAPON NOT LISTED","ITEM IN WEAPONS LIST")</f>
        <v>WEAPON NOT LISTED</v>
      </c>
      <c r="C30" t="str">
        <f>IF(ISERROR(VLOOKUP(A30,weapons!$C$1:$C$850,1,FALSE)),"MAGAZINE NOT LISTED","ITEM IN MAGAZINES LIST")</f>
        <v>ITEM IN MAGAZINES LIST</v>
      </c>
      <c r="D30" t="str">
        <f>IF(ISERROR(VLOOKUP(A30,weightconfig!$A$1:$A$455,1,FALSE)),"WEIGHT NOT LISTED","ITEM IN WEIGHT LIST")</f>
        <v>ITEM IN WEIGHT LIST</v>
      </c>
    </row>
    <row r="31" spans="1:4">
      <c r="A31" t="s">
        <v>444</v>
      </c>
      <c r="B31" t="str">
        <f>IF(ISERROR(VLOOKUP(A31,weapons!$A$1:$A$455,1,FALSE)),"WEAPON NOT LISTED","ITEM IN WEAPONS LIST")</f>
        <v>WEAPON NOT LISTED</v>
      </c>
      <c r="C31" t="str">
        <f>IF(ISERROR(VLOOKUP(A31,weapons!$C$1:$C$850,1,FALSE)),"MAGAZINE NOT LISTED","ITEM IN MAGAZINES LIST")</f>
        <v>ITEM IN MAGAZINES LIST</v>
      </c>
      <c r="D31" t="str">
        <f>IF(ISERROR(VLOOKUP(A31,weightconfig!$A$1:$A$455,1,FALSE)),"WEIGHT NOT LISTED","ITEM IN WEIGHT LIST")</f>
        <v>WEIGHT NOT LISTED</v>
      </c>
    </row>
    <row r="32" spans="1:4">
      <c r="A32" t="s">
        <v>445</v>
      </c>
      <c r="B32" t="str">
        <f>IF(ISERROR(VLOOKUP(A32,weapons!$A$1:$A$455,1,FALSE)),"WEAPON NOT LISTED","ITEM IN WEAPONS LIST")</f>
        <v>WEAPON NOT LISTED</v>
      </c>
      <c r="C32" t="str">
        <f>IF(ISERROR(VLOOKUP(A32,weapons!$C$1:$C$850,1,FALSE)),"MAGAZINE NOT LISTED","ITEM IN MAGAZINES LIST")</f>
        <v>ITEM IN MAGAZINES LIST</v>
      </c>
      <c r="D32" t="str">
        <f>IF(ISERROR(VLOOKUP(A32,weightconfig!$A$1:$A$455,1,FALSE)),"WEIGHT NOT LISTED","ITEM IN WEIGHT LIST")</f>
        <v>WEIGHT NOT LISTED</v>
      </c>
    </row>
    <row r="33" spans="1:4">
      <c r="A33" t="s">
        <v>450</v>
      </c>
      <c r="B33" t="str">
        <f>IF(ISERROR(VLOOKUP(A33,weapons!$A$1:$A$455,1,FALSE)),"WEAPON NOT LISTED","ITEM IN WEAPONS LIST")</f>
        <v>WEAPON NOT LISTED</v>
      </c>
      <c r="C33" t="str">
        <f>IF(ISERROR(VLOOKUP(A33,weapons!$C$1:$C$850,1,FALSE)),"MAGAZINE NOT LISTED","ITEM IN MAGAZINES LIST")</f>
        <v>ITEM IN MAGAZINES LIST</v>
      </c>
      <c r="D33" t="str">
        <f>IF(ISERROR(VLOOKUP(A33,weightconfig!$A$1:$A$455,1,FALSE)),"WEIGHT NOT LISTED","ITEM IN WEIGHT LIST")</f>
        <v>ITEM IN WEIGHT LIST</v>
      </c>
    </row>
    <row r="34" spans="1:4">
      <c r="A34" t="s">
        <v>451</v>
      </c>
      <c r="B34" t="str">
        <f>IF(ISERROR(VLOOKUP(A34,weapons!$A$1:$A$455,1,FALSE)),"WEAPON NOT LISTED","ITEM IN WEAPONS LIST")</f>
        <v>WEAPON NOT LISTED</v>
      </c>
      <c r="C34" t="str">
        <f>IF(ISERROR(VLOOKUP(A34,weapons!$C$1:$C$850,1,FALSE)),"MAGAZINE NOT LISTED","ITEM IN MAGAZINES LIST")</f>
        <v>ITEM IN MAGAZINES LIST</v>
      </c>
      <c r="D34" t="str">
        <f>IF(ISERROR(VLOOKUP(A34,weightconfig!$A$1:$A$455,1,FALSE)),"WEIGHT NOT LISTED","ITEM IN WEIGHT LIST")</f>
        <v>WEIGHT NOT LISTED</v>
      </c>
    </row>
    <row r="35" spans="1:4">
      <c r="A35" t="s">
        <v>453</v>
      </c>
      <c r="B35" t="str">
        <f>IF(ISERROR(VLOOKUP(A35,weapons!$A$1:$A$455,1,FALSE)),"WEAPON NOT LISTED","ITEM IN WEAPONS LIST")</f>
        <v>WEAPON NOT LISTED</v>
      </c>
      <c r="C35" t="str">
        <f>IF(ISERROR(VLOOKUP(A35,weapons!$C$1:$C$850,1,FALSE)),"MAGAZINE NOT LISTED","ITEM IN MAGAZINES LIST")</f>
        <v>ITEM IN MAGAZINES LIST</v>
      </c>
      <c r="D35" t="str">
        <f>IF(ISERROR(VLOOKUP(A35,weightconfig!$A$1:$A$455,1,FALSE)),"WEIGHT NOT LISTED","ITEM IN WEIGHT LIST")</f>
        <v>ITEM IN WEIGHT LIST</v>
      </c>
    </row>
    <row r="36" spans="1:4" hidden="1">
      <c r="A36" t="s">
        <v>453</v>
      </c>
    </row>
    <row r="37" spans="1:4">
      <c r="A37" t="s">
        <v>454</v>
      </c>
      <c r="B37" t="str">
        <f>IF(ISERROR(VLOOKUP(A37,weapons!$A$1:$A$455,1,FALSE)),"WEAPON NOT LISTED","ITEM IN WEAPONS LIST")</f>
        <v>WEAPON NOT LISTED</v>
      </c>
      <c r="C37" t="str">
        <f>IF(ISERROR(VLOOKUP(A37,weapons!$C$1:$C$850,1,FALSE)),"MAGAZINE NOT LISTED","ITEM IN MAGAZINES LIST")</f>
        <v>ITEM IN MAGAZINES LIST</v>
      </c>
      <c r="D37" t="str">
        <f>IF(ISERROR(VLOOKUP(A37,weightconfig!$A$1:$A$455,1,FALSE)),"WEIGHT NOT LISTED","ITEM IN WEIGHT LIST")</f>
        <v>ITEM IN WEIGHT LIST</v>
      </c>
    </row>
    <row r="38" spans="1:4" hidden="1">
      <c r="A38" t="s">
        <v>454</v>
      </c>
    </row>
    <row r="39" spans="1:4">
      <c r="A39" t="s">
        <v>456</v>
      </c>
      <c r="B39" t="str">
        <f>IF(ISERROR(VLOOKUP(A39,weapons!$A$1:$A$455,1,FALSE)),"WEAPON NOT LISTED","ITEM IN WEAPONS LIST")</f>
        <v>WEAPON NOT LISTED</v>
      </c>
      <c r="C39" t="str">
        <f>IF(ISERROR(VLOOKUP(A39,weapons!$C$1:$C$850,1,FALSE)),"MAGAZINE NOT LISTED","ITEM IN MAGAZINES LIST")</f>
        <v>ITEM IN MAGAZINES LIST</v>
      </c>
      <c r="D39" t="str">
        <f>IF(ISERROR(VLOOKUP(A39,weightconfig!$A$1:$A$455,1,FALSE)),"WEIGHT NOT LISTED","ITEM IN WEIGHT LIST")</f>
        <v>WEIGHT NOT LISTED</v>
      </c>
    </row>
    <row r="40" spans="1:4">
      <c r="A40" t="s">
        <v>457</v>
      </c>
      <c r="B40" t="str">
        <f>IF(ISERROR(VLOOKUP(A40,weapons!$A$1:$A$455,1,FALSE)),"WEAPON NOT LISTED","ITEM IN WEAPONS LIST")</f>
        <v>WEAPON NOT LISTED</v>
      </c>
      <c r="C40" t="str">
        <f>IF(ISERROR(VLOOKUP(A40,weapons!$C$1:$C$850,1,FALSE)),"MAGAZINE NOT LISTED","ITEM IN MAGAZINES LIST")</f>
        <v>ITEM IN MAGAZINES LIST</v>
      </c>
      <c r="D40" t="str">
        <f>IF(ISERROR(VLOOKUP(A40,weightconfig!$A$1:$A$455,1,FALSE)),"WEIGHT NOT LISTED","ITEM IN WEIGHT LIST")</f>
        <v>WEIGHT NOT LISTED</v>
      </c>
    </row>
    <row r="41" spans="1:4">
      <c r="A41" t="s">
        <v>459</v>
      </c>
      <c r="B41" t="str">
        <f>IF(ISERROR(VLOOKUP(A41,weapons!$A$1:$A$455,1,FALSE)),"WEAPON NOT LISTED","ITEM IN WEAPONS LIST")</f>
        <v>WEAPON NOT LISTED</v>
      </c>
      <c r="C41" t="str">
        <f>IF(ISERROR(VLOOKUP(A41,weapons!$C$1:$C$850,1,FALSE)),"MAGAZINE NOT LISTED","ITEM IN MAGAZINES LIST")</f>
        <v>ITEM IN MAGAZINES LIST</v>
      </c>
      <c r="D41" t="str">
        <f>IF(ISERROR(VLOOKUP(A41,weightconfig!$A$1:$A$455,1,FALSE)),"WEIGHT NOT LISTED","ITEM IN WEIGHT LIST")</f>
        <v>ITEM IN WEIGHT LIST</v>
      </c>
    </row>
    <row r="42" spans="1:4">
      <c r="A42" t="s">
        <v>489</v>
      </c>
      <c r="B42" t="str">
        <f>IF(ISERROR(VLOOKUP(A42,weapons!$A$1:$A$455,1,FALSE)),"WEAPON NOT LISTED","ITEM IN WEAPONS LIST")</f>
        <v>WEAPON NOT LISTED</v>
      </c>
      <c r="C42" t="str">
        <f>IF(ISERROR(VLOOKUP(A42,weapons!$C$1:$C$850,1,FALSE)),"MAGAZINE NOT LISTED","ITEM IN MAGAZINES LIST")</f>
        <v>ITEM IN MAGAZINES LIST</v>
      </c>
      <c r="D42" t="str">
        <f>IF(ISERROR(VLOOKUP(A42,weightconfig!$A$1:$A$455,1,FALSE)),"WEIGHT NOT LISTED","ITEM IN WEIGHT LIST")</f>
        <v>ITEM IN WEIGHT LIST</v>
      </c>
    </row>
    <row r="43" spans="1:4">
      <c r="A43" t="s">
        <v>490</v>
      </c>
      <c r="B43" t="str">
        <f>IF(ISERROR(VLOOKUP(A43,weapons!$A$1:$A$455,1,FALSE)),"WEAPON NOT LISTED","ITEM IN WEAPONS LIST")</f>
        <v>WEAPON NOT LISTED</v>
      </c>
      <c r="C43" t="str">
        <f>IF(ISERROR(VLOOKUP(A43,weapons!$C$1:$C$850,1,FALSE)),"MAGAZINE NOT LISTED","ITEM IN MAGAZINES LIST")</f>
        <v>ITEM IN MAGAZINES LIST</v>
      </c>
      <c r="D43" t="str">
        <f>IF(ISERROR(VLOOKUP(A43,weightconfig!$A$1:$A$455,1,FALSE)),"WEIGHT NOT LISTED","ITEM IN WEIGHT LIST")</f>
        <v>ITEM IN WEIGHT LIST</v>
      </c>
    </row>
    <row r="44" spans="1:4">
      <c r="A44" t="s">
        <v>510</v>
      </c>
      <c r="B44" t="str">
        <f>IF(ISERROR(VLOOKUP(A44,weapons!$A$1:$A$455,1,FALSE)),"WEAPON NOT LISTED","ITEM IN WEAPONS LIST")</f>
        <v>WEAPON NOT LISTED</v>
      </c>
      <c r="C44" t="str">
        <f>IF(ISERROR(VLOOKUP(A44,weapons!$C$1:$C$850,1,FALSE)),"MAGAZINE NOT LISTED","ITEM IN MAGAZINES LIST")</f>
        <v>ITEM IN MAGAZINES LIST</v>
      </c>
      <c r="D44" t="str">
        <f>IF(ISERROR(VLOOKUP(A44,weightconfig!$A$1:$A$455,1,FALSE)),"WEIGHT NOT LISTED","ITEM IN WEIGHT LIST")</f>
        <v>ITEM IN WEIGHT LIST</v>
      </c>
    </row>
    <row r="45" spans="1:4" hidden="1">
      <c r="A45" t="s">
        <v>510</v>
      </c>
    </row>
    <row r="46" spans="1:4">
      <c r="A46" t="s">
        <v>512</v>
      </c>
      <c r="B46" t="str">
        <f>IF(ISERROR(VLOOKUP(A46,weapons!$A$1:$A$455,1,FALSE)),"WEAPON NOT LISTED","ITEM IN WEAPONS LIST")</f>
        <v>WEAPON NOT LISTED</v>
      </c>
      <c r="C46" t="str">
        <f>IF(ISERROR(VLOOKUP(A46,weapons!$C$1:$C$850,1,FALSE)),"MAGAZINE NOT LISTED","ITEM IN MAGAZINES LIST")</f>
        <v>ITEM IN MAGAZINES LIST</v>
      </c>
      <c r="D46" t="str">
        <f>IF(ISERROR(VLOOKUP(A46,weightconfig!$A$1:$A$455,1,FALSE)),"WEIGHT NOT LISTED","ITEM IN WEIGHT LIST")</f>
        <v>ITEM IN WEIGHT LIST</v>
      </c>
    </row>
    <row r="47" spans="1:4">
      <c r="A47" t="s">
        <v>513</v>
      </c>
      <c r="B47" t="str">
        <f>IF(ISERROR(VLOOKUP(A47,weapons!$A$1:$A$455,1,FALSE)),"WEAPON NOT LISTED","ITEM IN WEAPONS LIST")</f>
        <v>WEAPON NOT LISTED</v>
      </c>
      <c r="C47" t="str">
        <f>IF(ISERROR(VLOOKUP(A47,weapons!$C$1:$C$850,1,FALSE)),"MAGAZINE NOT LISTED","ITEM IN MAGAZINES LIST")</f>
        <v>ITEM IN MAGAZINES LIST</v>
      </c>
      <c r="D47" t="str">
        <f>IF(ISERROR(VLOOKUP(A47,weightconfig!$A$1:$A$455,1,FALSE)),"WEIGHT NOT LISTED","ITEM IN WEIGHT LIST")</f>
        <v>ITEM IN WEIGHT LIST</v>
      </c>
    </row>
    <row r="48" spans="1:4">
      <c r="A48" t="s">
        <v>514</v>
      </c>
      <c r="B48" t="str">
        <f>IF(ISERROR(VLOOKUP(A48,weapons!$A$1:$A$455,1,FALSE)),"WEAPON NOT LISTED","ITEM IN WEAPONS LIST")</f>
        <v>WEAPON NOT LISTED</v>
      </c>
      <c r="C48" t="str">
        <f>IF(ISERROR(VLOOKUP(A48,weapons!$C$1:$C$850,1,FALSE)),"MAGAZINE NOT LISTED","ITEM IN MAGAZINES LIST")</f>
        <v>ITEM IN MAGAZINES LIST</v>
      </c>
      <c r="D48" t="str">
        <f>IF(ISERROR(VLOOKUP(A48,weightconfig!$A$1:$A$455,1,FALSE)),"WEIGHT NOT LISTED","ITEM IN WEIGHT LIST")</f>
        <v>ITEM IN WEIGHT LIST</v>
      </c>
    </row>
    <row r="49" spans="1:4">
      <c r="A49" t="s">
        <v>515</v>
      </c>
      <c r="B49" t="str">
        <f>IF(ISERROR(VLOOKUP(A49,weapons!$A$1:$A$455,1,FALSE)),"WEAPON NOT LISTED","ITEM IN WEAPONS LIST")</f>
        <v>WEAPON NOT LISTED</v>
      </c>
      <c r="C49" t="str">
        <f>IF(ISERROR(VLOOKUP(A49,weapons!$C$1:$C$850,1,FALSE)),"MAGAZINE NOT LISTED","ITEM IN MAGAZINES LIST")</f>
        <v>ITEM IN MAGAZINES LIST</v>
      </c>
      <c r="D49" t="str">
        <f>IF(ISERROR(VLOOKUP(A49,weightconfig!$A$1:$A$455,1,FALSE)),"WEIGHT NOT LISTED","ITEM IN WEIGHT LIST")</f>
        <v>ITEM IN WEIGHT LIST</v>
      </c>
    </row>
    <row r="50" spans="1:4">
      <c r="A50" t="s">
        <v>516</v>
      </c>
      <c r="B50" t="str">
        <f>IF(ISERROR(VLOOKUP(A50,weapons!$A$1:$A$455,1,FALSE)),"WEAPON NOT LISTED","ITEM IN WEAPONS LIST")</f>
        <v>WEAPON NOT LISTED</v>
      </c>
      <c r="C50" t="str">
        <f>IF(ISERROR(VLOOKUP(A50,weapons!$C$1:$C$850,1,FALSE)),"MAGAZINE NOT LISTED","ITEM IN MAGAZINES LIST")</f>
        <v>ITEM IN MAGAZINES LIST</v>
      </c>
      <c r="D50" t="str">
        <f>IF(ISERROR(VLOOKUP(A50,weightconfig!$A$1:$A$455,1,FALSE)),"WEIGHT NOT LISTED","ITEM IN WEIGHT LIST")</f>
        <v>ITEM IN WEIGHT LIST</v>
      </c>
    </row>
    <row r="51" spans="1:4">
      <c r="A51" t="s">
        <v>517</v>
      </c>
      <c r="B51" t="str">
        <f>IF(ISERROR(VLOOKUP(A51,weapons!$A$1:$A$455,1,FALSE)),"WEAPON NOT LISTED","ITEM IN WEAPONS LIST")</f>
        <v>WEAPON NOT LISTED</v>
      </c>
      <c r="C51" t="str">
        <f>IF(ISERROR(VLOOKUP(A51,weapons!$C$1:$C$850,1,FALSE)),"MAGAZINE NOT LISTED","ITEM IN MAGAZINES LIST")</f>
        <v>ITEM IN MAGAZINES LIST</v>
      </c>
      <c r="D51" t="str">
        <f>IF(ISERROR(VLOOKUP(A51,weightconfig!$A$1:$A$455,1,FALSE)),"WEIGHT NOT LISTED","ITEM IN WEIGHT LIST")</f>
        <v>WEIGHT NOT LISTED</v>
      </c>
    </row>
    <row r="52" spans="1:4">
      <c r="A52" t="s">
        <v>518</v>
      </c>
      <c r="B52" t="str">
        <f>IF(ISERROR(VLOOKUP(A52,weapons!$A$1:$A$455,1,FALSE)),"WEAPON NOT LISTED","ITEM IN WEAPONS LIST")</f>
        <v>WEAPON NOT LISTED</v>
      </c>
      <c r="C52" t="str">
        <f>IF(ISERROR(VLOOKUP(A52,weapons!$C$1:$C$850,1,FALSE)),"MAGAZINE NOT LISTED","ITEM IN MAGAZINES LIST")</f>
        <v>ITEM IN MAGAZINES LIST</v>
      </c>
      <c r="D52" t="str">
        <f>IF(ISERROR(VLOOKUP(A52,weightconfig!$A$1:$A$455,1,FALSE)),"WEIGHT NOT LISTED","ITEM IN WEIGHT LIST")</f>
        <v>ITEM IN WEIGHT LIST</v>
      </c>
    </row>
    <row r="53" spans="1:4" hidden="1">
      <c r="A53" t="s">
        <v>518</v>
      </c>
    </row>
    <row r="54" spans="1:4">
      <c r="A54" t="s">
        <v>519</v>
      </c>
      <c r="B54" t="str">
        <f>IF(ISERROR(VLOOKUP(A54,weapons!$A$1:$A$455,1,FALSE)),"WEAPON NOT LISTED","ITEM IN WEAPONS LIST")</f>
        <v>WEAPON NOT LISTED</v>
      </c>
      <c r="C54" t="str">
        <f>IF(ISERROR(VLOOKUP(A54,weapons!$C$1:$C$850,1,FALSE)),"MAGAZINE NOT LISTED","ITEM IN MAGAZINES LIST")</f>
        <v>ITEM IN MAGAZINES LIST</v>
      </c>
      <c r="D54" t="str">
        <f>IF(ISERROR(VLOOKUP(A54,weightconfig!$A$1:$A$455,1,FALSE)),"WEIGHT NOT LISTED","ITEM IN WEIGHT LIST")</f>
        <v>ITEM IN WEIGHT LIST</v>
      </c>
    </row>
    <row r="55" spans="1:4">
      <c r="A55" t="s">
        <v>520</v>
      </c>
      <c r="B55" t="str">
        <f>IF(ISERROR(VLOOKUP(A55,weapons!$A$1:$A$455,1,FALSE)),"WEAPON NOT LISTED","ITEM IN WEAPONS LIST")</f>
        <v>WEAPON NOT LISTED</v>
      </c>
      <c r="C55" t="str">
        <f>IF(ISERROR(VLOOKUP(A55,weapons!$C$1:$C$850,1,FALSE)),"MAGAZINE NOT LISTED","ITEM IN MAGAZINES LIST")</f>
        <v>ITEM IN MAGAZINES LIST</v>
      </c>
      <c r="D55" t="str">
        <f>IF(ISERROR(VLOOKUP(A55,weightconfig!$A$1:$A$455,1,FALSE)),"WEIGHT NOT LISTED","ITEM IN WEIGHT LIST")</f>
        <v>WEIGHT NOT LISTED</v>
      </c>
    </row>
    <row r="56" spans="1:4">
      <c r="A56" t="s">
        <v>521</v>
      </c>
      <c r="B56" t="str">
        <f>IF(ISERROR(VLOOKUP(A56,weapons!$A$1:$A$455,1,FALSE)),"WEAPON NOT LISTED","ITEM IN WEAPONS LIST")</f>
        <v>WEAPON NOT LISTED</v>
      </c>
      <c r="C56" t="str">
        <f>IF(ISERROR(VLOOKUP(A56,weapons!$C$1:$C$850,1,FALSE)),"MAGAZINE NOT LISTED","ITEM IN MAGAZINES LIST")</f>
        <v>ITEM IN MAGAZINES LIST</v>
      </c>
      <c r="D56" t="str">
        <f>IF(ISERROR(VLOOKUP(A56,weightconfig!$A$1:$A$455,1,FALSE)),"WEIGHT NOT LISTED","ITEM IN WEIGHT LIST")</f>
        <v>ITEM IN WEIGHT LIST</v>
      </c>
    </row>
    <row r="57" spans="1:4" hidden="1">
      <c r="A57" t="s">
        <v>521</v>
      </c>
    </row>
    <row r="58" spans="1:4">
      <c r="A58" t="s">
        <v>522</v>
      </c>
      <c r="B58" t="str">
        <f>IF(ISERROR(VLOOKUP(A58,weapons!$A$1:$A$455,1,FALSE)),"WEAPON NOT LISTED","ITEM IN WEAPONS LIST")</f>
        <v>WEAPON NOT LISTED</v>
      </c>
      <c r="C58" t="str">
        <f>IF(ISERROR(VLOOKUP(A58,weapons!$C$1:$C$850,1,FALSE)),"MAGAZINE NOT LISTED","ITEM IN MAGAZINES LIST")</f>
        <v>ITEM IN MAGAZINES LIST</v>
      </c>
      <c r="D58" t="str">
        <f>IF(ISERROR(VLOOKUP(A58,weightconfig!$A$1:$A$455,1,FALSE)),"WEIGHT NOT LISTED","ITEM IN WEIGHT LIST")</f>
        <v>ITEM IN WEIGHT LIST</v>
      </c>
    </row>
    <row r="59" spans="1:4" hidden="1">
      <c r="A59" t="s">
        <v>522</v>
      </c>
    </row>
    <row r="60" spans="1:4">
      <c r="A60" t="s">
        <v>523</v>
      </c>
      <c r="B60" t="str">
        <f>IF(ISERROR(VLOOKUP(A60,weapons!$A$1:$A$455,1,FALSE)),"WEAPON NOT LISTED","ITEM IN WEAPONS LIST")</f>
        <v>WEAPON NOT LISTED</v>
      </c>
      <c r="C60" t="str">
        <f>IF(ISERROR(VLOOKUP(A60,weapons!$C$1:$C$850,1,FALSE)),"MAGAZINE NOT LISTED","ITEM IN MAGAZINES LIST")</f>
        <v>ITEM IN MAGAZINES LIST</v>
      </c>
      <c r="D60" t="str">
        <f>IF(ISERROR(VLOOKUP(A60,weightconfig!$A$1:$A$455,1,FALSE)),"WEIGHT NOT LISTED","ITEM IN WEIGHT LIST")</f>
        <v>ITEM IN WEIGHT LIST</v>
      </c>
    </row>
    <row r="61" spans="1:4" hidden="1">
      <c r="A61" t="s">
        <v>523</v>
      </c>
    </row>
    <row r="62" spans="1:4">
      <c r="A62" t="s">
        <v>524</v>
      </c>
      <c r="B62" t="str">
        <f>IF(ISERROR(VLOOKUP(A62,weapons!$A$1:$A$455,1,FALSE)),"WEAPON NOT LISTED","ITEM IN WEAPONS LIST")</f>
        <v>WEAPON NOT LISTED</v>
      </c>
      <c r="C62" t="str">
        <f>IF(ISERROR(VLOOKUP(A62,weapons!$C$1:$C$850,1,FALSE)),"MAGAZINE NOT LISTED","ITEM IN MAGAZINES LIST")</f>
        <v>ITEM IN MAGAZINES LIST</v>
      </c>
      <c r="D62" t="str">
        <f>IF(ISERROR(VLOOKUP(A62,weightconfig!$A$1:$A$455,1,FALSE)),"WEIGHT NOT LISTED","ITEM IN WEIGHT LIST")</f>
        <v>ITEM IN WEIGHT LIST</v>
      </c>
    </row>
    <row r="63" spans="1:4" hidden="1">
      <c r="A63" t="s">
        <v>524</v>
      </c>
    </row>
    <row r="64" spans="1:4">
      <c r="A64" t="s">
        <v>1131</v>
      </c>
      <c r="B64" t="str">
        <f>IF(ISERROR(VLOOKUP(A64,weapons!$A$1:$A$455,1,FALSE)),"WEAPON NOT LISTED","ITEM IN WEAPONS LIST")</f>
        <v>WEAPON NOT LISTED</v>
      </c>
      <c r="C64" t="str">
        <f>IF(ISERROR(VLOOKUP(A64,weapons!$C$1:$C$850,1,FALSE)),"MAGAZINE NOT LISTED","ITEM IN MAGAZINES LIST")</f>
        <v>ITEM IN MAGAZINES LIST</v>
      </c>
      <c r="D64" t="str">
        <f>IF(ISERROR(VLOOKUP(A64,weightconfig!$A$1:$A$455,1,FALSE)),"WEIGHT NOT LISTED","ITEM IN WEIGHT LIST")</f>
        <v>WEIGHT NOT LISTED</v>
      </c>
    </row>
    <row r="65" spans="1:4">
      <c r="A65" t="s">
        <v>553</v>
      </c>
      <c r="B65" t="str">
        <f>IF(ISERROR(VLOOKUP(A65,weapons!$A$1:$A$455,1,FALSE)),"WEAPON NOT LISTED","ITEM IN WEAPONS LIST")</f>
        <v>WEAPON NOT LISTED</v>
      </c>
      <c r="C65" t="str">
        <f>IF(ISERROR(VLOOKUP(A65,weapons!$C$1:$C$850,1,FALSE)),"MAGAZINE NOT LISTED","ITEM IN MAGAZINES LIST")</f>
        <v>ITEM IN MAGAZINES LIST</v>
      </c>
      <c r="D65" t="str">
        <f>IF(ISERROR(VLOOKUP(A65,weightconfig!$A$1:$A$455,1,FALSE)),"WEIGHT NOT LISTED","ITEM IN WEIGHT LIST")</f>
        <v>WEIGHT NOT LISTED</v>
      </c>
    </row>
    <row r="66" spans="1:4">
      <c r="A66" t="s">
        <v>555</v>
      </c>
      <c r="B66" t="str">
        <f>IF(ISERROR(VLOOKUP(A66,weapons!$A$1:$A$455,1,FALSE)),"WEAPON NOT LISTED","ITEM IN WEAPONS LIST")</f>
        <v>WEAPON NOT LISTED</v>
      </c>
      <c r="C66" t="str">
        <f>IF(ISERROR(VLOOKUP(A66,weapons!$C$1:$C$850,1,FALSE)),"MAGAZINE NOT LISTED","ITEM IN MAGAZINES LIST")</f>
        <v>ITEM IN MAGAZINES LIST</v>
      </c>
      <c r="D66" t="str">
        <f>IF(ISERROR(VLOOKUP(A66,weightconfig!$A$1:$A$455,1,FALSE)),"WEIGHT NOT LISTED","ITEM IN WEIGHT LIST")</f>
        <v>ITEM IN WEIGHT LIST</v>
      </c>
    </row>
    <row r="67" spans="1:4">
      <c r="A67" t="s">
        <v>556</v>
      </c>
      <c r="B67" t="str">
        <f>IF(ISERROR(VLOOKUP(A67,weapons!$A$1:$A$455,1,FALSE)),"WEAPON NOT LISTED","ITEM IN WEAPONS LIST")</f>
        <v>WEAPON NOT LISTED</v>
      </c>
      <c r="C67" t="str">
        <f>IF(ISERROR(VLOOKUP(A67,weapons!$C$1:$C$850,1,FALSE)),"MAGAZINE NOT LISTED","ITEM IN MAGAZINES LIST")</f>
        <v>ITEM IN MAGAZINES LIST</v>
      </c>
      <c r="D67" t="str">
        <f>IF(ISERROR(VLOOKUP(A67,weightconfig!$A$1:$A$455,1,FALSE)),"WEIGHT NOT LISTED","ITEM IN WEIGHT LIST")</f>
        <v>WEIGHT NOT LISTED</v>
      </c>
    </row>
    <row r="68" spans="1:4">
      <c r="A68" t="s">
        <v>557</v>
      </c>
      <c r="B68" t="str">
        <f>IF(ISERROR(VLOOKUP(A68,weapons!$A$1:$A$455,1,FALSE)),"WEAPON NOT LISTED","ITEM IN WEAPONS LIST")</f>
        <v>WEAPON NOT LISTED</v>
      </c>
      <c r="C68" t="str">
        <f>IF(ISERROR(VLOOKUP(A68,weapons!$C$1:$C$850,1,FALSE)),"MAGAZINE NOT LISTED","ITEM IN MAGAZINES LIST")</f>
        <v>ITEM IN MAGAZINES LIST</v>
      </c>
      <c r="D68" t="str">
        <f>IF(ISERROR(VLOOKUP(A68,weightconfig!$A$1:$A$455,1,FALSE)),"WEIGHT NOT LISTED","ITEM IN WEIGHT LIST")</f>
        <v>ITEM IN WEIGHT LIST</v>
      </c>
    </row>
    <row r="69" spans="1:4" hidden="1">
      <c r="A69" t="s">
        <v>557</v>
      </c>
    </row>
    <row r="70" spans="1:4">
      <c r="A70" t="s">
        <v>558</v>
      </c>
      <c r="B70" t="str">
        <f>IF(ISERROR(VLOOKUP(A70,weapons!$A$1:$A$455,1,FALSE)),"WEAPON NOT LISTED","ITEM IN WEAPONS LIST")</f>
        <v>WEAPON NOT LISTED</v>
      </c>
      <c r="C70" t="str">
        <f>IF(ISERROR(VLOOKUP(A70,weapons!$C$1:$C$850,1,FALSE)),"MAGAZINE NOT LISTED","ITEM IN MAGAZINES LIST")</f>
        <v>ITEM IN MAGAZINES LIST</v>
      </c>
      <c r="D70" t="str">
        <f>IF(ISERROR(VLOOKUP(A70,weightconfig!$A$1:$A$455,1,FALSE)),"WEIGHT NOT LISTED","ITEM IN WEIGHT LIST")</f>
        <v>WEIGHT NOT LISTED</v>
      </c>
    </row>
    <row r="71" spans="1:4">
      <c r="A71" t="s">
        <v>561</v>
      </c>
      <c r="B71" t="str">
        <f>IF(ISERROR(VLOOKUP(A71,weapons!$A$1:$A$455,1,FALSE)),"WEAPON NOT LISTED","ITEM IN WEAPONS LIST")</f>
        <v>WEAPON NOT LISTED</v>
      </c>
      <c r="C71" t="str">
        <f>IF(ISERROR(VLOOKUP(A71,weapons!$C$1:$C$850,1,FALSE)),"MAGAZINE NOT LISTED","ITEM IN MAGAZINES LIST")</f>
        <v>ITEM IN MAGAZINES LIST</v>
      </c>
      <c r="D71" t="str">
        <f>IF(ISERROR(VLOOKUP(A71,weightconfig!$A$1:$A$455,1,FALSE)),"WEIGHT NOT LISTED","ITEM IN WEIGHT LIST")</f>
        <v>ITEM IN WEIGHT LIST</v>
      </c>
    </row>
    <row r="72" spans="1:4">
      <c r="A72" t="s">
        <v>564</v>
      </c>
      <c r="B72" t="str">
        <f>IF(ISERROR(VLOOKUP(A72,weapons!$A$1:$A$455,1,FALSE)),"WEAPON NOT LISTED","ITEM IN WEAPONS LIST")</f>
        <v>WEAPON NOT LISTED</v>
      </c>
      <c r="C72" t="str">
        <f>IF(ISERROR(VLOOKUP(A72,weapons!$C$1:$C$850,1,FALSE)),"MAGAZINE NOT LISTED","ITEM IN MAGAZINES LIST")</f>
        <v>ITEM IN MAGAZINES LIST</v>
      </c>
      <c r="D72" t="str">
        <f>IF(ISERROR(VLOOKUP(A72,weightconfig!$A$1:$A$455,1,FALSE)),"WEIGHT NOT LISTED","ITEM IN WEIGHT LIST")</f>
        <v>ITEM IN WEIGHT LIST</v>
      </c>
    </row>
    <row r="73" spans="1:4" hidden="1">
      <c r="A73" t="s">
        <v>564</v>
      </c>
    </row>
    <row r="74" spans="1:4">
      <c r="A74" t="s">
        <v>565</v>
      </c>
      <c r="B74" t="str">
        <f>IF(ISERROR(VLOOKUP(A74,weapons!$A$1:$A$455,1,FALSE)),"WEAPON NOT LISTED","ITEM IN WEAPONS LIST")</f>
        <v>WEAPON NOT LISTED</v>
      </c>
      <c r="C74" t="str">
        <f>IF(ISERROR(VLOOKUP(A74,weapons!$C$1:$C$850,1,FALSE)),"MAGAZINE NOT LISTED","ITEM IN MAGAZINES LIST")</f>
        <v>ITEM IN MAGAZINES LIST</v>
      </c>
      <c r="D74" t="str">
        <f>IF(ISERROR(VLOOKUP(A74,weightconfig!$A$1:$A$455,1,FALSE)),"WEIGHT NOT LISTED","ITEM IN WEIGHT LIST")</f>
        <v>ITEM IN WEIGHT LIST</v>
      </c>
    </row>
    <row r="75" spans="1:4" hidden="1">
      <c r="A75" t="s">
        <v>565</v>
      </c>
    </row>
    <row r="76" spans="1:4">
      <c r="A76" t="s">
        <v>567</v>
      </c>
      <c r="B76" t="str">
        <f>IF(ISERROR(VLOOKUP(A76,weapons!$A$1:$A$455,1,FALSE)),"WEAPON NOT LISTED","ITEM IN WEAPONS LIST")</f>
        <v>WEAPON NOT LISTED</v>
      </c>
      <c r="C76" t="str">
        <f>IF(ISERROR(VLOOKUP(A76,weapons!$C$1:$C$850,1,FALSE)),"MAGAZINE NOT LISTED","ITEM IN MAGAZINES LIST")</f>
        <v>ITEM IN MAGAZINES LIST</v>
      </c>
      <c r="D76" t="str">
        <f>IF(ISERROR(VLOOKUP(A76,weightconfig!$A$1:$A$455,1,FALSE)),"WEIGHT NOT LISTED","ITEM IN WEIGHT LIST")</f>
        <v>ITEM IN WEIGHT LIST</v>
      </c>
    </row>
    <row r="77" spans="1:4">
      <c r="A77" t="s">
        <v>578</v>
      </c>
      <c r="B77" t="str">
        <f>IF(ISERROR(VLOOKUP(A77,weapons!$A$1:$A$455,1,FALSE)),"WEAPON NOT LISTED","ITEM IN WEAPONS LIST")</f>
        <v>WEAPON NOT LISTED</v>
      </c>
      <c r="C77" t="str">
        <f>IF(ISERROR(VLOOKUP(A77,weapons!$C$1:$C$850,1,FALSE)),"MAGAZINE NOT LISTED","ITEM IN MAGAZINES LIST")</f>
        <v>ITEM IN MAGAZINES LIST</v>
      </c>
      <c r="D77" t="str">
        <f>IF(ISERROR(VLOOKUP(A77,weightconfig!$A$1:$A$455,1,FALSE)),"WEIGHT NOT LISTED","ITEM IN WEIGHT LIST")</f>
        <v>ITEM IN WEIGHT LIST</v>
      </c>
    </row>
    <row r="78" spans="1:4">
      <c r="A78" t="s">
        <v>589</v>
      </c>
      <c r="B78" t="str">
        <f>IF(ISERROR(VLOOKUP(A78,weapons!$A$1:$A$455,1,FALSE)),"WEAPON NOT LISTED","ITEM IN WEAPONS LIST")</f>
        <v>WEAPON NOT LISTED</v>
      </c>
      <c r="C78" t="str">
        <f>IF(ISERROR(VLOOKUP(A78,weapons!$C$1:$C$850,1,FALSE)),"MAGAZINE NOT LISTED","ITEM IN MAGAZINES LIST")</f>
        <v>ITEM IN MAGAZINES LIST</v>
      </c>
      <c r="D78" t="str">
        <f>IF(ISERROR(VLOOKUP(A78,weightconfig!$A$1:$A$455,1,FALSE)),"WEIGHT NOT LISTED","ITEM IN WEIGHT LIST")</f>
        <v>ITEM IN WEIGHT LIST</v>
      </c>
    </row>
    <row r="79" spans="1:4">
      <c r="A79" t="s">
        <v>590</v>
      </c>
      <c r="B79" t="str">
        <f>IF(ISERROR(VLOOKUP(A79,weapons!$A$1:$A$455,1,FALSE)),"WEAPON NOT LISTED","ITEM IN WEAPONS LIST")</f>
        <v>WEAPON NOT LISTED</v>
      </c>
      <c r="C79" t="str">
        <f>IF(ISERROR(VLOOKUP(A79,weapons!$C$1:$C$850,1,FALSE)),"MAGAZINE NOT LISTED","ITEM IN MAGAZINES LIST")</f>
        <v>ITEM IN MAGAZINES LIST</v>
      </c>
      <c r="D79" t="str">
        <f>IF(ISERROR(VLOOKUP(A79,weightconfig!$A$1:$A$455,1,FALSE)),"WEIGHT NOT LISTED","ITEM IN WEIGHT LIST")</f>
        <v>WEIGHT NOT LISTED</v>
      </c>
    </row>
    <row r="80" spans="1:4">
      <c r="A80" t="s">
        <v>591</v>
      </c>
      <c r="B80" t="str">
        <f>IF(ISERROR(VLOOKUP(A80,weapons!$A$1:$A$455,1,FALSE)),"WEAPON NOT LISTED","ITEM IN WEAPONS LIST")</f>
        <v>WEAPON NOT LISTED</v>
      </c>
      <c r="C80" t="str">
        <f>IF(ISERROR(VLOOKUP(A80,weapons!$C$1:$C$850,1,FALSE)),"MAGAZINE NOT LISTED","ITEM IN MAGAZINES LIST")</f>
        <v>ITEM IN MAGAZINES LIST</v>
      </c>
      <c r="D80" t="str">
        <f>IF(ISERROR(VLOOKUP(A80,weightconfig!$A$1:$A$455,1,FALSE)),"WEIGHT NOT LISTED","ITEM IN WEIGHT LIST")</f>
        <v>WEIGHT NOT LISTED</v>
      </c>
    </row>
    <row r="81" spans="1:4">
      <c r="A81" t="s">
        <v>592</v>
      </c>
      <c r="B81" t="str">
        <f>IF(ISERROR(VLOOKUP(A81,weapons!$A$1:$A$455,1,FALSE)),"WEAPON NOT LISTED","ITEM IN WEAPONS LIST")</f>
        <v>WEAPON NOT LISTED</v>
      </c>
      <c r="C81" t="str">
        <f>IF(ISERROR(VLOOKUP(A81,weapons!$C$1:$C$850,1,FALSE)),"MAGAZINE NOT LISTED","ITEM IN MAGAZINES LIST")</f>
        <v>ITEM IN MAGAZINES LIST</v>
      </c>
      <c r="D81" t="str">
        <f>IF(ISERROR(VLOOKUP(A81,weightconfig!$A$1:$A$455,1,FALSE)),"WEIGHT NOT LISTED","ITEM IN WEIGHT LIST")</f>
        <v>ITEM IN WEIGHT LIST</v>
      </c>
    </row>
    <row r="82" spans="1:4">
      <c r="A82" t="s">
        <v>602</v>
      </c>
      <c r="B82" t="str">
        <f>IF(ISERROR(VLOOKUP(A82,weapons!$A$1:$A$455,1,FALSE)),"WEAPON NOT LISTED","ITEM IN WEAPONS LIST")</f>
        <v>WEAPON NOT LISTED</v>
      </c>
      <c r="C82" t="str">
        <f>IF(ISERROR(VLOOKUP(A82,weapons!$C$1:$C$850,1,FALSE)),"MAGAZINE NOT LISTED","ITEM IN MAGAZINES LIST")</f>
        <v>ITEM IN MAGAZINES LIST</v>
      </c>
      <c r="D82" t="str">
        <f>IF(ISERROR(VLOOKUP(A82,weightconfig!$A$1:$A$455,1,FALSE)),"WEIGHT NOT LISTED","ITEM IN WEIGHT LIST")</f>
        <v>ITEM IN WEIGHT LIST</v>
      </c>
    </row>
    <row r="83" spans="1:4">
      <c r="A83" t="s">
        <v>603</v>
      </c>
      <c r="B83" t="str">
        <f>IF(ISERROR(VLOOKUP(A83,weapons!$A$1:$A$455,1,FALSE)),"WEAPON NOT LISTED","ITEM IN WEAPONS LIST")</f>
        <v>WEAPON NOT LISTED</v>
      </c>
      <c r="C83" t="str">
        <f>IF(ISERROR(VLOOKUP(A83,weapons!$C$1:$C$850,1,FALSE)),"MAGAZINE NOT LISTED","ITEM IN MAGAZINES LIST")</f>
        <v>ITEM IN MAGAZINES LIST</v>
      </c>
      <c r="D83" t="str">
        <f>IF(ISERROR(VLOOKUP(A83,weightconfig!$A$1:$A$455,1,FALSE)),"WEIGHT NOT LISTED","ITEM IN WEIGHT LIST")</f>
        <v>ITEM IN WEIGHT LIST</v>
      </c>
    </row>
    <row r="84" spans="1:4">
      <c r="A84" t="s">
        <v>606</v>
      </c>
      <c r="B84" t="str">
        <f>IF(ISERROR(VLOOKUP(A84,weapons!$A$1:$A$455,1,FALSE)),"WEAPON NOT LISTED","ITEM IN WEAPONS LIST")</f>
        <v>WEAPON NOT LISTED</v>
      </c>
      <c r="C84" t="str">
        <f>IF(ISERROR(VLOOKUP(A84,weapons!$C$1:$C$850,1,FALSE)),"MAGAZINE NOT LISTED","ITEM IN MAGAZINES LIST")</f>
        <v>ITEM IN MAGAZINES LIST</v>
      </c>
      <c r="D84" t="str">
        <f>IF(ISERROR(VLOOKUP(A84,weightconfig!$A$1:$A$455,1,FALSE)),"WEIGHT NOT LISTED","ITEM IN WEIGHT LIST")</f>
        <v>ITEM IN WEIGHT LIST</v>
      </c>
    </row>
    <row r="85" spans="1:4">
      <c r="A85" t="s">
        <v>607</v>
      </c>
      <c r="B85" t="str">
        <f>IF(ISERROR(VLOOKUP(A85,weapons!$A$1:$A$455,1,FALSE)),"WEAPON NOT LISTED","ITEM IN WEAPONS LIST")</f>
        <v>WEAPON NOT LISTED</v>
      </c>
      <c r="C85" t="str">
        <f>IF(ISERROR(VLOOKUP(A85,weapons!$C$1:$C$850,1,FALSE)),"MAGAZINE NOT LISTED","ITEM IN MAGAZINES LIST")</f>
        <v>ITEM IN MAGAZINES LIST</v>
      </c>
      <c r="D85" t="str">
        <f>IF(ISERROR(VLOOKUP(A85,weightconfig!$A$1:$A$455,1,FALSE)),"WEIGHT NOT LISTED","ITEM IN WEIGHT LIST")</f>
        <v>WEIGHT NOT LISTED</v>
      </c>
    </row>
    <row r="86" spans="1:4">
      <c r="A86" t="s">
        <v>608</v>
      </c>
      <c r="B86" t="str">
        <f>IF(ISERROR(VLOOKUP(A86,weapons!$A$1:$A$455,1,FALSE)),"WEAPON NOT LISTED","ITEM IN WEAPONS LIST")</f>
        <v>WEAPON NOT LISTED</v>
      </c>
      <c r="C86" t="str">
        <f>IF(ISERROR(VLOOKUP(A86,weapons!$C$1:$C$850,1,FALSE)),"MAGAZINE NOT LISTED","ITEM IN MAGAZINES LIST")</f>
        <v>ITEM IN MAGAZINES LIST</v>
      </c>
      <c r="D86" t="str">
        <f>IF(ISERROR(VLOOKUP(A86,weightconfig!$A$1:$A$455,1,FALSE)),"WEIGHT NOT LISTED","ITEM IN WEIGHT LIST")</f>
        <v>ITEM IN WEIGHT LIST</v>
      </c>
    </row>
    <row r="87" spans="1:4">
      <c r="A87" t="s">
        <v>609</v>
      </c>
      <c r="B87" t="str">
        <f>IF(ISERROR(VLOOKUP(A87,weapons!$A$1:$A$455,1,FALSE)),"WEAPON NOT LISTED","ITEM IN WEAPONS LIST")</f>
        <v>WEAPON NOT LISTED</v>
      </c>
      <c r="C87" t="str">
        <f>IF(ISERROR(VLOOKUP(A87,weapons!$C$1:$C$850,1,FALSE)),"MAGAZINE NOT LISTED","ITEM IN MAGAZINES LIST")</f>
        <v>ITEM IN MAGAZINES LIST</v>
      </c>
      <c r="D87" t="str">
        <f>IF(ISERROR(VLOOKUP(A87,weightconfig!$A$1:$A$455,1,FALSE)),"WEIGHT NOT LISTED","ITEM IN WEIGHT LIST")</f>
        <v>WEIGHT NOT LISTED</v>
      </c>
    </row>
    <row r="88" spans="1:4">
      <c r="A88" t="s">
        <v>613</v>
      </c>
      <c r="B88" t="str">
        <f>IF(ISERROR(VLOOKUP(A88,weapons!$A$1:$A$455,1,FALSE)),"WEAPON NOT LISTED","ITEM IN WEAPONS LIST")</f>
        <v>WEAPON NOT LISTED</v>
      </c>
      <c r="C88" t="str">
        <f>IF(ISERROR(VLOOKUP(A88,weapons!$C$1:$C$850,1,FALSE)),"MAGAZINE NOT LISTED","ITEM IN MAGAZINES LIST")</f>
        <v>ITEM IN MAGAZINES LIST</v>
      </c>
      <c r="D88" t="str">
        <f>IF(ISERROR(VLOOKUP(A88,weightconfig!$A$1:$A$455,1,FALSE)),"WEIGHT NOT LISTED","ITEM IN WEIGHT LIST")</f>
        <v>WEIGHT NOT LISTED</v>
      </c>
    </row>
    <row r="89" spans="1:4">
      <c r="A89" t="s">
        <v>355</v>
      </c>
      <c r="B89" t="str">
        <f>IF(ISERROR(VLOOKUP(A89,weapons!$A$1:$A$455,1,FALSE)),"WEAPON NOT LISTED","ITEM IN WEAPONS LIST")</f>
        <v>ITEM IN WEAPONS LIST</v>
      </c>
      <c r="C89" t="str">
        <f>IF(ISERROR(VLOOKUP(A89,weapons!$C$1:$C$850,1,FALSE)),"MAGAZINE NOT LISTED","ITEM IN MAGAZINES LIST")</f>
        <v>ITEM IN MAGAZINES LIST</v>
      </c>
      <c r="D89" t="str">
        <f>IF(ISERROR(VLOOKUP(A89,weightconfig!$A$1:$A$455,1,FALSE)),"WEIGHT NOT LISTED","ITEM IN WEIGHT LIST")</f>
        <v>WEIGHT NOT LISTED</v>
      </c>
    </row>
    <row r="90" spans="1:4">
      <c r="A90" t="s">
        <v>652</v>
      </c>
      <c r="B90" t="str">
        <f>IF(ISERROR(VLOOKUP(A90,weapons!$A$1:$A$455,1,FALSE)),"WEAPON NOT LISTED","ITEM IN WEAPONS LIST")</f>
        <v>WEAPON NOT LISTED</v>
      </c>
      <c r="C90" t="str">
        <f>IF(ISERROR(VLOOKUP(A90,weapons!$C$1:$C$850,1,FALSE)),"MAGAZINE NOT LISTED","ITEM IN MAGAZINES LIST")</f>
        <v>ITEM IN MAGAZINES LIST</v>
      </c>
      <c r="D90" t="str">
        <f>IF(ISERROR(VLOOKUP(A90,weightconfig!$A$1:$A$455,1,FALSE)),"WEIGHT NOT LISTED","ITEM IN WEIGHT LIST")</f>
        <v>WEIGHT NOT LISTED</v>
      </c>
    </row>
    <row r="91" spans="1:4">
      <c r="A91" t="s">
        <v>653</v>
      </c>
      <c r="B91" t="str">
        <f>IF(ISERROR(VLOOKUP(A91,weapons!$A$1:$A$455,1,FALSE)),"WEAPON NOT LISTED","ITEM IN WEAPONS LIST")</f>
        <v>WEAPON NOT LISTED</v>
      </c>
      <c r="C91" t="str">
        <f>IF(ISERROR(VLOOKUP(A91,weapons!$C$1:$C$850,1,FALSE)),"MAGAZINE NOT LISTED","ITEM IN MAGAZINES LIST")</f>
        <v>ITEM IN MAGAZINES LIST</v>
      </c>
      <c r="D91" t="str">
        <f>IF(ISERROR(VLOOKUP(A91,weightconfig!$A$1:$A$455,1,FALSE)),"WEIGHT NOT LISTED","ITEM IN WEIGHT LIST")</f>
        <v>ITEM IN WEIGHT LIST</v>
      </c>
    </row>
    <row r="92" spans="1:4">
      <c r="A92" t="s">
        <v>660</v>
      </c>
      <c r="B92" t="str">
        <f>IF(ISERROR(VLOOKUP(A92,weapons!$A$1:$A$455,1,FALSE)),"WEAPON NOT LISTED","ITEM IN WEAPONS LIST")</f>
        <v>WEAPON NOT LISTED</v>
      </c>
      <c r="C92" t="str">
        <f>IF(ISERROR(VLOOKUP(A92,weapons!$C$1:$C$850,1,FALSE)),"MAGAZINE NOT LISTED","ITEM IN MAGAZINES LIST")</f>
        <v>ITEM IN MAGAZINES LIST</v>
      </c>
      <c r="D92" t="str">
        <f>IF(ISERROR(VLOOKUP(A92,weightconfig!$A$1:$A$455,1,FALSE)),"WEIGHT NOT LISTED","ITEM IN WEIGHT LIST")</f>
        <v>ITEM IN WEIGHT LIST</v>
      </c>
    </row>
    <row r="93" spans="1:4">
      <c r="A93" t="s">
        <v>661</v>
      </c>
      <c r="B93" t="str">
        <f>IF(ISERROR(VLOOKUP(A93,weapons!$A$1:$A$455,1,FALSE)),"WEAPON NOT LISTED","ITEM IN WEAPONS LIST")</f>
        <v>WEAPON NOT LISTED</v>
      </c>
      <c r="C93" t="str">
        <f>IF(ISERROR(VLOOKUP(A93,weapons!$C$1:$C$850,1,FALSE)),"MAGAZINE NOT LISTED","ITEM IN MAGAZINES LIST")</f>
        <v>ITEM IN MAGAZINES LIST</v>
      </c>
      <c r="D93" t="str">
        <f>IF(ISERROR(VLOOKUP(A93,weightconfig!$A$1:$A$455,1,FALSE)),"WEIGHT NOT LISTED","ITEM IN WEIGHT LIST")</f>
        <v>ITEM IN WEIGHT LIST</v>
      </c>
    </row>
    <row r="94" spans="1:4">
      <c r="A94" t="s">
        <v>662</v>
      </c>
      <c r="B94" t="str">
        <f>IF(ISERROR(VLOOKUP(A94,weapons!$A$1:$A$455,1,FALSE)),"WEAPON NOT LISTED","ITEM IN WEAPONS LIST")</f>
        <v>WEAPON NOT LISTED</v>
      </c>
      <c r="C94" t="str">
        <f>IF(ISERROR(VLOOKUP(A94,weapons!$C$1:$C$850,1,FALSE)),"MAGAZINE NOT LISTED","ITEM IN MAGAZINES LIST")</f>
        <v>ITEM IN MAGAZINES LIST</v>
      </c>
      <c r="D94" t="str">
        <f>IF(ISERROR(VLOOKUP(A94,weightconfig!$A$1:$A$455,1,FALSE)),"WEIGHT NOT LISTED","ITEM IN WEIGHT LIST")</f>
        <v>ITEM IN WEIGHT LIST</v>
      </c>
    </row>
    <row r="95" spans="1:4">
      <c r="A95" t="s">
        <v>664</v>
      </c>
      <c r="B95" t="str">
        <f>IF(ISERROR(VLOOKUP(A95,weapons!$A$1:$A$455,1,FALSE)),"WEAPON NOT LISTED","ITEM IN WEAPONS LIST")</f>
        <v>WEAPON NOT LISTED</v>
      </c>
      <c r="C95" t="str">
        <f>IF(ISERROR(VLOOKUP(A95,weapons!$C$1:$C$850,1,FALSE)),"MAGAZINE NOT LISTED","ITEM IN MAGAZINES LIST")</f>
        <v>ITEM IN MAGAZINES LIST</v>
      </c>
      <c r="D95" t="str">
        <f>IF(ISERROR(VLOOKUP(A95,weightconfig!$A$1:$A$455,1,FALSE)),"WEIGHT NOT LISTED","ITEM IN WEIGHT LIST")</f>
        <v>WEIGHT NOT LISTED</v>
      </c>
    </row>
    <row r="96" spans="1:4">
      <c r="A96" t="s">
        <v>665</v>
      </c>
      <c r="B96" t="str">
        <f>IF(ISERROR(VLOOKUP(A96,weapons!$A$1:$A$455,1,FALSE)),"WEAPON NOT LISTED","ITEM IN WEAPONS LIST")</f>
        <v>WEAPON NOT LISTED</v>
      </c>
      <c r="C96" t="str">
        <f>IF(ISERROR(VLOOKUP(A96,weapons!$C$1:$C$850,1,FALSE)),"MAGAZINE NOT LISTED","ITEM IN MAGAZINES LIST")</f>
        <v>ITEM IN MAGAZINES LIST</v>
      </c>
      <c r="D96" t="str">
        <f>IF(ISERROR(VLOOKUP(A96,weightconfig!$A$1:$A$455,1,FALSE)),"WEIGHT NOT LISTED","ITEM IN WEIGHT LIST")</f>
        <v>WEIGHT NOT LISTED</v>
      </c>
    </row>
    <row r="97" spans="1:4">
      <c r="A97" t="s">
        <v>666</v>
      </c>
      <c r="B97" t="str">
        <f>IF(ISERROR(VLOOKUP(A97,weapons!$A$1:$A$455,1,FALSE)),"WEAPON NOT LISTED","ITEM IN WEAPONS LIST")</f>
        <v>WEAPON NOT LISTED</v>
      </c>
      <c r="C97" t="str">
        <f>IF(ISERROR(VLOOKUP(A97,weapons!$C$1:$C$850,1,FALSE)),"MAGAZINE NOT LISTED","ITEM IN MAGAZINES LIST")</f>
        <v>ITEM IN MAGAZINES LIST</v>
      </c>
      <c r="D97" t="str">
        <f>IF(ISERROR(VLOOKUP(A97,weightconfig!$A$1:$A$455,1,FALSE)),"WEIGHT NOT LISTED","ITEM IN WEIGHT LIST")</f>
        <v>WEIGHT NOT LISTED</v>
      </c>
    </row>
    <row r="98" spans="1:4">
      <c r="A98" t="s">
        <v>667</v>
      </c>
      <c r="B98" t="str">
        <f>IF(ISERROR(VLOOKUP(A98,weapons!$A$1:$A$455,1,FALSE)),"WEAPON NOT LISTED","ITEM IN WEAPONS LIST")</f>
        <v>WEAPON NOT LISTED</v>
      </c>
      <c r="C98" t="str">
        <f>IF(ISERROR(VLOOKUP(A98,weapons!$C$1:$C$850,1,FALSE)),"MAGAZINE NOT LISTED","ITEM IN MAGAZINES LIST")</f>
        <v>ITEM IN MAGAZINES LIST</v>
      </c>
      <c r="D98" t="str">
        <f>IF(ISERROR(VLOOKUP(A98,weightconfig!$A$1:$A$455,1,FALSE)),"WEIGHT NOT LISTED","ITEM IN WEIGHT LIST")</f>
        <v>WEIGHT NOT LISTED</v>
      </c>
    </row>
    <row r="99" spans="1:4">
      <c r="A99" t="s">
        <v>668</v>
      </c>
      <c r="B99" t="str">
        <f>IF(ISERROR(VLOOKUP(A99,weapons!$A$1:$A$455,1,FALSE)),"WEAPON NOT LISTED","ITEM IN WEAPONS LIST")</f>
        <v>WEAPON NOT LISTED</v>
      </c>
      <c r="C99" t="str">
        <f>IF(ISERROR(VLOOKUP(A99,weapons!$C$1:$C$850,1,FALSE)),"MAGAZINE NOT LISTED","ITEM IN MAGAZINES LIST")</f>
        <v>ITEM IN MAGAZINES LIST</v>
      </c>
      <c r="D99" t="str">
        <f>IF(ISERROR(VLOOKUP(A99,weightconfig!$A$1:$A$455,1,FALSE)),"WEIGHT NOT LISTED","ITEM IN WEIGHT LIST")</f>
        <v>ITEM IN WEIGHT LIST</v>
      </c>
    </row>
    <row r="100" spans="1:4">
      <c r="A100" t="s">
        <v>669</v>
      </c>
      <c r="B100" t="str">
        <f>IF(ISERROR(VLOOKUP(A100,weapons!$A$1:$A$455,1,FALSE)),"WEAPON NOT LISTED","ITEM IN WEAPONS LIST")</f>
        <v>WEAPON NOT LISTED</v>
      </c>
      <c r="C100" t="str">
        <f>IF(ISERROR(VLOOKUP(A100,weapons!$C$1:$C$850,1,FALSE)),"MAGAZINE NOT LISTED","ITEM IN MAGAZINES LIST")</f>
        <v>ITEM IN MAGAZINES LIST</v>
      </c>
      <c r="D100" t="str">
        <f>IF(ISERROR(VLOOKUP(A100,weightconfig!$A$1:$A$455,1,FALSE)),"WEIGHT NOT LISTED","ITEM IN WEIGHT LIST")</f>
        <v>ITEM IN WEIGHT LIST</v>
      </c>
    </row>
    <row r="101" spans="1:4">
      <c r="A101" t="s">
        <v>670</v>
      </c>
      <c r="B101" t="str">
        <f>IF(ISERROR(VLOOKUP(A101,weapons!$A$1:$A$455,1,FALSE)),"WEAPON NOT LISTED","ITEM IN WEAPONS LIST")</f>
        <v>WEAPON NOT LISTED</v>
      </c>
      <c r="C101" t="str">
        <f>IF(ISERROR(VLOOKUP(A101,weapons!$C$1:$C$850,1,FALSE)),"MAGAZINE NOT LISTED","ITEM IN MAGAZINES LIST")</f>
        <v>ITEM IN MAGAZINES LIST</v>
      </c>
      <c r="D101" t="str">
        <f>IF(ISERROR(VLOOKUP(A101,weightconfig!$A$1:$A$455,1,FALSE)),"WEIGHT NOT LISTED","ITEM IN WEIGHT LIST")</f>
        <v>ITEM IN WEIGHT LIST</v>
      </c>
    </row>
    <row r="102" spans="1:4">
      <c r="A102" t="s">
        <v>698</v>
      </c>
      <c r="B102" t="str">
        <f>IF(ISERROR(VLOOKUP(A102,weapons!$A$1:$A$455,1,FALSE)),"WEAPON NOT LISTED","ITEM IN WEAPONS LIST")</f>
        <v>WEAPON NOT LISTED</v>
      </c>
      <c r="C102" t="str">
        <f>IF(ISERROR(VLOOKUP(A102,weapons!$C$1:$C$850,1,FALSE)),"MAGAZINE NOT LISTED","ITEM IN MAGAZINES LIST")</f>
        <v>ITEM IN MAGAZINES LIST</v>
      </c>
      <c r="D102" t="str">
        <f>IF(ISERROR(VLOOKUP(A102,weightconfig!$A$1:$A$455,1,FALSE)),"WEIGHT NOT LISTED","ITEM IN WEIGHT LIST")</f>
        <v>ITEM IN WEIGHT LIST</v>
      </c>
    </row>
    <row r="103" spans="1:4">
      <c r="A103" t="s">
        <v>699</v>
      </c>
      <c r="B103" t="str">
        <f>IF(ISERROR(VLOOKUP(A103,weapons!$A$1:$A$455,1,FALSE)),"WEAPON NOT LISTED","ITEM IN WEAPONS LIST")</f>
        <v>WEAPON NOT LISTED</v>
      </c>
      <c r="C103" t="str">
        <f>IF(ISERROR(VLOOKUP(A103,weapons!$C$1:$C$850,1,FALSE)),"MAGAZINE NOT LISTED","ITEM IN MAGAZINES LIST")</f>
        <v>ITEM IN MAGAZINES LIST</v>
      </c>
      <c r="D103" t="str">
        <f>IF(ISERROR(VLOOKUP(A103,weightconfig!$A$1:$A$455,1,FALSE)),"WEIGHT NOT LISTED","ITEM IN WEIGHT LIST")</f>
        <v>ITEM IN WEIGHT LIST</v>
      </c>
    </row>
    <row r="104" spans="1:4">
      <c r="A104" t="s">
        <v>701</v>
      </c>
      <c r="B104" t="str">
        <f>IF(ISERROR(VLOOKUP(A104,weapons!$A$1:$A$455,1,FALSE)),"WEAPON NOT LISTED","ITEM IN WEAPONS LIST")</f>
        <v>WEAPON NOT LISTED</v>
      </c>
      <c r="C104" t="str">
        <f>IF(ISERROR(VLOOKUP(A104,weapons!$C$1:$C$850,1,FALSE)),"MAGAZINE NOT LISTED","ITEM IN MAGAZINES LIST")</f>
        <v>ITEM IN MAGAZINES LIST</v>
      </c>
      <c r="D104" t="str">
        <f>IF(ISERROR(VLOOKUP(A104,weightconfig!$A$1:$A$455,1,FALSE)),"WEIGHT NOT LISTED","ITEM IN WEIGHT LIST")</f>
        <v>ITEM IN WEIGHT LIST</v>
      </c>
    </row>
    <row r="105" spans="1:4">
      <c r="A105" t="s">
        <v>702</v>
      </c>
      <c r="B105" t="str">
        <f>IF(ISERROR(VLOOKUP(A105,weapons!$A$1:$A$455,1,FALSE)),"WEAPON NOT LISTED","ITEM IN WEAPONS LIST")</f>
        <v>WEAPON NOT LISTED</v>
      </c>
      <c r="C105" t="str">
        <f>IF(ISERROR(VLOOKUP(A105,weapons!$C$1:$C$850,1,FALSE)),"MAGAZINE NOT LISTED","ITEM IN MAGAZINES LIST")</f>
        <v>ITEM IN MAGAZINES LIST</v>
      </c>
      <c r="D105" t="str">
        <f>IF(ISERROR(VLOOKUP(A105,weightconfig!$A$1:$A$455,1,FALSE)),"WEIGHT NOT LISTED","ITEM IN WEIGHT LIST")</f>
        <v>ITEM IN WEIGHT LIST</v>
      </c>
    </row>
    <row r="106" spans="1:4">
      <c r="A106" t="s">
        <v>703</v>
      </c>
      <c r="B106" t="str">
        <f>IF(ISERROR(VLOOKUP(A106,weapons!$A$1:$A$455,1,FALSE)),"WEAPON NOT LISTED","ITEM IN WEAPONS LIST")</f>
        <v>WEAPON NOT LISTED</v>
      </c>
      <c r="C106" t="str">
        <f>IF(ISERROR(VLOOKUP(A106,weapons!$C$1:$C$850,1,FALSE)),"MAGAZINE NOT LISTED","ITEM IN MAGAZINES LIST")</f>
        <v>ITEM IN MAGAZINES LIST</v>
      </c>
      <c r="D106" t="str">
        <f>IF(ISERROR(VLOOKUP(A106,weightconfig!$A$1:$A$455,1,FALSE)),"WEIGHT NOT LISTED","ITEM IN WEIGHT LIST")</f>
        <v>ITEM IN WEIGHT LIST</v>
      </c>
    </row>
    <row r="107" spans="1:4">
      <c r="A107" t="s">
        <v>704</v>
      </c>
      <c r="B107" t="str">
        <f>IF(ISERROR(VLOOKUP(A107,weapons!$A$1:$A$455,1,FALSE)),"WEAPON NOT LISTED","ITEM IN WEAPONS LIST")</f>
        <v>WEAPON NOT LISTED</v>
      </c>
      <c r="C107" t="str">
        <f>IF(ISERROR(VLOOKUP(A107,weapons!$C$1:$C$850,1,FALSE)),"MAGAZINE NOT LISTED","ITEM IN MAGAZINES LIST")</f>
        <v>ITEM IN MAGAZINES LIST</v>
      </c>
      <c r="D107" t="str">
        <f>IF(ISERROR(VLOOKUP(A107,weightconfig!$A$1:$A$455,1,FALSE)),"WEIGHT NOT LISTED","ITEM IN WEIGHT LIST")</f>
        <v>ITEM IN WEIGHT LIST</v>
      </c>
    </row>
    <row r="108" spans="1:4">
      <c r="A108" t="s">
        <v>705</v>
      </c>
      <c r="B108" t="str">
        <f>IF(ISERROR(VLOOKUP(A108,weapons!$A$1:$A$455,1,FALSE)),"WEAPON NOT LISTED","ITEM IN WEAPONS LIST")</f>
        <v>WEAPON NOT LISTED</v>
      </c>
      <c r="C108" t="str">
        <f>IF(ISERROR(VLOOKUP(A108,weapons!$C$1:$C$850,1,FALSE)),"MAGAZINE NOT LISTED","ITEM IN MAGAZINES LIST")</f>
        <v>ITEM IN MAGAZINES LIST</v>
      </c>
      <c r="D108" t="str">
        <f>IF(ISERROR(VLOOKUP(A108,weightconfig!$A$1:$A$455,1,FALSE)),"WEIGHT NOT LISTED","ITEM IN WEIGHT LIST")</f>
        <v>ITEM IN WEIGHT LIST</v>
      </c>
    </row>
    <row r="109" spans="1:4">
      <c r="A109" t="s">
        <v>706</v>
      </c>
      <c r="B109" t="str">
        <f>IF(ISERROR(VLOOKUP(A109,weapons!$A$1:$A$455,1,FALSE)),"WEAPON NOT LISTED","ITEM IN WEAPONS LIST")</f>
        <v>WEAPON NOT LISTED</v>
      </c>
      <c r="C109" t="str">
        <f>IF(ISERROR(VLOOKUP(A109,weapons!$C$1:$C$850,1,FALSE)),"MAGAZINE NOT LISTED","ITEM IN MAGAZINES LIST")</f>
        <v>ITEM IN MAGAZINES LIST</v>
      </c>
      <c r="D109" t="str">
        <f>IF(ISERROR(VLOOKUP(A109,weightconfig!$A$1:$A$455,1,FALSE)),"WEIGHT NOT LISTED","ITEM IN WEIGHT LIST")</f>
        <v>ITEM IN WEIGHT LIST</v>
      </c>
    </row>
    <row r="110" spans="1:4">
      <c r="A110" t="s">
        <v>712</v>
      </c>
      <c r="B110" t="str">
        <f>IF(ISERROR(VLOOKUP(A110,weapons!$A$1:$A$455,1,FALSE)),"WEAPON NOT LISTED","ITEM IN WEAPONS LIST")</f>
        <v>WEAPON NOT LISTED</v>
      </c>
      <c r="C110" t="str">
        <f>IF(ISERROR(VLOOKUP(A110,weapons!$C$1:$C$850,1,FALSE)),"MAGAZINE NOT LISTED","ITEM IN MAGAZINES LIST")</f>
        <v>ITEM IN MAGAZINES LIST</v>
      </c>
      <c r="D110" t="str">
        <f>IF(ISERROR(VLOOKUP(A110,weightconfig!$A$1:$A$455,1,FALSE)),"WEIGHT NOT LISTED","ITEM IN WEIGHT LIST")</f>
        <v>ITEM IN WEIGHT LIST</v>
      </c>
    </row>
    <row r="111" spans="1:4">
      <c r="A111" t="s">
        <v>714</v>
      </c>
      <c r="B111" t="str">
        <f>IF(ISERROR(VLOOKUP(A111,weapons!$A$1:$A$455,1,FALSE)),"WEAPON NOT LISTED","ITEM IN WEAPONS LIST")</f>
        <v>WEAPON NOT LISTED</v>
      </c>
      <c r="C111" t="str">
        <f>IF(ISERROR(VLOOKUP(A111,weapons!$C$1:$C$850,1,FALSE)),"MAGAZINE NOT LISTED","ITEM IN MAGAZINES LIST")</f>
        <v>ITEM IN MAGAZINES LIST</v>
      </c>
      <c r="D111" t="str">
        <f>IF(ISERROR(VLOOKUP(A111,weightconfig!$A$1:$A$455,1,FALSE)),"WEIGHT NOT LISTED","ITEM IN WEIGHT LIST")</f>
        <v>ITEM IN WEIGHT LIST</v>
      </c>
    </row>
    <row r="112" spans="1:4">
      <c r="A112" t="s">
        <v>715</v>
      </c>
      <c r="B112" t="str">
        <f>IF(ISERROR(VLOOKUP(A112,weapons!$A$1:$A$455,1,FALSE)),"WEAPON NOT LISTED","ITEM IN WEAPONS LIST")</f>
        <v>WEAPON NOT LISTED</v>
      </c>
      <c r="C112" t="str">
        <f>IF(ISERROR(VLOOKUP(A112,weapons!$C$1:$C$850,1,FALSE)),"MAGAZINE NOT LISTED","ITEM IN MAGAZINES LIST")</f>
        <v>ITEM IN MAGAZINES LIST</v>
      </c>
      <c r="D112" t="str">
        <f>IF(ISERROR(VLOOKUP(A112,weightconfig!$A$1:$A$455,1,FALSE)),"WEIGHT NOT LISTED","ITEM IN WEIGHT LIST")</f>
        <v>WEIGHT NOT LISTED</v>
      </c>
    </row>
    <row r="113" spans="1:4">
      <c r="A113" t="s">
        <v>717</v>
      </c>
      <c r="B113" t="str">
        <f>IF(ISERROR(VLOOKUP(A113,weapons!$A$1:$A$455,1,FALSE)),"WEAPON NOT LISTED","ITEM IN WEAPONS LIST")</f>
        <v>WEAPON NOT LISTED</v>
      </c>
      <c r="C113" t="str">
        <f>IF(ISERROR(VLOOKUP(A113,weapons!$C$1:$C$850,1,FALSE)),"MAGAZINE NOT LISTED","ITEM IN MAGAZINES LIST")</f>
        <v>ITEM IN MAGAZINES LIST</v>
      </c>
      <c r="D113" t="str">
        <f>IF(ISERROR(VLOOKUP(A113,weightconfig!$A$1:$A$455,1,FALSE)),"WEIGHT NOT LISTED","ITEM IN WEIGHT LIST")</f>
        <v>ITEM IN WEIGHT LIST</v>
      </c>
    </row>
    <row r="114" spans="1:4">
      <c r="A114" t="s">
        <v>719</v>
      </c>
      <c r="B114" t="str">
        <f>IF(ISERROR(VLOOKUP(A114,weapons!$A$1:$A$455,1,FALSE)),"WEAPON NOT LISTED","ITEM IN WEAPONS LIST")</f>
        <v>WEAPON NOT LISTED</v>
      </c>
      <c r="C114" t="str">
        <f>IF(ISERROR(VLOOKUP(A114,weapons!$C$1:$C$850,1,FALSE)),"MAGAZINE NOT LISTED","ITEM IN MAGAZINES LIST")</f>
        <v>ITEM IN MAGAZINES LIST</v>
      </c>
      <c r="D114" t="str">
        <f>IF(ISERROR(VLOOKUP(A114,weightconfig!$A$1:$A$455,1,FALSE)),"WEIGHT NOT LISTED","ITEM IN WEIGHT LIST")</f>
        <v>ITEM IN WEIGHT LIST</v>
      </c>
    </row>
    <row r="115" spans="1:4">
      <c r="A115" t="s">
        <v>721</v>
      </c>
      <c r="B115" t="str">
        <f>IF(ISERROR(VLOOKUP(A115,weapons!$A$1:$A$455,1,FALSE)),"WEAPON NOT LISTED","ITEM IN WEAPONS LIST")</f>
        <v>WEAPON NOT LISTED</v>
      </c>
      <c r="C115" t="str">
        <f>IF(ISERROR(VLOOKUP(A115,weapons!$C$1:$C$850,1,FALSE)),"MAGAZINE NOT LISTED","ITEM IN MAGAZINES LIST")</f>
        <v>ITEM IN MAGAZINES LIST</v>
      </c>
      <c r="D115" t="str">
        <f>IF(ISERROR(VLOOKUP(A115,weightconfig!$A$1:$A$455,1,FALSE)),"WEIGHT NOT LISTED","ITEM IN WEIGHT LIST")</f>
        <v>ITEM IN WEIGHT LIST</v>
      </c>
    </row>
    <row r="116" spans="1:4">
      <c r="A116" t="s">
        <v>723</v>
      </c>
      <c r="B116" t="str">
        <f>IF(ISERROR(VLOOKUP(A116,weapons!$A$1:$A$455,1,FALSE)),"WEAPON NOT LISTED","ITEM IN WEAPONS LIST")</f>
        <v>WEAPON NOT LISTED</v>
      </c>
      <c r="C116" t="str">
        <f>IF(ISERROR(VLOOKUP(A116,weapons!$C$1:$C$850,1,FALSE)),"MAGAZINE NOT LISTED","ITEM IN MAGAZINES LIST")</f>
        <v>ITEM IN MAGAZINES LIST</v>
      </c>
      <c r="D116" t="str">
        <f>IF(ISERROR(VLOOKUP(A116,weightconfig!$A$1:$A$455,1,FALSE)),"WEIGHT NOT LISTED","ITEM IN WEIGHT LIST")</f>
        <v>ITEM IN WEIGHT LIST</v>
      </c>
    </row>
    <row r="117" spans="1:4">
      <c r="A117" t="s">
        <v>725</v>
      </c>
      <c r="B117" t="str">
        <f>IF(ISERROR(VLOOKUP(A117,weapons!$A$1:$A$455,1,FALSE)),"WEAPON NOT LISTED","ITEM IN WEAPONS LIST")</f>
        <v>WEAPON NOT LISTED</v>
      </c>
      <c r="C117" t="str">
        <f>IF(ISERROR(VLOOKUP(A117,weapons!$C$1:$C$850,1,FALSE)),"MAGAZINE NOT LISTED","ITEM IN MAGAZINES LIST")</f>
        <v>ITEM IN MAGAZINES LIST</v>
      </c>
      <c r="D117" t="str">
        <f>IF(ISERROR(VLOOKUP(A117,weightconfig!$A$1:$A$455,1,FALSE)),"WEIGHT NOT LISTED","ITEM IN WEIGHT LIST")</f>
        <v>ITEM IN WEIGHT LIST</v>
      </c>
    </row>
    <row r="118" spans="1:4">
      <c r="A118" t="s">
        <v>727</v>
      </c>
      <c r="B118" t="str">
        <f>IF(ISERROR(VLOOKUP(A118,weapons!$A$1:$A$455,1,FALSE)),"WEAPON NOT LISTED","ITEM IN WEAPONS LIST")</f>
        <v>WEAPON NOT LISTED</v>
      </c>
      <c r="C118" t="str">
        <f>IF(ISERROR(VLOOKUP(A118,weapons!$C$1:$C$850,1,FALSE)),"MAGAZINE NOT LISTED","ITEM IN MAGAZINES LIST")</f>
        <v>ITEM IN MAGAZINES LIST</v>
      </c>
      <c r="D118" t="str">
        <f>IF(ISERROR(VLOOKUP(A118,weightconfig!$A$1:$A$455,1,FALSE)),"WEIGHT NOT LISTED","ITEM IN WEIGHT LIST")</f>
        <v>ITEM IN WEIGHT LIST</v>
      </c>
    </row>
    <row r="119" spans="1:4">
      <c r="A119" t="s">
        <v>728</v>
      </c>
      <c r="B119" t="str">
        <f>IF(ISERROR(VLOOKUP(A119,weapons!$A$1:$A$455,1,FALSE)),"WEAPON NOT LISTED","ITEM IN WEAPONS LIST")</f>
        <v>WEAPON NOT LISTED</v>
      </c>
      <c r="C119" t="str">
        <f>IF(ISERROR(VLOOKUP(A119,weapons!$C$1:$C$850,1,FALSE)),"MAGAZINE NOT LISTED","ITEM IN MAGAZINES LIST")</f>
        <v>ITEM IN MAGAZINES LIST</v>
      </c>
      <c r="D119" t="str">
        <f>IF(ISERROR(VLOOKUP(A119,weightconfig!$A$1:$A$455,1,FALSE)),"WEIGHT NOT LISTED","ITEM IN WEIGHT LIST")</f>
        <v>WEIGHT NOT LISTED</v>
      </c>
    </row>
    <row r="120" spans="1:4">
      <c r="A120" t="s">
        <v>729</v>
      </c>
      <c r="B120" t="str">
        <f>IF(ISERROR(VLOOKUP(A120,weapons!$A$1:$A$455,1,FALSE)),"WEAPON NOT LISTED","ITEM IN WEAPONS LIST")</f>
        <v>WEAPON NOT LISTED</v>
      </c>
      <c r="C120" t="str">
        <f>IF(ISERROR(VLOOKUP(A120,weapons!$C$1:$C$850,1,FALSE)),"MAGAZINE NOT LISTED","ITEM IN MAGAZINES LIST")</f>
        <v>ITEM IN MAGAZINES LIST</v>
      </c>
      <c r="D120" t="str">
        <f>IF(ISERROR(VLOOKUP(A120,weightconfig!$A$1:$A$455,1,FALSE)),"WEIGHT NOT LISTED","ITEM IN WEIGHT LIST")</f>
        <v>ITEM IN WEIGHT LIST</v>
      </c>
    </row>
    <row r="121" spans="1:4">
      <c r="A121" t="s">
        <v>730</v>
      </c>
      <c r="B121" t="str">
        <f>IF(ISERROR(VLOOKUP(A121,weapons!$A$1:$A$455,1,FALSE)),"WEAPON NOT LISTED","ITEM IN WEAPONS LIST")</f>
        <v>WEAPON NOT LISTED</v>
      </c>
      <c r="C121" t="str">
        <f>IF(ISERROR(VLOOKUP(A121,weapons!$C$1:$C$850,1,FALSE)),"MAGAZINE NOT LISTED","ITEM IN MAGAZINES LIST")</f>
        <v>ITEM IN MAGAZINES LIST</v>
      </c>
      <c r="D121" t="str">
        <f>IF(ISERROR(VLOOKUP(A121,weightconfig!$A$1:$A$455,1,FALSE)),"WEIGHT NOT LISTED","ITEM IN WEIGHT LIST")</f>
        <v>ITEM IN WEIGHT LIST</v>
      </c>
    </row>
    <row r="122" spans="1:4">
      <c r="A122" t="s">
        <v>731</v>
      </c>
      <c r="B122" t="str">
        <f>IF(ISERROR(VLOOKUP(A122,weapons!$A$1:$A$455,1,FALSE)),"WEAPON NOT LISTED","ITEM IN WEAPONS LIST")</f>
        <v>WEAPON NOT LISTED</v>
      </c>
      <c r="C122" t="str">
        <f>IF(ISERROR(VLOOKUP(A122,weapons!$C$1:$C$850,1,FALSE)),"MAGAZINE NOT LISTED","ITEM IN MAGAZINES LIST")</f>
        <v>ITEM IN MAGAZINES LIST</v>
      </c>
      <c r="D122" t="str">
        <f>IF(ISERROR(VLOOKUP(A122,weightconfig!$A$1:$A$455,1,FALSE)),"WEIGHT NOT LISTED","ITEM IN WEIGHT LIST")</f>
        <v>ITEM IN WEIGHT LIST</v>
      </c>
    </row>
    <row r="123" spans="1:4">
      <c r="A123" t="s">
        <v>733</v>
      </c>
      <c r="B123" t="str">
        <f>IF(ISERROR(VLOOKUP(A123,weapons!$A$1:$A$455,1,FALSE)),"WEAPON NOT LISTED","ITEM IN WEAPONS LIST")</f>
        <v>WEAPON NOT LISTED</v>
      </c>
      <c r="C123" t="str">
        <f>IF(ISERROR(VLOOKUP(A123,weapons!$C$1:$C$850,1,FALSE)),"MAGAZINE NOT LISTED","ITEM IN MAGAZINES LIST")</f>
        <v>ITEM IN MAGAZINES LIST</v>
      </c>
      <c r="D123" t="str">
        <f>IF(ISERROR(VLOOKUP(A123,weightconfig!$A$1:$A$455,1,FALSE)),"WEIGHT NOT LISTED","ITEM IN WEIGHT LIST")</f>
        <v>ITEM IN WEIGHT LIST</v>
      </c>
    </row>
    <row r="124" spans="1:4">
      <c r="A124" t="s">
        <v>734</v>
      </c>
      <c r="B124" t="str">
        <f>IF(ISERROR(VLOOKUP(A124,weapons!$A$1:$A$455,1,FALSE)),"WEAPON NOT LISTED","ITEM IN WEAPONS LIST")</f>
        <v>WEAPON NOT LISTED</v>
      </c>
      <c r="C124" t="str">
        <f>IF(ISERROR(VLOOKUP(A124,weapons!$C$1:$C$850,1,FALSE)),"MAGAZINE NOT LISTED","ITEM IN MAGAZINES LIST")</f>
        <v>ITEM IN MAGAZINES LIST</v>
      </c>
      <c r="D124" t="str">
        <f>IF(ISERROR(VLOOKUP(A124,weightconfig!$A$1:$A$455,1,FALSE)),"WEIGHT NOT LISTED","ITEM IN WEIGHT LIST")</f>
        <v>WEIGHT NOT LISTED</v>
      </c>
    </row>
    <row r="125" spans="1:4">
      <c r="A125" t="s">
        <v>736</v>
      </c>
      <c r="B125" t="str">
        <f>IF(ISERROR(VLOOKUP(A125,weapons!$A$1:$A$455,1,FALSE)),"WEAPON NOT LISTED","ITEM IN WEAPONS LIST")</f>
        <v>WEAPON NOT LISTED</v>
      </c>
      <c r="C125" t="str">
        <f>IF(ISERROR(VLOOKUP(A125,weapons!$C$1:$C$850,1,FALSE)),"MAGAZINE NOT LISTED","ITEM IN MAGAZINES LIST")</f>
        <v>ITEM IN MAGAZINES LIST</v>
      </c>
      <c r="D125" t="str">
        <f>IF(ISERROR(VLOOKUP(A125,weightconfig!$A$1:$A$455,1,FALSE)),"WEIGHT NOT LISTED","ITEM IN WEIGHT LIST")</f>
        <v>ITEM IN WEIGHT LIST</v>
      </c>
    </row>
    <row r="126" spans="1:4">
      <c r="A126" t="s">
        <v>738</v>
      </c>
      <c r="B126" t="str">
        <f>IF(ISERROR(VLOOKUP(A126,weapons!$A$1:$A$455,1,FALSE)),"WEAPON NOT LISTED","ITEM IN WEAPONS LIST")</f>
        <v>WEAPON NOT LISTED</v>
      </c>
      <c r="C126" t="str">
        <f>IF(ISERROR(VLOOKUP(A126,weapons!$C$1:$C$850,1,FALSE)),"MAGAZINE NOT LISTED","ITEM IN MAGAZINES LIST")</f>
        <v>ITEM IN MAGAZINES LIST</v>
      </c>
      <c r="D126" t="str">
        <f>IF(ISERROR(VLOOKUP(A126,weightconfig!$A$1:$A$455,1,FALSE)),"WEIGHT NOT LISTED","ITEM IN WEIGHT LIST")</f>
        <v>WEIGHT NOT LISTED</v>
      </c>
    </row>
    <row r="127" spans="1:4">
      <c r="A127" t="s">
        <v>740</v>
      </c>
      <c r="B127" t="str">
        <f>IF(ISERROR(VLOOKUP(A127,weapons!$A$1:$A$455,1,FALSE)),"WEAPON NOT LISTED","ITEM IN WEAPONS LIST")</f>
        <v>WEAPON NOT LISTED</v>
      </c>
      <c r="C127" t="str">
        <f>IF(ISERROR(VLOOKUP(A127,weapons!$C$1:$C$850,1,FALSE)),"MAGAZINE NOT LISTED","ITEM IN MAGAZINES LIST")</f>
        <v>ITEM IN MAGAZINES LIST</v>
      </c>
      <c r="D127" t="str">
        <f>IF(ISERROR(VLOOKUP(A127,weightconfig!$A$1:$A$455,1,FALSE)),"WEIGHT NOT LISTED","ITEM IN WEIGHT LIST")</f>
        <v>ITEM IN WEIGHT LIST</v>
      </c>
    </row>
    <row r="128" spans="1:4">
      <c r="A128" t="s">
        <v>742</v>
      </c>
      <c r="B128" t="str">
        <f>IF(ISERROR(VLOOKUP(A128,weapons!$A$1:$A$455,1,FALSE)),"WEAPON NOT LISTED","ITEM IN WEAPONS LIST")</f>
        <v>WEAPON NOT LISTED</v>
      </c>
      <c r="C128" t="str">
        <f>IF(ISERROR(VLOOKUP(A128,weapons!$C$1:$C$850,1,FALSE)),"MAGAZINE NOT LISTED","ITEM IN MAGAZINES LIST")</f>
        <v>ITEM IN MAGAZINES LIST</v>
      </c>
      <c r="D128" t="str">
        <f>IF(ISERROR(VLOOKUP(A128,weightconfig!$A$1:$A$455,1,FALSE)),"WEIGHT NOT LISTED","ITEM IN WEIGHT LIST")</f>
        <v>ITEM IN WEIGHT LIST</v>
      </c>
    </row>
    <row r="129" spans="1:4">
      <c r="A129" t="s">
        <v>743</v>
      </c>
      <c r="B129" t="str">
        <f>IF(ISERROR(VLOOKUP(A129,weapons!$A$1:$A$455,1,FALSE)),"WEAPON NOT LISTED","ITEM IN WEAPONS LIST")</f>
        <v>WEAPON NOT LISTED</v>
      </c>
      <c r="C129" t="str">
        <f>IF(ISERROR(VLOOKUP(A129,weapons!$C$1:$C$850,1,FALSE)),"MAGAZINE NOT LISTED","ITEM IN MAGAZINES LIST")</f>
        <v>ITEM IN MAGAZINES LIST</v>
      </c>
      <c r="D129" t="str">
        <f>IF(ISERROR(VLOOKUP(A129,weightconfig!$A$1:$A$455,1,FALSE)),"WEIGHT NOT LISTED","ITEM IN WEIGHT LIST")</f>
        <v>WEIGHT NOT LISTED</v>
      </c>
    </row>
    <row r="130" spans="1:4">
      <c r="A130" t="s">
        <v>745</v>
      </c>
      <c r="B130" t="str">
        <f>IF(ISERROR(VLOOKUP(A130,weapons!$A$1:$A$455,1,FALSE)),"WEAPON NOT LISTED","ITEM IN WEAPONS LIST")</f>
        <v>WEAPON NOT LISTED</v>
      </c>
      <c r="C130" t="str">
        <f>IF(ISERROR(VLOOKUP(A130,weapons!$C$1:$C$850,1,FALSE)),"MAGAZINE NOT LISTED","ITEM IN MAGAZINES LIST")</f>
        <v>ITEM IN MAGAZINES LIST</v>
      </c>
      <c r="D130" t="str">
        <f>IF(ISERROR(VLOOKUP(A130,weightconfig!$A$1:$A$455,1,FALSE)),"WEIGHT NOT LISTED","ITEM IN WEIGHT LIST")</f>
        <v>ITEM IN WEIGHT LIST</v>
      </c>
    </row>
    <row r="131" spans="1:4">
      <c r="A131" t="s">
        <v>747</v>
      </c>
      <c r="B131" t="str">
        <f>IF(ISERROR(VLOOKUP(A131,weapons!$A$1:$A$455,1,FALSE)),"WEAPON NOT LISTED","ITEM IN WEAPONS LIST")</f>
        <v>WEAPON NOT LISTED</v>
      </c>
      <c r="C131" t="str">
        <f>IF(ISERROR(VLOOKUP(A131,weapons!$C$1:$C$850,1,FALSE)),"MAGAZINE NOT LISTED","ITEM IN MAGAZINES LIST")</f>
        <v>ITEM IN MAGAZINES LIST</v>
      </c>
      <c r="D131" t="str">
        <f>IF(ISERROR(VLOOKUP(A131,weightconfig!$A$1:$A$455,1,FALSE)),"WEIGHT NOT LISTED","ITEM IN WEIGHT LIST")</f>
        <v>ITEM IN WEIGHT LIST</v>
      </c>
    </row>
    <row r="132" spans="1:4">
      <c r="A132" t="s">
        <v>749</v>
      </c>
      <c r="B132" t="str">
        <f>IF(ISERROR(VLOOKUP(A132,weapons!$A$1:$A$455,1,FALSE)),"WEAPON NOT LISTED","ITEM IN WEAPONS LIST")</f>
        <v>WEAPON NOT LISTED</v>
      </c>
      <c r="C132" t="str">
        <f>IF(ISERROR(VLOOKUP(A132,weapons!$C$1:$C$850,1,FALSE)),"MAGAZINE NOT LISTED","ITEM IN MAGAZINES LIST")</f>
        <v>ITEM IN MAGAZINES LIST</v>
      </c>
      <c r="D132" t="str">
        <f>IF(ISERROR(VLOOKUP(A132,weightconfig!$A$1:$A$455,1,FALSE)),"WEIGHT NOT LISTED","ITEM IN WEIGHT LIST")</f>
        <v>ITEM IN WEIGHT LIST</v>
      </c>
    </row>
    <row r="133" spans="1:4">
      <c r="A133" t="s">
        <v>751</v>
      </c>
      <c r="B133" t="str">
        <f>IF(ISERROR(VLOOKUP(A133,weapons!$A$1:$A$455,1,FALSE)),"WEAPON NOT LISTED","ITEM IN WEAPONS LIST")</f>
        <v>WEAPON NOT LISTED</v>
      </c>
      <c r="C133" t="str">
        <f>IF(ISERROR(VLOOKUP(A133,weapons!$C$1:$C$850,1,FALSE)),"MAGAZINE NOT LISTED","ITEM IN MAGAZINES LIST")</f>
        <v>ITEM IN MAGAZINES LIST</v>
      </c>
      <c r="D133" t="str">
        <f>IF(ISERROR(VLOOKUP(A133,weightconfig!$A$1:$A$455,1,FALSE)),"WEIGHT NOT LISTED","ITEM IN WEIGHT LIST")</f>
        <v>ITEM IN WEIGHT LIST</v>
      </c>
    </row>
    <row r="134" spans="1:4">
      <c r="A134" t="s">
        <v>753</v>
      </c>
      <c r="B134" t="str">
        <f>IF(ISERROR(VLOOKUP(A134,weapons!$A$1:$A$455,1,FALSE)),"WEAPON NOT LISTED","ITEM IN WEAPONS LIST")</f>
        <v>WEAPON NOT LISTED</v>
      </c>
      <c r="C134" t="str">
        <f>IF(ISERROR(VLOOKUP(A134,weapons!$C$1:$C$850,1,FALSE)),"MAGAZINE NOT LISTED","ITEM IN MAGAZINES LIST")</f>
        <v>ITEM IN MAGAZINES LIST</v>
      </c>
      <c r="D134" t="str">
        <f>IF(ISERROR(VLOOKUP(A134,weightconfig!$A$1:$A$455,1,FALSE)),"WEIGHT NOT LISTED","ITEM IN WEIGHT LIST")</f>
        <v>ITEM IN WEIGHT LIST</v>
      </c>
    </row>
    <row r="135" spans="1:4">
      <c r="A135" t="s">
        <v>755</v>
      </c>
      <c r="B135" t="str">
        <f>IF(ISERROR(VLOOKUP(A135,weapons!$A$1:$A$455,1,FALSE)),"WEAPON NOT LISTED","ITEM IN WEAPONS LIST")</f>
        <v>WEAPON NOT LISTED</v>
      </c>
      <c r="C135" t="str">
        <f>IF(ISERROR(VLOOKUP(A135,weapons!$C$1:$C$850,1,FALSE)),"MAGAZINE NOT LISTED","ITEM IN MAGAZINES LIST")</f>
        <v>ITEM IN MAGAZINES LIST</v>
      </c>
      <c r="D135" t="str">
        <f>IF(ISERROR(VLOOKUP(A135,weightconfig!$A$1:$A$455,1,FALSE)),"WEIGHT NOT LISTED","ITEM IN WEIGHT LIST")</f>
        <v>ITEM IN WEIGHT LIST</v>
      </c>
    </row>
    <row r="136" spans="1:4">
      <c r="A136" t="s">
        <v>757</v>
      </c>
      <c r="B136" t="str">
        <f>IF(ISERROR(VLOOKUP(A136,weapons!$A$1:$A$455,1,FALSE)),"WEAPON NOT LISTED","ITEM IN WEAPONS LIST")</f>
        <v>WEAPON NOT LISTED</v>
      </c>
      <c r="C136" t="str">
        <f>IF(ISERROR(VLOOKUP(A136,weapons!$C$1:$C$850,1,FALSE)),"MAGAZINE NOT LISTED","ITEM IN MAGAZINES LIST")</f>
        <v>ITEM IN MAGAZINES LIST</v>
      </c>
      <c r="D136" t="str">
        <f>IF(ISERROR(VLOOKUP(A136,weightconfig!$A$1:$A$455,1,FALSE)),"WEIGHT NOT LISTED","ITEM IN WEIGHT LIST")</f>
        <v>ITEM IN WEIGHT LIST</v>
      </c>
    </row>
    <row r="137" spans="1:4">
      <c r="A137" t="s">
        <v>759</v>
      </c>
      <c r="B137" t="str">
        <f>IF(ISERROR(VLOOKUP(A137,weapons!$A$1:$A$455,1,FALSE)),"WEAPON NOT LISTED","ITEM IN WEAPONS LIST")</f>
        <v>WEAPON NOT LISTED</v>
      </c>
      <c r="C137" t="str">
        <f>IF(ISERROR(VLOOKUP(A137,weapons!$C$1:$C$850,1,FALSE)),"MAGAZINE NOT LISTED","ITEM IN MAGAZINES LIST")</f>
        <v>ITEM IN MAGAZINES LIST</v>
      </c>
      <c r="D137" t="str">
        <f>IF(ISERROR(VLOOKUP(A137,weightconfig!$A$1:$A$455,1,FALSE)),"WEIGHT NOT LISTED","ITEM IN WEIGHT LIST")</f>
        <v>ITEM IN WEIGHT LIST</v>
      </c>
    </row>
    <row r="138" spans="1:4">
      <c r="A138" t="s">
        <v>760</v>
      </c>
      <c r="B138" t="str">
        <f>IF(ISERROR(VLOOKUP(A138,weapons!$A$1:$A$455,1,FALSE)),"WEAPON NOT LISTED","ITEM IN WEAPONS LIST")</f>
        <v>WEAPON NOT LISTED</v>
      </c>
      <c r="C138" t="str">
        <f>IF(ISERROR(VLOOKUP(A138,weapons!$C$1:$C$850,1,FALSE)),"MAGAZINE NOT LISTED","ITEM IN MAGAZINES LIST")</f>
        <v>ITEM IN MAGAZINES LIST</v>
      </c>
      <c r="D138" t="str">
        <f>IF(ISERROR(VLOOKUP(A138,weightconfig!$A$1:$A$455,1,FALSE)),"WEIGHT NOT LISTED","ITEM IN WEIGHT LIST")</f>
        <v>ITEM IN WEIGHT LIST</v>
      </c>
    </row>
    <row r="139" spans="1:4">
      <c r="A139" t="s">
        <v>762</v>
      </c>
      <c r="B139" t="str">
        <f>IF(ISERROR(VLOOKUP(A139,weapons!$A$1:$A$455,1,FALSE)),"WEAPON NOT LISTED","ITEM IN WEAPONS LIST")</f>
        <v>WEAPON NOT LISTED</v>
      </c>
      <c r="C139" t="str">
        <f>IF(ISERROR(VLOOKUP(A139,weapons!$C$1:$C$850,1,FALSE)),"MAGAZINE NOT LISTED","ITEM IN MAGAZINES LIST")</f>
        <v>ITEM IN MAGAZINES LIST</v>
      </c>
      <c r="D139" t="str">
        <f>IF(ISERROR(VLOOKUP(A139,weightconfig!$A$1:$A$455,1,FALSE)),"WEIGHT NOT LISTED","ITEM IN WEIGHT LIST")</f>
        <v>ITEM IN WEIGHT LIST</v>
      </c>
    </row>
    <row r="140" spans="1:4">
      <c r="A140" t="s">
        <v>766</v>
      </c>
      <c r="B140" t="str">
        <f>IF(ISERROR(VLOOKUP(A140,weapons!$A$1:$A$455,1,FALSE)),"WEAPON NOT LISTED","ITEM IN WEAPONS LIST")</f>
        <v>WEAPON NOT LISTED</v>
      </c>
      <c r="C140" t="str">
        <f>IF(ISERROR(VLOOKUP(A140,weapons!$C$1:$C$850,1,FALSE)),"MAGAZINE NOT LISTED","ITEM IN MAGAZINES LIST")</f>
        <v>ITEM IN MAGAZINES LIST</v>
      </c>
      <c r="D140" t="str">
        <f>IF(ISERROR(VLOOKUP(A140,weightconfig!$A$1:$A$455,1,FALSE)),"WEIGHT NOT LISTED","ITEM IN WEIGHT LIST")</f>
        <v>WEIGHT NOT LISTED</v>
      </c>
    </row>
    <row r="141" spans="1:4">
      <c r="A141" t="s">
        <v>768</v>
      </c>
      <c r="B141" t="str">
        <f>IF(ISERROR(VLOOKUP(A141,weapons!$A$1:$A$455,1,FALSE)),"WEAPON NOT LISTED","ITEM IN WEAPONS LIST")</f>
        <v>WEAPON NOT LISTED</v>
      </c>
      <c r="C141" t="str">
        <f>IF(ISERROR(VLOOKUP(A141,weapons!$C$1:$C$850,1,FALSE)),"MAGAZINE NOT LISTED","ITEM IN MAGAZINES LIST")</f>
        <v>ITEM IN MAGAZINES LIST</v>
      </c>
      <c r="D141" t="str">
        <f>IF(ISERROR(VLOOKUP(A141,weightconfig!$A$1:$A$455,1,FALSE)),"WEIGHT NOT LISTED","ITEM IN WEIGHT LIST")</f>
        <v>ITEM IN WEIGHT LIST</v>
      </c>
    </row>
    <row r="142" spans="1:4">
      <c r="A142" t="s">
        <v>770</v>
      </c>
      <c r="B142" t="str">
        <f>IF(ISERROR(VLOOKUP(A142,weapons!$A$1:$A$455,1,FALSE)),"WEAPON NOT LISTED","ITEM IN WEAPONS LIST")</f>
        <v>WEAPON NOT LISTED</v>
      </c>
      <c r="C142" t="str">
        <f>IF(ISERROR(VLOOKUP(A142,weapons!$C$1:$C$850,1,FALSE)),"MAGAZINE NOT LISTED","ITEM IN MAGAZINES LIST")</f>
        <v>ITEM IN MAGAZINES LIST</v>
      </c>
      <c r="D142" t="str">
        <f>IF(ISERROR(VLOOKUP(A142,weightconfig!$A$1:$A$455,1,FALSE)),"WEIGHT NOT LISTED","ITEM IN WEIGHT LIST")</f>
        <v>ITEM IN WEIGHT LIST</v>
      </c>
    </row>
    <row r="143" spans="1:4">
      <c r="A143" t="s">
        <v>779</v>
      </c>
      <c r="B143" t="str">
        <f>IF(ISERROR(VLOOKUP(A143,weapons!$A$1:$A$455,1,FALSE)),"WEAPON NOT LISTED","ITEM IN WEAPONS LIST")</f>
        <v>WEAPON NOT LISTED</v>
      </c>
      <c r="C143" t="str">
        <f>IF(ISERROR(VLOOKUP(A143,weapons!$C$1:$C$850,1,FALSE)),"MAGAZINE NOT LISTED","ITEM IN MAGAZINES LIST")</f>
        <v>ITEM IN MAGAZINES LIST</v>
      </c>
      <c r="D143" t="str">
        <f>IF(ISERROR(VLOOKUP(A143,weightconfig!$A$1:$A$455,1,FALSE)),"WEIGHT NOT LISTED","ITEM IN WEIGHT LIST")</f>
        <v>ITEM IN WEIGHT LIST</v>
      </c>
    </row>
    <row r="144" spans="1:4">
      <c r="A144" t="s">
        <v>782</v>
      </c>
      <c r="B144" t="str">
        <f>IF(ISERROR(VLOOKUP(A144,weapons!$A$1:$A$455,1,FALSE)),"WEAPON NOT LISTED","ITEM IN WEAPONS LIST")</f>
        <v>WEAPON NOT LISTED</v>
      </c>
      <c r="C144" t="str">
        <f>IF(ISERROR(VLOOKUP(A144,weapons!$C$1:$C$850,1,FALSE)),"MAGAZINE NOT LISTED","ITEM IN MAGAZINES LIST")</f>
        <v>ITEM IN MAGAZINES LIST</v>
      </c>
      <c r="D144" t="str">
        <f>IF(ISERROR(VLOOKUP(A144,weightconfig!$A$1:$A$455,1,FALSE)),"WEIGHT NOT LISTED","ITEM IN WEIGHT LIST")</f>
        <v>ITEM IN WEIGHT LIST</v>
      </c>
    </row>
    <row r="145" spans="1:4">
      <c r="A145" t="s">
        <v>783</v>
      </c>
      <c r="B145" t="str">
        <f>IF(ISERROR(VLOOKUP(A145,weapons!$A$1:$A$455,1,FALSE)),"WEAPON NOT LISTED","ITEM IN WEAPONS LIST")</f>
        <v>WEAPON NOT LISTED</v>
      </c>
      <c r="C145" t="str">
        <f>IF(ISERROR(VLOOKUP(A145,weapons!$C$1:$C$850,1,FALSE)),"MAGAZINE NOT LISTED","ITEM IN MAGAZINES LIST")</f>
        <v>ITEM IN MAGAZINES LIST</v>
      </c>
      <c r="D145" t="str">
        <f>IF(ISERROR(VLOOKUP(A145,weightconfig!$A$1:$A$455,1,FALSE)),"WEIGHT NOT LISTED","ITEM IN WEIGHT LIST")</f>
        <v>ITEM IN WEIGHT LIST</v>
      </c>
    </row>
    <row r="146" spans="1:4">
      <c r="A146" t="s">
        <v>787</v>
      </c>
      <c r="B146" t="str">
        <f>IF(ISERROR(VLOOKUP(A146,weapons!$A$1:$A$455,1,FALSE)),"WEAPON NOT LISTED","ITEM IN WEAPONS LIST")</f>
        <v>WEAPON NOT LISTED</v>
      </c>
      <c r="C146" t="str">
        <f>IF(ISERROR(VLOOKUP(A146,weapons!$C$1:$C$850,1,FALSE)),"MAGAZINE NOT LISTED","ITEM IN MAGAZINES LIST")</f>
        <v>ITEM IN MAGAZINES LIST</v>
      </c>
      <c r="D146" t="str">
        <f>IF(ISERROR(VLOOKUP(A146,weightconfig!$A$1:$A$455,1,FALSE)),"WEIGHT NOT LISTED","ITEM IN WEIGHT LIST")</f>
        <v>WEIGHT NOT LISTED</v>
      </c>
    </row>
    <row r="147" spans="1:4">
      <c r="A147" t="s">
        <v>788</v>
      </c>
      <c r="B147" t="str">
        <f>IF(ISERROR(VLOOKUP(A147,weapons!$A$1:$A$455,1,FALSE)),"WEAPON NOT LISTED","ITEM IN WEAPONS LIST")</f>
        <v>WEAPON NOT LISTED</v>
      </c>
      <c r="C147" t="str">
        <f>IF(ISERROR(VLOOKUP(A147,weapons!$C$1:$C$850,1,FALSE)),"MAGAZINE NOT LISTED","ITEM IN MAGAZINES LIST")</f>
        <v>ITEM IN MAGAZINES LIST</v>
      </c>
      <c r="D147" t="str">
        <f>IF(ISERROR(VLOOKUP(A147,weightconfig!$A$1:$A$455,1,FALSE)),"WEIGHT NOT LISTED","ITEM IN WEIGHT LIST")</f>
        <v>WEIGHT NOT LISTED</v>
      </c>
    </row>
    <row r="148" spans="1:4">
      <c r="A148" t="s">
        <v>789</v>
      </c>
      <c r="B148" t="str">
        <f>IF(ISERROR(VLOOKUP(A148,weapons!$A$1:$A$455,1,FALSE)),"WEAPON NOT LISTED","ITEM IN WEAPONS LIST")</f>
        <v>WEAPON NOT LISTED</v>
      </c>
      <c r="C148" t="str">
        <f>IF(ISERROR(VLOOKUP(A148,weapons!$C$1:$C$850,1,FALSE)),"MAGAZINE NOT LISTED","ITEM IN MAGAZINES LIST")</f>
        <v>ITEM IN MAGAZINES LIST</v>
      </c>
      <c r="D148" t="str">
        <f>IF(ISERROR(VLOOKUP(A148,weightconfig!$A$1:$A$455,1,FALSE)),"WEIGHT NOT LISTED","ITEM IN WEIGHT LIST")</f>
        <v>ITEM IN WEIGHT LIST</v>
      </c>
    </row>
    <row r="149" spans="1:4">
      <c r="A149" t="s">
        <v>790</v>
      </c>
      <c r="B149" t="str">
        <f>IF(ISERROR(VLOOKUP(A149,weapons!$A$1:$A$455,1,FALSE)),"WEAPON NOT LISTED","ITEM IN WEAPONS LIST")</f>
        <v>WEAPON NOT LISTED</v>
      </c>
      <c r="C149" t="str">
        <f>IF(ISERROR(VLOOKUP(A149,weapons!$C$1:$C$850,1,FALSE)),"MAGAZINE NOT LISTED","ITEM IN MAGAZINES LIST")</f>
        <v>ITEM IN MAGAZINES LIST</v>
      </c>
      <c r="D149" t="str">
        <f>IF(ISERROR(VLOOKUP(A149,weightconfig!$A$1:$A$455,1,FALSE)),"WEIGHT NOT LISTED","ITEM IN WEIGHT LIST")</f>
        <v>ITEM IN WEIGHT LIST</v>
      </c>
    </row>
    <row r="150" spans="1:4">
      <c r="A150" t="s">
        <v>791</v>
      </c>
      <c r="B150" t="str">
        <f>IF(ISERROR(VLOOKUP(A150,weapons!$A$1:$A$455,1,FALSE)),"WEAPON NOT LISTED","ITEM IN WEAPONS LIST")</f>
        <v>WEAPON NOT LISTED</v>
      </c>
      <c r="C150" t="str">
        <f>IF(ISERROR(VLOOKUP(A150,weapons!$C$1:$C$850,1,FALSE)),"MAGAZINE NOT LISTED","ITEM IN MAGAZINES LIST")</f>
        <v>ITEM IN MAGAZINES LIST</v>
      </c>
      <c r="D150" t="str">
        <f>IF(ISERROR(VLOOKUP(A150,weightconfig!$A$1:$A$455,1,FALSE)),"WEIGHT NOT LISTED","ITEM IN WEIGHT LIST")</f>
        <v>ITEM IN WEIGHT LIST</v>
      </c>
    </row>
    <row r="151" spans="1:4">
      <c r="A151" t="s">
        <v>792</v>
      </c>
      <c r="B151" t="str">
        <f>IF(ISERROR(VLOOKUP(A151,weapons!$A$1:$A$455,1,FALSE)),"WEAPON NOT LISTED","ITEM IN WEAPONS LIST")</f>
        <v>WEAPON NOT LISTED</v>
      </c>
      <c r="C151" t="str">
        <f>IF(ISERROR(VLOOKUP(A151,weapons!$C$1:$C$850,1,FALSE)),"MAGAZINE NOT LISTED","ITEM IN MAGAZINES LIST")</f>
        <v>ITEM IN MAGAZINES LIST</v>
      </c>
      <c r="D151" t="str">
        <f>IF(ISERROR(VLOOKUP(A151,weightconfig!$A$1:$A$455,1,FALSE)),"WEIGHT NOT LISTED","ITEM IN WEIGHT LIST")</f>
        <v>ITEM IN WEIGHT LIST</v>
      </c>
    </row>
    <row r="152" spans="1:4">
      <c r="A152" t="s">
        <v>793</v>
      </c>
      <c r="B152" t="str">
        <f>IF(ISERROR(VLOOKUP(A152,weapons!$A$1:$A$455,1,FALSE)),"WEAPON NOT LISTED","ITEM IN WEAPONS LIST")</f>
        <v>WEAPON NOT LISTED</v>
      </c>
      <c r="C152" t="str">
        <f>IF(ISERROR(VLOOKUP(A152,weapons!$C$1:$C$850,1,FALSE)),"MAGAZINE NOT LISTED","ITEM IN MAGAZINES LIST")</f>
        <v>ITEM IN MAGAZINES LIST</v>
      </c>
      <c r="D152" t="str">
        <f>IF(ISERROR(VLOOKUP(A152,weightconfig!$A$1:$A$455,1,FALSE)),"WEIGHT NOT LISTED","ITEM IN WEIGHT LIST")</f>
        <v>ITEM IN WEIGHT LIST</v>
      </c>
    </row>
    <row r="153" spans="1:4">
      <c r="A153" t="s">
        <v>794</v>
      </c>
      <c r="B153" t="str">
        <f>IF(ISERROR(VLOOKUP(A153,weapons!$A$1:$A$455,1,FALSE)),"WEAPON NOT LISTED","ITEM IN WEAPONS LIST")</f>
        <v>WEAPON NOT LISTED</v>
      </c>
      <c r="C153" t="str">
        <f>IF(ISERROR(VLOOKUP(A153,weapons!$C$1:$C$850,1,FALSE)),"MAGAZINE NOT LISTED","ITEM IN MAGAZINES LIST")</f>
        <v>ITEM IN MAGAZINES LIST</v>
      </c>
      <c r="D153" t="str">
        <f>IF(ISERROR(VLOOKUP(A153,weightconfig!$A$1:$A$455,1,FALSE)),"WEIGHT NOT LISTED","ITEM IN WEIGHT LIST")</f>
        <v>ITEM IN WEIGHT LIST</v>
      </c>
    </row>
    <row r="154" spans="1:4">
      <c r="A154" t="s">
        <v>797</v>
      </c>
      <c r="B154" t="str">
        <f>IF(ISERROR(VLOOKUP(A154,weapons!$A$1:$A$455,1,FALSE)),"WEAPON NOT LISTED","ITEM IN WEAPONS LIST")</f>
        <v>WEAPON NOT LISTED</v>
      </c>
      <c r="C154" t="str">
        <f>IF(ISERROR(VLOOKUP(A154,weapons!$C$1:$C$850,1,FALSE)),"MAGAZINE NOT LISTED","ITEM IN MAGAZINES LIST")</f>
        <v>ITEM IN MAGAZINES LIST</v>
      </c>
      <c r="D154" t="str">
        <f>IF(ISERROR(VLOOKUP(A154,weightconfig!$A$1:$A$455,1,FALSE)),"WEIGHT NOT LISTED","ITEM IN WEIGHT LIST")</f>
        <v>ITEM IN WEIGHT LIST</v>
      </c>
    </row>
    <row r="155" spans="1:4">
      <c r="A155" t="s">
        <v>799</v>
      </c>
      <c r="B155" t="str">
        <f>IF(ISERROR(VLOOKUP(A155,weapons!$A$1:$A$455,1,FALSE)),"WEAPON NOT LISTED","ITEM IN WEAPONS LIST")</f>
        <v>WEAPON NOT LISTED</v>
      </c>
      <c r="C155" t="str">
        <f>IF(ISERROR(VLOOKUP(A155,weapons!$C$1:$C$850,1,FALSE)),"MAGAZINE NOT LISTED","ITEM IN MAGAZINES LIST")</f>
        <v>ITEM IN MAGAZINES LIST</v>
      </c>
      <c r="D155" t="str">
        <f>IF(ISERROR(VLOOKUP(A155,weightconfig!$A$1:$A$455,1,FALSE)),"WEIGHT NOT LISTED","ITEM IN WEIGHT LIST")</f>
        <v>ITEM IN WEIGHT LIST</v>
      </c>
    </row>
    <row r="156" spans="1:4">
      <c r="A156" t="s">
        <v>801</v>
      </c>
      <c r="B156" t="str">
        <f>IF(ISERROR(VLOOKUP(A156,weapons!$A$1:$A$455,1,FALSE)),"WEAPON NOT LISTED","ITEM IN WEAPONS LIST")</f>
        <v>WEAPON NOT LISTED</v>
      </c>
      <c r="C156" t="str">
        <f>IF(ISERROR(VLOOKUP(A156,weapons!$C$1:$C$850,1,FALSE)),"MAGAZINE NOT LISTED","ITEM IN MAGAZINES LIST")</f>
        <v>ITEM IN MAGAZINES LIST</v>
      </c>
      <c r="D156" t="str">
        <f>IF(ISERROR(VLOOKUP(A156,weightconfig!$A$1:$A$455,1,FALSE)),"WEIGHT NOT LISTED","ITEM IN WEIGHT LIST")</f>
        <v>ITEM IN WEIGHT LIST</v>
      </c>
    </row>
    <row r="157" spans="1:4">
      <c r="A157" t="s">
        <v>807</v>
      </c>
      <c r="B157" t="str">
        <f>IF(ISERROR(VLOOKUP(A157,weapons!$A$1:$A$455,1,FALSE)),"WEAPON NOT LISTED","ITEM IN WEAPONS LIST")</f>
        <v>WEAPON NOT LISTED</v>
      </c>
      <c r="C157" t="str">
        <f>IF(ISERROR(VLOOKUP(A157,weapons!$C$1:$C$850,1,FALSE)),"MAGAZINE NOT LISTED","ITEM IN MAGAZINES LIST")</f>
        <v>ITEM IN MAGAZINES LIST</v>
      </c>
      <c r="D157" t="str">
        <f>IF(ISERROR(VLOOKUP(A157,weightconfig!$A$1:$A$455,1,FALSE)),"WEIGHT NOT LISTED","ITEM IN WEIGHT LIST")</f>
        <v>ITEM IN WEIGHT LIST</v>
      </c>
    </row>
    <row r="158" spans="1:4">
      <c r="A158" t="s">
        <v>808</v>
      </c>
      <c r="B158" t="str">
        <f>IF(ISERROR(VLOOKUP(A158,weapons!$A$1:$A$455,1,FALSE)),"WEAPON NOT LISTED","ITEM IN WEAPONS LIST")</f>
        <v>WEAPON NOT LISTED</v>
      </c>
      <c r="C158" t="str">
        <f>IF(ISERROR(VLOOKUP(A158,weapons!$C$1:$C$850,1,FALSE)),"MAGAZINE NOT LISTED","ITEM IN MAGAZINES LIST")</f>
        <v>ITEM IN MAGAZINES LIST</v>
      </c>
      <c r="D158" t="str">
        <f>IF(ISERROR(VLOOKUP(A158,weightconfig!$A$1:$A$455,1,FALSE)),"WEIGHT NOT LISTED","ITEM IN WEIGHT LIST")</f>
        <v>ITEM IN WEIGHT LIST</v>
      </c>
    </row>
    <row r="159" spans="1:4">
      <c r="A159" t="s">
        <v>809</v>
      </c>
      <c r="B159" t="str">
        <f>IF(ISERROR(VLOOKUP(A159,weapons!$A$1:$A$455,1,FALSE)),"WEAPON NOT LISTED","ITEM IN WEAPONS LIST")</f>
        <v>WEAPON NOT LISTED</v>
      </c>
      <c r="C159" t="str">
        <f>IF(ISERROR(VLOOKUP(A159,weapons!$C$1:$C$850,1,FALSE)),"MAGAZINE NOT LISTED","ITEM IN MAGAZINES LIST")</f>
        <v>ITEM IN MAGAZINES LIST</v>
      </c>
      <c r="D159" t="str">
        <f>IF(ISERROR(VLOOKUP(A159,weightconfig!$A$1:$A$455,1,FALSE)),"WEIGHT NOT LISTED","ITEM IN WEIGHT LIST")</f>
        <v>ITEM IN WEIGHT LIST</v>
      </c>
    </row>
    <row r="160" spans="1:4">
      <c r="A160" t="s">
        <v>810</v>
      </c>
      <c r="B160" t="str">
        <f>IF(ISERROR(VLOOKUP(A160,weapons!$A$1:$A$455,1,FALSE)),"WEAPON NOT LISTED","ITEM IN WEAPONS LIST")</f>
        <v>WEAPON NOT LISTED</v>
      </c>
      <c r="C160" t="str">
        <f>IF(ISERROR(VLOOKUP(A160,weapons!$C$1:$C$850,1,FALSE)),"MAGAZINE NOT LISTED","ITEM IN MAGAZINES LIST")</f>
        <v>ITEM IN MAGAZINES LIST</v>
      </c>
      <c r="D160" t="str">
        <f>IF(ISERROR(VLOOKUP(A160,weightconfig!$A$1:$A$455,1,FALSE)),"WEIGHT NOT LISTED","ITEM IN WEIGHT LIST")</f>
        <v>ITEM IN WEIGHT LIST</v>
      </c>
    </row>
    <row r="161" spans="1:4">
      <c r="A161" t="s">
        <v>811</v>
      </c>
      <c r="B161" t="str">
        <f>IF(ISERROR(VLOOKUP(A161,weapons!$A$1:$A$455,1,FALSE)),"WEAPON NOT LISTED","ITEM IN WEAPONS LIST")</f>
        <v>WEAPON NOT LISTED</v>
      </c>
      <c r="C161" t="str">
        <f>IF(ISERROR(VLOOKUP(A161,weapons!$C$1:$C$850,1,FALSE)),"MAGAZINE NOT LISTED","ITEM IN MAGAZINES LIST")</f>
        <v>ITEM IN MAGAZINES LIST</v>
      </c>
      <c r="D161" t="str">
        <f>IF(ISERROR(VLOOKUP(A161,weightconfig!$A$1:$A$455,1,FALSE)),"WEIGHT NOT LISTED","ITEM IN WEIGHT LIST")</f>
        <v>WEIGHT NOT LISTED</v>
      </c>
    </row>
    <row r="162" spans="1:4">
      <c r="A162" t="s">
        <v>824</v>
      </c>
      <c r="B162" t="str">
        <f>IF(ISERROR(VLOOKUP(A162,weapons!$A$1:$A$455,1,FALSE)),"WEAPON NOT LISTED","ITEM IN WEAPONS LIST")</f>
        <v>WEAPON NOT LISTED</v>
      </c>
      <c r="C162" t="str">
        <f>IF(ISERROR(VLOOKUP(A162,weapons!$C$1:$C$850,1,FALSE)),"MAGAZINE NOT LISTED","ITEM IN MAGAZINES LIST")</f>
        <v>ITEM IN MAGAZINES LIST</v>
      </c>
      <c r="D162" t="str">
        <f>IF(ISERROR(VLOOKUP(A162,weightconfig!$A$1:$A$455,1,FALSE)),"WEIGHT NOT LISTED","ITEM IN WEIGHT LIST")</f>
        <v>ITEM IN WEIGHT LIST</v>
      </c>
    </row>
    <row r="163" spans="1:4">
      <c r="A163" t="s">
        <v>825</v>
      </c>
      <c r="B163" t="str">
        <f>IF(ISERROR(VLOOKUP(A163,weapons!$A$1:$A$455,1,FALSE)),"WEAPON NOT LISTED","ITEM IN WEAPONS LIST")</f>
        <v>WEAPON NOT LISTED</v>
      </c>
      <c r="C163" t="str">
        <f>IF(ISERROR(VLOOKUP(A163,weapons!$C$1:$C$850,1,FALSE)),"MAGAZINE NOT LISTED","ITEM IN MAGAZINES LIST")</f>
        <v>ITEM IN MAGAZINES LIST</v>
      </c>
      <c r="D163" t="str">
        <f>IF(ISERROR(VLOOKUP(A163,weightconfig!$A$1:$A$455,1,FALSE)),"WEIGHT NOT LISTED","ITEM IN WEIGHT LIST")</f>
        <v>ITEM IN WEIGHT LIST</v>
      </c>
    </row>
    <row r="164" spans="1:4">
      <c r="A164" t="s">
        <v>826</v>
      </c>
      <c r="B164" t="str">
        <f>IF(ISERROR(VLOOKUP(A164,weapons!$A$1:$A$455,1,FALSE)),"WEAPON NOT LISTED","ITEM IN WEAPONS LIST")</f>
        <v>WEAPON NOT LISTED</v>
      </c>
      <c r="C164" t="str">
        <f>IF(ISERROR(VLOOKUP(A164,weapons!$C$1:$C$850,1,FALSE)),"MAGAZINE NOT LISTED","ITEM IN MAGAZINES LIST")</f>
        <v>ITEM IN MAGAZINES LIST</v>
      </c>
      <c r="D164" t="str">
        <f>IF(ISERROR(VLOOKUP(A164,weightconfig!$A$1:$A$455,1,FALSE)),"WEIGHT NOT LISTED","ITEM IN WEIGHT LIST")</f>
        <v>ITEM IN WEIGHT LIST</v>
      </c>
    </row>
    <row r="165" spans="1:4">
      <c r="A165" t="s">
        <v>827</v>
      </c>
      <c r="B165" t="str">
        <f>IF(ISERROR(VLOOKUP(A165,weapons!$A$1:$A$455,1,FALSE)),"WEAPON NOT LISTED","ITEM IN WEAPONS LIST")</f>
        <v>WEAPON NOT LISTED</v>
      </c>
      <c r="C165" t="str">
        <f>IF(ISERROR(VLOOKUP(A165,weapons!$C$1:$C$850,1,FALSE)),"MAGAZINE NOT LISTED","ITEM IN MAGAZINES LIST")</f>
        <v>ITEM IN MAGAZINES LIST</v>
      </c>
      <c r="D165" t="str">
        <f>IF(ISERROR(VLOOKUP(A165,weightconfig!$A$1:$A$455,1,FALSE)),"WEIGHT NOT LISTED","ITEM IN WEIGHT LIST")</f>
        <v>ITEM IN WEIGHT LIST</v>
      </c>
    </row>
    <row r="166" spans="1:4">
      <c r="A166" t="s">
        <v>828</v>
      </c>
      <c r="B166" t="str">
        <f>IF(ISERROR(VLOOKUP(A166,weapons!$A$1:$A$455,1,FALSE)),"WEAPON NOT LISTED","ITEM IN WEAPONS LIST")</f>
        <v>WEAPON NOT LISTED</v>
      </c>
      <c r="C166" t="str">
        <f>IF(ISERROR(VLOOKUP(A166,weapons!$C$1:$C$850,1,FALSE)),"MAGAZINE NOT LISTED","ITEM IN MAGAZINES LIST")</f>
        <v>ITEM IN MAGAZINES LIST</v>
      </c>
      <c r="D166" t="str">
        <f>IF(ISERROR(VLOOKUP(A166,weightconfig!$A$1:$A$455,1,FALSE)),"WEIGHT NOT LISTED","ITEM IN WEIGHT LIST")</f>
        <v>ITEM IN WEIGHT LIST</v>
      </c>
    </row>
    <row r="167" spans="1:4">
      <c r="A167" t="s">
        <v>829</v>
      </c>
      <c r="B167" t="str">
        <f>IF(ISERROR(VLOOKUP(A167,weapons!$A$1:$A$455,1,FALSE)),"WEAPON NOT LISTED","ITEM IN WEAPONS LIST")</f>
        <v>WEAPON NOT LISTED</v>
      </c>
      <c r="C167" t="str">
        <f>IF(ISERROR(VLOOKUP(A167,weapons!$C$1:$C$850,1,FALSE)),"MAGAZINE NOT LISTED","ITEM IN MAGAZINES LIST")</f>
        <v>ITEM IN MAGAZINES LIST</v>
      </c>
      <c r="D167" t="str">
        <f>IF(ISERROR(VLOOKUP(A167,weightconfig!$A$1:$A$455,1,FALSE)),"WEIGHT NOT LISTED","ITEM IN WEIGHT LIST")</f>
        <v>ITEM IN WEIGHT LIST</v>
      </c>
    </row>
    <row r="168" spans="1:4">
      <c r="A168" t="s">
        <v>831</v>
      </c>
      <c r="B168" t="str">
        <f>IF(ISERROR(VLOOKUP(A168,weapons!$A$1:$A$455,1,FALSE)),"WEAPON NOT LISTED","ITEM IN WEAPONS LIST")</f>
        <v>WEAPON NOT LISTED</v>
      </c>
      <c r="C168" t="str">
        <f>IF(ISERROR(VLOOKUP(A168,weapons!$C$1:$C$850,1,FALSE)),"MAGAZINE NOT LISTED","ITEM IN MAGAZINES LIST")</f>
        <v>ITEM IN MAGAZINES LIST</v>
      </c>
      <c r="D168" t="str">
        <f>IF(ISERROR(VLOOKUP(A168,weightconfig!$A$1:$A$455,1,FALSE)),"WEIGHT NOT LISTED","ITEM IN WEIGHT LIST")</f>
        <v>ITEM IN WEIGHT LIST</v>
      </c>
    </row>
    <row r="169" spans="1:4">
      <c r="A169" t="s">
        <v>832</v>
      </c>
      <c r="B169" t="str">
        <f>IF(ISERROR(VLOOKUP(A169,weapons!$A$1:$A$455,1,FALSE)),"WEAPON NOT LISTED","ITEM IN WEAPONS LIST")</f>
        <v>WEAPON NOT LISTED</v>
      </c>
      <c r="C169" t="str">
        <f>IF(ISERROR(VLOOKUP(A169,weapons!$C$1:$C$850,1,FALSE)),"MAGAZINE NOT LISTED","ITEM IN MAGAZINES LIST")</f>
        <v>ITEM IN MAGAZINES LIST</v>
      </c>
      <c r="D169" t="str">
        <f>IF(ISERROR(VLOOKUP(A169,weightconfig!$A$1:$A$455,1,FALSE)),"WEIGHT NOT LISTED","ITEM IN WEIGHT LIST")</f>
        <v>WEIGHT NOT LISTED</v>
      </c>
    </row>
    <row r="170" spans="1:4">
      <c r="A170" t="s">
        <v>833</v>
      </c>
      <c r="B170" t="str">
        <f>IF(ISERROR(VLOOKUP(A170,weapons!$A$1:$A$455,1,FALSE)),"WEAPON NOT LISTED","ITEM IN WEAPONS LIST")</f>
        <v>WEAPON NOT LISTED</v>
      </c>
      <c r="C170" t="str">
        <f>IF(ISERROR(VLOOKUP(A170,weapons!$C$1:$C$850,1,FALSE)),"MAGAZINE NOT LISTED","ITEM IN MAGAZINES LIST")</f>
        <v>ITEM IN MAGAZINES LIST</v>
      </c>
      <c r="D170" t="str">
        <f>IF(ISERROR(VLOOKUP(A170,weightconfig!$A$1:$A$455,1,FALSE)),"WEIGHT NOT LISTED","ITEM IN WEIGHT LIST")</f>
        <v>ITEM IN WEIGHT LIST</v>
      </c>
    </row>
    <row r="171" spans="1:4">
      <c r="A171" t="s">
        <v>834</v>
      </c>
      <c r="B171" t="str">
        <f>IF(ISERROR(VLOOKUP(A171,weapons!$A$1:$A$455,1,FALSE)),"WEAPON NOT LISTED","ITEM IN WEAPONS LIST")</f>
        <v>WEAPON NOT LISTED</v>
      </c>
      <c r="C171" t="str">
        <f>IF(ISERROR(VLOOKUP(A171,weapons!$C$1:$C$850,1,FALSE)),"MAGAZINE NOT LISTED","ITEM IN MAGAZINES LIST")</f>
        <v>ITEM IN MAGAZINES LIST</v>
      </c>
      <c r="D171" t="str">
        <f>IF(ISERROR(VLOOKUP(A171,weightconfig!$A$1:$A$455,1,FALSE)),"WEIGHT NOT LISTED","ITEM IN WEIGHT LIST")</f>
        <v>ITEM IN WEIGHT LIST</v>
      </c>
    </row>
    <row r="172" spans="1:4">
      <c r="A172" t="s">
        <v>835</v>
      </c>
      <c r="B172" t="str">
        <f>IF(ISERROR(VLOOKUP(A172,weapons!$A$1:$A$455,1,FALSE)),"WEAPON NOT LISTED","ITEM IN WEAPONS LIST")</f>
        <v>WEAPON NOT LISTED</v>
      </c>
      <c r="C172" t="str">
        <f>IF(ISERROR(VLOOKUP(A172,weapons!$C$1:$C$850,1,FALSE)),"MAGAZINE NOT LISTED","ITEM IN MAGAZINES LIST")</f>
        <v>ITEM IN MAGAZINES LIST</v>
      </c>
      <c r="D172" t="str">
        <f>IF(ISERROR(VLOOKUP(A172,weightconfig!$A$1:$A$455,1,FALSE)),"WEIGHT NOT LISTED","ITEM IN WEIGHT LIST")</f>
        <v>WEIGHT NOT LISTED</v>
      </c>
    </row>
    <row r="173" spans="1:4">
      <c r="A173" t="s">
        <v>837</v>
      </c>
      <c r="B173" t="str">
        <f>IF(ISERROR(VLOOKUP(A173,weapons!$A$1:$A$455,1,FALSE)),"WEAPON NOT LISTED","ITEM IN WEAPONS LIST")</f>
        <v>WEAPON NOT LISTED</v>
      </c>
      <c r="C173" t="str">
        <f>IF(ISERROR(VLOOKUP(A173,weapons!$C$1:$C$850,1,FALSE)),"MAGAZINE NOT LISTED","ITEM IN MAGAZINES LIST")</f>
        <v>ITEM IN MAGAZINES LIST</v>
      </c>
      <c r="D173" t="str">
        <f>IF(ISERROR(VLOOKUP(A173,weightconfig!$A$1:$A$455,1,FALSE)),"WEIGHT NOT LISTED","ITEM IN WEIGHT LIST")</f>
        <v>ITEM IN WEIGHT LIST</v>
      </c>
    </row>
    <row r="174" spans="1:4">
      <c r="A174" t="s">
        <v>838</v>
      </c>
      <c r="B174" t="str">
        <f>IF(ISERROR(VLOOKUP(A174,weapons!$A$1:$A$455,1,FALSE)),"WEAPON NOT LISTED","ITEM IN WEAPONS LIST")</f>
        <v>WEAPON NOT LISTED</v>
      </c>
      <c r="C174" t="str">
        <f>IF(ISERROR(VLOOKUP(A174,weapons!$C$1:$C$850,1,FALSE)),"MAGAZINE NOT LISTED","ITEM IN MAGAZINES LIST")</f>
        <v>ITEM IN MAGAZINES LIST</v>
      </c>
      <c r="D174" t="str">
        <f>IF(ISERROR(VLOOKUP(A174,weightconfig!$A$1:$A$455,1,FALSE)),"WEIGHT NOT LISTED","ITEM IN WEIGHT LIST")</f>
        <v>ITEM IN WEIGHT LIST</v>
      </c>
    </row>
    <row r="175" spans="1:4">
      <c r="A175" t="s">
        <v>839</v>
      </c>
      <c r="B175" t="str">
        <f>IF(ISERROR(VLOOKUP(A175,weapons!$A$1:$A$455,1,FALSE)),"WEAPON NOT LISTED","ITEM IN WEAPONS LIST")</f>
        <v>WEAPON NOT LISTED</v>
      </c>
      <c r="C175" t="str">
        <f>IF(ISERROR(VLOOKUP(A175,weapons!$C$1:$C$850,1,FALSE)),"MAGAZINE NOT LISTED","ITEM IN MAGAZINES LIST")</f>
        <v>ITEM IN MAGAZINES LIST</v>
      </c>
      <c r="D175" t="str">
        <f>IF(ISERROR(VLOOKUP(A175,weightconfig!$A$1:$A$455,1,FALSE)),"WEIGHT NOT LISTED","ITEM IN WEIGHT LIST")</f>
        <v>ITEM IN WEIGHT LIST</v>
      </c>
    </row>
    <row r="176" spans="1:4">
      <c r="A176" t="s">
        <v>840</v>
      </c>
      <c r="B176" t="str">
        <f>IF(ISERROR(VLOOKUP(A176,weapons!$A$1:$A$455,1,FALSE)),"WEAPON NOT LISTED","ITEM IN WEAPONS LIST")</f>
        <v>WEAPON NOT LISTED</v>
      </c>
      <c r="C176" t="str">
        <f>IF(ISERROR(VLOOKUP(A176,weapons!$C$1:$C$850,1,FALSE)),"MAGAZINE NOT LISTED","ITEM IN MAGAZINES LIST")</f>
        <v>ITEM IN MAGAZINES LIST</v>
      </c>
      <c r="D176" t="str">
        <f>IF(ISERROR(VLOOKUP(A176,weightconfig!$A$1:$A$455,1,FALSE)),"WEIGHT NOT LISTED","ITEM IN WEIGHT LIST")</f>
        <v>WEIGHT NOT LISTED</v>
      </c>
    </row>
    <row r="177" spans="1:4">
      <c r="A177" t="s">
        <v>841</v>
      </c>
      <c r="B177" t="str">
        <f>IF(ISERROR(VLOOKUP(A177,weapons!$A$1:$A$455,1,FALSE)),"WEAPON NOT LISTED","ITEM IN WEAPONS LIST")</f>
        <v>WEAPON NOT LISTED</v>
      </c>
      <c r="C177" t="str">
        <f>IF(ISERROR(VLOOKUP(A177,weapons!$C$1:$C$850,1,FALSE)),"MAGAZINE NOT LISTED","ITEM IN MAGAZINES LIST")</f>
        <v>ITEM IN MAGAZINES LIST</v>
      </c>
      <c r="D177" t="str">
        <f>IF(ISERROR(VLOOKUP(A177,weightconfig!$A$1:$A$455,1,FALSE)),"WEIGHT NOT LISTED","ITEM IN WEIGHT LIST")</f>
        <v>ITEM IN WEIGHT LIST</v>
      </c>
    </row>
    <row r="178" spans="1:4">
      <c r="A178" t="s">
        <v>842</v>
      </c>
      <c r="B178" t="str">
        <f>IF(ISERROR(VLOOKUP(A178,weapons!$A$1:$A$455,1,FALSE)),"WEAPON NOT LISTED","ITEM IN WEAPONS LIST")</f>
        <v>WEAPON NOT LISTED</v>
      </c>
      <c r="C178" t="str">
        <f>IF(ISERROR(VLOOKUP(A178,weapons!$C$1:$C$850,1,FALSE)),"MAGAZINE NOT LISTED","ITEM IN MAGAZINES LIST")</f>
        <v>ITEM IN MAGAZINES LIST</v>
      </c>
      <c r="D178" t="str">
        <f>IF(ISERROR(VLOOKUP(A178,weightconfig!$A$1:$A$455,1,FALSE)),"WEIGHT NOT LISTED","ITEM IN WEIGHT LIST")</f>
        <v>ITEM IN WEIGHT LIST</v>
      </c>
    </row>
    <row r="179" spans="1:4">
      <c r="A179" t="s">
        <v>843</v>
      </c>
      <c r="B179" t="str">
        <f>IF(ISERROR(VLOOKUP(A179,weapons!$A$1:$A$455,1,FALSE)),"WEAPON NOT LISTED","ITEM IN WEAPONS LIST")</f>
        <v>WEAPON NOT LISTED</v>
      </c>
      <c r="C179" t="str">
        <f>IF(ISERROR(VLOOKUP(A179,weapons!$C$1:$C$850,1,FALSE)),"MAGAZINE NOT LISTED","ITEM IN MAGAZINES LIST")</f>
        <v>ITEM IN MAGAZINES LIST</v>
      </c>
      <c r="D179" t="str">
        <f>IF(ISERROR(VLOOKUP(A179,weightconfig!$A$1:$A$455,1,FALSE)),"WEIGHT NOT LISTED","ITEM IN WEIGHT LIST")</f>
        <v>ITEM IN WEIGHT LIST</v>
      </c>
    </row>
    <row r="180" spans="1:4">
      <c r="A180" t="s">
        <v>844</v>
      </c>
      <c r="B180" t="str">
        <f>IF(ISERROR(VLOOKUP(A180,weapons!$A$1:$A$455,1,FALSE)),"WEAPON NOT LISTED","ITEM IN WEAPONS LIST")</f>
        <v>WEAPON NOT LISTED</v>
      </c>
      <c r="C180" t="str">
        <f>IF(ISERROR(VLOOKUP(A180,weapons!$C$1:$C$850,1,FALSE)),"MAGAZINE NOT LISTED","ITEM IN MAGAZINES LIST")</f>
        <v>ITEM IN MAGAZINES LIST</v>
      </c>
      <c r="D180" t="str">
        <f>IF(ISERROR(VLOOKUP(A180,weightconfig!$A$1:$A$455,1,FALSE)),"WEIGHT NOT LISTED","ITEM IN WEIGHT LIST")</f>
        <v>ITEM IN WEIGHT LIST</v>
      </c>
    </row>
    <row r="181" spans="1:4">
      <c r="A181" t="s">
        <v>845</v>
      </c>
      <c r="B181" t="str">
        <f>IF(ISERROR(VLOOKUP(A181,weapons!$A$1:$A$455,1,FALSE)),"WEAPON NOT LISTED","ITEM IN WEAPONS LIST")</f>
        <v>WEAPON NOT LISTED</v>
      </c>
      <c r="C181" t="str">
        <f>IF(ISERROR(VLOOKUP(A181,weapons!$C$1:$C$850,1,FALSE)),"MAGAZINE NOT LISTED","ITEM IN MAGAZINES LIST")</f>
        <v>ITEM IN MAGAZINES LIST</v>
      </c>
      <c r="D181" t="str">
        <f>IF(ISERROR(VLOOKUP(A181,weightconfig!$A$1:$A$455,1,FALSE)),"WEIGHT NOT LISTED","ITEM IN WEIGHT LIST")</f>
        <v>WEIGHT NOT LISTED</v>
      </c>
    </row>
    <row r="182" spans="1:4">
      <c r="A182" t="s">
        <v>846</v>
      </c>
      <c r="B182" t="str">
        <f>IF(ISERROR(VLOOKUP(A182,weapons!$A$1:$A$455,1,FALSE)),"WEAPON NOT LISTED","ITEM IN WEAPONS LIST")</f>
        <v>WEAPON NOT LISTED</v>
      </c>
      <c r="C182" t="str">
        <f>IF(ISERROR(VLOOKUP(A182,weapons!$C$1:$C$850,1,FALSE)),"MAGAZINE NOT LISTED","ITEM IN MAGAZINES LIST")</f>
        <v>ITEM IN MAGAZINES LIST</v>
      </c>
      <c r="D182" t="str">
        <f>IF(ISERROR(VLOOKUP(A182,weightconfig!$A$1:$A$455,1,FALSE)),"WEIGHT NOT LISTED","ITEM IN WEIGHT LIST")</f>
        <v>ITEM IN WEIGHT LIST</v>
      </c>
    </row>
    <row r="183" spans="1:4">
      <c r="A183" t="s">
        <v>847</v>
      </c>
      <c r="B183" t="str">
        <f>IF(ISERROR(VLOOKUP(A183,weapons!$A$1:$A$455,1,FALSE)),"WEAPON NOT LISTED","ITEM IN WEAPONS LIST")</f>
        <v>WEAPON NOT LISTED</v>
      </c>
      <c r="C183" t="str">
        <f>IF(ISERROR(VLOOKUP(A183,weapons!$C$1:$C$850,1,FALSE)),"MAGAZINE NOT LISTED","ITEM IN MAGAZINES LIST")</f>
        <v>ITEM IN MAGAZINES LIST</v>
      </c>
      <c r="D183" t="str">
        <f>IF(ISERROR(VLOOKUP(A183,weightconfig!$A$1:$A$455,1,FALSE)),"WEIGHT NOT LISTED","ITEM IN WEIGHT LIST")</f>
        <v>ITEM IN WEIGHT LIST</v>
      </c>
    </row>
    <row r="184" spans="1:4">
      <c r="A184" t="s">
        <v>848</v>
      </c>
      <c r="B184" t="str">
        <f>IF(ISERROR(VLOOKUP(A184,weapons!$A$1:$A$455,1,FALSE)),"WEAPON NOT LISTED","ITEM IN WEAPONS LIST")</f>
        <v>WEAPON NOT LISTED</v>
      </c>
      <c r="C184" t="str">
        <f>IF(ISERROR(VLOOKUP(A184,weapons!$C$1:$C$850,1,FALSE)),"MAGAZINE NOT LISTED","ITEM IN MAGAZINES LIST")</f>
        <v>ITEM IN MAGAZINES LIST</v>
      </c>
      <c r="D184" t="str">
        <f>IF(ISERROR(VLOOKUP(A184,weightconfig!$A$1:$A$455,1,FALSE)),"WEIGHT NOT LISTED","ITEM IN WEIGHT LIST")</f>
        <v>ITEM IN WEIGHT LIST</v>
      </c>
    </row>
    <row r="185" spans="1:4">
      <c r="A185" t="s">
        <v>849</v>
      </c>
      <c r="B185" t="str">
        <f>IF(ISERROR(VLOOKUP(A185,weapons!$A$1:$A$455,1,FALSE)),"WEAPON NOT LISTED","ITEM IN WEAPONS LIST")</f>
        <v>WEAPON NOT LISTED</v>
      </c>
      <c r="C185" t="str">
        <f>IF(ISERROR(VLOOKUP(A185,weapons!$C$1:$C$850,1,FALSE)),"MAGAZINE NOT LISTED","ITEM IN MAGAZINES LIST")</f>
        <v>ITEM IN MAGAZINES LIST</v>
      </c>
      <c r="D185" t="str">
        <f>IF(ISERROR(VLOOKUP(A185,weightconfig!$A$1:$A$455,1,FALSE)),"WEIGHT NOT LISTED","ITEM IN WEIGHT LIST")</f>
        <v>ITEM IN WEIGHT LIST</v>
      </c>
    </row>
    <row r="186" spans="1:4">
      <c r="A186" t="s">
        <v>850</v>
      </c>
      <c r="B186" t="str">
        <f>IF(ISERROR(VLOOKUP(A186,weapons!$A$1:$A$455,1,FALSE)),"WEAPON NOT LISTED","ITEM IN WEAPONS LIST")</f>
        <v>WEAPON NOT LISTED</v>
      </c>
      <c r="C186" t="str">
        <f>IF(ISERROR(VLOOKUP(A186,weapons!$C$1:$C$850,1,FALSE)),"MAGAZINE NOT LISTED","ITEM IN MAGAZINES LIST")</f>
        <v>ITEM IN MAGAZINES LIST</v>
      </c>
      <c r="D186" t="str">
        <f>IF(ISERROR(VLOOKUP(A186,weightconfig!$A$1:$A$455,1,FALSE)),"WEIGHT NOT LISTED","ITEM IN WEIGHT LIST")</f>
        <v>ITEM IN WEIGHT LIST</v>
      </c>
    </row>
    <row r="187" spans="1:4">
      <c r="A187" t="s">
        <v>852</v>
      </c>
      <c r="B187" t="str">
        <f>IF(ISERROR(VLOOKUP(A187,weapons!$A$1:$A$455,1,FALSE)),"WEAPON NOT LISTED","ITEM IN WEAPONS LIST")</f>
        <v>WEAPON NOT LISTED</v>
      </c>
      <c r="C187" t="str">
        <f>IF(ISERROR(VLOOKUP(A187,weapons!$C$1:$C$850,1,FALSE)),"MAGAZINE NOT LISTED","ITEM IN MAGAZINES LIST")</f>
        <v>ITEM IN MAGAZINES LIST</v>
      </c>
      <c r="D187" t="str">
        <f>IF(ISERROR(VLOOKUP(A187,weightconfig!$A$1:$A$455,1,FALSE)),"WEIGHT NOT LISTED","ITEM IN WEIGHT LIST")</f>
        <v>WEIGHT NOT LISTED</v>
      </c>
    </row>
    <row r="188" spans="1:4">
      <c r="A188" t="s">
        <v>853</v>
      </c>
      <c r="B188" t="str">
        <f>IF(ISERROR(VLOOKUP(A188,weapons!$A$1:$A$455,1,FALSE)),"WEAPON NOT LISTED","ITEM IN WEAPONS LIST")</f>
        <v>WEAPON NOT LISTED</v>
      </c>
      <c r="C188" t="str">
        <f>IF(ISERROR(VLOOKUP(A188,weapons!$C$1:$C$850,1,FALSE)),"MAGAZINE NOT LISTED","ITEM IN MAGAZINES LIST")</f>
        <v>ITEM IN MAGAZINES LIST</v>
      </c>
      <c r="D188" t="str">
        <f>IF(ISERROR(VLOOKUP(A188,weightconfig!$A$1:$A$455,1,FALSE)),"WEIGHT NOT LISTED","ITEM IN WEIGHT LIST")</f>
        <v>ITEM IN WEIGHT LIST</v>
      </c>
    </row>
    <row r="189" spans="1:4">
      <c r="A189" t="s">
        <v>856</v>
      </c>
      <c r="B189" t="str">
        <f>IF(ISERROR(VLOOKUP(A189,weapons!$A$1:$A$455,1,FALSE)),"WEAPON NOT LISTED","ITEM IN WEAPONS LIST")</f>
        <v>WEAPON NOT LISTED</v>
      </c>
      <c r="C189" t="str">
        <f>IF(ISERROR(VLOOKUP(A189,weapons!$C$1:$C$850,1,FALSE)),"MAGAZINE NOT LISTED","ITEM IN MAGAZINES LIST")</f>
        <v>ITEM IN MAGAZINES LIST</v>
      </c>
      <c r="D189" t="str">
        <f>IF(ISERROR(VLOOKUP(A189,weightconfig!$A$1:$A$455,1,FALSE)),"WEIGHT NOT LISTED","ITEM IN WEIGHT LIST")</f>
        <v>ITEM IN WEIGHT LIST</v>
      </c>
    </row>
    <row r="190" spans="1:4">
      <c r="A190" t="s">
        <v>857</v>
      </c>
      <c r="B190" t="str">
        <f>IF(ISERROR(VLOOKUP(A190,weapons!$A$1:$A$455,1,FALSE)),"WEAPON NOT LISTED","ITEM IN WEAPONS LIST")</f>
        <v>WEAPON NOT LISTED</v>
      </c>
      <c r="C190" t="str">
        <f>IF(ISERROR(VLOOKUP(A190,weapons!$C$1:$C$850,1,FALSE)),"MAGAZINE NOT LISTED","ITEM IN MAGAZINES LIST")</f>
        <v>ITEM IN MAGAZINES LIST</v>
      </c>
      <c r="D190" t="str">
        <f>IF(ISERROR(VLOOKUP(A190,weightconfig!$A$1:$A$455,1,FALSE)),"WEIGHT NOT LISTED","ITEM IN WEIGHT LIST")</f>
        <v>ITEM IN WEIGHT LIST</v>
      </c>
    </row>
    <row r="191" spans="1:4">
      <c r="A191" t="s">
        <v>859</v>
      </c>
      <c r="B191" t="str">
        <f>IF(ISERROR(VLOOKUP(A191,weapons!$A$1:$A$455,1,FALSE)),"WEAPON NOT LISTED","ITEM IN WEAPONS LIST")</f>
        <v>WEAPON NOT LISTED</v>
      </c>
      <c r="C191" t="str">
        <f>IF(ISERROR(VLOOKUP(A191,weapons!$C$1:$C$850,1,FALSE)),"MAGAZINE NOT LISTED","ITEM IN MAGAZINES LIST")</f>
        <v>ITEM IN MAGAZINES LIST</v>
      </c>
      <c r="D191" t="str">
        <f>IF(ISERROR(VLOOKUP(A191,weightconfig!$A$1:$A$455,1,FALSE)),"WEIGHT NOT LISTED","ITEM IN WEIGHT LIST")</f>
        <v>ITEM IN WEIGHT LIST</v>
      </c>
    </row>
    <row r="192" spans="1:4">
      <c r="A192" t="s">
        <v>861</v>
      </c>
      <c r="B192" t="str">
        <f>IF(ISERROR(VLOOKUP(A192,weapons!$A$1:$A$455,1,FALSE)),"WEAPON NOT LISTED","ITEM IN WEAPONS LIST")</f>
        <v>WEAPON NOT LISTED</v>
      </c>
      <c r="C192" t="str">
        <f>IF(ISERROR(VLOOKUP(A192,weapons!$C$1:$C$850,1,FALSE)),"MAGAZINE NOT LISTED","ITEM IN MAGAZINES LIST")</f>
        <v>ITEM IN MAGAZINES LIST</v>
      </c>
      <c r="D192" t="str">
        <f>IF(ISERROR(VLOOKUP(A192,weightconfig!$A$1:$A$455,1,FALSE)),"WEIGHT NOT LISTED","ITEM IN WEIGHT LIST")</f>
        <v>ITEM IN WEIGHT LIST</v>
      </c>
    </row>
    <row r="193" spans="1:4">
      <c r="A193" t="s">
        <v>863</v>
      </c>
      <c r="B193" t="str">
        <f>IF(ISERROR(VLOOKUP(A193,weapons!$A$1:$A$455,1,FALSE)),"WEAPON NOT LISTED","ITEM IN WEAPONS LIST")</f>
        <v>WEAPON NOT LISTED</v>
      </c>
      <c r="C193" t="str">
        <f>IF(ISERROR(VLOOKUP(A193,weapons!$C$1:$C$850,1,FALSE)),"MAGAZINE NOT LISTED","ITEM IN MAGAZINES LIST")</f>
        <v>ITEM IN MAGAZINES LIST</v>
      </c>
      <c r="D193" t="str">
        <f>IF(ISERROR(VLOOKUP(A193,weightconfig!$A$1:$A$455,1,FALSE)),"WEIGHT NOT LISTED","ITEM IN WEIGHT LIST")</f>
        <v>ITEM IN WEIGHT LIST</v>
      </c>
    </row>
    <row r="194" spans="1:4">
      <c r="A194" t="s">
        <v>865</v>
      </c>
      <c r="B194" t="str">
        <f>IF(ISERROR(VLOOKUP(A194,weapons!$A$1:$A$455,1,FALSE)),"WEAPON NOT LISTED","ITEM IN WEAPONS LIST")</f>
        <v>WEAPON NOT LISTED</v>
      </c>
      <c r="C194" t="str">
        <f>IF(ISERROR(VLOOKUP(A194,weapons!$C$1:$C$850,1,FALSE)),"MAGAZINE NOT LISTED","ITEM IN MAGAZINES LIST")</f>
        <v>ITEM IN MAGAZINES LIST</v>
      </c>
      <c r="D194" t="str">
        <f>IF(ISERROR(VLOOKUP(A194,weightconfig!$A$1:$A$455,1,FALSE)),"WEIGHT NOT LISTED","ITEM IN WEIGHT LIST")</f>
        <v>ITEM IN WEIGHT LIST</v>
      </c>
    </row>
    <row r="195" spans="1:4">
      <c r="A195" t="s">
        <v>868</v>
      </c>
      <c r="B195" t="str">
        <f>IF(ISERROR(VLOOKUP(A195,weapons!$A$1:$A$455,1,FALSE)),"WEAPON NOT LISTED","ITEM IN WEAPONS LIST")</f>
        <v>WEAPON NOT LISTED</v>
      </c>
      <c r="C195" t="str">
        <f>IF(ISERROR(VLOOKUP(A195,weapons!$C$1:$C$850,1,FALSE)),"MAGAZINE NOT LISTED","ITEM IN MAGAZINES LIST")</f>
        <v>ITEM IN MAGAZINES LIST</v>
      </c>
      <c r="D195" t="str">
        <f>IF(ISERROR(VLOOKUP(A195,weightconfig!$A$1:$A$455,1,FALSE)),"WEIGHT NOT LISTED","ITEM IN WEIGHT LIST")</f>
        <v>ITEM IN WEIGHT LIST</v>
      </c>
    </row>
    <row r="196" spans="1:4">
      <c r="A196" t="s">
        <v>870</v>
      </c>
      <c r="B196" t="str">
        <f>IF(ISERROR(VLOOKUP(A196,weapons!$A$1:$A$455,1,FALSE)),"WEAPON NOT LISTED","ITEM IN WEAPONS LIST")</f>
        <v>WEAPON NOT LISTED</v>
      </c>
      <c r="C196" t="str">
        <f>IF(ISERROR(VLOOKUP(A196,weapons!$C$1:$C$850,1,FALSE)),"MAGAZINE NOT LISTED","ITEM IN MAGAZINES LIST")</f>
        <v>ITEM IN MAGAZINES LIST</v>
      </c>
      <c r="D196" t="str">
        <f>IF(ISERROR(VLOOKUP(A196,weightconfig!$A$1:$A$455,1,FALSE)),"WEIGHT NOT LISTED","ITEM IN WEIGHT LIST")</f>
        <v>ITEM IN WEIGHT LIST</v>
      </c>
    </row>
    <row r="197" spans="1:4">
      <c r="A197" t="s">
        <v>872</v>
      </c>
      <c r="B197" t="str">
        <f>IF(ISERROR(VLOOKUP(A197,weapons!$A$1:$A$455,1,FALSE)),"WEAPON NOT LISTED","ITEM IN WEAPONS LIST")</f>
        <v>WEAPON NOT LISTED</v>
      </c>
      <c r="C197" t="str">
        <f>IF(ISERROR(VLOOKUP(A197,weapons!$C$1:$C$850,1,FALSE)),"MAGAZINE NOT LISTED","ITEM IN MAGAZINES LIST")</f>
        <v>ITEM IN MAGAZINES LIST</v>
      </c>
      <c r="D197" t="str">
        <f>IF(ISERROR(VLOOKUP(A197,weightconfig!$A$1:$A$455,1,FALSE)),"WEIGHT NOT LISTED","ITEM IN WEIGHT LIST")</f>
        <v>ITEM IN WEIGHT LIST</v>
      </c>
    </row>
    <row r="198" spans="1:4">
      <c r="A198" t="s">
        <v>874</v>
      </c>
      <c r="B198" t="str">
        <f>IF(ISERROR(VLOOKUP(A198,weapons!$A$1:$A$455,1,FALSE)),"WEAPON NOT LISTED","ITEM IN WEAPONS LIST")</f>
        <v>WEAPON NOT LISTED</v>
      </c>
      <c r="C198" t="str">
        <f>IF(ISERROR(VLOOKUP(A198,weapons!$C$1:$C$850,1,FALSE)),"MAGAZINE NOT LISTED","ITEM IN MAGAZINES LIST")</f>
        <v>ITEM IN MAGAZINES LIST</v>
      </c>
      <c r="D198" t="str">
        <f>IF(ISERROR(VLOOKUP(A198,weightconfig!$A$1:$A$455,1,FALSE)),"WEIGHT NOT LISTED","ITEM IN WEIGHT LIST")</f>
        <v>WEIGHT NOT LISTED</v>
      </c>
    </row>
    <row r="199" spans="1:4">
      <c r="A199" t="s">
        <v>876</v>
      </c>
      <c r="B199" t="str">
        <f>IF(ISERROR(VLOOKUP(A199,weapons!$A$1:$A$455,1,FALSE)),"WEAPON NOT LISTED","ITEM IN WEAPONS LIST")</f>
        <v>WEAPON NOT LISTED</v>
      </c>
      <c r="C199" t="str">
        <f>IF(ISERROR(VLOOKUP(A199,weapons!$C$1:$C$850,1,FALSE)),"MAGAZINE NOT LISTED","ITEM IN MAGAZINES LIST")</f>
        <v>ITEM IN MAGAZINES LIST</v>
      </c>
      <c r="D199" t="str">
        <f>IF(ISERROR(VLOOKUP(A199,weightconfig!$A$1:$A$455,1,FALSE)),"WEIGHT NOT LISTED","ITEM IN WEIGHT LIST")</f>
        <v>ITEM IN WEIGHT LIST</v>
      </c>
    </row>
    <row r="200" spans="1:4">
      <c r="A200" t="s">
        <v>878</v>
      </c>
      <c r="B200" t="str">
        <f>IF(ISERROR(VLOOKUP(A200,weapons!$A$1:$A$455,1,FALSE)),"WEAPON NOT LISTED","ITEM IN WEAPONS LIST")</f>
        <v>WEAPON NOT LISTED</v>
      </c>
      <c r="C200" t="str">
        <f>IF(ISERROR(VLOOKUP(A200,weapons!$C$1:$C$850,1,FALSE)),"MAGAZINE NOT LISTED","ITEM IN MAGAZINES LIST")</f>
        <v>ITEM IN MAGAZINES LIST</v>
      </c>
      <c r="D200" t="str">
        <f>IF(ISERROR(VLOOKUP(A200,weightconfig!$A$1:$A$455,1,FALSE)),"WEIGHT NOT LISTED","ITEM IN WEIGHT LIST")</f>
        <v>ITEM IN WEIGHT LIST</v>
      </c>
    </row>
    <row r="201" spans="1:4">
      <c r="A201" t="s">
        <v>880</v>
      </c>
      <c r="B201" t="str">
        <f>IF(ISERROR(VLOOKUP(A201,weapons!$A$1:$A$455,1,FALSE)),"WEAPON NOT LISTED","ITEM IN WEAPONS LIST")</f>
        <v>WEAPON NOT LISTED</v>
      </c>
      <c r="C201" t="str">
        <f>IF(ISERROR(VLOOKUP(A201,weapons!$C$1:$C$850,1,FALSE)),"MAGAZINE NOT LISTED","ITEM IN MAGAZINES LIST")</f>
        <v>ITEM IN MAGAZINES LIST</v>
      </c>
      <c r="D201" t="str">
        <f>IF(ISERROR(VLOOKUP(A201,weightconfig!$A$1:$A$455,1,FALSE)),"WEIGHT NOT LISTED","ITEM IN WEIGHT LIST")</f>
        <v>ITEM IN WEIGHT LIST</v>
      </c>
    </row>
    <row r="202" spans="1:4">
      <c r="A202" t="s">
        <v>882</v>
      </c>
      <c r="B202" t="str">
        <f>IF(ISERROR(VLOOKUP(A202,weapons!$A$1:$A$455,1,FALSE)),"WEAPON NOT LISTED","ITEM IN WEAPONS LIST")</f>
        <v>WEAPON NOT LISTED</v>
      </c>
      <c r="C202" t="str">
        <f>IF(ISERROR(VLOOKUP(A202,weapons!$C$1:$C$850,1,FALSE)),"MAGAZINE NOT LISTED","ITEM IN MAGAZINES LIST")</f>
        <v>ITEM IN MAGAZINES LIST</v>
      </c>
      <c r="D202" t="str">
        <f>IF(ISERROR(VLOOKUP(A202,weightconfig!$A$1:$A$455,1,FALSE)),"WEIGHT NOT LISTED","ITEM IN WEIGHT LIST")</f>
        <v>ITEM IN WEIGHT LIST</v>
      </c>
    </row>
    <row r="203" spans="1:4">
      <c r="A203" t="s">
        <v>884</v>
      </c>
      <c r="B203" t="str">
        <f>IF(ISERROR(VLOOKUP(A203,weapons!$A$1:$A$455,1,FALSE)),"WEAPON NOT LISTED","ITEM IN WEAPONS LIST")</f>
        <v>WEAPON NOT LISTED</v>
      </c>
      <c r="C203" t="str">
        <f>IF(ISERROR(VLOOKUP(A203,weapons!$C$1:$C$850,1,FALSE)),"MAGAZINE NOT LISTED","ITEM IN MAGAZINES LIST")</f>
        <v>ITEM IN MAGAZINES LIST</v>
      </c>
      <c r="D203" t="str">
        <f>IF(ISERROR(VLOOKUP(A203,weightconfig!$A$1:$A$455,1,FALSE)),"WEIGHT NOT LISTED","ITEM IN WEIGHT LIST")</f>
        <v>ITEM IN WEIGHT LIST</v>
      </c>
    </row>
    <row r="204" spans="1:4">
      <c r="A204" t="s">
        <v>887</v>
      </c>
      <c r="B204" t="str">
        <f>IF(ISERROR(VLOOKUP(A204,weapons!$A$1:$A$455,1,FALSE)),"WEAPON NOT LISTED","ITEM IN WEAPONS LIST")</f>
        <v>WEAPON NOT LISTED</v>
      </c>
      <c r="C204" t="str">
        <f>IF(ISERROR(VLOOKUP(A204,weapons!$C$1:$C$850,1,FALSE)),"MAGAZINE NOT LISTED","ITEM IN MAGAZINES LIST")</f>
        <v>ITEM IN MAGAZINES LIST</v>
      </c>
      <c r="D204" t="str">
        <f>IF(ISERROR(VLOOKUP(A204,weightconfig!$A$1:$A$455,1,FALSE)),"WEIGHT NOT LISTED","ITEM IN WEIGHT LIST")</f>
        <v>ITEM IN WEIGHT LIST</v>
      </c>
    </row>
    <row r="205" spans="1:4">
      <c r="A205" t="s">
        <v>889</v>
      </c>
      <c r="B205" t="str">
        <f>IF(ISERROR(VLOOKUP(A205,weapons!$A$1:$A$455,1,FALSE)),"WEAPON NOT LISTED","ITEM IN WEAPONS LIST")</f>
        <v>WEAPON NOT LISTED</v>
      </c>
      <c r="C205" t="str">
        <f>IF(ISERROR(VLOOKUP(A205,weapons!$C$1:$C$850,1,FALSE)),"MAGAZINE NOT LISTED","ITEM IN MAGAZINES LIST")</f>
        <v>ITEM IN MAGAZINES LIST</v>
      </c>
      <c r="D205" t="str">
        <f>IF(ISERROR(VLOOKUP(A205,weightconfig!$A$1:$A$455,1,FALSE)),"WEIGHT NOT LISTED","ITEM IN WEIGHT LIST")</f>
        <v>ITEM IN WEIGHT LIST</v>
      </c>
    </row>
    <row r="206" spans="1:4">
      <c r="A206" t="s">
        <v>890</v>
      </c>
      <c r="B206" t="str">
        <f>IF(ISERROR(VLOOKUP(A206,weapons!$A$1:$A$455,1,FALSE)),"WEAPON NOT LISTED","ITEM IN WEAPONS LIST")</f>
        <v>WEAPON NOT LISTED</v>
      </c>
      <c r="C206" t="str">
        <f>IF(ISERROR(VLOOKUP(A206,weapons!$C$1:$C$850,1,FALSE)),"MAGAZINE NOT LISTED","ITEM IN MAGAZINES LIST")</f>
        <v>ITEM IN MAGAZINES LIST</v>
      </c>
      <c r="D206" t="str">
        <f>IF(ISERROR(VLOOKUP(A206,weightconfig!$A$1:$A$455,1,FALSE)),"WEIGHT NOT LISTED","ITEM IN WEIGHT LIST")</f>
        <v>ITEM IN WEIGHT LIST</v>
      </c>
    </row>
    <row r="207" spans="1:4">
      <c r="A207" t="s">
        <v>891</v>
      </c>
      <c r="B207" t="str">
        <f>IF(ISERROR(VLOOKUP(A207,weapons!$A$1:$A$455,1,FALSE)),"WEAPON NOT LISTED","ITEM IN WEAPONS LIST")</f>
        <v>WEAPON NOT LISTED</v>
      </c>
      <c r="C207" t="str">
        <f>IF(ISERROR(VLOOKUP(A207,weapons!$C$1:$C$850,1,FALSE)),"MAGAZINE NOT LISTED","ITEM IN MAGAZINES LIST")</f>
        <v>ITEM IN MAGAZINES LIST</v>
      </c>
      <c r="D207" t="str">
        <f>IF(ISERROR(VLOOKUP(A207,weightconfig!$A$1:$A$455,1,FALSE)),"WEIGHT NOT LISTED","ITEM IN WEIGHT LIST")</f>
        <v>ITEM IN WEIGHT LIST</v>
      </c>
    </row>
    <row r="208" spans="1:4">
      <c r="A208" t="s">
        <v>892</v>
      </c>
      <c r="B208" t="str">
        <f>IF(ISERROR(VLOOKUP(A208,weapons!$A$1:$A$455,1,FALSE)),"WEAPON NOT LISTED","ITEM IN WEAPONS LIST")</f>
        <v>WEAPON NOT LISTED</v>
      </c>
      <c r="C208" t="str">
        <f>IF(ISERROR(VLOOKUP(A208,weapons!$C$1:$C$850,1,FALSE)),"MAGAZINE NOT LISTED","ITEM IN MAGAZINES LIST")</f>
        <v>ITEM IN MAGAZINES LIST</v>
      </c>
      <c r="D208" t="str">
        <f>IF(ISERROR(VLOOKUP(A208,weightconfig!$A$1:$A$455,1,FALSE)),"WEIGHT NOT LISTED","ITEM IN WEIGHT LIST")</f>
        <v>ITEM IN WEIGHT LIST</v>
      </c>
    </row>
    <row r="209" spans="1:4">
      <c r="A209" t="s">
        <v>893</v>
      </c>
      <c r="B209" t="str">
        <f>IF(ISERROR(VLOOKUP(A209,weapons!$A$1:$A$455,1,FALSE)),"WEAPON NOT LISTED","ITEM IN WEAPONS LIST")</f>
        <v>WEAPON NOT LISTED</v>
      </c>
      <c r="C209" t="str">
        <f>IF(ISERROR(VLOOKUP(A209,weapons!$C$1:$C$850,1,FALSE)),"MAGAZINE NOT LISTED","ITEM IN MAGAZINES LIST")</f>
        <v>ITEM IN MAGAZINES LIST</v>
      </c>
      <c r="D209" t="str">
        <f>IF(ISERROR(VLOOKUP(A209,weightconfig!$A$1:$A$455,1,FALSE)),"WEIGHT NOT LISTED","ITEM IN WEIGHT LIST")</f>
        <v>ITEM IN WEIGHT LIST</v>
      </c>
    </row>
    <row r="210" spans="1:4">
      <c r="A210" t="s">
        <v>898</v>
      </c>
      <c r="B210" t="str">
        <f>IF(ISERROR(VLOOKUP(A210,weapons!$A$1:$A$455,1,FALSE)),"WEAPON NOT LISTED","ITEM IN WEAPONS LIST")</f>
        <v>WEAPON NOT LISTED</v>
      </c>
      <c r="C210" t="str">
        <f>IF(ISERROR(VLOOKUP(A210,weapons!$C$1:$C$850,1,FALSE)),"MAGAZINE NOT LISTED","ITEM IN MAGAZINES LIST")</f>
        <v>ITEM IN MAGAZINES LIST</v>
      </c>
      <c r="D210" t="str">
        <f>IF(ISERROR(VLOOKUP(A210,weightconfig!$A$1:$A$455,1,FALSE)),"WEIGHT NOT LISTED","ITEM IN WEIGHT LIST")</f>
        <v>ITEM IN WEIGHT LIST</v>
      </c>
    </row>
    <row r="211" spans="1:4">
      <c r="A211" t="s">
        <v>899</v>
      </c>
      <c r="B211" t="str">
        <f>IF(ISERROR(VLOOKUP(A211,weapons!$A$1:$A$455,1,FALSE)),"WEAPON NOT LISTED","ITEM IN WEAPONS LIST")</f>
        <v>WEAPON NOT LISTED</v>
      </c>
      <c r="C211" t="str">
        <f>IF(ISERROR(VLOOKUP(A211,weapons!$C$1:$C$850,1,FALSE)),"MAGAZINE NOT LISTED","ITEM IN MAGAZINES LIST")</f>
        <v>ITEM IN MAGAZINES LIST</v>
      </c>
      <c r="D211" t="str">
        <f>IF(ISERROR(VLOOKUP(A211,weightconfig!$A$1:$A$455,1,FALSE)),"WEIGHT NOT LISTED","ITEM IN WEIGHT LIST")</f>
        <v>ITEM IN WEIGHT LIST</v>
      </c>
    </row>
    <row r="212" spans="1:4">
      <c r="A212" t="s">
        <v>900</v>
      </c>
      <c r="B212" t="str">
        <f>IF(ISERROR(VLOOKUP(A212,weapons!$A$1:$A$455,1,FALSE)),"WEAPON NOT LISTED","ITEM IN WEAPONS LIST")</f>
        <v>WEAPON NOT LISTED</v>
      </c>
      <c r="C212" t="str">
        <f>IF(ISERROR(VLOOKUP(A212,weapons!$C$1:$C$850,1,FALSE)),"MAGAZINE NOT LISTED","ITEM IN MAGAZINES LIST")</f>
        <v>ITEM IN MAGAZINES LIST</v>
      </c>
      <c r="D212" t="str">
        <f>IF(ISERROR(VLOOKUP(A212,weightconfig!$A$1:$A$455,1,FALSE)),"WEIGHT NOT LISTED","ITEM IN WEIGHT LIST")</f>
        <v>WEIGHT NOT LISTED</v>
      </c>
    </row>
    <row r="213" spans="1:4">
      <c r="A213" t="s">
        <v>901</v>
      </c>
      <c r="B213" t="str">
        <f>IF(ISERROR(VLOOKUP(A213,weapons!$A$1:$A$455,1,FALSE)),"WEAPON NOT LISTED","ITEM IN WEAPONS LIST")</f>
        <v>WEAPON NOT LISTED</v>
      </c>
      <c r="C213" t="str">
        <f>IF(ISERROR(VLOOKUP(A213,weapons!$C$1:$C$850,1,FALSE)),"MAGAZINE NOT LISTED","ITEM IN MAGAZINES LIST")</f>
        <v>ITEM IN MAGAZINES LIST</v>
      </c>
      <c r="D213" t="str">
        <f>IF(ISERROR(VLOOKUP(A213,weightconfig!$A$1:$A$455,1,FALSE)),"WEIGHT NOT LISTED","ITEM IN WEIGHT LIST")</f>
        <v>ITEM IN WEIGHT LIST</v>
      </c>
    </row>
    <row r="214" spans="1:4">
      <c r="A214" t="s">
        <v>902</v>
      </c>
      <c r="B214" t="str">
        <f>IF(ISERROR(VLOOKUP(A214,weapons!$A$1:$A$455,1,FALSE)),"WEAPON NOT LISTED","ITEM IN WEAPONS LIST")</f>
        <v>WEAPON NOT LISTED</v>
      </c>
      <c r="C214" t="str">
        <f>IF(ISERROR(VLOOKUP(A214,weapons!$C$1:$C$850,1,FALSE)),"MAGAZINE NOT LISTED","ITEM IN MAGAZINES LIST")</f>
        <v>ITEM IN MAGAZINES LIST</v>
      </c>
      <c r="D214" t="str">
        <f>IF(ISERROR(VLOOKUP(A214,weightconfig!$A$1:$A$455,1,FALSE)),"WEIGHT NOT LISTED","ITEM IN WEIGHT LIST")</f>
        <v>ITEM IN WEIGHT LIST</v>
      </c>
    </row>
    <row r="215" spans="1:4">
      <c r="A215" t="s">
        <v>903</v>
      </c>
      <c r="B215" t="str">
        <f>IF(ISERROR(VLOOKUP(A215,weapons!$A$1:$A$455,1,FALSE)),"WEAPON NOT LISTED","ITEM IN WEAPONS LIST")</f>
        <v>WEAPON NOT LISTED</v>
      </c>
      <c r="C215" t="str">
        <f>IF(ISERROR(VLOOKUP(A215,weapons!$C$1:$C$850,1,FALSE)),"MAGAZINE NOT LISTED","ITEM IN MAGAZINES LIST")</f>
        <v>ITEM IN MAGAZINES LIST</v>
      </c>
      <c r="D215" t="str">
        <f>IF(ISERROR(VLOOKUP(A215,weightconfig!$A$1:$A$455,1,FALSE)),"WEIGHT NOT LISTED","ITEM IN WEIGHT LIST")</f>
        <v>WEIGHT NOT LISTED</v>
      </c>
    </row>
    <row r="216" spans="1:4">
      <c r="A216" t="s">
        <v>904</v>
      </c>
      <c r="B216" t="str">
        <f>IF(ISERROR(VLOOKUP(A216,weapons!$A$1:$A$455,1,FALSE)),"WEAPON NOT LISTED","ITEM IN WEAPONS LIST")</f>
        <v>WEAPON NOT LISTED</v>
      </c>
      <c r="C216" t="str">
        <f>IF(ISERROR(VLOOKUP(A216,weapons!$C$1:$C$850,1,FALSE)),"MAGAZINE NOT LISTED","ITEM IN MAGAZINES LIST")</f>
        <v>ITEM IN MAGAZINES LIST</v>
      </c>
      <c r="D216" t="str">
        <f>IF(ISERROR(VLOOKUP(A216,weightconfig!$A$1:$A$455,1,FALSE)),"WEIGHT NOT LISTED","ITEM IN WEIGHT LIST")</f>
        <v>WEIGHT NOT LISTED</v>
      </c>
    </row>
    <row r="217" spans="1:4">
      <c r="A217" t="s">
        <v>905</v>
      </c>
      <c r="B217" t="str">
        <f>IF(ISERROR(VLOOKUP(A217,weapons!$A$1:$A$455,1,FALSE)),"WEAPON NOT LISTED","ITEM IN WEAPONS LIST")</f>
        <v>WEAPON NOT LISTED</v>
      </c>
      <c r="C217" t="str">
        <f>IF(ISERROR(VLOOKUP(A217,weapons!$C$1:$C$850,1,FALSE)),"MAGAZINE NOT LISTED","ITEM IN MAGAZINES LIST")</f>
        <v>ITEM IN MAGAZINES LIST</v>
      </c>
      <c r="D217" t="str">
        <f>IF(ISERROR(VLOOKUP(A217,weightconfig!$A$1:$A$455,1,FALSE)),"WEIGHT NOT LISTED","ITEM IN WEIGHT LIST")</f>
        <v>WEIGHT NOT LISTED</v>
      </c>
    </row>
    <row r="218" spans="1:4">
      <c r="A218" t="s">
        <v>906</v>
      </c>
      <c r="B218" t="str">
        <f>IF(ISERROR(VLOOKUP(A218,weapons!$A$1:$A$455,1,FALSE)),"WEAPON NOT LISTED","ITEM IN WEAPONS LIST")</f>
        <v>WEAPON NOT LISTED</v>
      </c>
      <c r="C218" t="str">
        <f>IF(ISERROR(VLOOKUP(A218,weapons!$C$1:$C$850,1,FALSE)),"MAGAZINE NOT LISTED","ITEM IN MAGAZINES LIST")</f>
        <v>ITEM IN MAGAZINES LIST</v>
      </c>
      <c r="D218" t="str">
        <f>IF(ISERROR(VLOOKUP(A218,weightconfig!$A$1:$A$455,1,FALSE)),"WEIGHT NOT LISTED","ITEM IN WEIGHT LIST")</f>
        <v>WEIGHT NOT LISTED</v>
      </c>
    </row>
    <row r="219" spans="1:4">
      <c r="A219" t="s">
        <v>907</v>
      </c>
      <c r="B219" t="str">
        <f>IF(ISERROR(VLOOKUP(A219,weapons!$A$1:$A$455,1,FALSE)),"WEAPON NOT LISTED","ITEM IN WEAPONS LIST")</f>
        <v>WEAPON NOT LISTED</v>
      </c>
      <c r="C219" t="str">
        <f>IF(ISERROR(VLOOKUP(A219,weapons!$C$1:$C$850,1,FALSE)),"MAGAZINE NOT LISTED","ITEM IN MAGAZINES LIST")</f>
        <v>ITEM IN MAGAZINES LIST</v>
      </c>
      <c r="D219" t="str">
        <f>IF(ISERROR(VLOOKUP(A219,weightconfig!$A$1:$A$455,1,FALSE)),"WEIGHT NOT LISTED","ITEM IN WEIGHT LIST")</f>
        <v>WEIGHT NOT LISTED</v>
      </c>
    </row>
    <row r="220" spans="1:4">
      <c r="A220" t="s">
        <v>908</v>
      </c>
      <c r="B220" t="str">
        <f>IF(ISERROR(VLOOKUP(A220,weapons!$A$1:$A$455,1,FALSE)),"WEAPON NOT LISTED","ITEM IN WEAPONS LIST")</f>
        <v>WEAPON NOT LISTED</v>
      </c>
      <c r="C220" t="str">
        <f>IF(ISERROR(VLOOKUP(A220,weapons!$C$1:$C$850,1,FALSE)),"MAGAZINE NOT LISTED","ITEM IN MAGAZINES LIST")</f>
        <v>ITEM IN MAGAZINES LIST</v>
      </c>
      <c r="D220" t="str">
        <f>IF(ISERROR(VLOOKUP(A220,weightconfig!$A$1:$A$455,1,FALSE)),"WEIGHT NOT LISTED","ITEM IN WEIGHT LIST")</f>
        <v>WEIGHT NOT LISTED</v>
      </c>
    </row>
    <row r="221" spans="1:4">
      <c r="A221" t="s">
        <v>909</v>
      </c>
      <c r="B221" t="str">
        <f>IF(ISERROR(VLOOKUP(A221,weapons!$A$1:$A$455,1,FALSE)),"WEAPON NOT LISTED","ITEM IN WEAPONS LIST")</f>
        <v>WEAPON NOT LISTED</v>
      </c>
      <c r="C221" t="str">
        <f>IF(ISERROR(VLOOKUP(A221,weapons!$C$1:$C$850,1,FALSE)),"MAGAZINE NOT LISTED","ITEM IN MAGAZINES LIST")</f>
        <v>ITEM IN MAGAZINES LIST</v>
      </c>
      <c r="D221" t="str">
        <f>IF(ISERROR(VLOOKUP(A221,weightconfig!$A$1:$A$455,1,FALSE)),"WEIGHT NOT LISTED","ITEM IN WEIGHT LIST")</f>
        <v>WEIGHT NOT LISTED</v>
      </c>
    </row>
    <row r="222" spans="1:4">
      <c r="A222" t="s">
        <v>910</v>
      </c>
      <c r="B222" t="str">
        <f>IF(ISERROR(VLOOKUP(A222,weapons!$A$1:$A$455,1,FALSE)),"WEAPON NOT LISTED","ITEM IN WEAPONS LIST")</f>
        <v>WEAPON NOT LISTED</v>
      </c>
      <c r="C222" t="str">
        <f>IF(ISERROR(VLOOKUP(A222,weapons!$C$1:$C$850,1,FALSE)),"MAGAZINE NOT LISTED","ITEM IN MAGAZINES LIST")</f>
        <v>ITEM IN MAGAZINES LIST</v>
      </c>
      <c r="D222" t="str">
        <f>IF(ISERROR(VLOOKUP(A222,weightconfig!$A$1:$A$455,1,FALSE)),"WEIGHT NOT LISTED","ITEM IN WEIGHT LIST")</f>
        <v>WEIGHT NOT LISTED</v>
      </c>
    </row>
    <row r="223" spans="1:4">
      <c r="A223" t="s">
        <v>911</v>
      </c>
      <c r="B223" t="str">
        <f>IF(ISERROR(VLOOKUP(A223,weapons!$A$1:$A$455,1,FALSE)),"WEAPON NOT LISTED","ITEM IN WEAPONS LIST")</f>
        <v>WEAPON NOT LISTED</v>
      </c>
      <c r="C223" t="str">
        <f>IF(ISERROR(VLOOKUP(A223,weapons!$C$1:$C$850,1,FALSE)),"MAGAZINE NOT LISTED","ITEM IN MAGAZINES LIST")</f>
        <v>ITEM IN MAGAZINES LIST</v>
      </c>
      <c r="D223" t="str">
        <f>IF(ISERROR(VLOOKUP(A223,weightconfig!$A$1:$A$455,1,FALSE)),"WEIGHT NOT LISTED","ITEM IN WEIGHT LIST")</f>
        <v>WEIGHT NOT LISTED</v>
      </c>
    </row>
    <row r="224" spans="1:4">
      <c r="A224" t="s">
        <v>912</v>
      </c>
      <c r="B224" t="str">
        <f>IF(ISERROR(VLOOKUP(A224,weapons!$A$1:$A$455,1,FALSE)),"WEAPON NOT LISTED","ITEM IN WEAPONS LIST")</f>
        <v>WEAPON NOT LISTED</v>
      </c>
      <c r="C224" t="str">
        <f>IF(ISERROR(VLOOKUP(A224,weapons!$C$1:$C$850,1,FALSE)),"MAGAZINE NOT LISTED","ITEM IN MAGAZINES LIST")</f>
        <v>ITEM IN MAGAZINES LIST</v>
      </c>
      <c r="D224" t="str">
        <f>IF(ISERROR(VLOOKUP(A224,weightconfig!$A$1:$A$455,1,FALSE)),"WEIGHT NOT LISTED","ITEM IN WEIGHT LIST")</f>
        <v>WEIGHT NOT LISTED</v>
      </c>
    </row>
    <row r="225" spans="1:4">
      <c r="A225" t="s">
        <v>913</v>
      </c>
      <c r="B225" t="str">
        <f>IF(ISERROR(VLOOKUP(A225,weapons!$A$1:$A$455,1,FALSE)),"WEAPON NOT LISTED","ITEM IN WEAPONS LIST")</f>
        <v>WEAPON NOT LISTED</v>
      </c>
      <c r="C225" t="str">
        <f>IF(ISERROR(VLOOKUP(A225,weapons!$C$1:$C$850,1,FALSE)),"MAGAZINE NOT LISTED","ITEM IN MAGAZINES LIST")</f>
        <v>ITEM IN MAGAZINES LIST</v>
      </c>
      <c r="D225" t="str">
        <f>IF(ISERROR(VLOOKUP(A225,weightconfig!$A$1:$A$455,1,FALSE)),"WEIGHT NOT LISTED","ITEM IN WEIGHT LIST")</f>
        <v>WEIGHT NOT LISTED</v>
      </c>
    </row>
    <row r="226" spans="1:4">
      <c r="A226" t="s">
        <v>914</v>
      </c>
      <c r="B226" t="str">
        <f>IF(ISERROR(VLOOKUP(A226,weapons!$A$1:$A$455,1,FALSE)),"WEAPON NOT LISTED","ITEM IN WEAPONS LIST")</f>
        <v>WEAPON NOT LISTED</v>
      </c>
      <c r="C226" t="str">
        <f>IF(ISERROR(VLOOKUP(A226,weapons!$C$1:$C$850,1,FALSE)),"MAGAZINE NOT LISTED","ITEM IN MAGAZINES LIST")</f>
        <v>ITEM IN MAGAZINES LIST</v>
      </c>
      <c r="D226" t="str">
        <f>IF(ISERROR(VLOOKUP(A226,weightconfig!$A$1:$A$455,1,FALSE)),"WEIGHT NOT LISTED","ITEM IN WEIGHT LIST")</f>
        <v>WEIGHT NOT LISTED</v>
      </c>
    </row>
    <row r="227" spans="1:4">
      <c r="A227" t="s">
        <v>915</v>
      </c>
      <c r="B227" t="str">
        <f>IF(ISERROR(VLOOKUP(A227,weapons!$A$1:$A$455,1,FALSE)),"WEAPON NOT LISTED","ITEM IN WEAPONS LIST")</f>
        <v>WEAPON NOT LISTED</v>
      </c>
      <c r="C227" t="str">
        <f>IF(ISERROR(VLOOKUP(A227,weapons!$C$1:$C$850,1,FALSE)),"MAGAZINE NOT LISTED","ITEM IN MAGAZINES LIST")</f>
        <v>ITEM IN MAGAZINES LIST</v>
      </c>
      <c r="D227" t="str">
        <f>IF(ISERROR(VLOOKUP(A227,weightconfig!$A$1:$A$455,1,FALSE)),"WEIGHT NOT LISTED","ITEM IN WEIGHT LIST")</f>
        <v>WEIGHT NOT LISTED</v>
      </c>
    </row>
    <row r="228" spans="1:4">
      <c r="A228" t="s">
        <v>916</v>
      </c>
      <c r="B228" t="str">
        <f>IF(ISERROR(VLOOKUP(A228,weapons!$A$1:$A$455,1,FALSE)),"WEAPON NOT LISTED","ITEM IN WEAPONS LIST")</f>
        <v>WEAPON NOT LISTED</v>
      </c>
      <c r="C228" t="str">
        <f>IF(ISERROR(VLOOKUP(A228,weapons!$C$1:$C$850,1,FALSE)),"MAGAZINE NOT LISTED","ITEM IN MAGAZINES LIST")</f>
        <v>ITEM IN MAGAZINES LIST</v>
      </c>
      <c r="D228" t="str">
        <f>IF(ISERROR(VLOOKUP(A228,weightconfig!$A$1:$A$455,1,FALSE)),"WEIGHT NOT LISTED","ITEM IN WEIGHT LIST")</f>
        <v>WEIGHT NOT LISTED</v>
      </c>
    </row>
    <row r="229" spans="1:4">
      <c r="A229" t="s">
        <v>917</v>
      </c>
      <c r="B229" t="str">
        <f>IF(ISERROR(VLOOKUP(A229,weapons!$A$1:$A$455,1,FALSE)),"WEAPON NOT LISTED","ITEM IN WEAPONS LIST")</f>
        <v>WEAPON NOT LISTED</v>
      </c>
      <c r="C229" t="str">
        <f>IF(ISERROR(VLOOKUP(A229,weapons!$C$1:$C$850,1,FALSE)),"MAGAZINE NOT LISTED","ITEM IN MAGAZINES LIST")</f>
        <v>ITEM IN MAGAZINES LIST</v>
      </c>
      <c r="D229" t="str">
        <f>IF(ISERROR(VLOOKUP(A229,weightconfig!$A$1:$A$455,1,FALSE)),"WEIGHT NOT LISTED","ITEM IN WEIGHT LIST")</f>
        <v>WEIGHT NOT LISTED</v>
      </c>
    </row>
    <row r="230" spans="1:4">
      <c r="A230" t="s">
        <v>918</v>
      </c>
      <c r="B230" t="str">
        <f>IF(ISERROR(VLOOKUP(A230,weapons!$A$1:$A$455,1,FALSE)),"WEAPON NOT LISTED","ITEM IN WEAPONS LIST")</f>
        <v>WEAPON NOT LISTED</v>
      </c>
      <c r="C230" t="str">
        <f>IF(ISERROR(VLOOKUP(A230,weapons!$C$1:$C$850,1,FALSE)),"MAGAZINE NOT LISTED","ITEM IN MAGAZINES LIST")</f>
        <v>ITEM IN MAGAZINES LIST</v>
      </c>
      <c r="D230" t="str">
        <f>IF(ISERROR(VLOOKUP(A230,weightconfig!$A$1:$A$455,1,FALSE)),"WEIGHT NOT LISTED","ITEM IN WEIGHT LIST")</f>
        <v>WEIGHT NOT LISTED</v>
      </c>
    </row>
    <row r="231" spans="1:4">
      <c r="A231" t="s">
        <v>919</v>
      </c>
      <c r="B231" t="str">
        <f>IF(ISERROR(VLOOKUP(A231,weapons!$A$1:$A$455,1,FALSE)),"WEAPON NOT LISTED","ITEM IN WEAPONS LIST")</f>
        <v>WEAPON NOT LISTED</v>
      </c>
      <c r="C231" t="str">
        <f>IF(ISERROR(VLOOKUP(A231,weapons!$C$1:$C$850,1,FALSE)),"MAGAZINE NOT LISTED","ITEM IN MAGAZINES LIST")</f>
        <v>ITEM IN MAGAZINES LIST</v>
      </c>
      <c r="D231" t="str">
        <f>IF(ISERROR(VLOOKUP(A231,weightconfig!$A$1:$A$455,1,FALSE)),"WEIGHT NOT LISTED","ITEM IN WEIGHT LIST")</f>
        <v>WEIGHT NOT LISTED</v>
      </c>
    </row>
    <row r="232" spans="1:4">
      <c r="A232" t="s">
        <v>920</v>
      </c>
      <c r="B232" t="str">
        <f>IF(ISERROR(VLOOKUP(A232,weapons!$A$1:$A$455,1,FALSE)),"WEAPON NOT LISTED","ITEM IN WEAPONS LIST")</f>
        <v>WEAPON NOT LISTED</v>
      </c>
      <c r="C232" t="str">
        <f>IF(ISERROR(VLOOKUP(A232,weapons!$C$1:$C$850,1,FALSE)),"MAGAZINE NOT LISTED","ITEM IN MAGAZINES LIST")</f>
        <v>ITEM IN MAGAZINES LIST</v>
      </c>
      <c r="D232" t="str">
        <f>IF(ISERROR(VLOOKUP(A232,weightconfig!$A$1:$A$455,1,FALSE)),"WEIGHT NOT LISTED","ITEM IN WEIGHT LIST")</f>
        <v>WEIGHT NOT LISTED</v>
      </c>
    </row>
    <row r="233" spans="1:4">
      <c r="A233" t="s">
        <v>921</v>
      </c>
      <c r="B233" t="str">
        <f>IF(ISERROR(VLOOKUP(A233,weapons!$A$1:$A$455,1,FALSE)),"WEAPON NOT LISTED","ITEM IN WEAPONS LIST")</f>
        <v>WEAPON NOT LISTED</v>
      </c>
      <c r="C233" t="str">
        <f>IF(ISERROR(VLOOKUP(A233,weapons!$C$1:$C$850,1,FALSE)),"MAGAZINE NOT LISTED","ITEM IN MAGAZINES LIST")</f>
        <v>ITEM IN MAGAZINES LIST</v>
      </c>
      <c r="D233" t="str">
        <f>IF(ISERROR(VLOOKUP(A233,weightconfig!$A$1:$A$455,1,FALSE)),"WEIGHT NOT LISTED","ITEM IN WEIGHT LIST")</f>
        <v>WEIGHT NOT LISTED</v>
      </c>
    </row>
    <row r="234" spans="1:4">
      <c r="A234" t="s">
        <v>1132</v>
      </c>
      <c r="B234" t="str">
        <f>IF(ISERROR(VLOOKUP(A234,weapons!$A$1:$A$455,1,FALSE)),"WEAPON NOT LISTED","ITEM IN WEAPONS LIST")</f>
        <v>WEAPON NOT LISTED</v>
      </c>
      <c r="C234" t="str">
        <f>IF(ISERROR(VLOOKUP(A234,weapons!$C$1:$C$850,1,FALSE)),"MAGAZINE NOT LISTED","ITEM IN MAGAZINES LIST")</f>
        <v>MAGAZINE NOT LISTED</v>
      </c>
      <c r="D234" t="str">
        <f>IF(ISERROR(VLOOKUP(A234,weightconfig!$A$1:$A$455,1,FALSE)),"WEIGHT NOT LISTED","ITEM IN WEIGHT LIST")</f>
        <v>WEIGHT NOT LISTED</v>
      </c>
    </row>
    <row r="235" spans="1:4">
      <c r="A235" t="s">
        <v>1111</v>
      </c>
      <c r="B235" t="str">
        <f>IF(ISERROR(VLOOKUP(A235,weapons!$A$1:$A$455,1,FALSE)),"WEAPON NOT LISTED","ITEM IN WEAPONS LIST")</f>
        <v>WEAPON NOT LISTED</v>
      </c>
      <c r="C235" t="str">
        <f>IF(ISERROR(VLOOKUP(A235,weapons!$C$1:$C$850,1,FALSE)),"MAGAZINE NOT LISTED","ITEM IN MAGAZINES LIST")</f>
        <v>MAGAZINE NOT LISTED</v>
      </c>
      <c r="D235" t="str">
        <f>IF(ISERROR(VLOOKUP(A235,weightconfig!$A$1:$A$455,1,FALSE)),"WEIGHT NOT LISTED","ITEM IN WEIGHT LIST")</f>
        <v>ITEM IN WEIGHT LIST</v>
      </c>
    </row>
    <row r="236" spans="1:4">
      <c r="A236" t="s">
        <v>923</v>
      </c>
      <c r="B236" t="str">
        <f>IF(ISERROR(VLOOKUP(A236,weapons!$A$1:$A$455,1,FALSE)),"WEAPON NOT LISTED","ITEM IN WEAPONS LIST")</f>
        <v>WEAPON NOT LISTED</v>
      </c>
      <c r="C236" t="str">
        <f>IF(ISERROR(VLOOKUP(A236,weapons!$C$1:$C$850,1,FALSE)),"MAGAZINE NOT LISTED","ITEM IN MAGAZINES LIST")</f>
        <v>ITEM IN MAGAZINES LIST</v>
      </c>
      <c r="D236" t="str">
        <f>IF(ISERROR(VLOOKUP(A236,weightconfig!$A$1:$A$455,1,FALSE)),"WEIGHT NOT LISTED","ITEM IN WEIGHT LIST")</f>
        <v>WEIGHT NOT LISTED</v>
      </c>
    </row>
    <row r="237" spans="1:4">
      <c r="A237" t="s">
        <v>925</v>
      </c>
      <c r="B237" t="str">
        <f>IF(ISERROR(VLOOKUP(A237,weapons!$A$1:$A$455,1,FALSE)),"WEAPON NOT LISTED","ITEM IN WEAPONS LIST")</f>
        <v>WEAPON NOT LISTED</v>
      </c>
      <c r="C237" t="str">
        <f>IF(ISERROR(VLOOKUP(A237,weapons!$C$1:$C$850,1,FALSE)),"MAGAZINE NOT LISTED","ITEM IN MAGAZINES LIST")</f>
        <v>ITEM IN MAGAZINES LIST</v>
      </c>
      <c r="D237" t="str">
        <f>IF(ISERROR(VLOOKUP(A237,weightconfig!$A$1:$A$455,1,FALSE)),"WEIGHT NOT LISTED","ITEM IN WEIGHT LIST")</f>
        <v>WEIGHT NOT LISTED</v>
      </c>
    </row>
    <row r="238" spans="1:4">
      <c r="A238" t="s">
        <v>926</v>
      </c>
      <c r="B238" t="str">
        <f>IF(ISERROR(VLOOKUP(A238,weapons!$A$1:$A$455,1,FALSE)),"WEAPON NOT LISTED","ITEM IN WEAPONS LIST")</f>
        <v>WEAPON NOT LISTED</v>
      </c>
      <c r="C238" t="str">
        <f>IF(ISERROR(VLOOKUP(A238,weapons!$C$1:$C$850,1,FALSE)),"MAGAZINE NOT LISTED","ITEM IN MAGAZINES LIST")</f>
        <v>ITEM IN MAGAZINES LIST</v>
      </c>
      <c r="D238" t="str">
        <f>IF(ISERROR(VLOOKUP(A238,weightconfig!$A$1:$A$455,1,FALSE)),"WEIGHT NOT LISTED","ITEM IN WEIGHT LIST")</f>
        <v>ITEM IN WEIGHT LIST</v>
      </c>
    </row>
    <row r="239" spans="1:4">
      <c r="A239" t="s">
        <v>930</v>
      </c>
      <c r="B239" t="str">
        <f>IF(ISERROR(VLOOKUP(A239,weapons!$A$1:$A$455,1,FALSE)),"WEAPON NOT LISTED","ITEM IN WEAPONS LIST")</f>
        <v>WEAPON NOT LISTED</v>
      </c>
      <c r="C239" t="str">
        <f>IF(ISERROR(VLOOKUP(A239,weapons!$C$1:$C$850,1,FALSE)),"MAGAZINE NOT LISTED","ITEM IN MAGAZINES LIST")</f>
        <v>ITEM IN MAGAZINES LIST</v>
      </c>
      <c r="D239" t="str">
        <f>IF(ISERROR(VLOOKUP(A239,weightconfig!$A$1:$A$455,1,FALSE)),"WEIGHT NOT LISTED","ITEM IN WEIGHT LIST")</f>
        <v>ITEM IN WEIGHT LIST</v>
      </c>
    </row>
    <row r="240" spans="1:4">
      <c r="A240" t="s">
        <v>933</v>
      </c>
      <c r="B240" t="str">
        <f>IF(ISERROR(VLOOKUP(A240,weapons!$A$1:$A$455,1,FALSE)),"WEAPON NOT LISTED","ITEM IN WEAPONS LIST")</f>
        <v>WEAPON NOT LISTED</v>
      </c>
      <c r="C240" t="str">
        <f>IF(ISERROR(VLOOKUP(A240,weapons!$C$1:$C$850,1,FALSE)),"MAGAZINE NOT LISTED","ITEM IN MAGAZINES LIST")</f>
        <v>ITEM IN MAGAZINES LIST</v>
      </c>
      <c r="D240" t="str">
        <f>IF(ISERROR(VLOOKUP(A240,weightconfig!$A$1:$A$455,1,FALSE)),"WEIGHT NOT LISTED","ITEM IN WEIGHT LIST")</f>
        <v>WEIGHT NOT LISTED</v>
      </c>
    </row>
    <row r="241" spans="1:4">
      <c r="A241" t="s">
        <v>934</v>
      </c>
      <c r="B241" t="str">
        <f>IF(ISERROR(VLOOKUP(A241,weapons!$A$1:$A$455,1,FALSE)),"WEAPON NOT LISTED","ITEM IN WEAPONS LIST")</f>
        <v>WEAPON NOT LISTED</v>
      </c>
      <c r="C241" t="str">
        <f>IF(ISERROR(VLOOKUP(A241,weapons!$C$1:$C$850,1,FALSE)),"MAGAZINE NOT LISTED","ITEM IN MAGAZINES LIST")</f>
        <v>ITEM IN MAGAZINES LIST</v>
      </c>
      <c r="D241" t="str">
        <f>IF(ISERROR(VLOOKUP(A241,weightconfig!$A$1:$A$455,1,FALSE)),"WEIGHT NOT LISTED","ITEM IN WEIGHT LIST")</f>
        <v>ITEM IN WEIGHT LIST</v>
      </c>
    </row>
    <row r="242" spans="1:4">
      <c r="A242" t="s">
        <v>1133</v>
      </c>
      <c r="B242" t="str">
        <f>IF(ISERROR(VLOOKUP(A242,weapons!$A$1:$A$455,1,FALSE)),"WEAPON NOT LISTED","ITEM IN WEAPONS LIST")</f>
        <v>WEAPON NOT LISTED</v>
      </c>
      <c r="C242" t="str">
        <f>IF(ISERROR(VLOOKUP(A242,weapons!$C$1:$C$850,1,FALSE)),"MAGAZINE NOT LISTED","ITEM IN MAGAZINES LIST")</f>
        <v>MAGAZINE NOT LISTED</v>
      </c>
      <c r="D242" t="str">
        <f>IF(ISERROR(VLOOKUP(A242,weightconfig!$A$1:$A$455,1,FALSE)),"WEIGHT NOT LISTED","ITEM IN WEIGHT LIST")</f>
        <v>WEIGHT NOT LISTED</v>
      </c>
    </row>
    <row r="243" spans="1:4">
      <c r="A243" t="s">
        <v>938</v>
      </c>
      <c r="B243" t="str">
        <f>IF(ISERROR(VLOOKUP(A243,weapons!$A$1:$A$455,1,FALSE)),"WEAPON NOT LISTED","ITEM IN WEAPONS LIST")</f>
        <v>WEAPON NOT LISTED</v>
      </c>
      <c r="C243" t="str">
        <f>IF(ISERROR(VLOOKUP(A243,weapons!$C$1:$C$850,1,FALSE)),"MAGAZINE NOT LISTED","ITEM IN MAGAZINES LIST")</f>
        <v>ITEM IN MAGAZINES LIST</v>
      </c>
      <c r="D243" t="str">
        <f>IF(ISERROR(VLOOKUP(A243,weightconfig!$A$1:$A$455,1,FALSE)),"WEIGHT NOT LISTED","ITEM IN WEIGHT LIST")</f>
        <v>ITEM IN WEIGHT LIST</v>
      </c>
    </row>
    <row r="244" spans="1:4">
      <c r="A244" t="s">
        <v>186</v>
      </c>
      <c r="B244" t="str">
        <f>IF(ISERROR(VLOOKUP(A244,weapons!$A$1:$A$455,1,FALSE)),"WEAPON NOT LISTED","ITEM IN WEAPONS LIST")</f>
        <v>ITEM IN WEAPONS LIST</v>
      </c>
      <c r="C244" t="str">
        <f>IF(ISERROR(VLOOKUP(A244,weapons!$C$1:$C$850,1,FALSE)),"MAGAZINE NOT LISTED","ITEM IN MAGAZINES LIST")</f>
        <v>ITEM IN MAGAZINES LIST</v>
      </c>
      <c r="D244" t="str">
        <f>IF(ISERROR(VLOOKUP(A244,weightconfig!$A$1:$A$455,1,FALSE)),"WEIGHT NOT LISTED","ITEM IN WEIGHT LIST")</f>
        <v>ITEM IN WEIGHT LIST</v>
      </c>
    </row>
    <row r="245" spans="1:4">
      <c r="A245" t="s">
        <v>971</v>
      </c>
      <c r="B245" t="str">
        <f>IF(ISERROR(VLOOKUP(A245,weapons!$A$1:$A$455,1,FALSE)),"WEAPON NOT LISTED","ITEM IN WEAPONS LIST")</f>
        <v>WEAPON NOT LISTED</v>
      </c>
      <c r="C245" t="str">
        <f>IF(ISERROR(VLOOKUP(A245,weapons!$C$1:$C$850,1,FALSE)),"MAGAZINE NOT LISTED","ITEM IN MAGAZINES LIST")</f>
        <v>ITEM IN MAGAZINES LIST</v>
      </c>
      <c r="D245" t="str">
        <f>IF(ISERROR(VLOOKUP(A245,weightconfig!$A$1:$A$455,1,FALSE)),"WEIGHT NOT LISTED","ITEM IN WEIGHT LIST")</f>
        <v>WEIGHT NOT LISTED</v>
      </c>
    </row>
    <row r="246" spans="1:4">
      <c r="A246" t="s">
        <v>972</v>
      </c>
      <c r="B246" t="str">
        <f>IF(ISERROR(VLOOKUP(A246,weapons!$A$1:$A$455,1,FALSE)),"WEAPON NOT LISTED","ITEM IN WEAPONS LIST")</f>
        <v>WEAPON NOT LISTED</v>
      </c>
      <c r="C246" t="str">
        <f>IF(ISERROR(VLOOKUP(A246,weapons!$C$1:$C$850,1,FALSE)),"MAGAZINE NOT LISTED","ITEM IN MAGAZINES LIST")</f>
        <v>ITEM IN MAGAZINES LIST</v>
      </c>
      <c r="D246" t="str">
        <f>IF(ISERROR(VLOOKUP(A246,weightconfig!$A$1:$A$455,1,FALSE)),"WEIGHT NOT LISTED","ITEM IN WEIGHT LIST")</f>
        <v>ITEM IN WEIGHT LIST</v>
      </c>
    </row>
    <row r="247" spans="1:4">
      <c r="A247" t="s">
        <v>973</v>
      </c>
      <c r="B247" t="str">
        <f>IF(ISERROR(VLOOKUP(A247,weapons!$A$1:$A$455,1,FALSE)),"WEAPON NOT LISTED","ITEM IN WEAPONS LIST")</f>
        <v>WEAPON NOT LISTED</v>
      </c>
      <c r="C247" t="str">
        <f>IF(ISERROR(VLOOKUP(A247,weapons!$C$1:$C$850,1,FALSE)),"MAGAZINE NOT LISTED","ITEM IN MAGAZINES LIST")</f>
        <v>ITEM IN MAGAZINES LIST</v>
      </c>
      <c r="D247" t="str">
        <f>IF(ISERROR(VLOOKUP(A247,weightconfig!$A$1:$A$455,1,FALSE)),"WEIGHT NOT LISTED","ITEM IN WEIGHT LIST")</f>
        <v>WEIGHT NOT LISTED</v>
      </c>
    </row>
    <row r="248" spans="1:4">
      <c r="A248" t="s">
        <v>975</v>
      </c>
      <c r="B248" t="str">
        <f>IF(ISERROR(VLOOKUP(A248,weapons!$A$1:$A$455,1,FALSE)),"WEAPON NOT LISTED","ITEM IN WEAPONS LIST")</f>
        <v>WEAPON NOT LISTED</v>
      </c>
      <c r="C248" t="str">
        <f>IF(ISERROR(VLOOKUP(A248,weapons!$C$1:$C$850,1,FALSE)),"MAGAZINE NOT LISTED","ITEM IN MAGAZINES LIST")</f>
        <v>ITEM IN MAGAZINES LIST</v>
      </c>
      <c r="D248" t="str">
        <f>IF(ISERROR(VLOOKUP(A248,weightconfig!$A$1:$A$455,1,FALSE)),"WEIGHT NOT LISTED","ITEM IN WEIGHT LIST")</f>
        <v>WEIGHT NOT LISTED</v>
      </c>
    </row>
    <row r="249" spans="1:4">
      <c r="A249" t="s">
        <v>981</v>
      </c>
      <c r="B249" t="str">
        <f>IF(ISERROR(VLOOKUP(A249,weapons!$A$1:$A$455,1,FALSE)),"WEAPON NOT LISTED","ITEM IN WEAPONS LIST")</f>
        <v>WEAPON NOT LISTED</v>
      </c>
      <c r="C249" t="str">
        <f>IF(ISERROR(VLOOKUP(A249,weapons!$C$1:$C$850,1,FALSE)),"MAGAZINE NOT LISTED","ITEM IN MAGAZINES LIST")</f>
        <v>ITEM IN MAGAZINES LIST</v>
      </c>
      <c r="D249" t="str">
        <f>IF(ISERROR(VLOOKUP(A249,weightconfig!$A$1:$A$455,1,FALSE)),"WEIGHT NOT LISTED","ITEM IN WEIGHT LIST")</f>
        <v>ITEM IN WEIGHT LIST</v>
      </c>
    </row>
    <row r="250" spans="1:4">
      <c r="A250" t="s">
        <v>985</v>
      </c>
      <c r="B250" t="str">
        <f>IF(ISERROR(VLOOKUP(A250,weapons!$A$1:$A$455,1,FALSE)),"WEAPON NOT LISTED","ITEM IN WEAPONS LIST")</f>
        <v>WEAPON NOT LISTED</v>
      </c>
      <c r="C250" t="str">
        <f>IF(ISERROR(VLOOKUP(A250,weapons!$C$1:$C$850,1,FALSE)),"MAGAZINE NOT LISTED","ITEM IN MAGAZINES LIST")</f>
        <v>ITEM IN MAGAZINES LIST</v>
      </c>
      <c r="D250" t="str">
        <f>IF(ISERROR(VLOOKUP(A250,weightconfig!$A$1:$A$455,1,FALSE)),"WEIGHT NOT LISTED","ITEM IN WEIGHT LIST")</f>
        <v>ITEM IN WEIGHT LIST</v>
      </c>
    </row>
    <row r="251" spans="1:4">
      <c r="A251" t="s">
        <v>986</v>
      </c>
      <c r="B251" t="str">
        <f>IF(ISERROR(VLOOKUP(A251,weapons!$A$1:$A$455,1,FALSE)),"WEAPON NOT LISTED","ITEM IN WEAPONS LIST")</f>
        <v>WEAPON NOT LISTED</v>
      </c>
      <c r="C251" t="str">
        <f>IF(ISERROR(VLOOKUP(A251,weapons!$C$1:$C$850,1,FALSE)),"MAGAZINE NOT LISTED","ITEM IN MAGAZINES LIST")</f>
        <v>ITEM IN MAGAZINES LIST</v>
      </c>
      <c r="D251" t="str">
        <f>IF(ISERROR(VLOOKUP(A251,weightconfig!$A$1:$A$455,1,FALSE)),"WEIGHT NOT LISTED","ITEM IN WEIGHT LIST")</f>
        <v>ITEM IN WEIGHT LIST</v>
      </c>
    </row>
    <row r="252" spans="1:4">
      <c r="A252" t="s">
        <v>987</v>
      </c>
      <c r="B252" t="str">
        <f>IF(ISERROR(VLOOKUP(A252,weapons!$A$1:$A$455,1,FALSE)),"WEAPON NOT LISTED","ITEM IN WEAPONS LIST")</f>
        <v>WEAPON NOT LISTED</v>
      </c>
      <c r="C252" t="str">
        <f>IF(ISERROR(VLOOKUP(A252,weapons!$C$1:$C$850,1,FALSE)),"MAGAZINE NOT LISTED","ITEM IN MAGAZINES LIST")</f>
        <v>ITEM IN MAGAZINES LIST</v>
      </c>
      <c r="D252" t="str">
        <f>IF(ISERROR(VLOOKUP(A252,weightconfig!$A$1:$A$455,1,FALSE)),"WEIGHT NOT LISTED","ITEM IN WEIGHT LIST")</f>
        <v>ITEM IN WEIGHT LIST</v>
      </c>
    </row>
    <row r="253" spans="1:4">
      <c r="A253" t="s">
        <v>988</v>
      </c>
      <c r="B253" t="str">
        <f>IF(ISERROR(VLOOKUP(A253,weapons!$A$1:$A$455,1,FALSE)),"WEAPON NOT LISTED","ITEM IN WEAPONS LIST")</f>
        <v>WEAPON NOT LISTED</v>
      </c>
      <c r="C253" t="str">
        <f>IF(ISERROR(VLOOKUP(A253,weapons!$C$1:$C$850,1,FALSE)),"MAGAZINE NOT LISTED","ITEM IN MAGAZINES LIST")</f>
        <v>ITEM IN MAGAZINES LIST</v>
      </c>
      <c r="D253" t="str">
        <f>IF(ISERROR(VLOOKUP(A253,weightconfig!$A$1:$A$455,1,FALSE)),"WEIGHT NOT LISTED","ITEM IN WEIGHT LIST")</f>
        <v>ITEM IN WEIGHT LIST</v>
      </c>
    </row>
    <row r="254" spans="1:4">
      <c r="A254" t="s">
        <v>989</v>
      </c>
      <c r="B254" t="str">
        <f>IF(ISERROR(VLOOKUP(A254,weapons!$A$1:$A$455,1,FALSE)),"WEAPON NOT LISTED","ITEM IN WEAPONS LIST")</f>
        <v>WEAPON NOT LISTED</v>
      </c>
      <c r="C254" t="str">
        <f>IF(ISERROR(VLOOKUP(A254,weapons!$C$1:$C$850,1,FALSE)),"MAGAZINE NOT LISTED","ITEM IN MAGAZINES LIST")</f>
        <v>ITEM IN MAGAZINES LIST</v>
      </c>
      <c r="D254" t="str">
        <f>IF(ISERROR(VLOOKUP(A254,weightconfig!$A$1:$A$455,1,FALSE)),"WEIGHT NOT LISTED","ITEM IN WEIGHT LIST")</f>
        <v>WEIGHT NOT LISTED</v>
      </c>
    </row>
    <row r="255" spans="1:4">
      <c r="A255" t="s">
        <v>990</v>
      </c>
      <c r="B255" t="str">
        <f>IF(ISERROR(VLOOKUP(A255,weapons!$A$1:$A$455,1,FALSE)),"WEAPON NOT LISTED","ITEM IN WEAPONS LIST")</f>
        <v>WEAPON NOT LISTED</v>
      </c>
      <c r="C255" t="str">
        <f>IF(ISERROR(VLOOKUP(A255,weapons!$C$1:$C$850,1,FALSE)),"MAGAZINE NOT LISTED","ITEM IN MAGAZINES LIST")</f>
        <v>ITEM IN MAGAZINES LIST</v>
      </c>
      <c r="D255" t="str">
        <f>IF(ISERROR(VLOOKUP(A255,weightconfig!$A$1:$A$455,1,FALSE)),"WEIGHT NOT LISTED","ITEM IN WEIGHT LIST")</f>
        <v>WEIGHT NOT LISTED</v>
      </c>
    </row>
    <row r="256" spans="1:4">
      <c r="A256" t="s">
        <v>991</v>
      </c>
      <c r="B256" t="str">
        <f>IF(ISERROR(VLOOKUP(A256,weapons!$A$1:$A$455,1,FALSE)),"WEAPON NOT LISTED","ITEM IN WEAPONS LIST")</f>
        <v>WEAPON NOT LISTED</v>
      </c>
      <c r="C256" t="str">
        <f>IF(ISERROR(VLOOKUP(A256,weapons!$C$1:$C$850,1,FALSE)),"MAGAZINE NOT LISTED","ITEM IN MAGAZINES LIST")</f>
        <v>ITEM IN MAGAZINES LIST</v>
      </c>
      <c r="D256" t="str">
        <f>IF(ISERROR(VLOOKUP(A256,weightconfig!$A$1:$A$455,1,FALSE)),"WEIGHT NOT LISTED","ITEM IN WEIGHT LIST")</f>
        <v>ITEM IN WEIGHT LIST</v>
      </c>
    </row>
    <row r="257" spans="1:4">
      <c r="A257" t="s">
        <v>992</v>
      </c>
      <c r="B257" t="str">
        <f>IF(ISERROR(VLOOKUP(A257,weapons!$A$1:$A$455,1,FALSE)),"WEAPON NOT LISTED","ITEM IN WEAPONS LIST")</f>
        <v>WEAPON NOT LISTED</v>
      </c>
      <c r="C257" t="str">
        <f>IF(ISERROR(VLOOKUP(A257,weapons!$C$1:$C$850,1,FALSE)),"MAGAZINE NOT LISTED","ITEM IN MAGAZINES LIST")</f>
        <v>ITEM IN MAGAZINES LIST</v>
      </c>
      <c r="D257" t="str">
        <f>IF(ISERROR(VLOOKUP(A257,weightconfig!$A$1:$A$455,1,FALSE)),"WEIGHT NOT LISTED","ITEM IN WEIGHT LIST")</f>
        <v>ITEM IN WEIGHT LIST</v>
      </c>
    </row>
    <row r="258" spans="1:4">
      <c r="A258" t="s">
        <v>993</v>
      </c>
      <c r="B258" t="str">
        <f>IF(ISERROR(VLOOKUP(A258,weapons!$A$1:$A$455,1,FALSE)),"WEAPON NOT LISTED","ITEM IN WEAPONS LIST")</f>
        <v>WEAPON NOT LISTED</v>
      </c>
      <c r="C258" t="str">
        <f>IF(ISERROR(VLOOKUP(A258,weapons!$C$1:$C$850,1,FALSE)),"MAGAZINE NOT LISTED","ITEM IN MAGAZINES LIST")</f>
        <v>ITEM IN MAGAZINES LIST</v>
      </c>
      <c r="D258" t="str">
        <f>IF(ISERROR(VLOOKUP(A258,weightconfig!$A$1:$A$455,1,FALSE)),"WEIGHT NOT LISTED","ITEM IN WEIGHT LIST")</f>
        <v>ITEM IN WEIGHT LIST</v>
      </c>
    </row>
    <row r="259" spans="1:4">
      <c r="A259" t="s">
        <v>994</v>
      </c>
      <c r="B259" t="str">
        <f>IF(ISERROR(VLOOKUP(A259,weapons!$A$1:$A$455,1,FALSE)),"WEAPON NOT LISTED","ITEM IN WEAPONS LIST")</f>
        <v>WEAPON NOT LISTED</v>
      </c>
      <c r="C259" t="str">
        <f>IF(ISERROR(VLOOKUP(A259,weapons!$C$1:$C$850,1,FALSE)),"MAGAZINE NOT LISTED","ITEM IN MAGAZINES LIST")</f>
        <v>ITEM IN MAGAZINES LIST</v>
      </c>
      <c r="D259" t="str">
        <f>IF(ISERROR(VLOOKUP(A259,weightconfig!$A$1:$A$455,1,FALSE)),"WEIGHT NOT LISTED","ITEM IN WEIGHT LIST")</f>
        <v>ITEM IN WEIGHT LIST</v>
      </c>
    </row>
    <row r="260" spans="1:4">
      <c r="A260" t="s">
        <v>995</v>
      </c>
      <c r="B260" t="str">
        <f>IF(ISERROR(VLOOKUP(A260,weapons!$A$1:$A$455,1,FALSE)),"WEAPON NOT LISTED","ITEM IN WEAPONS LIST")</f>
        <v>WEAPON NOT LISTED</v>
      </c>
      <c r="C260" t="str">
        <f>IF(ISERROR(VLOOKUP(A260,weapons!$C$1:$C$850,1,FALSE)),"MAGAZINE NOT LISTED","ITEM IN MAGAZINES LIST")</f>
        <v>ITEM IN MAGAZINES LIST</v>
      </c>
      <c r="D260" t="str">
        <f>IF(ISERROR(VLOOKUP(A260,weightconfig!$A$1:$A$455,1,FALSE)),"WEIGHT NOT LISTED","ITEM IN WEIGHT LIST")</f>
        <v>ITEM IN WEIGHT LIST</v>
      </c>
    </row>
    <row r="261" spans="1:4">
      <c r="A261" t="s">
        <v>91</v>
      </c>
      <c r="B261" t="str">
        <f>IF(ISERROR(VLOOKUP(A261,weapons!$A$1:$A$455,1,FALSE)),"WEAPON NOT LISTED","ITEM IN WEAPONS LIST")</f>
        <v>ITEM IN WEAPONS LIST</v>
      </c>
      <c r="C261" t="str">
        <f>IF(ISERROR(VLOOKUP(A261,weapons!$C$1:$C$850,1,FALSE)),"MAGAZINE NOT LISTED","ITEM IN MAGAZINES LIST")</f>
        <v>ITEM IN MAGAZINES LIST</v>
      </c>
      <c r="D261" t="str">
        <f>IF(ISERROR(VLOOKUP(A261,weightconfig!$A$1:$A$455,1,FALSE)),"WEIGHT NOT LISTED","ITEM IN WEIGHT LIST")</f>
        <v>ITEM IN WEIGHT LIST</v>
      </c>
    </row>
    <row r="262" spans="1:4">
      <c r="A262" t="s">
        <v>1006</v>
      </c>
      <c r="B262" t="str">
        <f>IF(ISERROR(VLOOKUP(A262,weapons!$A$1:$A$455,1,FALSE)),"WEAPON NOT LISTED","ITEM IN WEAPONS LIST")</f>
        <v>WEAPON NOT LISTED</v>
      </c>
      <c r="C262" t="str">
        <f>IF(ISERROR(VLOOKUP(A262,weapons!$C$1:$C$850,1,FALSE)),"MAGAZINE NOT LISTED","ITEM IN MAGAZINES LIST")</f>
        <v>ITEM IN MAGAZINES LIST</v>
      </c>
      <c r="D262" t="str">
        <f>IF(ISERROR(VLOOKUP(A262,weightconfig!$A$1:$A$455,1,FALSE)),"WEIGHT NOT LISTED","ITEM IN WEIGHT LIST")</f>
        <v>ITEM IN WEIGHT LIST</v>
      </c>
    </row>
    <row r="263" spans="1:4">
      <c r="A263" t="s">
        <v>1007</v>
      </c>
      <c r="B263" t="str">
        <f>IF(ISERROR(VLOOKUP(A263,weapons!$A$1:$A$455,1,FALSE)),"WEAPON NOT LISTED","ITEM IN WEAPONS LIST")</f>
        <v>WEAPON NOT LISTED</v>
      </c>
      <c r="C263" t="str">
        <f>IF(ISERROR(VLOOKUP(A263,weapons!$C$1:$C$850,1,FALSE)),"MAGAZINE NOT LISTED","ITEM IN MAGAZINES LIST")</f>
        <v>ITEM IN MAGAZINES LIST</v>
      </c>
      <c r="D263" t="str">
        <f>IF(ISERROR(VLOOKUP(A263,weightconfig!$A$1:$A$455,1,FALSE)),"WEIGHT NOT LISTED","ITEM IN WEIGHT LIST")</f>
        <v>ITEM IN WEIGHT LIST</v>
      </c>
    </row>
    <row r="264" spans="1:4">
      <c r="A264" t="s">
        <v>1010</v>
      </c>
      <c r="B264" t="str">
        <f>IF(ISERROR(VLOOKUP(A264,weapons!$A$1:$A$455,1,FALSE)),"WEAPON NOT LISTED","ITEM IN WEAPONS LIST")</f>
        <v>WEAPON NOT LISTED</v>
      </c>
      <c r="C264" t="str">
        <f>IF(ISERROR(VLOOKUP(A264,weapons!$C$1:$C$850,1,FALSE)),"MAGAZINE NOT LISTED","ITEM IN MAGAZINES LIST")</f>
        <v>ITEM IN MAGAZINES LIST</v>
      </c>
      <c r="D264" t="str">
        <f>IF(ISERROR(VLOOKUP(A264,weightconfig!$A$1:$A$455,1,FALSE)),"WEIGHT NOT LISTED","ITEM IN WEIGHT LIST")</f>
        <v>ITEM IN WEIGHT LIST</v>
      </c>
    </row>
    <row r="265" spans="1:4">
      <c r="A265" t="s">
        <v>1012</v>
      </c>
      <c r="B265" t="str">
        <f>IF(ISERROR(VLOOKUP(A265,weapons!$A$1:$A$455,1,FALSE)),"WEAPON NOT LISTED","ITEM IN WEAPONS LIST")</f>
        <v>WEAPON NOT LISTED</v>
      </c>
      <c r="C265" t="str">
        <f>IF(ISERROR(VLOOKUP(A265,weapons!$C$1:$C$850,1,FALSE)),"MAGAZINE NOT LISTED","ITEM IN MAGAZINES LIST")</f>
        <v>ITEM IN MAGAZINES LIST</v>
      </c>
      <c r="D265" t="str">
        <f>IF(ISERROR(VLOOKUP(A265,weightconfig!$A$1:$A$455,1,FALSE)),"WEIGHT NOT LISTED","ITEM IN WEIGHT LIST")</f>
        <v>ITEM IN WEIGHT LIST</v>
      </c>
    </row>
    <row r="266" spans="1:4">
      <c r="A266" t="s">
        <v>1014</v>
      </c>
      <c r="B266" t="str">
        <f>IF(ISERROR(VLOOKUP(A266,weapons!$A$1:$A$455,1,FALSE)),"WEAPON NOT LISTED","ITEM IN WEAPONS LIST")</f>
        <v>WEAPON NOT LISTED</v>
      </c>
      <c r="C266" t="str">
        <f>IF(ISERROR(VLOOKUP(A266,weapons!$C$1:$C$850,1,FALSE)),"MAGAZINE NOT LISTED","ITEM IN MAGAZINES LIST")</f>
        <v>ITEM IN MAGAZINES LIST</v>
      </c>
      <c r="D266" t="str">
        <f>IF(ISERROR(VLOOKUP(A266,weightconfig!$A$1:$A$455,1,FALSE)),"WEIGHT NOT LISTED","ITEM IN WEIGHT LIST")</f>
        <v>ITEM IN WEIGHT LIST</v>
      </c>
    </row>
    <row r="267" spans="1:4">
      <c r="A267" t="s">
        <v>1015</v>
      </c>
      <c r="B267" t="str">
        <f>IF(ISERROR(VLOOKUP(A267,weapons!$A$1:$A$455,1,FALSE)),"WEAPON NOT LISTED","ITEM IN WEAPONS LIST")</f>
        <v>WEAPON NOT LISTED</v>
      </c>
      <c r="C267" t="str">
        <f>IF(ISERROR(VLOOKUP(A267,weapons!$C$1:$C$850,1,FALSE)),"MAGAZINE NOT LISTED","ITEM IN MAGAZINES LIST")</f>
        <v>ITEM IN MAGAZINES LIST</v>
      </c>
      <c r="D267" t="str">
        <f>IF(ISERROR(VLOOKUP(A267,weightconfig!$A$1:$A$455,1,FALSE)),"WEIGHT NOT LISTED","ITEM IN WEIGHT LIST")</f>
        <v>ITEM IN WEIGHT LIST</v>
      </c>
    </row>
    <row r="268" spans="1:4">
      <c r="A268" t="s">
        <v>1027</v>
      </c>
      <c r="B268" t="str">
        <f>IF(ISERROR(VLOOKUP(A268,weapons!$A$1:$A$455,1,FALSE)),"WEAPON NOT LISTED","ITEM IN WEAPONS LIST")</f>
        <v>WEAPON NOT LISTED</v>
      </c>
      <c r="C268" t="str">
        <f>IF(ISERROR(VLOOKUP(A268,weapons!$C$1:$C$850,1,FALSE)),"MAGAZINE NOT LISTED","ITEM IN MAGAZINES LIST")</f>
        <v>ITEM IN MAGAZINES LIST</v>
      </c>
      <c r="D268" t="str">
        <f>IF(ISERROR(VLOOKUP(A268,weightconfig!$A$1:$A$455,1,FALSE)),"WEIGHT NOT LISTED","ITEM IN WEIGHT LIST")</f>
        <v>ITEM IN WEIGHT LIST</v>
      </c>
    </row>
    <row r="269" spans="1:4">
      <c r="A269" t="s">
        <v>1028</v>
      </c>
      <c r="B269" t="str">
        <f>IF(ISERROR(VLOOKUP(A269,weapons!$A$1:$A$455,1,FALSE)),"WEAPON NOT LISTED","ITEM IN WEAPONS LIST")</f>
        <v>WEAPON NOT LISTED</v>
      </c>
      <c r="C269" t="str">
        <f>IF(ISERROR(VLOOKUP(A269,weapons!$C$1:$C$850,1,FALSE)),"MAGAZINE NOT LISTED","ITEM IN MAGAZINES LIST")</f>
        <v>ITEM IN MAGAZINES LIST</v>
      </c>
      <c r="D269" t="str">
        <f>IF(ISERROR(VLOOKUP(A269,weightconfig!$A$1:$A$455,1,FALSE)),"WEIGHT NOT LISTED","ITEM IN WEIGHT LIST")</f>
        <v>ITEM IN WEIGHT LIST</v>
      </c>
    </row>
    <row r="270" spans="1:4">
      <c r="A270" t="s">
        <v>1029</v>
      </c>
      <c r="B270" t="str">
        <f>IF(ISERROR(VLOOKUP(A270,weapons!$A$1:$A$455,1,FALSE)),"WEAPON NOT LISTED","ITEM IN WEAPONS LIST")</f>
        <v>WEAPON NOT LISTED</v>
      </c>
      <c r="C270" t="str">
        <f>IF(ISERROR(VLOOKUP(A270,weapons!$C$1:$C$850,1,FALSE)),"MAGAZINE NOT LISTED","ITEM IN MAGAZINES LIST")</f>
        <v>ITEM IN MAGAZINES LIST</v>
      </c>
      <c r="D270" t="str">
        <f>IF(ISERROR(VLOOKUP(A270,weightconfig!$A$1:$A$455,1,FALSE)),"WEIGHT NOT LISTED","ITEM IN WEIGHT LIST")</f>
        <v>ITEM IN WEIGHT LIST</v>
      </c>
    </row>
    <row r="271" spans="1:4">
      <c r="A271" t="s">
        <v>1030</v>
      </c>
      <c r="B271" t="str">
        <f>IF(ISERROR(VLOOKUP(A271,weapons!$A$1:$A$455,1,FALSE)),"WEAPON NOT LISTED","ITEM IN WEAPONS LIST")</f>
        <v>WEAPON NOT LISTED</v>
      </c>
      <c r="C271" t="str">
        <f>IF(ISERROR(VLOOKUP(A271,weapons!$C$1:$C$850,1,FALSE)),"MAGAZINE NOT LISTED","ITEM IN MAGAZINES LIST")</f>
        <v>ITEM IN MAGAZINES LIST</v>
      </c>
      <c r="D271" t="str">
        <f>IF(ISERROR(VLOOKUP(A271,weightconfig!$A$1:$A$455,1,FALSE)),"WEIGHT NOT LISTED","ITEM IN WEIGHT LIST")</f>
        <v>ITEM IN WEIGHT LIST</v>
      </c>
    </row>
    <row r="272" spans="1:4">
      <c r="A272" t="s">
        <v>1031</v>
      </c>
      <c r="B272" t="str">
        <f>IF(ISERROR(VLOOKUP(A272,weapons!$A$1:$A$455,1,FALSE)),"WEAPON NOT LISTED","ITEM IN WEAPONS LIST")</f>
        <v>WEAPON NOT LISTED</v>
      </c>
      <c r="C272" t="str">
        <f>IF(ISERROR(VLOOKUP(A272,weapons!$C$1:$C$850,1,FALSE)),"MAGAZINE NOT LISTED","ITEM IN MAGAZINES LIST")</f>
        <v>ITEM IN MAGAZINES LIST</v>
      </c>
      <c r="D272" t="str">
        <f>IF(ISERROR(VLOOKUP(A272,weightconfig!$A$1:$A$455,1,FALSE)),"WEIGHT NOT LISTED","ITEM IN WEIGHT LIST")</f>
        <v>ITEM IN WEIGHT LIST</v>
      </c>
    </row>
    <row r="273" spans="1:4">
      <c r="A273" t="s">
        <v>1032</v>
      </c>
      <c r="B273" t="str">
        <f>IF(ISERROR(VLOOKUP(A273,weapons!$A$1:$A$455,1,FALSE)),"WEAPON NOT LISTED","ITEM IN WEAPONS LIST")</f>
        <v>WEAPON NOT LISTED</v>
      </c>
      <c r="C273" t="str">
        <f>IF(ISERROR(VLOOKUP(A273,weapons!$C$1:$C$850,1,FALSE)),"MAGAZINE NOT LISTED","ITEM IN MAGAZINES LIST")</f>
        <v>ITEM IN MAGAZINES LIST</v>
      </c>
      <c r="D273" t="str">
        <f>IF(ISERROR(VLOOKUP(A273,weightconfig!$A$1:$A$455,1,FALSE)),"WEIGHT NOT LISTED","ITEM IN WEIGHT LIST")</f>
        <v>ITEM IN WEIGHT LIST</v>
      </c>
    </row>
    <row r="274" spans="1:4">
      <c r="A274" t="s">
        <v>1033</v>
      </c>
      <c r="B274" t="str">
        <f>IF(ISERROR(VLOOKUP(A274,weapons!$A$1:$A$455,1,FALSE)),"WEAPON NOT LISTED","ITEM IN WEAPONS LIST")</f>
        <v>WEAPON NOT LISTED</v>
      </c>
      <c r="C274" t="str">
        <f>IF(ISERROR(VLOOKUP(A274,weapons!$C$1:$C$850,1,FALSE)),"MAGAZINE NOT LISTED","ITEM IN MAGAZINES LIST")</f>
        <v>ITEM IN MAGAZINES LIST</v>
      </c>
      <c r="D274" t="str">
        <f>IF(ISERROR(VLOOKUP(A274,weightconfig!$A$1:$A$455,1,FALSE)),"WEIGHT NOT LISTED","ITEM IN WEIGHT LIST")</f>
        <v>ITEM IN WEIGHT LIST</v>
      </c>
    </row>
    <row r="275" spans="1:4">
      <c r="A275" t="s">
        <v>1034</v>
      </c>
      <c r="B275" t="str">
        <f>IF(ISERROR(VLOOKUP(A275,weapons!$A$1:$A$455,1,FALSE)),"WEAPON NOT LISTED","ITEM IN WEAPONS LIST")</f>
        <v>WEAPON NOT LISTED</v>
      </c>
      <c r="C275" t="str">
        <f>IF(ISERROR(VLOOKUP(A275,weapons!$C$1:$C$850,1,FALSE)),"MAGAZINE NOT LISTED","ITEM IN MAGAZINES LIST")</f>
        <v>ITEM IN MAGAZINES LIST</v>
      </c>
      <c r="D275" t="str">
        <f>IF(ISERROR(VLOOKUP(A275,weightconfig!$A$1:$A$455,1,FALSE)),"WEIGHT NOT LISTED","ITEM IN WEIGHT LIST")</f>
        <v>ITEM IN WEIGHT LIST</v>
      </c>
    </row>
    <row r="276" spans="1:4">
      <c r="A276" t="s">
        <v>1035</v>
      </c>
      <c r="B276" t="str">
        <f>IF(ISERROR(VLOOKUP(A276,weapons!$A$1:$A$455,1,FALSE)),"WEAPON NOT LISTED","ITEM IN WEAPONS LIST")</f>
        <v>WEAPON NOT LISTED</v>
      </c>
      <c r="C276" t="str">
        <f>IF(ISERROR(VLOOKUP(A276,weapons!$C$1:$C$850,1,FALSE)),"MAGAZINE NOT LISTED","ITEM IN MAGAZINES LIST")</f>
        <v>ITEM IN MAGAZINES LIST</v>
      </c>
      <c r="D276" t="str">
        <f>IF(ISERROR(VLOOKUP(A276,weightconfig!$A$1:$A$455,1,FALSE)),"WEIGHT NOT LISTED","ITEM IN WEIGHT LIST")</f>
        <v>ITEM IN WEIGHT LIST</v>
      </c>
    </row>
    <row r="277" spans="1:4">
      <c r="A277" t="s">
        <v>1036</v>
      </c>
      <c r="B277" t="str">
        <f>IF(ISERROR(VLOOKUP(A277,weapons!$A$1:$A$455,1,FALSE)),"WEAPON NOT LISTED","ITEM IN WEAPONS LIST")</f>
        <v>WEAPON NOT LISTED</v>
      </c>
      <c r="C277" t="str">
        <f>IF(ISERROR(VLOOKUP(A277,weapons!$C$1:$C$850,1,FALSE)),"MAGAZINE NOT LISTED","ITEM IN MAGAZINES LIST")</f>
        <v>ITEM IN MAGAZINES LIST</v>
      </c>
      <c r="D277" t="str">
        <f>IF(ISERROR(VLOOKUP(A277,weightconfig!$A$1:$A$455,1,FALSE)),"WEIGHT NOT LISTED","ITEM IN WEIGHT LIST")</f>
        <v>ITEM IN WEIGHT LIST</v>
      </c>
    </row>
    <row r="278" spans="1:4">
      <c r="A278" t="s">
        <v>1037</v>
      </c>
      <c r="B278" t="str">
        <f>IF(ISERROR(VLOOKUP(A278,weapons!$A$1:$A$455,1,FALSE)),"WEAPON NOT LISTED","ITEM IN WEAPONS LIST")</f>
        <v>WEAPON NOT LISTED</v>
      </c>
      <c r="C278" t="str">
        <f>IF(ISERROR(VLOOKUP(A278,weapons!$C$1:$C$850,1,FALSE)),"MAGAZINE NOT LISTED","ITEM IN MAGAZINES LIST")</f>
        <v>ITEM IN MAGAZINES LIST</v>
      </c>
      <c r="D278" t="str">
        <f>IF(ISERROR(VLOOKUP(A278,weightconfig!$A$1:$A$455,1,FALSE)),"WEIGHT NOT LISTED","ITEM IN WEIGHT LIST")</f>
        <v>ITEM IN WEIGHT LIST</v>
      </c>
    </row>
    <row r="279" spans="1:4">
      <c r="A279" t="s">
        <v>1038</v>
      </c>
      <c r="B279" t="str">
        <f>IF(ISERROR(VLOOKUP(A279,weapons!$A$1:$A$455,1,FALSE)),"WEAPON NOT LISTED","ITEM IN WEAPONS LIST")</f>
        <v>WEAPON NOT LISTED</v>
      </c>
      <c r="C279" t="str">
        <f>IF(ISERROR(VLOOKUP(A279,weapons!$C$1:$C$850,1,FALSE)),"MAGAZINE NOT LISTED","ITEM IN MAGAZINES LIST")</f>
        <v>ITEM IN MAGAZINES LIST</v>
      </c>
      <c r="D279" t="str">
        <f>IF(ISERROR(VLOOKUP(A279,weightconfig!$A$1:$A$455,1,FALSE)),"WEIGHT NOT LISTED","ITEM IN WEIGHT LIST")</f>
        <v>ITEM IN WEIGHT LIST</v>
      </c>
    </row>
    <row r="280" spans="1:4">
      <c r="A280" t="s">
        <v>1039</v>
      </c>
      <c r="B280" t="str">
        <f>IF(ISERROR(VLOOKUP(A280,weapons!$A$1:$A$455,1,FALSE)),"WEAPON NOT LISTED","ITEM IN WEAPONS LIST")</f>
        <v>WEAPON NOT LISTED</v>
      </c>
      <c r="C280" t="str">
        <f>IF(ISERROR(VLOOKUP(A280,weapons!$C$1:$C$850,1,FALSE)),"MAGAZINE NOT LISTED","ITEM IN MAGAZINES LIST")</f>
        <v>ITEM IN MAGAZINES LIST</v>
      </c>
      <c r="D280" t="str">
        <f>IF(ISERROR(VLOOKUP(A280,weightconfig!$A$1:$A$455,1,FALSE)),"WEIGHT NOT LISTED","ITEM IN WEIGHT LIST")</f>
        <v>ITEM IN WEIGHT LIST</v>
      </c>
    </row>
    <row r="281" spans="1:4">
      <c r="A281" t="s">
        <v>1041</v>
      </c>
      <c r="B281" t="str">
        <f>IF(ISERROR(VLOOKUP(A281,weapons!$A$1:$A$455,1,FALSE)),"WEAPON NOT LISTED","ITEM IN WEAPONS LIST")</f>
        <v>WEAPON NOT LISTED</v>
      </c>
      <c r="C281" t="str">
        <f>IF(ISERROR(VLOOKUP(A281,weapons!$C$1:$C$850,1,FALSE)),"MAGAZINE NOT LISTED","ITEM IN MAGAZINES LIST")</f>
        <v>ITEM IN MAGAZINES LIST</v>
      </c>
      <c r="D281" t="str">
        <f>IF(ISERROR(VLOOKUP(A281,weightconfig!$A$1:$A$455,1,FALSE)),"WEIGHT NOT LISTED","ITEM IN WEIGHT LIST")</f>
        <v>WEIGHT NOT LISTED</v>
      </c>
    </row>
    <row r="282" spans="1:4">
      <c r="A282" t="s">
        <v>1042</v>
      </c>
      <c r="B282" t="str">
        <f>IF(ISERROR(VLOOKUP(A282,weapons!$A$1:$A$455,1,FALSE)),"WEAPON NOT LISTED","ITEM IN WEAPONS LIST")</f>
        <v>WEAPON NOT LISTED</v>
      </c>
      <c r="C282" t="str">
        <f>IF(ISERROR(VLOOKUP(A282,weapons!$C$1:$C$850,1,FALSE)),"MAGAZINE NOT LISTED","ITEM IN MAGAZINES LIST")</f>
        <v>ITEM IN MAGAZINES LIST</v>
      </c>
      <c r="D282" t="str">
        <f>IF(ISERROR(VLOOKUP(A282,weightconfig!$A$1:$A$455,1,FALSE)),"WEIGHT NOT LISTED","ITEM IN WEIGHT LIST")</f>
        <v>WEIGHT NOT LISTED</v>
      </c>
    </row>
    <row r="283" spans="1:4">
      <c r="A283" t="s">
        <v>1043</v>
      </c>
      <c r="B283" t="str">
        <f>IF(ISERROR(VLOOKUP(A283,weapons!$A$1:$A$455,1,FALSE)),"WEAPON NOT LISTED","ITEM IN WEAPONS LIST")</f>
        <v>WEAPON NOT LISTED</v>
      </c>
      <c r="C283" t="str">
        <f>IF(ISERROR(VLOOKUP(A283,weapons!$C$1:$C$850,1,FALSE)),"MAGAZINE NOT LISTED","ITEM IN MAGAZINES LIST")</f>
        <v>ITEM IN MAGAZINES LIST</v>
      </c>
      <c r="D283" t="str">
        <f>IF(ISERROR(VLOOKUP(A283,weightconfig!$A$1:$A$455,1,FALSE)),"WEIGHT NOT LISTED","ITEM IN WEIGHT LIST")</f>
        <v>ITEM IN WEIGHT LIST</v>
      </c>
    </row>
    <row r="284" spans="1:4">
      <c r="A284" t="s">
        <v>1045</v>
      </c>
      <c r="B284" t="str">
        <f>IF(ISERROR(VLOOKUP(A284,weapons!$A$1:$A$455,1,FALSE)),"WEAPON NOT LISTED","ITEM IN WEAPONS LIST")</f>
        <v>WEAPON NOT LISTED</v>
      </c>
      <c r="C284" t="str">
        <f>IF(ISERROR(VLOOKUP(A284,weapons!$C$1:$C$850,1,FALSE)),"MAGAZINE NOT LISTED","ITEM IN MAGAZINES LIST")</f>
        <v>ITEM IN MAGAZINES LIST</v>
      </c>
      <c r="D284" t="str">
        <f>IF(ISERROR(VLOOKUP(A284,weightconfig!$A$1:$A$455,1,FALSE)),"WEIGHT NOT LISTED","ITEM IN WEIGHT LIST")</f>
        <v>ITEM IN WEIGHT LIST</v>
      </c>
    </row>
  </sheetData>
  <sortState ref="A1:A284">
    <sortCondition ref="A1:A2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weapons</vt:lpstr>
      <vt:lpstr>weightconfig</vt:lpstr>
      <vt:lpstr>adminboxweapons</vt:lpstr>
      <vt:lpstr>adminboxmagazines</vt:lpstr>
      <vt:lpstr>weightconfig!Book1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Rice</dc:creator>
  <cp:lastModifiedBy>Sean Rice</cp:lastModifiedBy>
  <dcterms:created xsi:type="dcterms:W3CDTF">2014-01-21T16:41:07Z</dcterms:created>
  <dcterms:modified xsi:type="dcterms:W3CDTF">2014-01-21T19:45:32Z</dcterms:modified>
</cp:coreProperties>
</file>