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306集計 " sheetId="1" r:id="rId4"/>
  </sheets>
  <definedNames/>
  <calcPr/>
  <extLst>
    <ext uri="GoogleSheetsCustomDataVersion1">
      <go:sheetsCustomData xmlns:go="http://customooxmlschemas.google.com/" r:id="rId5" roundtripDataSignature="AMtx7mgHk57U9tDFXaKUVWMIepbKXN3I7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25">
      <text>
        <t xml:space="preserve">税抜き価格450円
450円×1.1で495円
3/3　価格の改定されカート投入
======</t>
      </text>
    </comment>
    <comment authorId="0" ref="T25">
      <text>
        <t xml:space="preserve">価格が合わないため、カート投入未
3/3　カート投入
======</t>
      </text>
    </comment>
    <comment authorId="0" ref="U25">
      <text>
        <t xml:space="preserve">価格が合わないため、カート投入未
3/3　カート投入
======</t>
      </text>
    </comment>
    <comment authorId="0" ref="V25">
      <text>
        <t xml:space="preserve">価格が合わないため、カート投入未
3/3　カート投入
======</t>
      </text>
    </comment>
    <comment authorId="0" ref="W25">
      <text>
        <t xml:space="preserve">価格が合わないため、カート投入未
3/3　カート投入
======</t>
      </text>
    </comment>
    <comment authorId="0" ref="Y35">
      <text>
        <t xml:space="preserve">品切れ中
3/3　カート投入済み
======</t>
      </text>
    </comment>
    <comment authorId="0" ref="Z35">
      <text>
        <t xml:space="preserve">品切れ中
3/3　カート投入
======</t>
      </text>
    </comment>
    <comment authorId="0" ref="AA35">
      <text>
        <t xml:space="preserve">品切れ中
3/3　カート投入
======</t>
      </text>
    </comment>
    <comment authorId="0" ref="AB35">
      <text>
        <t xml:space="preserve">品切れ中
3/3　カート投入
======</t>
      </text>
    </comment>
  </commentList>
</comments>
</file>

<file path=xl/sharedStrings.xml><?xml version="1.0" encoding="utf-8"?>
<sst xmlns="http://schemas.openxmlformats.org/spreadsheetml/2006/main" count="192" uniqueCount="94">
  <si>
    <t>やさいバス（株）</t>
  </si>
  <si>
    <t>マックスバリュ西日本株式会社</t>
  </si>
  <si>
    <t>御中</t>
  </si>
  <si>
    <t>山本</t>
  </si>
  <si>
    <t>豊中</t>
  </si>
  <si>
    <t>松福</t>
  </si>
  <si>
    <t>春日</t>
  </si>
  <si>
    <t>商品ID</t>
  </si>
  <si>
    <t>商品名</t>
  </si>
  <si>
    <t>生産者名</t>
  </si>
  <si>
    <t>産地（市町村）</t>
  </si>
  <si>
    <t>入数</t>
  </si>
  <si>
    <t>規格（数）</t>
  </si>
  <si>
    <t>規格（単位）</t>
  </si>
  <si>
    <t>備考</t>
  </si>
  <si>
    <t>JANコード</t>
  </si>
  <si>
    <t>掲載価格</t>
  </si>
  <si>
    <t>店着原価</t>
  </si>
  <si>
    <t>売価</t>
  </si>
  <si>
    <t>利益</t>
  </si>
  <si>
    <t>値入率</t>
  </si>
  <si>
    <t>計</t>
  </si>
  <si>
    <t>ベビーリーフミックス</t>
  </si>
  <si>
    <t>わノクニファーム</t>
  </si>
  <si>
    <t>香川県　三豊市</t>
  </si>
  <si>
    <t>35ｇ</t>
  </si>
  <si>
    <t>袋</t>
  </si>
  <si>
    <t>通年</t>
  </si>
  <si>
    <t>スイートバジル</t>
  </si>
  <si>
    <t>15ｇ</t>
  </si>
  <si>
    <t>パクチー</t>
  </si>
  <si>
    <t>25ｇ</t>
  </si>
  <si>
    <t>レモン</t>
  </si>
  <si>
    <t>2個</t>
  </si>
  <si>
    <t>クレソン</t>
  </si>
  <si>
    <t>50ｇ</t>
  </si>
  <si>
    <t>ケール</t>
  </si>
  <si>
    <t>真鍋基彦</t>
  </si>
  <si>
    <t>120ｇ</t>
  </si>
  <si>
    <t>キャベツ</t>
  </si>
  <si>
    <t>白川登</t>
  </si>
  <si>
    <t>玉</t>
  </si>
  <si>
    <t>11月～７月</t>
  </si>
  <si>
    <t>ミニトマト</t>
  </si>
  <si>
    <t>テイクファーム</t>
  </si>
  <si>
    <t>香川県　多度津町</t>
  </si>
  <si>
    <t>200ｇ</t>
  </si>
  <si>
    <t>みどりなすFF</t>
  </si>
  <si>
    <t>250ｇ</t>
  </si>
  <si>
    <t>10月下旬～６月中旬</t>
  </si>
  <si>
    <t>ブロッコリー</t>
  </si>
  <si>
    <t>仁朗園</t>
  </si>
  <si>
    <t>かぶ</t>
  </si>
  <si>
    <t>矢野耕平（畑楽農園）</t>
  </si>
  <si>
    <t>香川県　綾川町</t>
  </si>
  <si>
    <t xml:space="preserve">300ｇ　</t>
  </si>
  <si>
    <t>水菜</t>
  </si>
  <si>
    <t>180ｇ</t>
  </si>
  <si>
    <t>小松菜</t>
  </si>
  <si>
    <t>人参</t>
  </si>
  <si>
    <t>大根</t>
  </si>
  <si>
    <t>新延直子</t>
  </si>
  <si>
    <t>里芋</t>
  </si>
  <si>
    <t>500ｇ</t>
  </si>
  <si>
    <t>みかん</t>
  </si>
  <si>
    <t>三原果樹園</t>
  </si>
  <si>
    <t>香川県　善通寺市</t>
  </si>
  <si>
    <t>1ｋ</t>
  </si>
  <si>
    <t>はっさく</t>
  </si>
  <si>
    <t>文旦</t>
  </si>
  <si>
    <t>いちご</t>
  </si>
  <si>
    <t>石川隆二</t>
  </si>
  <si>
    <t>香川県　観音寺市</t>
  </si>
  <si>
    <t>パック</t>
  </si>
  <si>
    <t>うすきイチゴ園</t>
  </si>
  <si>
    <t>じゃがいも（ﾃﾞｼﾞﾏ）</t>
  </si>
  <si>
    <t>夢農園YATA</t>
  </si>
  <si>
    <t>MAX10</t>
  </si>
  <si>
    <t>じゃがいも（ｱﾝﾃﾞｽ）</t>
  </si>
  <si>
    <t>MAX5</t>
  </si>
  <si>
    <t>長ねぎ</t>
  </si>
  <si>
    <t>菜花</t>
  </si>
  <si>
    <t>じゃがいも（ｷﾀｱｶﾘ）</t>
  </si>
  <si>
    <t>リーキ（西洋ねぎ）</t>
  </si>
  <si>
    <t>本</t>
  </si>
  <si>
    <t>終売</t>
  </si>
  <si>
    <t>ビーツ</t>
  </si>
  <si>
    <t>生きくらげ</t>
  </si>
  <si>
    <t>きくらげはうす</t>
  </si>
  <si>
    <t>香川県さぬき市</t>
  </si>
  <si>
    <t>逢坂勝（逢坂農園）</t>
  </si>
  <si>
    <t>香川県　まんのう</t>
  </si>
  <si>
    <t>風の谷ファーム</t>
  </si>
  <si>
    <t>香川県三豊市産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</si>
</sst>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&quot;月&quot;d&quot;日&quot;"/>
    <numFmt numFmtId="165" formatCode="m/d"/>
    <numFmt numFmtId="166" formatCode="0_ "/>
    <numFmt numFmtId="167" formatCode="0_);[Red]\(0\)"/>
    <numFmt numFmtId="168" formatCode="0.0"/>
    <numFmt numFmtId="169" formatCode="0000000000000"/>
  </numFmts>
  <fonts count="15">
    <font>
      <sz val="11.0"/>
      <color theme="1"/>
      <name val="Calibri"/>
      <scheme val="minor"/>
    </font>
    <font>
      <sz val="11.0"/>
      <color theme="1"/>
      <name val="MS PGothic"/>
    </font>
    <font>
      <color theme="1"/>
      <name val="Calibri"/>
      <scheme val="minor"/>
    </font>
    <font>
      <sz val="24.0"/>
      <color theme="1"/>
      <name val="MS PGothic"/>
    </font>
    <font/>
    <font>
      <b/>
      <sz val="14.0"/>
      <color rgb="FFFF0000"/>
      <name val="MS PGothic"/>
    </font>
    <font>
      <sz val="18.0"/>
      <color theme="1"/>
      <name val="MS PGothic"/>
    </font>
    <font>
      <sz val="18.0"/>
      <color rgb="FF000000"/>
      <name val="MS PGothic"/>
    </font>
    <font>
      <sz val="12.0"/>
      <color rgb="FF000000"/>
      <name val="MS PGothic"/>
    </font>
    <font>
      <sz val="18.0"/>
      <color rgb="FF000000"/>
      <name val="Inherit"/>
    </font>
    <font>
      <sz val="12.0"/>
      <color rgb="FF000000"/>
      <name val="Inherit"/>
    </font>
    <font>
      <b/>
      <sz val="18.0"/>
      <color theme="1"/>
      <name val="MS PGothic"/>
    </font>
    <font>
      <sz val="16.0"/>
      <color theme="1"/>
      <name val="MS PGothic"/>
    </font>
    <font>
      <b/>
      <sz val="16.0"/>
      <color theme="1"/>
      <name val="MS PGothic"/>
    </font>
    <font>
      <b/>
      <sz val="16.0"/>
      <color rgb="FFFF0000"/>
      <name val="MS PGothic"/>
    </font>
  </fonts>
  <fills count="13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FFFF00"/>
        <bgColor rgb="FFFFFF00"/>
      </patternFill>
    </fill>
    <fill>
      <patternFill patternType="solid">
        <fgColor rgb="FFD6E3BC"/>
        <bgColor rgb="FFD6E3BC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theme="0"/>
      </patternFill>
    </fill>
    <fill>
      <patternFill patternType="solid">
        <fgColor rgb="FFD5A6BD"/>
        <bgColor rgb="FFD5A6BD"/>
      </patternFill>
    </fill>
    <fill>
      <patternFill patternType="solid">
        <fgColor rgb="FFFF9900"/>
        <bgColor rgb="FFFF9900"/>
      </patternFill>
    </fill>
    <fill>
      <patternFill patternType="solid">
        <fgColor theme="9"/>
        <bgColor theme="9"/>
      </patternFill>
    </fill>
    <fill>
      <patternFill patternType="solid">
        <fgColor rgb="FFFFC000"/>
        <bgColor rgb="FFFFC000"/>
      </patternFill>
    </fill>
    <fill>
      <patternFill patternType="solid">
        <fgColor rgb="FF7F7F7F"/>
        <bgColor rgb="FF7F7F7F"/>
      </patternFill>
    </fill>
    <fill>
      <patternFill patternType="solid">
        <fgColor rgb="FF595959"/>
        <bgColor rgb="FF595959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1" fillId="0" fontId="3" numFmtId="164" xfId="0" applyAlignment="1" applyBorder="1" applyFont="1" applyNumberFormat="1">
      <alignment horizontal="center" vertical="center"/>
    </xf>
    <xf borderId="2" fillId="0" fontId="4" numFmtId="0" xfId="0" applyAlignment="1" applyBorder="1" applyFont="1">
      <alignment vertical="center"/>
    </xf>
    <xf borderId="3" fillId="0" fontId="4" numFmtId="0" xfId="0" applyAlignment="1" applyBorder="1" applyFont="1">
      <alignment vertical="center"/>
    </xf>
    <xf borderId="4" fillId="0" fontId="3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0" fillId="0" fontId="5" numFmtId="0" xfId="0" applyAlignment="1" applyFont="1">
      <alignment vertical="center"/>
    </xf>
    <xf borderId="0" fillId="0" fontId="1" numFmtId="164" xfId="0" applyAlignment="1" applyFont="1" applyNumberFormat="1">
      <alignment vertical="center"/>
    </xf>
    <xf borderId="4" fillId="0" fontId="6" numFmtId="0" xfId="0" applyAlignment="1" applyBorder="1" applyFont="1">
      <alignment horizontal="center" vertical="center"/>
    </xf>
    <xf borderId="4" fillId="0" fontId="7" numFmtId="0" xfId="0" applyAlignment="1" applyBorder="1" applyFont="1">
      <alignment vertical="bottom"/>
    </xf>
    <xf borderId="4" fillId="0" fontId="8" numFmtId="0" xfId="0" applyAlignment="1" applyBorder="1" applyFont="1">
      <alignment vertical="bottom"/>
    </xf>
    <xf borderId="4" fillId="0" fontId="8" numFmtId="0" xfId="0" applyAlignment="1" applyBorder="1" applyFont="1">
      <alignment horizontal="left" shrinkToFit="0" vertical="bottom" wrapText="1"/>
    </xf>
    <xf borderId="1" fillId="0" fontId="8" numFmtId="0" xfId="0" applyAlignment="1" applyBorder="1" applyFont="1">
      <alignment horizontal="left" shrinkToFit="0" vertical="bottom" wrapText="1"/>
    </xf>
    <xf borderId="4" fillId="2" fontId="9" numFmtId="165" xfId="0" applyAlignment="1" applyBorder="1" applyFill="1" applyFont="1" applyNumberFormat="1">
      <alignment horizontal="center" shrinkToFit="0" vertical="bottom" wrapText="1"/>
    </xf>
    <xf borderId="4" fillId="3" fontId="10" numFmtId="165" xfId="0" applyAlignment="1" applyBorder="1" applyFill="1" applyFont="1" applyNumberFormat="1">
      <alignment horizontal="center" shrinkToFit="0" vertical="bottom" wrapText="1"/>
    </xf>
    <xf borderId="4" fillId="4" fontId="9" numFmtId="165" xfId="0" applyAlignment="1" applyBorder="1" applyFill="1" applyFont="1" applyNumberFormat="1">
      <alignment horizontal="center" shrinkToFit="0" vertical="bottom" wrapText="1"/>
    </xf>
    <xf borderId="4" fillId="5" fontId="9" numFmtId="165" xfId="0" applyAlignment="1" applyBorder="1" applyFill="1" applyFont="1" applyNumberFormat="1">
      <alignment horizontal="center" shrinkToFit="0" vertical="bottom" wrapText="1"/>
    </xf>
    <xf borderId="4" fillId="0" fontId="11" numFmtId="0" xfId="0" applyAlignment="1" applyBorder="1" applyFont="1">
      <alignment vertical="center"/>
    </xf>
    <xf borderId="4" fillId="0" fontId="6" numFmtId="0" xfId="0" applyAlignment="1" applyBorder="1" applyFont="1">
      <alignment vertical="center"/>
    </xf>
    <xf borderId="4" fillId="0" fontId="12" numFmtId="0" xfId="0" applyAlignment="1" applyBorder="1" applyFont="1">
      <alignment vertical="center"/>
    </xf>
    <xf borderId="4" fillId="3" fontId="12" numFmtId="0" xfId="0" applyAlignment="1" applyBorder="1" applyFont="1">
      <alignment vertical="center"/>
    </xf>
    <xf borderId="4" fillId="6" fontId="12" numFmtId="0" xfId="0" applyAlignment="1" applyBorder="1" applyFill="1" applyFont="1">
      <alignment horizontal="right" vertical="center"/>
    </xf>
    <xf borderId="4" fillId="0" fontId="12" numFmtId="166" xfId="0" applyAlignment="1" applyBorder="1" applyFont="1" applyNumberFormat="1">
      <alignment vertical="center"/>
    </xf>
    <xf borderId="5" fillId="3" fontId="12" numFmtId="167" xfId="0" applyAlignment="1" applyBorder="1" applyFont="1" applyNumberFormat="1">
      <alignment vertical="center"/>
    </xf>
    <xf borderId="4" fillId="7" fontId="13" numFmtId="0" xfId="0" applyAlignment="1" applyBorder="1" applyFill="1" applyFont="1">
      <alignment vertical="center"/>
    </xf>
    <xf borderId="4" fillId="3" fontId="14" numFmtId="0" xfId="0" applyAlignment="1" applyBorder="1" applyFont="1">
      <alignment vertical="center"/>
    </xf>
    <xf borderId="4" fillId="0" fontId="14" numFmtId="0" xfId="0" applyAlignment="1" applyBorder="1" applyFont="1">
      <alignment vertical="center"/>
    </xf>
    <xf borderId="1" fillId="0" fontId="14" numFmtId="168" xfId="0" applyAlignment="1" applyBorder="1" applyFont="1" applyNumberFormat="1">
      <alignment vertical="center"/>
    </xf>
    <xf borderId="4" fillId="2" fontId="13" numFmtId="0" xfId="0" applyAlignment="1" applyBorder="1" applyFont="1">
      <alignment horizontal="center" vertical="center"/>
    </xf>
    <xf borderId="4" fillId="3" fontId="13" numFmtId="1" xfId="0" applyAlignment="1" applyBorder="1" applyFont="1" applyNumberFormat="1">
      <alignment horizontal="center" vertical="center"/>
    </xf>
    <xf borderId="4" fillId="4" fontId="13" numFmtId="0" xfId="0" applyAlignment="1" applyBorder="1" applyFont="1">
      <alignment horizontal="center" vertical="center"/>
    </xf>
    <xf borderId="4" fillId="8" fontId="13" numFmtId="0" xfId="0" applyAlignment="1" applyBorder="1" applyFill="1" applyFont="1">
      <alignment horizontal="center" vertical="center"/>
    </xf>
    <xf borderId="4" fillId="5" fontId="13" numFmtId="0" xfId="0" applyAlignment="1" applyBorder="1" applyFont="1">
      <alignment horizontal="center" vertical="center"/>
    </xf>
    <xf borderId="4" fillId="6" fontId="12" numFmtId="0" xfId="0" applyAlignment="1" applyBorder="1" applyFont="1">
      <alignment vertical="center"/>
    </xf>
    <xf borderId="0" fillId="0" fontId="12" numFmtId="167" xfId="0" applyAlignment="1" applyFont="1" applyNumberFormat="1">
      <alignment vertical="center"/>
    </xf>
    <xf borderId="4" fillId="6" fontId="13" numFmtId="0" xfId="0" applyAlignment="1" applyBorder="1" applyFont="1">
      <alignment vertical="center"/>
    </xf>
    <xf borderId="4" fillId="6" fontId="14" numFmtId="0" xfId="0" applyAlignment="1" applyBorder="1" applyFont="1">
      <alignment vertical="center"/>
    </xf>
    <xf borderId="6" fillId="3" fontId="14" numFmtId="168" xfId="0" applyAlignment="1" applyBorder="1" applyFont="1" applyNumberFormat="1">
      <alignment vertical="center"/>
    </xf>
    <xf borderId="4" fillId="9" fontId="13" numFmtId="0" xfId="0" applyAlignment="1" applyBorder="1" applyFill="1" applyFont="1">
      <alignment horizontal="center" vertical="center"/>
    </xf>
    <xf borderId="4" fillId="10" fontId="11" numFmtId="0" xfId="0" applyAlignment="1" applyBorder="1" applyFill="1" applyFont="1">
      <alignment vertical="center"/>
    </xf>
    <xf borderId="4" fillId="10" fontId="6" numFmtId="0" xfId="0" applyAlignment="1" applyBorder="1" applyFont="1">
      <alignment vertical="center"/>
    </xf>
    <xf borderId="4" fillId="10" fontId="12" numFmtId="0" xfId="0" applyAlignment="1" applyBorder="1" applyFont="1">
      <alignment vertical="center"/>
    </xf>
    <xf borderId="4" fillId="10" fontId="12" numFmtId="0" xfId="0" applyAlignment="1" applyBorder="1" applyFont="1">
      <alignment horizontal="right" vertical="center"/>
    </xf>
    <xf borderId="4" fillId="10" fontId="12" numFmtId="166" xfId="0" applyAlignment="1" applyBorder="1" applyFont="1" applyNumberFormat="1">
      <alignment vertical="center"/>
    </xf>
    <xf borderId="5" fillId="10" fontId="12" numFmtId="167" xfId="0" applyAlignment="1" applyBorder="1" applyFont="1" applyNumberFormat="1">
      <alignment vertical="center"/>
    </xf>
    <xf borderId="4" fillId="10" fontId="13" numFmtId="0" xfId="0" applyAlignment="1" applyBorder="1" applyFont="1">
      <alignment vertical="center"/>
    </xf>
    <xf borderId="4" fillId="10" fontId="14" numFmtId="0" xfId="0" applyAlignment="1" applyBorder="1" applyFont="1">
      <alignment vertical="center"/>
    </xf>
    <xf borderId="4" fillId="11" fontId="11" numFmtId="0" xfId="0" applyAlignment="1" applyBorder="1" applyFill="1" applyFont="1">
      <alignment vertical="center"/>
    </xf>
    <xf borderId="4" fillId="11" fontId="6" numFmtId="0" xfId="0" applyAlignment="1" applyBorder="1" applyFont="1">
      <alignment vertical="center"/>
    </xf>
    <xf borderId="4" fillId="11" fontId="12" numFmtId="0" xfId="0" applyAlignment="1" applyBorder="1" applyFont="1">
      <alignment vertical="center"/>
    </xf>
    <xf borderId="4" fillId="11" fontId="12" numFmtId="0" xfId="0" applyAlignment="1" applyBorder="1" applyFont="1">
      <alignment horizontal="right" vertical="center"/>
    </xf>
    <xf borderId="4" fillId="11" fontId="12" numFmtId="166" xfId="0" applyAlignment="1" applyBorder="1" applyFont="1" applyNumberFormat="1">
      <alignment vertical="center"/>
    </xf>
    <xf borderId="5" fillId="11" fontId="12" numFmtId="167" xfId="0" applyAlignment="1" applyBorder="1" applyFont="1" applyNumberFormat="1">
      <alignment vertical="center"/>
    </xf>
    <xf borderId="4" fillId="11" fontId="13" numFmtId="0" xfId="0" applyAlignment="1" applyBorder="1" applyFont="1">
      <alignment vertical="center"/>
    </xf>
    <xf borderId="4" fillId="11" fontId="14" numFmtId="0" xfId="0" applyAlignment="1" applyBorder="1" applyFont="1">
      <alignment vertical="center"/>
    </xf>
    <xf borderId="6" fillId="11" fontId="14" numFmtId="168" xfId="0" applyAlignment="1" applyBorder="1" applyFont="1" applyNumberFormat="1">
      <alignment vertical="center"/>
    </xf>
    <xf borderId="4" fillId="3" fontId="11" numFmtId="0" xfId="0" applyAlignment="1" applyBorder="1" applyFont="1">
      <alignment vertical="center"/>
    </xf>
    <xf borderId="4" fillId="3" fontId="6" numFmtId="0" xfId="0" applyAlignment="1" applyBorder="1" applyFont="1">
      <alignment vertical="center"/>
    </xf>
    <xf borderId="4" fillId="3" fontId="12" numFmtId="0" xfId="0" applyAlignment="1" applyBorder="1" applyFont="1">
      <alignment horizontal="right" vertical="center"/>
    </xf>
    <xf borderId="4" fillId="3" fontId="12" numFmtId="166" xfId="0" applyAlignment="1" applyBorder="1" applyFont="1" applyNumberFormat="1">
      <alignment vertical="center"/>
    </xf>
    <xf borderId="4" fillId="0" fontId="12" numFmtId="0" xfId="0" applyAlignment="1" applyBorder="1" applyFont="1">
      <alignment horizontal="right" vertical="center"/>
    </xf>
    <xf borderId="4" fillId="6" fontId="11" numFmtId="0" xfId="0" applyAlignment="1" applyBorder="1" applyFont="1">
      <alignment vertical="center"/>
    </xf>
    <xf borderId="4" fillId="6" fontId="6" numFmtId="0" xfId="0" applyAlignment="1" applyBorder="1" applyFont="1">
      <alignment vertical="center"/>
    </xf>
    <xf borderId="4" fillId="6" fontId="12" numFmtId="166" xfId="0" applyAlignment="1" applyBorder="1" applyFont="1" applyNumberFormat="1">
      <alignment vertical="center"/>
    </xf>
    <xf borderId="5" fillId="6" fontId="12" numFmtId="167" xfId="0" applyAlignment="1" applyBorder="1" applyFont="1" applyNumberFormat="1">
      <alignment vertical="center"/>
    </xf>
    <xf borderId="6" fillId="6" fontId="14" numFmtId="168" xfId="0" applyAlignment="1" applyBorder="1" applyFont="1" applyNumberFormat="1">
      <alignment vertical="center"/>
    </xf>
    <xf borderId="4" fillId="0" fontId="12" numFmtId="169" xfId="0" applyAlignment="1" applyBorder="1" applyFont="1" applyNumberFormat="1">
      <alignment vertical="center"/>
    </xf>
    <xf borderId="4" fillId="0" fontId="13" numFmtId="0" xfId="0" applyAlignment="1" applyBorder="1" applyFont="1">
      <alignment vertical="center"/>
    </xf>
    <xf borderId="4" fillId="12" fontId="11" numFmtId="0" xfId="0" applyAlignment="1" applyBorder="1" applyFill="1" applyFont="1">
      <alignment vertical="center"/>
    </xf>
    <xf borderId="4" fillId="12" fontId="6" numFmtId="0" xfId="0" applyAlignment="1" applyBorder="1" applyFont="1">
      <alignment vertical="center"/>
    </xf>
    <xf borderId="4" fillId="12" fontId="12" numFmtId="0" xfId="0" applyAlignment="1" applyBorder="1" applyFont="1">
      <alignment vertical="center"/>
    </xf>
    <xf borderId="4" fillId="12" fontId="12" numFmtId="0" xfId="0" applyAlignment="1" applyBorder="1" applyFont="1">
      <alignment horizontal="right" vertical="center"/>
    </xf>
    <xf borderId="4" fillId="12" fontId="12" numFmtId="169" xfId="0" applyAlignment="1" applyBorder="1" applyFont="1" applyNumberFormat="1">
      <alignment vertical="center"/>
    </xf>
    <xf borderId="5" fillId="12" fontId="12" numFmtId="167" xfId="0" applyAlignment="1" applyBorder="1" applyFont="1" applyNumberFormat="1">
      <alignment vertical="center"/>
    </xf>
    <xf borderId="4" fillId="12" fontId="13" numFmtId="0" xfId="0" applyAlignment="1" applyBorder="1" applyFont="1">
      <alignment vertical="center"/>
    </xf>
    <xf borderId="4" fillId="12" fontId="14" numFmtId="0" xfId="0" applyAlignment="1" applyBorder="1" applyFont="1">
      <alignment vertical="center"/>
    </xf>
    <xf borderId="6" fillId="12" fontId="14" numFmtId="168" xfId="0" applyAlignment="1" applyBorder="1" applyFont="1" applyNumberFormat="1">
      <alignment vertical="center"/>
    </xf>
    <xf borderId="4" fillId="10" fontId="12" numFmtId="169" xfId="0" applyAlignment="1" applyBorder="1" applyFont="1" applyNumberFormat="1">
      <alignment vertical="center"/>
    </xf>
    <xf borderId="6" fillId="10" fontId="14" numFmtId="168" xfId="0" applyAlignment="1" applyBorder="1" applyFont="1" applyNumberFormat="1">
      <alignment vertical="center"/>
    </xf>
    <xf borderId="4" fillId="6" fontId="12" numFmtId="169" xfId="0" applyAlignment="1" applyBorder="1" applyFont="1" applyNumberFormat="1">
      <alignment vertical="center"/>
    </xf>
    <xf borderId="4" fillId="6" fontId="12" numFmtId="167" xfId="0" applyAlignment="1" applyBorder="1" applyFont="1" applyNumberFormat="1">
      <alignment vertical="center"/>
    </xf>
    <xf borderId="4" fillId="0" fontId="14" numFmtId="168" xfId="0" applyAlignment="1" applyBorder="1" applyFont="1" applyNumberFormat="1">
      <alignment vertical="center"/>
    </xf>
    <xf borderId="4" fillId="0" fontId="12" numFmtId="167" xfId="0" applyAlignment="1" applyBorder="1" applyFont="1" applyNumberFormat="1">
      <alignment vertical="center"/>
    </xf>
    <xf borderId="4" fillId="11" fontId="12" numFmtId="169" xfId="0" applyAlignment="1" applyBorder="1" applyFont="1" applyNumberFormat="1">
      <alignment vertical="center"/>
    </xf>
    <xf borderId="4" fillId="11" fontId="12" numFmtId="167" xfId="0" applyAlignment="1" applyBorder="1" applyFont="1" applyNumberFormat="1">
      <alignment vertical="center"/>
    </xf>
    <xf borderId="4" fillId="11" fontId="14" numFmtId="168" xfId="0" applyAlignment="1" applyBorder="1" applyFont="1" applyNumberFormat="1">
      <alignment vertical="center"/>
    </xf>
    <xf borderId="4" fillId="10" fontId="12" numFmtId="167" xfId="0" applyAlignment="1" applyBorder="1" applyFont="1" applyNumberFormat="1">
      <alignment vertical="center"/>
    </xf>
    <xf borderId="4" fillId="7" fontId="12" numFmtId="0" xfId="0" applyAlignment="1" applyBorder="1" applyFont="1">
      <alignment vertical="center"/>
    </xf>
    <xf borderId="0" fillId="0" fontId="12" numFmtId="0" xfId="0" applyAlignment="1" applyFont="1">
      <alignment horizontal="center" vertical="center"/>
    </xf>
    <xf borderId="7" fillId="0" fontId="11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0"/>
  <cols>
    <col customWidth="1" min="1" max="1" width="19.29"/>
    <col customWidth="1" min="2" max="2" width="34.43"/>
    <col customWidth="1" min="3" max="3" width="25.86"/>
    <col customWidth="1" min="4" max="4" width="22.0"/>
    <col customWidth="1" min="5" max="5" width="5.57"/>
    <col customWidth="1" min="6" max="6" width="11.14"/>
    <col customWidth="1" min="7" max="7" width="6.86"/>
    <col customWidth="1" min="8" max="8" width="17.57"/>
    <col customWidth="1" min="9" max="9" width="24.43"/>
    <col customWidth="1" hidden="1" min="10" max="10" width="11.57"/>
    <col customWidth="1" min="11" max="12" width="11.71"/>
    <col customWidth="1" min="13" max="13" width="8.71"/>
    <col customWidth="1" min="14" max="14" width="10.43"/>
    <col customWidth="1" min="15" max="18" width="11.43"/>
    <col customWidth="1" min="19" max="19" width="8.14"/>
    <col customWidth="1" min="20" max="23" width="11.43"/>
    <col customWidth="1" min="24" max="24" width="7.14"/>
    <col customWidth="1" min="25" max="28" width="11.43"/>
    <col customWidth="1" min="29" max="29" width="6.86"/>
    <col customWidth="1" min="30" max="41" width="13.43"/>
  </cols>
  <sheetData>
    <row r="1" ht="20.25" customHeight="1">
      <c r="A1" s="1"/>
      <c r="B1" s="2" t="s">
        <v>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39.0" customHeight="1">
      <c r="A2" s="1"/>
      <c r="B2" s="2" t="s">
        <v>1</v>
      </c>
      <c r="O2" s="3">
        <v>44991.0</v>
      </c>
      <c r="P2" s="4"/>
      <c r="Q2" s="4"/>
      <c r="R2" s="5"/>
      <c r="S2" s="6"/>
      <c r="T2" s="3">
        <v>44993.0</v>
      </c>
      <c r="U2" s="4"/>
      <c r="V2" s="4"/>
      <c r="W2" s="5"/>
      <c r="X2" s="6"/>
      <c r="Y2" s="3">
        <v>44995.0</v>
      </c>
      <c r="Z2" s="4"/>
      <c r="AA2" s="4"/>
      <c r="AB2" s="5"/>
      <c r="AC2" s="7"/>
      <c r="AD2" s="3">
        <f>O2</f>
        <v>44991</v>
      </c>
      <c r="AE2" s="4"/>
      <c r="AF2" s="4"/>
      <c r="AG2" s="5"/>
      <c r="AH2" s="3">
        <f>T2</f>
        <v>44993</v>
      </c>
      <c r="AI2" s="4"/>
      <c r="AJ2" s="4"/>
      <c r="AK2" s="5"/>
      <c r="AL2" s="3">
        <f>Y2</f>
        <v>44995</v>
      </c>
      <c r="AM2" s="4"/>
      <c r="AN2" s="4"/>
      <c r="AO2" s="5"/>
    </row>
    <row r="3" ht="20.25" customHeight="1">
      <c r="A3" s="1"/>
      <c r="B3" s="8"/>
      <c r="C3" s="2" t="s">
        <v>2</v>
      </c>
      <c r="D3" s="9"/>
      <c r="O3" s="7" t="s">
        <v>3</v>
      </c>
      <c r="P3" s="7" t="s">
        <v>4</v>
      </c>
      <c r="Q3" s="7" t="s">
        <v>5</v>
      </c>
      <c r="R3" s="7" t="s">
        <v>6</v>
      </c>
      <c r="S3" s="7"/>
      <c r="T3" s="7" t="s">
        <v>3</v>
      </c>
      <c r="U3" s="7" t="s">
        <v>4</v>
      </c>
      <c r="V3" s="7" t="s">
        <v>5</v>
      </c>
      <c r="W3" s="7" t="s">
        <v>6</v>
      </c>
      <c r="X3" s="7"/>
      <c r="Y3" s="7" t="s">
        <v>3</v>
      </c>
      <c r="Z3" s="7" t="s">
        <v>4</v>
      </c>
      <c r="AA3" s="7" t="s">
        <v>5</v>
      </c>
      <c r="AB3" s="7" t="s">
        <v>6</v>
      </c>
      <c r="AC3" s="7"/>
      <c r="AD3" s="10" t="s">
        <v>3</v>
      </c>
      <c r="AE3" s="10" t="s">
        <v>4</v>
      </c>
      <c r="AF3" s="10" t="s">
        <v>5</v>
      </c>
      <c r="AG3" s="10" t="s">
        <v>6</v>
      </c>
      <c r="AH3" s="10" t="s">
        <v>3</v>
      </c>
      <c r="AI3" s="10" t="s">
        <v>4</v>
      </c>
      <c r="AJ3" s="10" t="s">
        <v>5</v>
      </c>
      <c r="AK3" s="10" t="s">
        <v>6</v>
      </c>
      <c r="AL3" s="10" t="s">
        <v>3</v>
      </c>
      <c r="AM3" s="10" t="s">
        <v>4</v>
      </c>
      <c r="AN3" s="10" t="s">
        <v>5</v>
      </c>
      <c r="AO3" s="10" t="s">
        <v>6</v>
      </c>
    </row>
    <row r="4" ht="28.5" customHeight="1">
      <c r="A4" s="10" t="s">
        <v>7</v>
      </c>
      <c r="B4" s="11" t="s">
        <v>8</v>
      </c>
      <c r="C4" s="11" t="s">
        <v>9</v>
      </c>
      <c r="D4" s="12" t="s">
        <v>10</v>
      </c>
      <c r="E4" s="12" t="s">
        <v>11</v>
      </c>
      <c r="F4" s="12" t="s">
        <v>12</v>
      </c>
      <c r="G4" s="12" t="s">
        <v>13</v>
      </c>
      <c r="H4" s="12" t="s">
        <v>14</v>
      </c>
      <c r="I4" s="12" t="s">
        <v>15</v>
      </c>
      <c r="J4" s="12" t="s">
        <v>16</v>
      </c>
      <c r="K4" s="12" t="s">
        <v>17</v>
      </c>
      <c r="L4" s="13" t="s">
        <v>18</v>
      </c>
      <c r="M4" s="13" t="s">
        <v>19</v>
      </c>
      <c r="N4" s="14" t="s">
        <v>20</v>
      </c>
      <c r="O4" s="15">
        <v>44991.0</v>
      </c>
      <c r="P4" s="15">
        <v>44991.0</v>
      </c>
      <c r="Q4" s="15">
        <v>44992.0</v>
      </c>
      <c r="R4" s="15">
        <v>44992.0</v>
      </c>
      <c r="S4" s="16" t="s">
        <v>21</v>
      </c>
      <c r="T4" s="17">
        <v>44993.0</v>
      </c>
      <c r="U4" s="17">
        <v>44993.0</v>
      </c>
      <c r="V4" s="17">
        <v>44994.0</v>
      </c>
      <c r="W4" s="17">
        <v>44994.0</v>
      </c>
      <c r="X4" s="16" t="s">
        <v>21</v>
      </c>
      <c r="Y4" s="18">
        <v>44995.0</v>
      </c>
      <c r="Z4" s="18">
        <v>44995.0</v>
      </c>
      <c r="AA4" s="18">
        <v>44996.0</v>
      </c>
      <c r="AB4" s="18">
        <v>44996.0</v>
      </c>
      <c r="AC4" s="16" t="s">
        <v>21</v>
      </c>
      <c r="AD4" s="15">
        <f t="shared" ref="AD4:AG4" si="1">O4</f>
        <v>44991</v>
      </c>
      <c r="AE4" s="15">
        <f t="shared" si="1"/>
        <v>44991</v>
      </c>
      <c r="AF4" s="15">
        <f t="shared" si="1"/>
        <v>44992</v>
      </c>
      <c r="AG4" s="15">
        <f t="shared" si="1"/>
        <v>44992</v>
      </c>
      <c r="AH4" s="17">
        <f t="shared" ref="AH4:AK4" si="2">T4</f>
        <v>44993</v>
      </c>
      <c r="AI4" s="17">
        <f t="shared" si="2"/>
        <v>44993</v>
      </c>
      <c r="AJ4" s="17">
        <f t="shared" si="2"/>
        <v>44994</v>
      </c>
      <c r="AK4" s="17">
        <f t="shared" si="2"/>
        <v>44994</v>
      </c>
      <c r="AL4" s="18">
        <f t="shared" ref="AL4:AO4" si="3">Y4</f>
        <v>44995</v>
      </c>
      <c r="AM4" s="18">
        <f t="shared" si="3"/>
        <v>44995</v>
      </c>
      <c r="AN4" s="18">
        <f t="shared" si="3"/>
        <v>44996</v>
      </c>
      <c r="AO4" s="18">
        <f t="shared" si="3"/>
        <v>44996</v>
      </c>
    </row>
    <row r="5" ht="31.5" customHeight="1">
      <c r="A5" s="10">
        <v>18103.0</v>
      </c>
      <c r="B5" s="19" t="s">
        <v>22</v>
      </c>
      <c r="C5" s="20" t="s">
        <v>23</v>
      </c>
      <c r="D5" s="21" t="s">
        <v>24</v>
      </c>
      <c r="E5" s="22">
        <v>1.0</v>
      </c>
      <c r="F5" s="23" t="s">
        <v>25</v>
      </c>
      <c r="G5" s="21" t="s">
        <v>26</v>
      </c>
      <c r="H5" s="21" t="s">
        <v>27</v>
      </c>
      <c r="I5" s="24">
        <v>4.595123816011E12</v>
      </c>
      <c r="J5" s="25">
        <v>109.0</v>
      </c>
      <c r="K5" s="26">
        <v>120.0</v>
      </c>
      <c r="L5" s="27">
        <v>138.0</v>
      </c>
      <c r="M5" s="28">
        <f t="shared" ref="M5:M36" si="4">SUM(L5-K5)</f>
        <v>18</v>
      </c>
      <c r="N5" s="29">
        <f t="shared" ref="N5:N36" si="5">SUM(M5/L5)*100</f>
        <v>13.04347826</v>
      </c>
      <c r="O5" s="30"/>
      <c r="P5" s="30"/>
      <c r="Q5" s="30"/>
      <c r="R5" s="30"/>
      <c r="S5" s="31">
        <f t="shared" ref="S5:S36" si="6">SUM(O5:R5)</f>
        <v>0</v>
      </c>
      <c r="T5" s="32"/>
      <c r="U5" s="32"/>
      <c r="V5" s="32"/>
      <c r="W5" s="32"/>
      <c r="X5" s="31">
        <f t="shared" ref="X5:X36" si="7">SUM(T5:W5)</f>
        <v>0</v>
      </c>
      <c r="Y5" s="33">
        <v>12.0</v>
      </c>
      <c r="Z5" s="33">
        <v>4.0</v>
      </c>
      <c r="AA5" s="34"/>
      <c r="AB5" s="34"/>
      <c r="AC5" s="31">
        <f t="shared" ref="AC5:AC36" si="8">SUM(Y5:AB5)</f>
        <v>16</v>
      </c>
      <c r="AD5" s="20">
        <f t="shared" ref="AD5:AD36" si="9">SUM(O5*K5*E5)</f>
        <v>0</v>
      </c>
      <c r="AE5" s="20">
        <f t="shared" ref="AE5:AE36" si="10">SUM(P5*K5*E5)</f>
        <v>0</v>
      </c>
      <c r="AF5" s="20">
        <f t="shared" ref="AF5:AF36" si="11">SUM(Q5*K5*E5)</f>
        <v>0</v>
      </c>
      <c r="AG5" s="20">
        <f t="shared" ref="AG5:AG36" si="12">SUM(R5*K5*E5)</f>
        <v>0</v>
      </c>
      <c r="AH5" s="20">
        <f t="shared" ref="AH5:AH36" si="13">SUM(T5*K5*E5)</f>
        <v>0</v>
      </c>
      <c r="AI5" s="20">
        <f t="shared" ref="AI5:AI36" si="14">SUM(U5*K5*E5)</f>
        <v>0</v>
      </c>
      <c r="AJ5" s="20">
        <f t="shared" ref="AJ5:AJ36" si="15">SUM(V5*K5*E5)</f>
        <v>0</v>
      </c>
      <c r="AK5" s="20">
        <f t="shared" ref="AK5:AK36" si="16">SUM(W5*K5*E5)</f>
        <v>0</v>
      </c>
      <c r="AL5" s="20">
        <f t="shared" ref="AL5:AL36" si="17">SUM(Y5*K5*E5)</f>
        <v>1440</v>
      </c>
      <c r="AM5" s="20">
        <f t="shared" ref="AM5:AM36" si="18">SUM(Z5*K5*E5)</f>
        <v>480</v>
      </c>
      <c r="AN5" s="20">
        <f t="shared" ref="AN5:AN36" si="19">SUM(AA5*K5*E5)</f>
        <v>0</v>
      </c>
      <c r="AO5" s="20">
        <f t="shared" ref="AO5:AO36" si="20">SUM(AB5*K5*E5)</f>
        <v>0</v>
      </c>
    </row>
    <row r="6" ht="31.5" customHeight="1">
      <c r="A6" s="10">
        <v>18303.0</v>
      </c>
      <c r="B6" s="19" t="s">
        <v>28</v>
      </c>
      <c r="C6" s="20" t="s">
        <v>23</v>
      </c>
      <c r="D6" s="21" t="s">
        <v>24</v>
      </c>
      <c r="E6" s="35">
        <v>1.0</v>
      </c>
      <c r="F6" s="23" t="s">
        <v>29</v>
      </c>
      <c r="G6" s="21" t="s">
        <v>26</v>
      </c>
      <c r="H6" s="21" t="s">
        <v>27</v>
      </c>
      <c r="I6" s="24">
        <v>4.582550493366E12</v>
      </c>
      <c r="J6" s="36">
        <v>100.0</v>
      </c>
      <c r="K6" s="37">
        <v>110.0</v>
      </c>
      <c r="L6" s="38">
        <v>138.0</v>
      </c>
      <c r="M6" s="28">
        <f t="shared" si="4"/>
        <v>28</v>
      </c>
      <c r="N6" s="29">
        <f t="shared" si="5"/>
        <v>20.28985507</v>
      </c>
      <c r="O6" s="30"/>
      <c r="P6" s="30"/>
      <c r="Q6" s="30"/>
      <c r="R6" s="30"/>
      <c r="S6" s="31">
        <f t="shared" si="6"/>
        <v>0</v>
      </c>
      <c r="T6" s="32"/>
      <c r="U6" s="32"/>
      <c r="V6" s="32"/>
      <c r="W6" s="32"/>
      <c r="X6" s="31">
        <f t="shared" si="7"/>
        <v>0</v>
      </c>
      <c r="Y6" s="34"/>
      <c r="Z6" s="34"/>
      <c r="AA6" s="34"/>
      <c r="AB6" s="34"/>
      <c r="AC6" s="31">
        <f t="shared" si="8"/>
        <v>0</v>
      </c>
      <c r="AD6" s="20">
        <f t="shared" si="9"/>
        <v>0</v>
      </c>
      <c r="AE6" s="20">
        <f t="shared" si="10"/>
        <v>0</v>
      </c>
      <c r="AF6" s="20">
        <f t="shared" si="11"/>
        <v>0</v>
      </c>
      <c r="AG6" s="20">
        <f t="shared" si="12"/>
        <v>0</v>
      </c>
      <c r="AH6" s="20">
        <f t="shared" si="13"/>
        <v>0</v>
      </c>
      <c r="AI6" s="20">
        <f t="shared" si="14"/>
        <v>0</v>
      </c>
      <c r="AJ6" s="20">
        <f t="shared" si="15"/>
        <v>0</v>
      </c>
      <c r="AK6" s="20">
        <f t="shared" si="16"/>
        <v>0</v>
      </c>
      <c r="AL6" s="20">
        <f t="shared" si="17"/>
        <v>0</v>
      </c>
      <c r="AM6" s="20">
        <f t="shared" si="18"/>
        <v>0</v>
      </c>
      <c r="AN6" s="20">
        <f t="shared" si="19"/>
        <v>0</v>
      </c>
      <c r="AO6" s="20">
        <f t="shared" si="20"/>
        <v>0</v>
      </c>
    </row>
    <row r="7" ht="31.5" customHeight="1">
      <c r="A7" s="10">
        <v>18304.0</v>
      </c>
      <c r="B7" s="19" t="s">
        <v>30</v>
      </c>
      <c r="C7" s="20" t="s">
        <v>23</v>
      </c>
      <c r="D7" s="21" t="s">
        <v>24</v>
      </c>
      <c r="E7" s="35">
        <v>1.0</v>
      </c>
      <c r="F7" s="23" t="s">
        <v>31</v>
      </c>
      <c r="G7" s="21" t="s">
        <v>26</v>
      </c>
      <c r="H7" s="21"/>
      <c r="I7" s="24">
        <v>4.582550491638E12</v>
      </c>
      <c r="J7" s="36">
        <v>100.0</v>
      </c>
      <c r="K7" s="37">
        <v>110.0</v>
      </c>
      <c r="L7" s="38">
        <v>138.0</v>
      </c>
      <c r="M7" s="28">
        <f t="shared" si="4"/>
        <v>28</v>
      </c>
      <c r="N7" s="29">
        <f t="shared" si="5"/>
        <v>20.28985507</v>
      </c>
      <c r="O7" s="30"/>
      <c r="P7" s="30"/>
      <c r="Q7" s="30"/>
      <c r="R7" s="30"/>
      <c r="S7" s="31">
        <f t="shared" si="6"/>
        <v>0</v>
      </c>
      <c r="T7" s="32"/>
      <c r="U7" s="32"/>
      <c r="V7" s="32"/>
      <c r="W7" s="32"/>
      <c r="X7" s="31">
        <f t="shared" si="7"/>
        <v>0</v>
      </c>
      <c r="Y7" s="34"/>
      <c r="Z7" s="34"/>
      <c r="AA7" s="34"/>
      <c r="AB7" s="34"/>
      <c r="AC7" s="31">
        <f t="shared" si="8"/>
        <v>0</v>
      </c>
      <c r="AD7" s="20">
        <f t="shared" si="9"/>
        <v>0</v>
      </c>
      <c r="AE7" s="20">
        <f t="shared" si="10"/>
        <v>0</v>
      </c>
      <c r="AF7" s="20">
        <f t="shared" si="11"/>
        <v>0</v>
      </c>
      <c r="AG7" s="20">
        <f t="shared" si="12"/>
        <v>0</v>
      </c>
      <c r="AH7" s="20">
        <f t="shared" si="13"/>
        <v>0</v>
      </c>
      <c r="AI7" s="20">
        <f t="shared" si="14"/>
        <v>0</v>
      </c>
      <c r="AJ7" s="20">
        <f t="shared" si="15"/>
        <v>0</v>
      </c>
      <c r="AK7" s="20">
        <f t="shared" si="16"/>
        <v>0</v>
      </c>
      <c r="AL7" s="20">
        <f t="shared" si="17"/>
        <v>0</v>
      </c>
      <c r="AM7" s="20">
        <f t="shared" si="18"/>
        <v>0</v>
      </c>
      <c r="AN7" s="20">
        <f t="shared" si="19"/>
        <v>0</v>
      </c>
      <c r="AO7" s="20">
        <f t="shared" si="20"/>
        <v>0</v>
      </c>
    </row>
    <row r="8" ht="31.5" customHeight="1">
      <c r="A8" s="10">
        <v>18631.0</v>
      </c>
      <c r="B8" s="19" t="s">
        <v>32</v>
      </c>
      <c r="C8" s="20" t="s">
        <v>23</v>
      </c>
      <c r="D8" s="21" t="s">
        <v>24</v>
      </c>
      <c r="E8" s="35">
        <v>1.0</v>
      </c>
      <c r="F8" s="23" t="s">
        <v>33</v>
      </c>
      <c r="G8" s="21" t="s">
        <v>26</v>
      </c>
      <c r="H8" s="21"/>
      <c r="I8" s="24">
        <v>4.582626112597E12</v>
      </c>
      <c r="J8" s="36">
        <v>200.0</v>
      </c>
      <c r="K8" s="26">
        <v>220.0</v>
      </c>
      <c r="L8" s="27">
        <v>258.0</v>
      </c>
      <c r="M8" s="27">
        <f t="shared" si="4"/>
        <v>38</v>
      </c>
      <c r="N8" s="39">
        <f t="shared" si="5"/>
        <v>14.72868217</v>
      </c>
      <c r="O8" s="30"/>
      <c r="P8" s="30"/>
      <c r="Q8" s="30"/>
      <c r="R8" s="30"/>
      <c r="S8" s="31">
        <f t="shared" si="6"/>
        <v>0</v>
      </c>
      <c r="T8" s="32"/>
      <c r="U8" s="32"/>
      <c r="V8" s="32"/>
      <c r="W8" s="32"/>
      <c r="X8" s="31">
        <f t="shared" si="7"/>
        <v>0</v>
      </c>
      <c r="Y8" s="40">
        <v>3.0</v>
      </c>
      <c r="Z8" s="33">
        <v>3.0</v>
      </c>
      <c r="AA8" s="33">
        <v>3.0</v>
      </c>
      <c r="AB8" s="33">
        <v>3.0</v>
      </c>
      <c r="AC8" s="31">
        <f t="shared" si="8"/>
        <v>12</v>
      </c>
      <c r="AD8" s="20">
        <f t="shared" si="9"/>
        <v>0</v>
      </c>
      <c r="AE8" s="20">
        <f t="shared" si="10"/>
        <v>0</v>
      </c>
      <c r="AF8" s="20">
        <f t="shared" si="11"/>
        <v>0</v>
      </c>
      <c r="AG8" s="20">
        <f t="shared" si="12"/>
        <v>0</v>
      </c>
      <c r="AH8" s="20">
        <f t="shared" si="13"/>
        <v>0</v>
      </c>
      <c r="AI8" s="20">
        <f t="shared" si="14"/>
        <v>0</v>
      </c>
      <c r="AJ8" s="20">
        <f t="shared" si="15"/>
        <v>0</v>
      </c>
      <c r="AK8" s="20">
        <f t="shared" si="16"/>
        <v>0</v>
      </c>
      <c r="AL8" s="20">
        <f t="shared" si="17"/>
        <v>660</v>
      </c>
      <c r="AM8" s="20">
        <f t="shared" si="18"/>
        <v>660</v>
      </c>
      <c r="AN8" s="20">
        <f t="shared" si="19"/>
        <v>660</v>
      </c>
      <c r="AO8" s="20">
        <f t="shared" si="20"/>
        <v>660</v>
      </c>
    </row>
    <row r="9" ht="31.5" customHeight="1">
      <c r="A9" s="10">
        <v>19963.0</v>
      </c>
      <c r="B9" s="41" t="s">
        <v>34</v>
      </c>
      <c r="C9" s="42" t="s">
        <v>23</v>
      </c>
      <c r="D9" s="43" t="s">
        <v>24</v>
      </c>
      <c r="E9" s="43">
        <v>1.0</v>
      </c>
      <c r="F9" s="44" t="s">
        <v>35</v>
      </c>
      <c r="G9" s="43" t="s">
        <v>26</v>
      </c>
      <c r="H9" s="43"/>
      <c r="I9" s="45">
        <v>4.582626114263E12</v>
      </c>
      <c r="J9" s="46">
        <v>100.0</v>
      </c>
      <c r="K9" s="47">
        <v>110.0</v>
      </c>
      <c r="L9" s="48">
        <v>158.0</v>
      </c>
      <c r="M9" s="27">
        <f t="shared" si="4"/>
        <v>48</v>
      </c>
      <c r="N9" s="39">
        <f t="shared" si="5"/>
        <v>30.37974684</v>
      </c>
      <c r="O9" s="30"/>
      <c r="P9" s="30"/>
      <c r="Q9" s="30"/>
      <c r="R9" s="30"/>
      <c r="S9" s="31">
        <f t="shared" si="6"/>
        <v>0</v>
      </c>
      <c r="T9" s="32"/>
      <c r="U9" s="32"/>
      <c r="V9" s="32"/>
      <c r="W9" s="32"/>
      <c r="X9" s="31">
        <f t="shared" si="7"/>
        <v>0</v>
      </c>
      <c r="Y9" s="34"/>
      <c r="Z9" s="34"/>
      <c r="AA9" s="34"/>
      <c r="AB9" s="34"/>
      <c r="AC9" s="31">
        <f t="shared" si="8"/>
        <v>0</v>
      </c>
      <c r="AD9" s="20">
        <f t="shared" si="9"/>
        <v>0</v>
      </c>
      <c r="AE9" s="20">
        <f t="shared" si="10"/>
        <v>0</v>
      </c>
      <c r="AF9" s="20">
        <f t="shared" si="11"/>
        <v>0</v>
      </c>
      <c r="AG9" s="20">
        <f t="shared" si="12"/>
        <v>0</v>
      </c>
      <c r="AH9" s="20">
        <f t="shared" si="13"/>
        <v>0</v>
      </c>
      <c r="AI9" s="20">
        <f t="shared" si="14"/>
        <v>0</v>
      </c>
      <c r="AJ9" s="20">
        <f t="shared" si="15"/>
        <v>0</v>
      </c>
      <c r="AK9" s="20">
        <f t="shared" si="16"/>
        <v>0</v>
      </c>
      <c r="AL9" s="20">
        <f t="shared" si="17"/>
        <v>0</v>
      </c>
      <c r="AM9" s="20">
        <f t="shared" si="18"/>
        <v>0</v>
      </c>
      <c r="AN9" s="20">
        <f t="shared" si="19"/>
        <v>0</v>
      </c>
      <c r="AO9" s="20">
        <f t="shared" si="20"/>
        <v>0</v>
      </c>
    </row>
    <row r="10" ht="31.5" customHeight="1">
      <c r="A10" s="10">
        <v>18395.0</v>
      </c>
      <c r="B10" s="49" t="s">
        <v>36</v>
      </c>
      <c r="C10" s="50" t="s">
        <v>37</v>
      </c>
      <c r="D10" s="51" t="s">
        <v>24</v>
      </c>
      <c r="E10" s="51">
        <v>1.0</v>
      </c>
      <c r="F10" s="52" t="s">
        <v>38</v>
      </c>
      <c r="G10" s="51" t="s">
        <v>26</v>
      </c>
      <c r="H10" s="51"/>
      <c r="I10" s="53">
        <v>4.582550492697E12</v>
      </c>
      <c r="J10" s="54">
        <v>130.0</v>
      </c>
      <c r="K10" s="55">
        <v>143.0</v>
      </c>
      <c r="L10" s="56">
        <v>198.0</v>
      </c>
      <c r="M10" s="56">
        <f t="shared" si="4"/>
        <v>55</v>
      </c>
      <c r="N10" s="57">
        <f t="shared" si="5"/>
        <v>27.77777778</v>
      </c>
      <c r="O10" s="30"/>
      <c r="P10" s="30"/>
      <c r="Q10" s="30"/>
      <c r="R10" s="30"/>
      <c r="S10" s="31">
        <f t="shared" si="6"/>
        <v>0</v>
      </c>
      <c r="T10" s="32"/>
      <c r="U10" s="32"/>
      <c r="V10" s="32"/>
      <c r="W10" s="32"/>
      <c r="X10" s="31">
        <f t="shared" si="7"/>
        <v>0</v>
      </c>
      <c r="Y10" s="34"/>
      <c r="Z10" s="34"/>
      <c r="AA10" s="34"/>
      <c r="AB10" s="34"/>
      <c r="AC10" s="31">
        <f t="shared" si="8"/>
        <v>0</v>
      </c>
      <c r="AD10" s="20">
        <f t="shared" si="9"/>
        <v>0</v>
      </c>
      <c r="AE10" s="20">
        <f t="shared" si="10"/>
        <v>0</v>
      </c>
      <c r="AF10" s="20">
        <f t="shared" si="11"/>
        <v>0</v>
      </c>
      <c r="AG10" s="20">
        <f t="shared" si="12"/>
        <v>0</v>
      </c>
      <c r="AH10" s="20">
        <f t="shared" si="13"/>
        <v>0</v>
      </c>
      <c r="AI10" s="20">
        <f t="shared" si="14"/>
        <v>0</v>
      </c>
      <c r="AJ10" s="20">
        <f t="shared" si="15"/>
        <v>0</v>
      </c>
      <c r="AK10" s="20">
        <f t="shared" si="16"/>
        <v>0</v>
      </c>
      <c r="AL10" s="20">
        <f t="shared" si="17"/>
        <v>0</v>
      </c>
      <c r="AM10" s="20">
        <f t="shared" si="18"/>
        <v>0</v>
      </c>
      <c r="AN10" s="20">
        <f t="shared" si="19"/>
        <v>0</v>
      </c>
      <c r="AO10" s="20">
        <f t="shared" si="20"/>
        <v>0</v>
      </c>
    </row>
    <row r="11" ht="31.5" customHeight="1">
      <c r="A11" s="10">
        <v>18122.0</v>
      </c>
      <c r="B11" s="19" t="s">
        <v>39</v>
      </c>
      <c r="C11" s="20" t="s">
        <v>40</v>
      </c>
      <c r="D11" s="21" t="s">
        <v>24</v>
      </c>
      <c r="E11" s="35">
        <v>7.0</v>
      </c>
      <c r="F11" s="23">
        <v>1.0</v>
      </c>
      <c r="G11" s="21" t="s">
        <v>41</v>
      </c>
      <c r="H11" s="21" t="s">
        <v>42</v>
      </c>
      <c r="I11" s="24">
        <v>4.58262611261E12</v>
      </c>
      <c r="J11" s="36">
        <v>100.0</v>
      </c>
      <c r="K11" s="26">
        <v>110.0</v>
      </c>
      <c r="L11" s="27">
        <v>158.0</v>
      </c>
      <c r="M11" s="27">
        <f t="shared" si="4"/>
        <v>48</v>
      </c>
      <c r="N11" s="39">
        <f t="shared" si="5"/>
        <v>30.37974684</v>
      </c>
      <c r="O11" s="33">
        <v>3.0</v>
      </c>
      <c r="P11" s="33">
        <v>2.0</v>
      </c>
      <c r="Q11" s="33">
        <v>2.0</v>
      </c>
      <c r="R11" s="33">
        <v>1.0</v>
      </c>
      <c r="S11" s="31">
        <f t="shared" si="6"/>
        <v>8</v>
      </c>
      <c r="T11" s="33">
        <v>2.0</v>
      </c>
      <c r="U11" s="33">
        <v>2.0</v>
      </c>
      <c r="V11" s="33">
        <v>2.0</v>
      </c>
      <c r="W11" s="33">
        <v>1.0</v>
      </c>
      <c r="X11" s="31">
        <f t="shared" si="7"/>
        <v>7</v>
      </c>
      <c r="Y11" s="33">
        <v>3.0</v>
      </c>
      <c r="Z11" s="33">
        <v>2.0</v>
      </c>
      <c r="AA11" s="33">
        <v>2.0</v>
      </c>
      <c r="AB11" s="33">
        <v>2.0</v>
      </c>
      <c r="AC11" s="31">
        <f t="shared" si="8"/>
        <v>9</v>
      </c>
      <c r="AD11" s="20">
        <f t="shared" si="9"/>
        <v>2310</v>
      </c>
      <c r="AE11" s="20">
        <f t="shared" si="10"/>
        <v>1540</v>
      </c>
      <c r="AF11" s="20">
        <f t="shared" si="11"/>
        <v>1540</v>
      </c>
      <c r="AG11" s="20">
        <f t="shared" si="12"/>
        <v>770</v>
      </c>
      <c r="AH11" s="20">
        <f t="shared" si="13"/>
        <v>1540</v>
      </c>
      <c r="AI11" s="20">
        <f t="shared" si="14"/>
        <v>1540</v>
      </c>
      <c r="AJ11" s="20">
        <f t="shared" si="15"/>
        <v>1540</v>
      </c>
      <c r="AK11" s="20">
        <f t="shared" si="16"/>
        <v>770</v>
      </c>
      <c r="AL11" s="20">
        <f t="shared" si="17"/>
        <v>2310</v>
      </c>
      <c r="AM11" s="20">
        <f t="shared" si="18"/>
        <v>1540</v>
      </c>
      <c r="AN11" s="20">
        <f t="shared" si="19"/>
        <v>1540</v>
      </c>
      <c r="AO11" s="20">
        <f t="shared" si="20"/>
        <v>1540</v>
      </c>
    </row>
    <row r="12" ht="31.5" customHeight="1">
      <c r="A12" s="10">
        <v>19271.0</v>
      </c>
      <c r="B12" s="58" t="s">
        <v>43</v>
      </c>
      <c r="C12" s="59" t="s">
        <v>44</v>
      </c>
      <c r="D12" s="22" t="s">
        <v>45</v>
      </c>
      <c r="E12" s="22">
        <v>10.0</v>
      </c>
      <c r="F12" s="60" t="s">
        <v>46</v>
      </c>
      <c r="G12" s="22" t="s">
        <v>26</v>
      </c>
      <c r="H12" s="22"/>
      <c r="I12" s="61">
        <v>4.58262611092E12</v>
      </c>
      <c r="J12" s="25">
        <v>200.0</v>
      </c>
      <c r="K12" s="26">
        <v>220.0</v>
      </c>
      <c r="L12" s="27">
        <v>258.0</v>
      </c>
      <c r="M12" s="27">
        <f t="shared" si="4"/>
        <v>38</v>
      </c>
      <c r="N12" s="39">
        <f t="shared" si="5"/>
        <v>14.72868217</v>
      </c>
      <c r="O12" s="30"/>
      <c r="P12" s="33">
        <v>2.0</v>
      </c>
      <c r="Q12" s="30"/>
      <c r="R12" s="33">
        <v>2.0</v>
      </c>
      <c r="S12" s="31">
        <f t="shared" si="6"/>
        <v>4</v>
      </c>
      <c r="T12" s="33">
        <v>1.0</v>
      </c>
      <c r="U12" s="33">
        <v>1.0</v>
      </c>
      <c r="V12" s="33">
        <v>1.0</v>
      </c>
      <c r="W12" s="32"/>
      <c r="X12" s="31">
        <f t="shared" si="7"/>
        <v>3</v>
      </c>
      <c r="Y12" s="33">
        <v>2.0</v>
      </c>
      <c r="Z12" s="33">
        <v>2.0</v>
      </c>
      <c r="AA12" s="34"/>
      <c r="AB12" s="33">
        <v>1.0</v>
      </c>
      <c r="AC12" s="31">
        <f t="shared" si="8"/>
        <v>5</v>
      </c>
      <c r="AD12" s="20">
        <f t="shared" si="9"/>
        <v>0</v>
      </c>
      <c r="AE12" s="20">
        <f t="shared" si="10"/>
        <v>4400</v>
      </c>
      <c r="AF12" s="20">
        <f t="shared" si="11"/>
        <v>0</v>
      </c>
      <c r="AG12" s="20">
        <f t="shared" si="12"/>
        <v>4400</v>
      </c>
      <c r="AH12" s="20">
        <f t="shared" si="13"/>
        <v>2200</v>
      </c>
      <c r="AI12" s="20">
        <f t="shared" si="14"/>
        <v>2200</v>
      </c>
      <c r="AJ12" s="20">
        <f t="shared" si="15"/>
        <v>2200</v>
      </c>
      <c r="AK12" s="20">
        <f t="shared" si="16"/>
        <v>0</v>
      </c>
      <c r="AL12" s="20">
        <f t="shared" si="17"/>
        <v>4400</v>
      </c>
      <c r="AM12" s="20">
        <f t="shared" si="18"/>
        <v>4400</v>
      </c>
      <c r="AN12" s="20">
        <f t="shared" si="19"/>
        <v>0</v>
      </c>
      <c r="AO12" s="20">
        <f t="shared" si="20"/>
        <v>2200</v>
      </c>
    </row>
    <row r="13" ht="31.5" customHeight="1">
      <c r="A13" s="10">
        <v>18928.0</v>
      </c>
      <c r="B13" s="19" t="s">
        <v>43</v>
      </c>
      <c r="C13" s="20" t="s">
        <v>47</v>
      </c>
      <c r="D13" s="21" t="s">
        <v>24</v>
      </c>
      <c r="E13" s="21">
        <v>10.0</v>
      </c>
      <c r="F13" s="62" t="s">
        <v>48</v>
      </c>
      <c r="G13" s="21" t="s">
        <v>26</v>
      </c>
      <c r="H13" s="21" t="s">
        <v>49</v>
      </c>
      <c r="I13" s="24">
        <v>4.582550491089E12</v>
      </c>
      <c r="J13" s="36">
        <v>200.0</v>
      </c>
      <c r="K13" s="26">
        <v>220.0</v>
      </c>
      <c r="L13" s="48">
        <v>258.0</v>
      </c>
      <c r="M13" s="27">
        <f t="shared" si="4"/>
        <v>38</v>
      </c>
      <c r="N13" s="39">
        <f t="shared" si="5"/>
        <v>14.72868217</v>
      </c>
      <c r="O13" s="33">
        <v>3.0</v>
      </c>
      <c r="P13" s="30"/>
      <c r="Q13" s="33">
        <v>2.0</v>
      </c>
      <c r="R13" s="30"/>
      <c r="S13" s="31">
        <f t="shared" si="6"/>
        <v>5</v>
      </c>
      <c r="T13" s="33">
        <v>2.0</v>
      </c>
      <c r="U13" s="32"/>
      <c r="V13" s="33">
        <v>2.0</v>
      </c>
      <c r="W13" s="32"/>
      <c r="X13" s="31">
        <f t="shared" si="7"/>
        <v>4</v>
      </c>
      <c r="Y13" s="33">
        <v>3.0</v>
      </c>
      <c r="Z13" s="34"/>
      <c r="AA13" s="33">
        <v>2.0</v>
      </c>
      <c r="AB13" s="34"/>
      <c r="AC13" s="31">
        <f t="shared" si="8"/>
        <v>5</v>
      </c>
      <c r="AD13" s="20">
        <f t="shared" si="9"/>
        <v>6600</v>
      </c>
      <c r="AE13" s="20">
        <f t="shared" si="10"/>
        <v>0</v>
      </c>
      <c r="AF13" s="20">
        <f t="shared" si="11"/>
        <v>4400</v>
      </c>
      <c r="AG13" s="20">
        <f t="shared" si="12"/>
        <v>0</v>
      </c>
      <c r="AH13" s="20">
        <f t="shared" si="13"/>
        <v>4400</v>
      </c>
      <c r="AI13" s="20">
        <f t="shared" si="14"/>
        <v>0</v>
      </c>
      <c r="AJ13" s="20">
        <f t="shared" si="15"/>
        <v>4400</v>
      </c>
      <c r="AK13" s="20">
        <f t="shared" si="16"/>
        <v>0</v>
      </c>
      <c r="AL13" s="20">
        <f t="shared" si="17"/>
        <v>6600</v>
      </c>
      <c r="AM13" s="20">
        <f t="shared" si="18"/>
        <v>0</v>
      </c>
      <c r="AN13" s="20">
        <f t="shared" si="19"/>
        <v>4400</v>
      </c>
      <c r="AO13" s="20">
        <f t="shared" si="20"/>
        <v>0</v>
      </c>
    </row>
    <row r="14" ht="31.5" customHeight="1">
      <c r="A14" s="10">
        <v>18414.0</v>
      </c>
      <c r="B14" s="58" t="s">
        <v>50</v>
      </c>
      <c r="C14" s="59" t="s">
        <v>51</v>
      </c>
      <c r="D14" s="22" t="s">
        <v>24</v>
      </c>
      <c r="E14" s="22">
        <v>10.0</v>
      </c>
      <c r="F14" s="60"/>
      <c r="G14" s="22" t="s">
        <v>26</v>
      </c>
      <c r="H14" s="22"/>
      <c r="I14" s="61">
        <v>4.582550490136E12</v>
      </c>
      <c r="J14" s="25">
        <v>115.0</v>
      </c>
      <c r="K14" s="26">
        <v>126.0</v>
      </c>
      <c r="L14" s="27">
        <v>178.0</v>
      </c>
      <c r="M14" s="27">
        <f t="shared" si="4"/>
        <v>52</v>
      </c>
      <c r="N14" s="39">
        <f t="shared" si="5"/>
        <v>29.21348315</v>
      </c>
      <c r="O14" s="33">
        <v>2.0</v>
      </c>
      <c r="P14" s="33">
        <v>2.0</v>
      </c>
      <c r="Q14" s="33">
        <v>2.0</v>
      </c>
      <c r="R14" s="33">
        <v>1.0</v>
      </c>
      <c r="S14" s="31">
        <f t="shared" si="6"/>
        <v>7</v>
      </c>
      <c r="T14" s="33">
        <v>2.0</v>
      </c>
      <c r="U14" s="33">
        <v>1.0</v>
      </c>
      <c r="V14" s="33">
        <v>1.0</v>
      </c>
      <c r="W14" s="33">
        <v>1.0</v>
      </c>
      <c r="X14" s="31">
        <f t="shared" si="7"/>
        <v>5</v>
      </c>
      <c r="Y14" s="33">
        <v>3.0</v>
      </c>
      <c r="Z14" s="33">
        <v>2.0</v>
      </c>
      <c r="AA14" s="33">
        <v>2.0</v>
      </c>
      <c r="AB14" s="33">
        <v>2.0</v>
      </c>
      <c r="AC14" s="31">
        <f t="shared" si="8"/>
        <v>9</v>
      </c>
      <c r="AD14" s="20">
        <f t="shared" si="9"/>
        <v>2520</v>
      </c>
      <c r="AE14" s="20">
        <f t="shared" si="10"/>
        <v>2520</v>
      </c>
      <c r="AF14" s="20">
        <f t="shared" si="11"/>
        <v>2520</v>
      </c>
      <c r="AG14" s="20">
        <f t="shared" si="12"/>
        <v>1260</v>
      </c>
      <c r="AH14" s="20">
        <f t="shared" si="13"/>
        <v>2520</v>
      </c>
      <c r="AI14" s="20">
        <f t="shared" si="14"/>
        <v>1260</v>
      </c>
      <c r="AJ14" s="20">
        <f t="shared" si="15"/>
        <v>1260</v>
      </c>
      <c r="AK14" s="20">
        <f t="shared" si="16"/>
        <v>1260</v>
      </c>
      <c r="AL14" s="20">
        <f t="shared" si="17"/>
        <v>3780</v>
      </c>
      <c r="AM14" s="20">
        <f t="shared" si="18"/>
        <v>2520</v>
      </c>
      <c r="AN14" s="20">
        <f t="shared" si="19"/>
        <v>2520</v>
      </c>
      <c r="AO14" s="20">
        <f t="shared" si="20"/>
        <v>2520</v>
      </c>
    </row>
    <row r="15" ht="31.5" hidden="1" customHeight="1">
      <c r="A15" s="10"/>
      <c r="B15" s="63" t="s">
        <v>52</v>
      </c>
      <c r="C15" s="64" t="s">
        <v>53</v>
      </c>
      <c r="D15" s="35" t="s">
        <v>54</v>
      </c>
      <c r="E15" s="35">
        <v>1.0</v>
      </c>
      <c r="F15" s="23" t="s">
        <v>55</v>
      </c>
      <c r="G15" s="35" t="s">
        <v>26</v>
      </c>
      <c r="H15" s="35"/>
      <c r="I15" s="65">
        <v>4.582550492581E12</v>
      </c>
      <c r="J15" s="66"/>
      <c r="K15" s="35">
        <v>180.0</v>
      </c>
      <c r="L15" s="38">
        <v>198.0</v>
      </c>
      <c r="M15" s="38">
        <f t="shared" si="4"/>
        <v>18</v>
      </c>
      <c r="N15" s="67">
        <f t="shared" si="5"/>
        <v>9.090909091</v>
      </c>
      <c r="O15" s="30"/>
      <c r="P15" s="30"/>
      <c r="Q15" s="30"/>
      <c r="R15" s="30"/>
      <c r="S15" s="31">
        <f t="shared" si="6"/>
        <v>0</v>
      </c>
      <c r="T15" s="32"/>
      <c r="U15" s="32"/>
      <c r="V15" s="32"/>
      <c r="W15" s="32"/>
      <c r="X15" s="31">
        <f t="shared" si="7"/>
        <v>0</v>
      </c>
      <c r="Y15" s="34"/>
      <c r="Z15" s="34"/>
      <c r="AA15" s="34"/>
      <c r="AB15" s="34"/>
      <c r="AC15" s="31">
        <f t="shared" si="8"/>
        <v>0</v>
      </c>
      <c r="AD15" s="20">
        <f t="shared" si="9"/>
        <v>0</v>
      </c>
      <c r="AE15" s="20">
        <f t="shared" si="10"/>
        <v>0</v>
      </c>
      <c r="AF15" s="20">
        <f t="shared" si="11"/>
        <v>0</v>
      </c>
      <c r="AG15" s="20">
        <f t="shared" si="12"/>
        <v>0</v>
      </c>
      <c r="AH15" s="20">
        <f t="shared" si="13"/>
        <v>0</v>
      </c>
      <c r="AI15" s="20">
        <f t="shared" si="14"/>
        <v>0</v>
      </c>
      <c r="AJ15" s="20">
        <f t="shared" si="15"/>
        <v>0</v>
      </c>
      <c r="AK15" s="20">
        <f t="shared" si="16"/>
        <v>0</v>
      </c>
      <c r="AL15" s="20">
        <f t="shared" si="17"/>
        <v>0</v>
      </c>
      <c r="AM15" s="20">
        <f t="shared" si="18"/>
        <v>0</v>
      </c>
      <c r="AN15" s="20">
        <f t="shared" si="19"/>
        <v>0</v>
      </c>
      <c r="AO15" s="20">
        <f t="shared" si="20"/>
        <v>0</v>
      </c>
    </row>
    <row r="16" ht="31.5" hidden="1" customHeight="1">
      <c r="A16" s="10"/>
      <c r="B16" s="63" t="s">
        <v>56</v>
      </c>
      <c r="C16" s="64" t="s">
        <v>53</v>
      </c>
      <c r="D16" s="35" t="s">
        <v>54</v>
      </c>
      <c r="E16" s="35">
        <v>1.0</v>
      </c>
      <c r="F16" s="23" t="s">
        <v>57</v>
      </c>
      <c r="G16" s="35" t="s">
        <v>26</v>
      </c>
      <c r="H16" s="35"/>
      <c r="I16" s="65">
        <v>4.582550493502E12</v>
      </c>
      <c r="J16" s="66"/>
      <c r="K16" s="35">
        <v>180.0</v>
      </c>
      <c r="L16" s="38">
        <v>198.0</v>
      </c>
      <c r="M16" s="38">
        <f t="shared" si="4"/>
        <v>18</v>
      </c>
      <c r="N16" s="67">
        <f t="shared" si="5"/>
        <v>9.090909091</v>
      </c>
      <c r="O16" s="30"/>
      <c r="P16" s="30"/>
      <c r="Q16" s="30"/>
      <c r="R16" s="30"/>
      <c r="S16" s="31">
        <f t="shared" si="6"/>
        <v>0</v>
      </c>
      <c r="T16" s="32"/>
      <c r="U16" s="32"/>
      <c r="V16" s="32"/>
      <c r="W16" s="32"/>
      <c r="X16" s="31">
        <f t="shared" si="7"/>
        <v>0</v>
      </c>
      <c r="Y16" s="34"/>
      <c r="Z16" s="34"/>
      <c r="AA16" s="34"/>
      <c r="AB16" s="34"/>
      <c r="AC16" s="31">
        <f t="shared" si="8"/>
        <v>0</v>
      </c>
      <c r="AD16" s="20">
        <f t="shared" si="9"/>
        <v>0</v>
      </c>
      <c r="AE16" s="20">
        <f t="shared" si="10"/>
        <v>0</v>
      </c>
      <c r="AF16" s="20">
        <f t="shared" si="11"/>
        <v>0</v>
      </c>
      <c r="AG16" s="20">
        <f t="shared" si="12"/>
        <v>0</v>
      </c>
      <c r="AH16" s="20">
        <f t="shared" si="13"/>
        <v>0</v>
      </c>
      <c r="AI16" s="20">
        <f t="shared" si="14"/>
        <v>0</v>
      </c>
      <c r="AJ16" s="20">
        <f t="shared" si="15"/>
        <v>0</v>
      </c>
      <c r="AK16" s="20">
        <f t="shared" si="16"/>
        <v>0</v>
      </c>
      <c r="AL16" s="20">
        <f t="shared" si="17"/>
        <v>0</v>
      </c>
      <c r="AM16" s="20">
        <f t="shared" si="18"/>
        <v>0</v>
      </c>
      <c r="AN16" s="20">
        <f t="shared" si="19"/>
        <v>0</v>
      </c>
      <c r="AO16" s="20">
        <f t="shared" si="20"/>
        <v>0</v>
      </c>
    </row>
    <row r="17" ht="31.5" hidden="1" customHeight="1">
      <c r="A17" s="10"/>
      <c r="B17" s="63" t="s">
        <v>58</v>
      </c>
      <c r="C17" s="64" t="s">
        <v>53</v>
      </c>
      <c r="D17" s="35" t="s">
        <v>54</v>
      </c>
      <c r="E17" s="35">
        <v>1.0</v>
      </c>
      <c r="F17" s="23" t="s">
        <v>46</v>
      </c>
      <c r="G17" s="35" t="s">
        <v>26</v>
      </c>
      <c r="H17" s="35"/>
      <c r="I17" s="65">
        <v>4.582550493496E12</v>
      </c>
      <c r="J17" s="66"/>
      <c r="K17" s="35">
        <v>200.0</v>
      </c>
      <c r="L17" s="38">
        <v>238.0</v>
      </c>
      <c r="M17" s="38">
        <f t="shared" si="4"/>
        <v>38</v>
      </c>
      <c r="N17" s="67">
        <f t="shared" si="5"/>
        <v>15.96638655</v>
      </c>
      <c r="O17" s="30"/>
      <c r="P17" s="30"/>
      <c r="Q17" s="30"/>
      <c r="R17" s="30"/>
      <c r="S17" s="31">
        <f t="shared" si="6"/>
        <v>0</v>
      </c>
      <c r="T17" s="32"/>
      <c r="U17" s="32"/>
      <c r="V17" s="32"/>
      <c r="W17" s="32"/>
      <c r="X17" s="31">
        <f t="shared" si="7"/>
        <v>0</v>
      </c>
      <c r="Y17" s="34"/>
      <c r="Z17" s="34"/>
      <c r="AA17" s="34"/>
      <c r="AB17" s="34"/>
      <c r="AC17" s="31">
        <f t="shared" si="8"/>
        <v>0</v>
      </c>
      <c r="AD17" s="20">
        <f t="shared" si="9"/>
        <v>0</v>
      </c>
      <c r="AE17" s="20">
        <f t="shared" si="10"/>
        <v>0</v>
      </c>
      <c r="AF17" s="20">
        <f t="shared" si="11"/>
        <v>0</v>
      </c>
      <c r="AG17" s="20">
        <f t="shared" si="12"/>
        <v>0</v>
      </c>
      <c r="AH17" s="20">
        <f t="shared" si="13"/>
        <v>0</v>
      </c>
      <c r="AI17" s="20">
        <f t="shared" si="14"/>
        <v>0</v>
      </c>
      <c r="AJ17" s="20">
        <f t="shared" si="15"/>
        <v>0</v>
      </c>
      <c r="AK17" s="20">
        <f t="shared" si="16"/>
        <v>0</v>
      </c>
      <c r="AL17" s="20">
        <f t="shared" si="17"/>
        <v>0</v>
      </c>
      <c r="AM17" s="20">
        <f t="shared" si="18"/>
        <v>0</v>
      </c>
      <c r="AN17" s="20">
        <f t="shared" si="19"/>
        <v>0</v>
      </c>
      <c r="AO17" s="20">
        <f t="shared" si="20"/>
        <v>0</v>
      </c>
    </row>
    <row r="18" ht="31.5" customHeight="1">
      <c r="A18" s="10">
        <v>18625.0</v>
      </c>
      <c r="B18" s="19" t="s">
        <v>59</v>
      </c>
      <c r="C18" s="20" t="s">
        <v>53</v>
      </c>
      <c r="D18" s="21" t="s">
        <v>54</v>
      </c>
      <c r="E18" s="21">
        <v>1.0</v>
      </c>
      <c r="F18" s="62">
        <v>400.0</v>
      </c>
      <c r="G18" s="21" t="s">
        <v>26</v>
      </c>
      <c r="H18" s="21"/>
      <c r="I18" s="68">
        <v>4.582550497449E12</v>
      </c>
      <c r="J18" s="66">
        <v>165.0</v>
      </c>
      <c r="K18" s="69">
        <v>181.0</v>
      </c>
      <c r="L18" s="27">
        <v>238.0</v>
      </c>
      <c r="M18" s="27">
        <f t="shared" si="4"/>
        <v>57</v>
      </c>
      <c r="N18" s="39">
        <f t="shared" si="5"/>
        <v>23.94957983</v>
      </c>
      <c r="O18" s="30"/>
      <c r="P18" s="30"/>
      <c r="Q18" s="30"/>
      <c r="R18" s="30"/>
      <c r="S18" s="31">
        <f t="shared" si="6"/>
        <v>0</v>
      </c>
      <c r="T18" s="32"/>
      <c r="U18" s="32"/>
      <c r="V18" s="32"/>
      <c r="W18" s="32"/>
      <c r="X18" s="31">
        <f t="shared" si="7"/>
        <v>0</v>
      </c>
      <c r="Y18" s="34"/>
      <c r="Z18" s="34"/>
      <c r="AA18" s="34"/>
      <c r="AB18" s="34"/>
      <c r="AC18" s="31">
        <f t="shared" si="8"/>
        <v>0</v>
      </c>
      <c r="AD18" s="20">
        <f t="shared" si="9"/>
        <v>0</v>
      </c>
      <c r="AE18" s="20">
        <f t="shared" si="10"/>
        <v>0</v>
      </c>
      <c r="AF18" s="20">
        <f t="shared" si="11"/>
        <v>0</v>
      </c>
      <c r="AG18" s="20">
        <f t="shared" si="12"/>
        <v>0</v>
      </c>
      <c r="AH18" s="20">
        <f t="shared" si="13"/>
        <v>0</v>
      </c>
      <c r="AI18" s="20">
        <f t="shared" si="14"/>
        <v>0</v>
      </c>
      <c r="AJ18" s="20">
        <f t="shared" si="15"/>
        <v>0</v>
      </c>
      <c r="AK18" s="20">
        <f t="shared" si="16"/>
        <v>0</v>
      </c>
      <c r="AL18" s="20">
        <f t="shared" si="17"/>
        <v>0</v>
      </c>
      <c r="AM18" s="20">
        <f t="shared" si="18"/>
        <v>0</v>
      </c>
      <c r="AN18" s="20">
        <f t="shared" si="19"/>
        <v>0</v>
      </c>
      <c r="AO18" s="20">
        <f t="shared" si="20"/>
        <v>0</v>
      </c>
    </row>
    <row r="19" ht="31.5" customHeight="1">
      <c r="A19" s="10"/>
      <c r="B19" s="63" t="s">
        <v>60</v>
      </c>
      <c r="C19" s="64" t="s">
        <v>61</v>
      </c>
      <c r="D19" s="35" t="s">
        <v>24</v>
      </c>
      <c r="E19" s="35">
        <v>1.0</v>
      </c>
      <c r="F19" s="23">
        <v>1.0</v>
      </c>
      <c r="G19" s="35" t="s">
        <v>26</v>
      </c>
      <c r="H19" s="35"/>
      <c r="I19" s="65">
        <v>4.582550492529E12</v>
      </c>
      <c r="J19" s="66">
        <v>160.0</v>
      </c>
      <c r="K19" s="37">
        <v>176.0</v>
      </c>
      <c r="L19" s="27">
        <v>238.0</v>
      </c>
      <c r="M19" s="27">
        <f t="shared" si="4"/>
        <v>62</v>
      </c>
      <c r="N19" s="39">
        <f t="shared" si="5"/>
        <v>26.05042017</v>
      </c>
      <c r="O19" s="30"/>
      <c r="P19" s="30"/>
      <c r="Q19" s="30"/>
      <c r="R19" s="30"/>
      <c r="S19" s="31">
        <f t="shared" si="6"/>
        <v>0</v>
      </c>
      <c r="T19" s="32"/>
      <c r="U19" s="32"/>
      <c r="V19" s="32"/>
      <c r="W19" s="32"/>
      <c r="X19" s="31">
        <f t="shared" si="7"/>
        <v>0</v>
      </c>
      <c r="Y19" s="34"/>
      <c r="Z19" s="34"/>
      <c r="AA19" s="34"/>
      <c r="AB19" s="34"/>
      <c r="AC19" s="31">
        <f t="shared" si="8"/>
        <v>0</v>
      </c>
      <c r="AD19" s="20">
        <f t="shared" si="9"/>
        <v>0</v>
      </c>
      <c r="AE19" s="20">
        <f t="shared" si="10"/>
        <v>0</v>
      </c>
      <c r="AF19" s="20">
        <f t="shared" si="11"/>
        <v>0</v>
      </c>
      <c r="AG19" s="20">
        <f t="shared" si="12"/>
        <v>0</v>
      </c>
      <c r="AH19" s="20">
        <f t="shared" si="13"/>
        <v>0</v>
      </c>
      <c r="AI19" s="20">
        <f t="shared" si="14"/>
        <v>0</v>
      </c>
      <c r="AJ19" s="20">
        <f t="shared" si="15"/>
        <v>0</v>
      </c>
      <c r="AK19" s="20">
        <f t="shared" si="16"/>
        <v>0</v>
      </c>
      <c r="AL19" s="20">
        <f t="shared" si="17"/>
        <v>0</v>
      </c>
      <c r="AM19" s="20">
        <f t="shared" si="18"/>
        <v>0</v>
      </c>
      <c r="AN19" s="20">
        <f t="shared" si="19"/>
        <v>0</v>
      </c>
      <c r="AO19" s="20">
        <f t="shared" si="20"/>
        <v>0</v>
      </c>
    </row>
    <row r="20" ht="31.5" customHeight="1">
      <c r="A20" s="10">
        <v>19286.0</v>
      </c>
      <c r="B20" s="70" t="s">
        <v>62</v>
      </c>
      <c r="C20" s="71" t="s">
        <v>61</v>
      </c>
      <c r="D20" s="72" t="s">
        <v>24</v>
      </c>
      <c r="E20" s="72">
        <v>1.0</v>
      </c>
      <c r="F20" s="73" t="s">
        <v>63</v>
      </c>
      <c r="G20" s="72" t="s">
        <v>26</v>
      </c>
      <c r="H20" s="72"/>
      <c r="I20" s="74">
        <v>4.582626110609E12</v>
      </c>
      <c r="J20" s="75">
        <v>160.0</v>
      </c>
      <c r="K20" s="76">
        <v>176.0</v>
      </c>
      <c r="L20" s="77">
        <v>238.0</v>
      </c>
      <c r="M20" s="77">
        <f t="shared" si="4"/>
        <v>62</v>
      </c>
      <c r="N20" s="78">
        <f t="shared" si="5"/>
        <v>26.05042017</v>
      </c>
      <c r="O20" s="30"/>
      <c r="P20" s="30"/>
      <c r="Q20" s="30"/>
      <c r="R20" s="30"/>
      <c r="S20" s="31">
        <f t="shared" si="6"/>
        <v>0</v>
      </c>
      <c r="T20" s="32"/>
      <c r="U20" s="32"/>
      <c r="V20" s="32"/>
      <c r="W20" s="32"/>
      <c r="X20" s="31">
        <f t="shared" si="7"/>
        <v>0</v>
      </c>
      <c r="Y20" s="34"/>
      <c r="Z20" s="34"/>
      <c r="AA20" s="34"/>
      <c r="AB20" s="34"/>
      <c r="AC20" s="31">
        <f t="shared" si="8"/>
        <v>0</v>
      </c>
      <c r="AD20" s="20">
        <f t="shared" si="9"/>
        <v>0</v>
      </c>
      <c r="AE20" s="20">
        <f t="shared" si="10"/>
        <v>0</v>
      </c>
      <c r="AF20" s="20">
        <f t="shared" si="11"/>
        <v>0</v>
      </c>
      <c r="AG20" s="20">
        <f t="shared" si="12"/>
        <v>0</v>
      </c>
      <c r="AH20" s="20">
        <f t="shared" si="13"/>
        <v>0</v>
      </c>
      <c r="AI20" s="20">
        <f t="shared" si="14"/>
        <v>0</v>
      </c>
      <c r="AJ20" s="20">
        <f t="shared" si="15"/>
        <v>0</v>
      </c>
      <c r="AK20" s="20">
        <f t="shared" si="16"/>
        <v>0</v>
      </c>
      <c r="AL20" s="20">
        <f t="shared" si="17"/>
        <v>0</v>
      </c>
      <c r="AM20" s="20">
        <f t="shared" si="18"/>
        <v>0</v>
      </c>
      <c r="AN20" s="20">
        <f t="shared" si="19"/>
        <v>0</v>
      </c>
      <c r="AO20" s="20">
        <f t="shared" si="20"/>
        <v>0</v>
      </c>
    </row>
    <row r="21" ht="31.5" customHeight="1">
      <c r="A21" s="10">
        <v>19296.0</v>
      </c>
      <c r="B21" s="70" t="s">
        <v>64</v>
      </c>
      <c r="C21" s="71" t="s">
        <v>65</v>
      </c>
      <c r="D21" s="72" t="s">
        <v>66</v>
      </c>
      <c r="E21" s="72">
        <v>10.0</v>
      </c>
      <c r="F21" s="73" t="s">
        <v>67</v>
      </c>
      <c r="G21" s="72" t="s">
        <v>26</v>
      </c>
      <c r="H21" s="72"/>
      <c r="I21" s="74">
        <v>4.582550490396E12</v>
      </c>
      <c r="J21" s="75">
        <v>250.0</v>
      </c>
      <c r="K21" s="76">
        <v>275.0</v>
      </c>
      <c r="L21" s="77">
        <v>358.0</v>
      </c>
      <c r="M21" s="77">
        <f t="shared" si="4"/>
        <v>83</v>
      </c>
      <c r="N21" s="78">
        <f t="shared" si="5"/>
        <v>23.18435754</v>
      </c>
      <c r="O21" s="30"/>
      <c r="P21" s="30"/>
      <c r="Q21" s="30"/>
      <c r="R21" s="30"/>
      <c r="S21" s="31">
        <f t="shared" si="6"/>
        <v>0</v>
      </c>
      <c r="T21" s="32"/>
      <c r="U21" s="32"/>
      <c r="V21" s="32"/>
      <c r="W21" s="32"/>
      <c r="X21" s="31">
        <f t="shared" si="7"/>
        <v>0</v>
      </c>
      <c r="Y21" s="34"/>
      <c r="Z21" s="34"/>
      <c r="AA21" s="34"/>
      <c r="AB21" s="34"/>
      <c r="AC21" s="31">
        <f t="shared" si="8"/>
        <v>0</v>
      </c>
      <c r="AD21" s="20">
        <f t="shared" si="9"/>
        <v>0</v>
      </c>
      <c r="AE21" s="20">
        <f t="shared" si="10"/>
        <v>0</v>
      </c>
      <c r="AF21" s="20">
        <f t="shared" si="11"/>
        <v>0</v>
      </c>
      <c r="AG21" s="20">
        <f t="shared" si="12"/>
        <v>0</v>
      </c>
      <c r="AH21" s="20">
        <f t="shared" si="13"/>
        <v>0</v>
      </c>
      <c r="AI21" s="20">
        <f t="shared" si="14"/>
        <v>0</v>
      </c>
      <c r="AJ21" s="20">
        <f t="shared" si="15"/>
        <v>0</v>
      </c>
      <c r="AK21" s="20">
        <f t="shared" si="16"/>
        <v>0</v>
      </c>
      <c r="AL21" s="20">
        <f t="shared" si="17"/>
        <v>0</v>
      </c>
      <c r="AM21" s="20">
        <f t="shared" si="18"/>
        <v>0</v>
      </c>
      <c r="AN21" s="20">
        <f t="shared" si="19"/>
        <v>0</v>
      </c>
      <c r="AO21" s="20">
        <f t="shared" si="20"/>
        <v>0</v>
      </c>
    </row>
    <row r="22" ht="31.5" customHeight="1">
      <c r="A22" s="10">
        <v>20029.0</v>
      </c>
      <c r="B22" s="41" t="s">
        <v>68</v>
      </c>
      <c r="C22" s="42" t="s">
        <v>65</v>
      </c>
      <c r="D22" s="43" t="s">
        <v>66</v>
      </c>
      <c r="E22" s="43">
        <v>1.0</v>
      </c>
      <c r="F22" s="44"/>
      <c r="G22" s="43" t="s">
        <v>26</v>
      </c>
      <c r="H22" s="43"/>
      <c r="I22" s="79">
        <v>4.582550491256E12</v>
      </c>
      <c r="J22" s="46">
        <v>300.0</v>
      </c>
      <c r="K22" s="26">
        <v>330.0</v>
      </c>
      <c r="L22" s="48">
        <v>398.0</v>
      </c>
      <c r="M22" s="48">
        <f t="shared" si="4"/>
        <v>68</v>
      </c>
      <c r="N22" s="80">
        <f t="shared" si="5"/>
        <v>17.08542714</v>
      </c>
      <c r="O22" s="33">
        <v>3.0</v>
      </c>
      <c r="P22" s="33">
        <v>3.0</v>
      </c>
      <c r="Q22" s="33">
        <v>3.0</v>
      </c>
      <c r="R22" s="33">
        <v>3.0</v>
      </c>
      <c r="S22" s="31">
        <f t="shared" si="6"/>
        <v>12</v>
      </c>
      <c r="T22" s="32"/>
      <c r="U22" s="32"/>
      <c r="V22" s="32"/>
      <c r="W22" s="32"/>
      <c r="X22" s="31">
        <f t="shared" si="7"/>
        <v>0</v>
      </c>
      <c r="Y22" s="33">
        <v>3.0</v>
      </c>
      <c r="Z22" s="33">
        <v>3.0</v>
      </c>
      <c r="AA22" s="33">
        <v>3.0</v>
      </c>
      <c r="AB22" s="33">
        <v>3.0</v>
      </c>
      <c r="AC22" s="31">
        <f t="shared" si="8"/>
        <v>12</v>
      </c>
      <c r="AD22" s="20">
        <f t="shared" si="9"/>
        <v>990</v>
      </c>
      <c r="AE22" s="20">
        <f t="shared" si="10"/>
        <v>990</v>
      </c>
      <c r="AF22" s="20">
        <f t="shared" si="11"/>
        <v>990</v>
      </c>
      <c r="AG22" s="20">
        <f t="shared" si="12"/>
        <v>990</v>
      </c>
      <c r="AH22" s="20">
        <f t="shared" si="13"/>
        <v>0</v>
      </c>
      <c r="AI22" s="20">
        <f t="shared" si="14"/>
        <v>0</v>
      </c>
      <c r="AJ22" s="20">
        <f t="shared" si="15"/>
        <v>0</v>
      </c>
      <c r="AK22" s="20">
        <f t="shared" si="16"/>
        <v>0</v>
      </c>
      <c r="AL22" s="20">
        <f t="shared" si="17"/>
        <v>990</v>
      </c>
      <c r="AM22" s="20">
        <f t="shared" si="18"/>
        <v>990</v>
      </c>
      <c r="AN22" s="20">
        <f t="shared" si="19"/>
        <v>990</v>
      </c>
      <c r="AO22" s="20">
        <f t="shared" si="20"/>
        <v>990</v>
      </c>
    </row>
    <row r="23" ht="31.5" customHeight="1">
      <c r="A23" s="10">
        <v>20028.0</v>
      </c>
      <c r="B23" s="41" t="s">
        <v>69</v>
      </c>
      <c r="C23" s="42" t="s">
        <v>65</v>
      </c>
      <c r="D23" s="43" t="s">
        <v>66</v>
      </c>
      <c r="E23" s="43">
        <v>1.0</v>
      </c>
      <c r="F23" s="44"/>
      <c r="G23" s="43" t="s">
        <v>26</v>
      </c>
      <c r="H23" s="43"/>
      <c r="I23" s="79">
        <v>4.582626114638E12</v>
      </c>
      <c r="J23" s="46">
        <v>300.0</v>
      </c>
      <c r="K23" s="26">
        <v>330.0</v>
      </c>
      <c r="L23" s="48">
        <v>398.0</v>
      </c>
      <c r="M23" s="48">
        <f t="shared" si="4"/>
        <v>68</v>
      </c>
      <c r="N23" s="80">
        <f t="shared" si="5"/>
        <v>17.08542714</v>
      </c>
      <c r="O23" s="33">
        <v>4.0</v>
      </c>
      <c r="P23" s="33">
        <v>4.0</v>
      </c>
      <c r="Q23" s="33">
        <v>4.0</v>
      </c>
      <c r="R23" s="33">
        <v>4.0</v>
      </c>
      <c r="S23" s="31">
        <f t="shared" si="6"/>
        <v>16</v>
      </c>
      <c r="T23" s="32"/>
      <c r="U23" s="32"/>
      <c r="V23" s="32"/>
      <c r="W23" s="32"/>
      <c r="X23" s="31">
        <f t="shared" si="7"/>
        <v>0</v>
      </c>
      <c r="Y23" s="33">
        <v>5.0</v>
      </c>
      <c r="Z23" s="33">
        <v>4.0</v>
      </c>
      <c r="AA23" s="33">
        <v>4.0</v>
      </c>
      <c r="AB23" s="33">
        <v>4.0</v>
      </c>
      <c r="AC23" s="31">
        <f t="shared" si="8"/>
        <v>17</v>
      </c>
      <c r="AD23" s="20">
        <f t="shared" si="9"/>
        <v>1320</v>
      </c>
      <c r="AE23" s="20">
        <f t="shared" si="10"/>
        <v>1320</v>
      </c>
      <c r="AF23" s="20">
        <f t="shared" si="11"/>
        <v>1320</v>
      </c>
      <c r="AG23" s="20">
        <f t="shared" si="12"/>
        <v>1320</v>
      </c>
      <c r="AH23" s="20">
        <f t="shared" si="13"/>
        <v>0</v>
      </c>
      <c r="AI23" s="20">
        <f t="shared" si="14"/>
        <v>0</v>
      </c>
      <c r="AJ23" s="20">
        <f t="shared" si="15"/>
        <v>0</v>
      </c>
      <c r="AK23" s="20">
        <f t="shared" si="16"/>
        <v>0</v>
      </c>
      <c r="AL23" s="20">
        <f t="shared" si="17"/>
        <v>1650</v>
      </c>
      <c r="AM23" s="20">
        <f t="shared" si="18"/>
        <v>1320</v>
      </c>
      <c r="AN23" s="20">
        <f t="shared" si="19"/>
        <v>1320</v>
      </c>
      <c r="AO23" s="20">
        <f t="shared" si="20"/>
        <v>1320</v>
      </c>
    </row>
    <row r="24" ht="31.5" customHeight="1">
      <c r="A24" s="10">
        <v>18155.0</v>
      </c>
      <c r="B24" s="63" t="s">
        <v>70</v>
      </c>
      <c r="C24" s="64" t="s">
        <v>71</v>
      </c>
      <c r="D24" s="35" t="s">
        <v>72</v>
      </c>
      <c r="E24" s="35">
        <v>1.0</v>
      </c>
      <c r="F24" s="23">
        <v>1.0</v>
      </c>
      <c r="G24" s="35" t="s">
        <v>73</v>
      </c>
      <c r="H24" s="35"/>
      <c r="I24" s="81">
        <v>4.582626112795E12</v>
      </c>
      <c r="J24" s="66">
        <v>400.0</v>
      </c>
      <c r="K24" s="26">
        <v>440.0</v>
      </c>
      <c r="L24" s="27">
        <v>550.0</v>
      </c>
      <c r="M24" s="28">
        <f t="shared" si="4"/>
        <v>110</v>
      </c>
      <c r="N24" s="67">
        <f t="shared" si="5"/>
        <v>20</v>
      </c>
      <c r="O24" s="33">
        <v>3.0</v>
      </c>
      <c r="P24" s="33">
        <v>3.0</v>
      </c>
      <c r="Q24" s="33">
        <v>3.0</v>
      </c>
      <c r="R24" s="30"/>
      <c r="S24" s="31">
        <f t="shared" si="6"/>
        <v>9</v>
      </c>
      <c r="T24" s="32"/>
      <c r="U24" s="32"/>
      <c r="V24" s="32"/>
      <c r="W24" s="32"/>
      <c r="X24" s="31">
        <f t="shared" si="7"/>
        <v>0</v>
      </c>
      <c r="Y24" s="33">
        <v>3.0</v>
      </c>
      <c r="Z24" s="33">
        <v>3.0</v>
      </c>
      <c r="AA24" s="33">
        <v>3.0</v>
      </c>
      <c r="AB24" s="34"/>
      <c r="AC24" s="31">
        <f t="shared" si="8"/>
        <v>9</v>
      </c>
      <c r="AD24" s="20">
        <f t="shared" si="9"/>
        <v>1320</v>
      </c>
      <c r="AE24" s="20">
        <f t="shared" si="10"/>
        <v>1320</v>
      </c>
      <c r="AF24" s="20">
        <f t="shared" si="11"/>
        <v>1320</v>
      </c>
      <c r="AG24" s="20">
        <f t="shared" si="12"/>
        <v>0</v>
      </c>
      <c r="AH24" s="20">
        <f t="shared" si="13"/>
        <v>0</v>
      </c>
      <c r="AI24" s="20">
        <f t="shared" si="14"/>
        <v>0</v>
      </c>
      <c r="AJ24" s="20">
        <f t="shared" si="15"/>
        <v>0</v>
      </c>
      <c r="AK24" s="20">
        <f t="shared" si="16"/>
        <v>0</v>
      </c>
      <c r="AL24" s="20">
        <f t="shared" si="17"/>
        <v>1320</v>
      </c>
      <c r="AM24" s="20">
        <f t="shared" si="18"/>
        <v>1320</v>
      </c>
      <c r="AN24" s="20">
        <f t="shared" si="19"/>
        <v>1320</v>
      </c>
      <c r="AO24" s="20">
        <f t="shared" si="20"/>
        <v>0</v>
      </c>
    </row>
    <row r="25" ht="31.5" customHeight="1">
      <c r="A25" s="10">
        <v>18415.0</v>
      </c>
      <c r="B25" s="19" t="s">
        <v>70</v>
      </c>
      <c r="C25" s="20" t="s">
        <v>74</v>
      </c>
      <c r="D25" s="21" t="s">
        <v>24</v>
      </c>
      <c r="E25" s="21">
        <v>1.0</v>
      </c>
      <c r="F25" s="62"/>
      <c r="G25" s="21" t="s">
        <v>73</v>
      </c>
      <c r="H25" s="21"/>
      <c r="I25" s="81">
        <v>4.582626114461E12</v>
      </c>
      <c r="J25" s="82">
        <v>420.0</v>
      </c>
      <c r="K25" s="26">
        <v>462.0</v>
      </c>
      <c r="L25" s="27">
        <v>550.0</v>
      </c>
      <c r="M25" s="28">
        <f t="shared" si="4"/>
        <v>88</v>
      </c>
      <c r="N25" s="83">
        <f t="shared" si="5"/>
        <v>16</v>
      </c>
      <c r="O25" s="30"/>
      <c r="P25" s="30"/>
      <c r="Q25" s="30"/>
      <c r="R25" s="30"/>
      <c r="S25" s="31">
        <f t="shared" si="6"/>
        <v>0</v>
      </c>
      <c r="T25" s="33">
        <v>4.0</v>
      </c>
      <c r="U25" s="33">
        <v>4.0</v>
      </c>
      <c r="V25" s="33">
        <v>4.0</v>
      </c>
      <c r="W25" s="33">
        <v>4.0</v>
      </c>
      <c r="X25" s="31">
        <f t="shared" si="7"/>
        <v>16</v>
      </c>
      <c r="Y25" s="34"/>
      <c r="Z25" s="34"/>
      <c r="AA25" s="34"/>
      <c r="AB25" s="34"/>
      <c r="AC25" s="31">
        <f t="shared" si="8"/>
        <v>0</v>
      </c>
      <c r="AD25" s="20">
        <f t="shared" si="9"/>
        <v>0</v>
      </c>
      <c r="AE25" s="20">
        <f t="shared" si="10"/>
        <v>0</v>
      </c>
      <c r="AF25" s="20">
        <f t="shared" si="11"/>
        <v>0</v>
      </c>
      <c r="AG25" s="20">
        <f t="shared" si="12"/>
        <v>0</v>
      </c>
      <c r="AH25" s="20">
        <f t="shared" si="13"/>
        <v>1848</v>
      </c>
      <c r="AI25" s="20">
        <f t="shared" si="14"/>
        <v>1848</v>
      </c>
      <c r="AJ25" s="20">
        <f t="shared" si="15"/>
        <v>1848</v>
      </c>
      <c r="AK25" s="20">
        <f t="shared" si="16"/>
        <v>1848</v>
      </c>
      <c r="AL25" s="20">
        <f t="shared" si="17"/>
        <v>0</v>
      </c>
      <c r="AM25" s="20">
        <f t="shared" si="18"/>
        <v>0</v>
      </c>
      <c r="AN25" s="20">
        <f t="shared" si="19"/>
        <v>0</v>
      </c>
      <c r="AO25" s="20">
        <f t="shared" si="20"/>
        <v>0</v>
      </c>
    </row>
    <row r="26" ht="31.5" customHeight="1">
      <c r="A26" s="10">
        <v>19141.0</v>
      </c>
      <c r="B26" s="19" t="s">
        <v>75</v>
      </c>
      <c r="C26" s="20" t="s">
        <v>76</v>
      </c>
      <c r="D26" s="21" t="s">
        <v>24</v>
      </c>
      <c r="E26" s="21">
        <v>1.0</v>
      </c>
      <c r="F26" s="62" t="s">
        <v>63</v>
      </c>
      <c r="G26" s="21" t="s">
        <v>26</v>
      </c>
      <c r="H26" s="21" t="s">
        <v>77</v>
      </c>
      <c r="I26" s="68">
        <v>4.582550492437E12</v>
      </c>
      <c r="J26" s="84">
        <v>120.0</v>
      </c>
      <c r="K26" s="26">
        <v>132.0</v>
      </c>
      <c r="L26" s="28">
        <v>198.0</v>
      </c>
      <c r="M26" s="28">
        <f t="shared" si="4"/>
        <v>66</v>
      </c>
      <c r="N26" s="83">
        <f t="shared" si="5"/>
        <v>33.33333333</v>
      </c>
      <c r="O26" s="33">
        <v>5.0</v>
      </c>
      <c r="P26" s="33">
        <v>4.0</v>
      </c>
      <c r="Q26" s="33">
        <v>3.0</v>
      </c>
      <c r="R26" s="33">
        <v>3.0</v>
      </c>
      <c r="S26" s="31">
        <f t="shared" si="6"/>
        <v>15</v>
      </c>
      <c r="T26" s="32"/>
      <c r="U26" s="32"/>
      <c r="V26" s="32"/>
      <c r="W26" s="32"/>
      <c r="X26" s="31">
        <f t="shared" si="7"/>
        <v>0</v>
      </c>
      <c r="Y26" s="40">
        <v>5.0</v>
      </c>
      <c r="Z26" s="33">
        <v>4.0</v>
      </c>
      <c r="AA26" s="33">
        <v>3.0</v>
      </c>
      <c r="AB26" s="33">
        <v>3.0</v>
      </c>
      <c r="AC26" s="31">
        <f t="shared" si="8"/>
        <v>15</v>
      </c>
      <c r="AD26" s="20">
        <f t="shared" si="9"/>
        <v>660</v>
      </c>
      <c r="AE26" s="20">
        <f t="shared" si="10"/>
        <v>528</v>
      </c>
      <c r="AF26" s="20">
        <f t="shared" si="11"/>
        <v>396</v>
      </c>
      <c r="AG26" s="20">
        <f t="shared" si="12"/>
        <v>396</v>
      </c>
      <c r="AH26" s="20">
        <f t="shared" si="13"/>
        <v>0</v>
      </c>
      <c r="AI26" s="20">
        <f t="shared" si="14"/>
        <v>0</v>
      </c>
      <c r="AJ26" s="20">
        <f t="shared" si="15"/>
        <v>0</v>
      </c>
      <c r="AK26" s="20">
        <f t="shared" si="16"/>
        <v>0</v>
      </c>
      <c r="AL26" s="20">
        <f t="shared" si="17"/>
        <v>660</v>
      </c>
      <c r="AM26" s="20">
        <f t="shared" si="18"/>
        <v>528</v>
      </c>
      <c r="AN26" s="20">
        <f t="shared" si="19"/>
        <v>396</v>
      </c>
      <c r="AO26" s="20">
        <f t="shared" si="20"/>
        <v>396</v>
      </c>
    </row>
    <row r="27" ht="31.5" customHeight="1">
      <c r="A27" s="10">
        <v>19142.0</v>
      </c>
      <c r="B27" s="49" t="s">
        <v>78</v>
      </c>
      <c r="C27" s="50" t="s">
        <v>76</v>
      </c>
      <c r="D27" s="51" t="s">
        <v>24</v>
      </c>
      <c r="E27" s="51">
        <v>1.0</v>
      </c>
      <c r="F27" s="52" t="s">
        <v>63</v>
      </c>
      <c r="G27" s="51" t="s">
        <v>26</v>
      </c>
      <c r="H27" s="51" t="s">
        <v>79</v>
      </c>
      <c r="I27" s="85">
        <v>4.582550493298E12</v>
      </c>
      <c r="J27" s="86">
        <v>130.0</v>
      </c>
      <c r="K27" s="55">
        <v>143.0</v>
      </c>
      <c r="L27" s="56">
        <v>198.0</v>
      </c>
      <c r="M27" s="56">
        <f t="shared" si="4"/>
        <v>55</v>
      </c>
      <c r="N27" s="87">
        <f t="shared" si="5"/>
        <v>27.77777778</v>
      </c>
      <c r="O27" s="30"/>
      <c r="P27" s="30"/>
      <c r="Q27" s="30"/>
      <c r="R27" s="30"/>
      <c r="S27" s="31">
        <f t="shared" si="6"/>
        <v>0</v>
      </c>
      <c r="T27" s="32"/>
      <c r="U27" s="32"/>
      <c r="V27" s="32"/>
      <c r="W27" s="32"/>
      <c r="X27" s="31">
        <f t="shared" si="7"/>
        <v>0</v>
      </c>
      <c r="Y27" s="34"/>
      <c r="Z27" s="34"/>
      <c r="AA27" s="34"/>
      <c r="AB27" s="34"/>
      <c r="AC27" s="31">
        <f t="shared" si="8"/>
        <v>0</v>
      </c>
      <c r="AD27" s="20">
        <f t="shared" si="9"/>
        <v>0</v>
      </c>
      <c r="AE27" s="20">
        <f t="shared" si="10"/>
        <v>0</v>
      </c>
      <c r="AF27" s="20">
        <f t="shared" si="11"/>
        <v>0</v>
      </c>
      <c r="AG27" s="20">
        <f t="shared" si="12"/>
        <v>0</v>
      </c>
      <c r="AH27" s="20">
        <f t="shared" si="13"/>
        <v>0</v>
      </c>
      <c r="AI27" s="20">
        <f t="shared" si="14"/>
        <v>0</v>
      </c>
      <c r="AJ27" s="20">
        <f t="shared" si="15"/>
        <v>0</v>
      </c>
      <c r="AK27" s="20">
        <f t="shared" si="16"/>
        <v>0</v>
      </c>
      <c r="AL27" s="20">
        <f t="shared" si="17"/>
        <v>0</v>
      </c>
      <c r="AM27" s="20">
        <f t="shared" si="18"/>
        <v>0</v>
      </c>
      <c r="AN27" s="20">
        <f t="shared" si="19"/>
        <v>0</v>
      </c>
      <c r="AO27" s="20">
        <f t="shared" si="20"/>
        <v>0</v>
      </c>
    </row>
    <row r="28" ht="31.5" customHeight="1">
      <c r="A28" s="10">
        <v>19712.0</v>
      </c>
      <c r="B28" s="19" t="s">
        <v>80</v>
      </c>
      <c r="C28" s="20" t="s">
        <v>53</v>
      </c>
      <c r="D28" s="21" t="s">
        <v>54</v>
      </c>
      <c r="E28" s="21">
        <v>1.0</v>
      </c>
      <c r="F28" s="62" t="s">
        <v>48</v>
      </c>
      <c r="G28" s="21"/>
      <c r="H28" s="21"/>
      <c r="I28" s="68">
        <v>4.582550491485E12</v>
      </c>
      <c r="J28" s="84">
        <v>180.0</v>
      </c>
      <c r="K28" s="26">
        <v>198.0</v>
      </c>
      <c r="L28" s="38">
        <v>238.0</v>
      </c>
      <c r="M28" s="28">
        <f t="shared" si="4"/>
        <v>40</v>
      </c>
      <c r="N28" s="83">
        <f t="shared" si="5"/>
        <v>16.80672269</v>
      </c>
      <c r="O28" s="30"/>
      <c r="P28" s="30"/>
      <c r="Q28" s="30"/>
      <c r="R28" s="30"/>
      <c r="S28" s="31">
        <f t="shared" si="6"/>
        <v>0</v>
      </c>
      <c r="T28" s="32"/>
      <c r="U28" s="32"/>
      <c r="V28" s="32"/>
      <c r="W28" s="32"/>
      <c r="X28" s="31">
        <f t="shared" si="7"/>
        <v>0</v>
      </c>
      <c r="Y28" s="33">
        <v>5.0</v>
      </c>
      <c r="Z28" s="33">
        <v>4.0</v>
      </c>
      <c r="AA28" s="33">
        <v>3.0</v>
      </c>
      <c r="AB28" s="33">
        <v>3.0</v>
      </c>
      <c r="AC28" s="31">
        <f t="shared" si="8"/>
        <v>15</v>
      </c>
      <c r="AD28" s="20">
        <f t="shared" si="9"/>
        <v>0</v>
      </c>
      <c r="AE28" s="20">
        <f t="shared" si="10"/>
        <v>0</v>
      </c>
      <c r="AF28" s="20">
        <f t="shared" si="11"/>
        <v>0</v>
      </c>
      <c r="AG28" s="20">
        <f t="shared" si="12"/>
        <v>0</v>
      </c>
      <c r="AH28" s="20">
        <f t="shared" si="13"/>
        <v>0</v>
      </c>
      <c r="AI28" s="20">
        <f t="shared" si="14"/>
        <v>0</v>
      </c>
      <c r="AJ28" s="20">
        <f t="shared" si="15"/>
        <v>0</v>
      </c>
      <c r="AK28" s="20">
        <f t="shared" si="16"/>
        <v>0</v>
      </c>
      <c r="AL28" s="20">
        <f t="shared" si="17"/>
        <v>990</v>
      </c>
      <c r="AM28" s="20">
        <f t="shared" si="18"/>
        <v>792</v>
      </c>
      <c r="AN28" s="20">
        <f t="shared" si="19"/>
        <v>594</v>
      </c>
      <c r="AO28" s="20">
        <f t="shared" si="20"/>
        <v>594</v>
      </c>
    </row>
    <row r="29" ht="31.5" hidden="1" customHeight="1">
      <c r="A29" s="10">
        <v>19713.0</v>
      </c>
      <c r="B29" s="49" t="s">
        <v>81</v>
      </c>
      <c r="C29" s="50" t="s">
        <v>53</v>
      </c>
      <c r="D29" s="51" t="s">
        <v>54</v>
      </c>
      <c r="E29" s="51">
        <v>1.0</v>
      </c>
      <c r="F29" s="52" t="s">
        <v>57</v>
      </c>
      <c r="G29" s="51"/>
      <c r="H29" s="51"/>
      <c r="I29" s="85">
        <v>4.582550490686E12</v>
      </c>
      <c r="J29" s="86">
        <v>135.0</v>
      </c>
      <c r="K29" s="55">
        <v>148.0</v>
      </c>
      <c r="L29" s="56">
        <v>178.0</v>
      </c>
      <c r="M29" s="56">
        <f t="shared" si="4"/>
        <v>30</v>
      </c>
      <c r="N29" s="87">
        <f t="shared" si="5"/>
        <v>16.85393258</v>
      </c>
      <c r="O29" s="30"/>
      <c r="P29" s="30"/>
      <c r="Q29" s="30"/>
      <c r="R29" s="30"/>
      <c r="S29" s="31">
        <f t="shared" si="6"/>
        <v>0</v>
      </c>
      <c r="T29" s="32"/>
      <c r="U29" s="32"/>
      <c r="V29" s="32"/>
      <c r="W29" s="32"/>
      <c r="X29" s="31">
        <f t="shared" si="7"/>
        <v>0</v>
      </c>
      <c r="Y29" s="34"/>
      <c r="Z29" s="34"/>
      <c r="AA29" s="34"/>
      <c r="AB29" s="34"/>
      <c r="AC29" s="31">
        <f t="shared" si="8"/>
        <v>0</v>
      </c>
      <c r="AD29" s="20">
        <f t="shared" si="9"/>
        <v>0</v>
      </c>
      <c r="AE29" s="20">
        <f t="shared" si="10"/>
        <v>0</v>
      </c>
      <c r="AF29" s="20">
        <f t="shared" si="11"/>
        <v>0</v>
      </c>
      <c r="AG29" s="20">
        <f t="shared" si="12"/>
        <v>0</v>
      </c>
      <c r="AH29" s="20">
        <f t="shared" si="13"/>
        <v>0</v>
      </c>
      <c r="AI29" s="20">
        <f t="shared" si="14"/>
        <v>0</v>
      </c>
      <c r="AJ29" s="20">
        <f t="shared" si="15"/>
        <v>0</v>
      </c>
      <c r="AK29" s="20">
        <f t="shared" si="16"/>
        <v>0</v>
      </c>
      <c r="AL29" s="20">
        <f t="shared" si="17"/>
        <v>0</v>
      </c>
      <c r="AM29" s="20">
        <f t="shared" si="18"/>
        <v>0</v>
      </c>
      <c r="AN29" s="20">
        <f t="shared" si="19"/>
        <v>0</v>
      </c>
      <c r="AO29" s="20">
        <f t="shared" si="20"/>
        <v>0</v>
      </c>
    </row>
    <row r="30" ht="31.5" customHeight="1">
      <c r="A30" s="10">
        <v>19714.0</v>
      </c>
      <c r="B30" s="19" t="s">
        <v>82</v>
      </c>
      <c r="C30" s="20" t="s">
        <v>53</v>
      </c>
      <c r="D30" s="21" t="s">
        <v>54</v>
      </c>
      <c r="E30" s="21">
        <v>1.0</v>
      </c>
      <c r="F30" s="62" t="s">
        <v>63</v>
      </c>
      <c r="G30" s="21"/>
      <c r="H30" s="21"/>
      <c r="I30" s="68">
        <v>4.582550494103E12</v>
      </c>
      <c r="J30" s="24">
        <v>160.0</v>
      </c>
      <c r="K30" s="26">
        <v>176.0</v>
      </c>
      <c r="L30" s="27">
        <v>220.0</v>
      </c>
      <c r="M30" s="28">
        <f t="shared" si="4"/>
        <v>44</v>
      </c>
      <c r="N30" s="83">
        <f t="shared" si="5"/>
        <v>20</v>
      </c>
      <c r="O30" s="30"/>
      <c r="P30" s="30"/>
      <c r="Q30" s="30"/>
      <c r="R30" s="30"/>
      <c r="S30" s="31">
        <f t="shared" si="6"/>
        <v>0</v>
      </c>
      <c r="T30" s="32"/>
      <c r="U30" s="32"/>
      <c r="V30" s="32"/>
      <c r="W30" s="32"/>
      <c r="X30" s="31">
        <f t="shared" si="7"/>
        <v>0</v>
      </c>
      <c r="Y30" s="33">
        <v>5.0</v>
      </c>
      <c r="Z30" s="33">
        <v>4.0</v>
      </c>
      <c r="AA30" s="33">
        <v>3.0</v>
      </c>
      <c r="AB30" s="33">
        <v>3.0</v>
      </c>
      <c r="AC30" s="31">
        <f t="shared" si="8"/>
        <v>15</v>
      </c>
      <c r="AD30" s="20">
        <f t="shared" si="9"/>
        <v>0</v>
      </c>
      <c r="AE30" s="20">
        <f t="shared" si="10"/>
        <v>0</v>
      </c>
      <c r="AF30" s="20">
        <f t="shared" si="11"/>
        <v>0</v>
      </c>
      <c r="AG30" s="20">
        <f t="shared" si="12"/>
        <v>0</v>
      </c>
      <c r="AH30" s="20">
        <f t="shared" si="13"/>
        <v>0</v>
      </c>
      <c r="AI30" s="20">
        <f t="shared" si="14"/>
        <v>0</v>
      </c>
      <c r="AJ30" s="20">
        <f t="shared" si="15"/>
        <v>0</v>
      </c>
      <c r="AK30" s="20">
        <f t="shared" si="16"/>
        <v>0</v>
      </c>
      <c r="AL30" s="20">
        <f t="shared" si="17"/>
        <v>880</v>
      </c>
      <c r="AM30" s="20">
        <f t="shared" si="18"/>
        <v>704</v>
      </c>
      <c r="AN30" s="20">
        <f t="shared" si="19"/>
        <v>528</v>
      </c>
      <c r="AO30" s="20">
        <f t="shared" si="20"/>
        <v>528</v>
      </c>
    </row>
    <row r="31" ht="31.5" customHeight="1">
      <c r="A31" s="10">
        <v>19703.0</v>
      </c>
      <c r="B31" s="49" t="s">
        <v>83</v>
      </c>
      <c r="C31" s="50" t="s">
        <v>37</v>
      </c>
      <c r="D31" s="51" t="s">
        <v>24</v>
      </c>
      <c r="E31" s="51">
        <v>1.0</v>
      </c>
      <c r="F31" s="52"/>
      <c r="G31" s="51" t="s">
        <v>84</v>
      </c>
      <c r="H31" s="51" t="s">
        <v>85</v>
      </c>
      <c r="I31" s="85">
        <v>4.582626114492E12</v>
      </c>
      <c r="J31" s="86">
        <v>350.0</v>
      </c>
      <c r="K31" s="55">
        <v>385.0</v>
      </c>
      <c r="L31" s="56">
        <v>498.0</v>
      </c>
      <c r="M31" s="56">
        <f t="shared" si="4"/>
        <v>113</v>
      </c>
      <c r="N31" s="87">
        <f t="shared" si="5"/>
        <v>22.69076305</v>
      </c>
      <c r="O31" s="30"/>
      <c r="P31" s="30"/>
      <c r="Q31" s="30"/>
      <c r="R31" s="30"/>
      <c r="S31" s="31">
        <f t="shared" si="6"/>
        <v>0</v>
      </c>
      <c r="T31" s="32"/>
      <c r="U31" s="32"/>
      <c r="V31" s="32"/>
      <c r="W31" s="32"/>
      <c r="X31" s="31">
        <f t="shared" si="7"/>
        <v>0</v>
      </c>
      <c r="Y31" s="34"/>
      <c r="Z31" s="34"/>
      <c r="AA31" s="34"/>
      <c r="AB31" s="34"/>
      <c r="AC31" s="31">
        <f t="shared" si="8"/>
        <v>0</v>
      </c>
      <c r="AD31" s="20">
        <f t="shared" si="9"/>
        <v>0</v>
      </c>
      <c r="AE31" s="20">
        <f t="shared" si="10"/>
        <v>0</v>
      </c>
      <c r="AF31" s="20">
        <f t="shared" si="11"/>
        <v>0</v>
      </c>
      <c r="AG31" s="20">
        <f t="shared" si="12"/>
        <v>0</v>
      </c>
      <c r="AH31" s="20">
        <f t="shared" si="13"/>
        <v>0</v>
      </c>
      <c r="AI31" s="20">
        <f t="shared" si="14"/>
        <v>0</v>
      </c>
      <c r="AJ31" s="20">
        <f t="shared" si="15"/>
        <v>0</v>
      </c>
      <c r="AK31" s="20">
        <f t="shared" si="16"/>
        <v>0</v>
      </c>
      <c r="AL31" s="20">
        <f t="shared" si="17"/>
        <v>0</v>
      </c>
      <c r="AM31" s="20">
        <f t="shared" si="18"/>
        <v>0</v>
      </c>
      <c r="AN31" s="20">
        <f t="shared" si="19"/>
        <v>0</v>
      </c>
      <c r="AO31" s="20">
        <f t="shared" si="20"/>
        <v>0</v>
      </c>
    </row>
    <row r="32" ht="31.5" customHeight="1">
      <c r="A32" s="10">
        <v>19702.0</v>
      </c>
      <c r="B32" s="49" t="s">
        <v>86</v>
      </c>
      <c r="C32" s="50" t="s">
        <v>37</v>
      </c>
      <c r="D32" s="51" t="s">
        <v>24</v>
      </c>
      <c r="E32" s="51">
        <v>1.0</v>
      </c>
      <c r="F32" s="52"/>
      <c r="G32" s="51" t="s">
        <v>26</v>
      </c>
      <c r="H32" s="51"/>
      <c r="I32" s="85">
        <v>4.582550496183E12</v>
      </c>
      <c r="J32" s="86">
        <v>140.0</v>
      </c>
      <c r="K32" s="55">
        <v>154.0</v>
      </c>
      <c r="L32" s="56">
        <v>198.0</v>
      </c>
      <c r="M32" s="56">
        <f t="shared" si="4"/>
        <v>44</v>
      </c>
      <c r="N32" s="87">
        <f t="shared" si="5"/>
        <v>22.22222222</v>
      </c>
      <c r="O32" s="30"/>
      <c r="P32" s="30"/>
      <c r="Q32" s="30"/>
      <c r="R32" s="30"/>
      <c r="S32" s="31">
        <f t="shared" si="6"/>
        <v>0</v>
      </c>
      <c r="T32" s="32"/>
      <c r="U32" s="32"/>
      <c r="V32" s="32"/>
      <c r="W32" s="32"/>
      <c r="X32" s="31">
        <f t="shared" si="7"/>
        <v>0</v>
      </c>
      <c r="Y32" s="34"/>
      <c r="Z32" s="34"/>
      <c r="AA32" s="34"/>
      <c r="AB32" s="34"/>
      <c r="AC32" s="31">
        <f t="shared" si="8"/>
        <v>0</v>
      </c>
      <c r="AD32" s="20">
        <f t="shared" si="9"/>
        <v>0</v>
      </c>
      <c r="AE32" s="20">
        <f t="shared" si="10"/>
        <v>0</v>
      </c>
      <c r="AF32" s="20">
        <f t="shared" si="11"/>
        <v>0</v>
      </c>
      <c r="AG32" s="20">
        <f t="shared" si="12"/>
        <v>0</v>
      </c>
      <c r="AH32" s="20">
        <f t="shared" si="13"/>
        <v>0</v>
      </c>
      <c r="AI32" s="20">
        <f t="shared" si="14"/>
        <v>0</v>
      </c>
      <c r="AJ32" s="20">
        <f t="shared" si="15"/>
        <v>0</v>
      </c>
      <c r="AK32" s="20">
        <f t="shared" si="16"/>
        <v>0</v>
      </c>
      <c r="AL32" s="20">
        <f t="shared" si="17"/>
        <v>0</v>
      </c>
      <c r="AM32" s="20">
        <f t="shared" si="18"/>
        <v>0</v>
      </c>
      <c r="AN32" s="20">
        <f t="shared" si="19"/>
        <v>0</v>
      </c>
      <c r="AO32" s="20">
        <f t="shared" si="20"/>
        <v>0</v>
      </c>
    </row>
    <row r="33" ht="31.5" customHeight="1">
      <c r="A33" s="10">
        <v>19794.0</v>
      </c>
      <c r="B33" s="41" t="s">
        <v>87</v>
      </c>
      <c r="C33" s="42" t="s">
        <v>88</v>
      </c>
      <c r="D33" s="43" t="s">
        <v>89</v>
      </c>
      <c r="E33" s="43">
        <v>1.0</v>
      </c>
      <c r="F33" s="44"/>
      <c r="G33" s="43" t="s">
        <v>26</v>
      </c>
      <c r="H33" s="43"/>
      <c r="I33" s="79">
        <v>4.582626112986E12</v>
      </c>
      <c r="J33" s="88">
        <v>270.0</v>
      </c>
      <c r="K33" s="26">
        <v>297.0</v>
      </c>
      <c r="L33" s="27">
        <v>350.0</v>
      </c>
      <c r="M33" s="28">
        <f t="shared" si="4"/>
        <v>53</v>
      </c>
      <c r="N33" s="83">
        <f t="shared" si="5"/>
        <v>15.14285714</v>
      </c>
      <c r="O33" s="30"/>
      <c r="P33" s="30"/>
      <c r="Q33" s="30"/>
      <c r="R33" s="30"/>
      <c r="S33" s="31">
        <f t="shared" si="6"/>
        <v>0</v>
      </c>
      <c r="T33" s="32"/>
      <c r="U33" s="32"/>
      <c r="V33" s="32"/>
      <c r="W33" s="32"/>
      <c r="X33" s="31">
        <f t="shared" si="7"/>
        <v>0</v>
      </c>
      <c r="Y33" s="33">
        <v>5.0</v>
      </c>
      <c r="Z33" s="33">
        <v>5.0</v>
      </c>
      <c r="AA33" s="34"/>
      <c r="AB33" s="34"/>
      <c r="AC33" s="31">
        <f t="shared" si="8"/>
        <v>10</v>
      </c>
      <c r="AD33" s="20">
        <f t="shared" si="9"/>
        <v>0</v>
      </c>
      <c r="AE33" s="20">
        <f t="shared" si="10"/>
        <v>0</v>
      </c>
      <c r="AF33" s="20">
        <f t="shared" si="11"/>
        <v>0</v>
      </c>
      <c r="AG33" s="20">
        <f t="shared" si="12"/>
        <v>0</v>
      </c>
      <c r="AH33" s="20">
        <f t="shared" si="13"/>
        <v>0</v>
      </c>
      <c r="AI33" s="20">
        <f t="shared" si="14"/>
        <v>0</v>
      </c>
      <c r="AJ33" s="20">
        <f t="shared" si="15"/>
        <v>0</v>
      </c>
      <c r="AK33" s="20">
        <f t="shared" si="16"/>
        <v>0</v>
      </c>
      <c r="AL33" s="20">
        <f t="shared" si="17"/>
        <v>1485</v>
      </c>
      <c r="AM33" s="20">
        <f t="shared" si="18"/>
        <v>1485</v>
      </c>
      <c r="AN33" s="20">
        <f t="shared" si="19"/>
        <v>0</v>
      </c>
      <c r="AO33" s="20">
        <f t="shared" si="20"/>
        <v>0</v>
      </c>
    </row>
    <row r="34" ht="31.5" customHeight="1">
      <c r="A34" s="10">
        <v>19643.0</v>
      </c>
      <c r="B34" s="41" t="s">
        <v>60</v>
      </c>
      <c r="C34" s="42" t="s">
        <v>90</v>
      </c>
      <c r="D34" s="43" t="s">
        <v>91</v>
      </c>
      <c r="E34" s="43">
        <v>1.0</v>
      </c>
      <c r="F34" s="44"/>
      <c r="G34" s="43"/>
      <c r="H34" s="43"/>
      <c r="I34" s="79">
        <v>4.582550491126E12</v>
      </c>
      <c r="J34" s="88">
        <v>160.0</v>
      </c>
      <c r="K34" s="47">
        <v>176.0</v>
      </c>
      <c r="L34" s="48">
        <v>238.0</v>
      </c>
      <c r="M34" s="28">
        <f t="shared" si="4"/>
        <v>62</v>
      </c>
      <c r="N34" s="83">
        <f t="shared" si="5"/>
        <v>26.05042017</v>
      </c>
      <c r="O34" s="30"/>
      <c r="P34" s="30"/>
      <c r="Q34" s="30"/>
      <c r="R34" s="30"/>
      <c r="S34" s="31">
        <f t="shared" si="6"/>
        <v>0</v>
      </c>
      <c r="T34" s="32"/>
      <c r="U34" s="32"/>
      <c r="V34" s="32"/>
      <c r="W34" s="32"/>
      <c r="X34" s="31">
        <f t="shared" si="7"/>
        <v>0</v>
      </c>
      <c r="Y34" s="34"/>
      <c r="Z34" s="34"/>
      <c r="AA34" s="34"/>
      <c r="AB34" s="34"/>
      <c r="AC34" s="31">
        <f t="shared" si="8"/>
        <v>0</v>
      </c>
      <c r="AD34" s="20">
        <f t="shared" si="9"/>
        <v>0</v>
      </c>
      <c r="AE34" s="20">
        <f t="shared" si="10"/>
        <v>0</v>
      </c>
      <c r="AF34" s="20">
        <f t="shared" si="11"/>
        <v>0</v>
      </c>
      <c r="AG34" s="20">
        <f t="shared" si="12"/>
        <v>0</v>
      </c>
      <c r="AH34" s="20">
        <f t="shared" si="13"/>
        <v>0</v>
      </c>
      <c r="AI34" s="20">
        <f t="shared" si="14"/>
        <v>0</v>
      </c>
      <c r="AJ34" s="20">
        <f t="shared" si="15"/>
        <v>0</v>
      </c>
      <c r="AK34" s="20">
        <f t="shared" si="16"/>
        <v>0</v>
      </c>
      <c r="AL34" s="20">
        <f t="shared" si="17"/>
        <v>0</v>
      </c>
      <c r="AM34" s="20">
        <f t="shared" si="18"/>
        <v>0</v>
      </c>
      <c r="AN34" s="20">
        <f t="shared" si="19"/>
        <v>0</v>
      </c>
      <c r="AO34" s="20">
        <f t="shared" si="20"/>
        <v>0</v>
      </c>
    </row>
    <row r="35" ht="31.5" customHeight="1">
      <c r="A35" s="10">
        <v>19642.0</v>
      </c>
      <c r="B35" s="41" t="s">
        <v>59</v>
      </c>
      <c r="C35" s="42" t="s">
        <v>90</v>
      </c>
      <c r="D35" s="43" t="s">
        <v>91</v>
      </c>
      <c r="E35" s="43">
        <v>1.0</v>
      </c>
      <c r="F35" s="44"/>
      <c r="G35" s="43"/>
      <c r="H35" s="43"/>
      <c r="I35" s="79">
        <v>4.582550492406E12</v>
      </c>
      <c r="J35" s="88">
        <v>160.0</v>
      </c>
      <c r="K35" s="47">
        <v>176.0</v>
      </c>
      <c r="L35" s="48">
        <v>238.0</v>
      </c>
      <c r="M35" s="28">
        <f t="shared" si="4"/>
        <v>62</v>
      </c>
      <c r="N35" s="83">
        <f t="shared" si="5"/>
        <v>26.05042017</v>
      </c>
      <c r="O35" s="30"/>
      <c r="P35" s="30"/>
      <c r="Q35" s="30"/>
      <c r="R35" s="30"/>
      <c r="S35" s="31">
        <f t="shared" si="6"/>
        <v>0</v>
      </c>
      <c r="T35" s="32"/>
      <c r="U35" s="32"/>
      <c r="V35" s="32"/>
      <c r="W35" s="32"/>
      <c r="X35" s="31">
        <f t="shared" si="7"/>
        <v>0</v>
      </c>
      <c r="Y35" s="33">
        <v>5.0</v>
      </c>
      <c r="Z35" s="33">
        <v>4.0</v>
      </c>
      <c r="AA35" s="33">
        <v>3.0</v>
      </c>
      <c r="AB35" s="33">
        <v>3.0</v>
      </c>
      <c r="AC35" s="31">
        <f t="shared" si="8"/>
        <v>15</v>
      </c>
      <c r="AD35" s="20">
        <f t="shared" si="9"/>
        <v>0</v>
      </c>
      <c r="AE35" s="20">
        <f t="shared" si="10"/>
        <v>0</v>
      </c>
      <c r="AF35" s="20">
        <f t="shared" si="11"/>
        <v>0</v>
      </c>
      <c r="AG35" s="20">
        <f t="shared" si="12"/>
        <v>0</v>
      </c>
      <c r="AH35" s="20">
        <f t="shared" si="13"/>
        <v>0</v>
      </c>
      <c r="AI35" s="20">
        <f t="shared" si="14"/>
        <v>0</v>
      </c>
      <c r="AJ35" s="20">
        <f t="shared" si="15"/>
        <v>0</v>
      </c>
      <c r="AK35" s="20">
        <f t="shared" si="16"/>
        <v>0</v>
      </c>
      <c r="AL35" s="20">
        <f t="shared" si="17"/>
        <v>880</v>
      </c>
      <c r="AM35" s="20">
        <f t="shared" si="18"/>
        <v>704</v>
      </c>
      <c r="AN35" s="20">
        <f t="shared" si="19"/>
        <v>528</v>
      </c>
      <c r="AO35" s="20">
        <f t="shared" si="20"/>
        <v>528</v>
      </c>
    </row>
    <row r="36" ht="31.5" customHeight="1">
      <c r="A36" s="10">
        <v>19834.0</v>
      </c>
      <c r="B36" s="20" t="s">
        <v>81</v>
      </c>
      <c r="C36" s="20" t="s">
        <v>92</v>
      </c>
      <c r="D36" s="21" t="s">
        <v>93</v>
      </c>
      <c r="E36" s="21">
        <v>1.0</v>
      </c>
      <c r="F36" s="21" t="s">
        <v>46</v>
      </c>
      <c r="G36" s="21"/>
      <c r="H36" s="21"/>
      <c r="I36" s="81">
        <v>4.582550493137E12</v>
      </c>
      <c r="J36" s="84">
        <v>138.0</v>
      </c>
      <c r="K36" s="89">
        <v>152.0</v>
      </c>
      <c r="L36" s="28">
        <v>198.0</v>
      </c>
      <c r="M36" s="28">
        <f t="shared" si="4"/>
        <v>46</v>
      </c>
      <c r="N36" s="83">
        <f t="shared" si="5"/>
        <v>23.23232323</v>
      </c>
      <c r="O36" s="30"/>
      <c r="P36" s="30"/>
      <c r="Q36" s="30"/>
      <c r="R36" s="30"/>
      <c r="S36" s="31">
        <f t="shared" si="6"/>
        <v>0</v>
      </c>
      <c r="T36" s="33">
        <v>5.0</v>
      </c>
      <c r="U36" s="33">
        <v>5.0</v>
      </c>
      <c r="V36" s="33">
        <v>5.0</v>
      </c>
      <c r="W36" s="33">
        <v>5.0</v>
      </c>
      <c r="X36" s="31">
        <f t="shared" si="7"/>
        <v>20</v>
      </c>
      <c r="Y36" s="34"/>
      <c r="Z36" s="34"/>
      <c r="AA36" s="34"/>
      <c r="AB36" s="34"/>
      <c r="AC36" s="31">
        <f t="shared" si="8"/>
        <v>0</v>
      </c>
      <c r="AD36" s="20">
        <f t="shared" si="9"/>
        <v>0</v>
      </c>
      <c r="AE36" s="20">
        <f t="shared" si="10"/>
        <v>0</v>
      </c>
      <c r="AF36" s="20">
        <f t="shared" si="11"/>
        <v>0</v>
      </c>
      <c r="AG36" s="20">
        <f t="shared" si="12"/>
        <v>0</v>
      </c>
      <c r="AH36" s="20">
        <f t="shared" si="13"/>
        <v>760</v>
      </c>
      <c r="AI36" s="20">
        <f t="shared" si="14"/>
        <v>760</v>
      </c>
      <c r="AJ36" s="20">
        <f t="shared" si="15"/>
        <v>760</v>
      </c>
      <c r="AK36" s="20">
        <f t="shared" si="16"/>
        <v>760</v>
      </c>
      <c r="AL36" s="20">
        <f t="shared" si="17"/>
        <v>0</v>
      </c>
      <c r="AM36" s="20">
        <f t="shared" si="18"/>
        <v>0</v>
      </c>
      <c r="AN36" s="20">
        <f t="shared" si="19"/>
        <v>0</v>
      </c>
      <c r="AO36" s="20">
        <f t="shared" si="20"/>
        <v>0</v>
      </c>
    </row>
    <row r="37" ht="28.5" customHeight="1">
      <c r="A37" s="1"/>
      <c r="O37" s="90">
        <f t="shared" ref="O37:R37" si="21">COUNT(O5:O36)</f>
        <v>7</v>
      </c>
      <c r="P37" s="90">
        <f t="shared" si="21"/>
        <v>7</v>
      </c>
      <c r="Q37" s="90">
        <f t="shared" si="21"/>
        <v>7</v>
      </c>
      <c r="R37" s="90">
        <f t="shared" si="21"/>
        <v>6</v>
      </c>
      <c r="S37" s="90"/>
      <c r="T37" s="90">
        <f t="shared" ref="T37:W37" si="22">COUNT(T5:T36)</f>
        <v>6</v>
      </c>
      <c r="U37" s="90">
        <f t="shared" si="22"/>
        <v>5</v>
      </c>
      <c r="V37" s="90">
        <f t="shared" si="22"/>
        <v>6</v>
      </c>
      <c r="W37" s="90">
        <f t="shared" si="22"/>
        <v>4</v>
      </c>
      <c r="X37" s="90"/>
      <c r="Y37" s="90">
        <f t="shared" ref="Y37:AB37" si="23">COUNT(Y5:Y36)</f>
        <v>14</v>
      </c>
      <c r="Z37" s="90">
        <f t="shared" si="23"/>
        <v>13</v>
      </c>
      <c r="AA37" s="90">
        <f t="shared" si="23"/>
        <v>11</v>
      </c>
      <c r="AB37" s="90">
        <f t="shared" si="23"/>
        <v>10</v>
      </c>
      <c r="AC37" s="1"/>
      <c r="AD37" s="91">
        <f t="shared" ref="AD37:AO37" si="24">SUM(AD5:AD36)</f>
        <v>15720</v>
      </c>
      <c r="AE37" s="91">
        <f t="shared" si="24"/>
        <v>12618</v>
      </c>
      <c r="AF37" s="91">
        <f t="shared" si="24"/>
        <v>12486</v>
      </c>
      <c r="AG37" s="91">
        <f t="shared" si="24"/>
        <v>9136</v>
      </c>
      <c r="AH37" s="91">
        <f t="shared" si="24"/>
        <v>13268</v>
      </c>
      <c r="AI37" s="91">
        <f t="shared" si="24"/>
        <v>7608</v>
      </c>
      <c r="AJ37" s="91">
        <f t="shared" si="24"/>
        <v>12008</v>
      </c>
      <c r="AK37" s="91">
        <f t="shared" si="24"/>
        <v>4638</v>
      </c>
      <c r="AL37" s="91">
        <f t="shared" si="24"/>
        <v>28045</v>
      </c>
      <c r="AM37" s="91">
        <f t="shared" si="24"/>
        <v>17443</v>
      </c>
      <c r="AN37" s="91">
        <f t="shared" si="24"/>
        <v>14796</v>
      </c>
      <c r="AO37" s="91">
        <f t="shared" si="24"/>
        <v>11276</v>
      </c>
    </row>
    <row r="38" ht="13.5" customHeight="1">
      <c r="A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ht="13.5" customHeight="1">
      <c r="A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ht="13.5" customHeight="1">
      <c r="A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ht="13.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ht="13.5" customHeight="1">
      <c r="A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ht="13.5" customHeight="1">
      <c r="A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ht="13.5" customHeight="1">
      <c r="A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ht="13.5" customHeight="1">
      <c r="A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ht="13.5" customHeight="1">
      <c r="A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ht="13.5" customHeight="1">
      <c r="A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ht="13.5" customHeight="1">
      <c r="A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ht="13.5" customHeight="1">
      <c r="A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t="13.5" customHeight="1">
      <c r="A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t="13.5" customHeight="1">
      <c r="A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ht="13.5" customHeight="1">
      <c r="A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ht="13.5" customHeight="1">
      <c r="A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t="13.5" customHeight="1">
      <c r="A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13.5" customHeight="1">
      <c r="A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t="13.5" customHeight="1">
      <c r="A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t="13.5" customHeight="1">
      <c r="A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t="13.5" customHeight="1">
      <c r="A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ht="13.5" customHeight="1">
      <c r="A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ht="13.5" customHeight="1">
      <c r="A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13.5" customHeight="1">
      <c r="A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13.5" customHeight="1">
      <c r="A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13.5" customHeight="1">
      <c r="A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t="13.5" customHeight="1">
      <c r="A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13.5" customHeight="1">
      <c r="A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13.5" customHeight="1">
      <c r="A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13.5" customHeight="1">
      <c r="A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13.5" customHeight="1">
      <c r="A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13.5" customHeight="1">
      <c r="A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13.5" customHeight="1">
      <c r="A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13.5" customHeight="1">
      <c r="A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13.5" customHeight="1">
      <c r="A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13.5" customHeight="1">
      <c r="A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13.5" customHeight="1">
      <c r="A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13.5" customHeight="1">
      <c r="A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13.5" customHeight="1">
      <c r="A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13.5" customHeight="1">
      <c r="A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13.5" customHeight="1">
      <c r="A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13.5" customHeight="1">
      <c r="A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13.5" customHeight="1">
      <c r="A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13.5" customHeight="1">
      <c r="A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3.5" customHeight="1">
      <c r="A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13.5" customHeight="1">
      <c r="A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13.5" customHeight="1">
      <c r="A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13.5" customHeight="1">
      <c r="A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13.5" customHeight="1">
      <c r="A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13.5" customHeight="1">
      <c r="A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13.5" customHeight="1">
      <c r="A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13.5" customHeight="1">
      <c r="A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13.5" customHeight="1">
      <c r="A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13.5" customHeight="1">
      <c r="A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t="13.5" customHeight="1">
      <c r="A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13.5" customHeight="1">
      <c r="A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13.5" customHeight="1">
      <c r="A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13.5" customHeight="1">
      <c r="A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t="13.5" customHeight="1">
      <c r="A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t="13.5" customHeight="1">
      <c r="A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13.5" customHeight="1">
      <c r="A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13.5" customHeight="1">
      <c r="A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13.5" customHeight="1">
      <c r="A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13.5" customHeight="1">
      <c r="A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ht="13.5" customHeight="1">
      <c r="A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ht="13.5" customHeight="1">
      <c r="A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ht="13.5" customHeight="1">
      <c r="A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ht="13.5" customHeight="1">
      <c r="A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ht="13.5" customHeight="1">
      <c r="A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13.5" customHeight="1">
      <c r="A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t="13.5" customHeight="1">
      <c r="A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t="13.5" customHeight="1">
      <c r="A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ht="13.5" customHeight="1">
      <c r="A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t="13.5" customHeight="1">
      <c r="A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ht="13.5" customHeight="1">
      <c r="A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ht="13.5" customHeight="1">
      <c r="A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13.5" customHeight="1">
      <c r="A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t="13.5" customHeight="1">
      <c r="A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t="13.5" customHeight="1">
      <c r="A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3.5" customHeight="1">
      <c r="A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3.5" customHeight="1">
      <c r="A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3.5" customHeight="1">
      <c r="A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3.5" customHeight="1">
      <c r="A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3.5" customHeight="1">
      <c r="A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3.5" customHeight="1">
      <c r="A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3.5" customHeight="1">
      <c r="A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3.5" customHeight="1">
      <c r="A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3.5" customHeight="1">
      <c r="A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3.5" customHeight="1">
      <c r="A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3.5" customHeight="1">
      <c r="A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3.5" customHeight="1">
      <c r="A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3.5" customHeight="1">
      <c r="A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3.5" customHeight="1">
      <c r="A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3.5" customHeight="1">
      <c r="A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3.5" customHeight="1">
      <c r="A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3.5" customHeight="1">
      <c r="A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3.5" customHeight="1">
      <c r="A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3.5" customHeight="1">
      <c r="A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3.5" customHeight="1">
      <c r="A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3.5" customHeight="1">
      <c r="A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3.5" customHeight="1">
      <c r="A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3.5" customHeight="1">
      <c r="A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3.5" customHeight="1">
      <c r="A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3.5" customHeight="1">
      <c r="A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3.5" customHeight="1">
      <c r="A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3.5" customHeight="1">
      <c r="A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3.5" customHeight="1">
      <c r="A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3.5" customHeight="1">
      <c r="A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3.5" customHeight="1">
      <c r="A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3.5" customHeight="1">
      <c r="A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3.5" customHeight="1">
      <c r="A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3.5" customHeight="1">
      <c r="A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3.5" customHeight="1">
      <c r="A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3.5" customHeight="1">
      <c r="A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3.5" customHeight="1">
      <c r="A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3.5" customHeight="1">
      <c r="A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3.5" customHeight="1">
      <c r="A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3.5" customHeight="1">
      <c r="A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3.5" customHeight="1">
      <c r="A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3.5" customHeight="1">
      <c r="A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3.5" customHeight="1">
      <c r="A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3.5" customHeight="1">
      <c r="A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3.5" customHeight="1">
      <c r="A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3.5" customHeight="1">
      <c r="A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3.5" customHeight="1">
      <c r="A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3.5" customHeight="1">
      <c r="A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3.5" customHeight="1">
      <c r="A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3.5" customHeight="1">
      <c r="A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3.5" customHeight="1">
      <c r="A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3.5" customHeight="1">
      <c r="A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3.5" customHeight="1">
      <c r="A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3.5" customHeight="1">
      <c r="A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3.5" customHeight="1">
      <c r="A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3.5" customHeight="1">
      <c r="A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3.5" customHeight="1">
      <c r="A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3.5" customHeight="1">
      <c r="A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3.5" customHeight="1">
      <c r="A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3.5" customHeight="1">
      <c r="A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3.5" customHeight="1">
      <c r="A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3.5" customHeight="1">
      <c r="A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3.5" customHeight="1">
      <c r="A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3.5" customHeight="1">
      <c r="A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3.5" customHeight="1">
      <c r="A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3.5" customHeight="1">
      <c r="A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3.5" customHeight="1">
      <c r="A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3.5" customHeight="1">
      <c r="A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3.5" customHeight="1">
      <c r="A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3.5" customHeight="1">
      <c r="A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3.5" customHeight="1">
      <c r="A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3.5" customHeight="1">
      <c r="A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3.5" customHeight="1">
      <c r="A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3.5" customHeight="1">
      <c r="A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3.5" customHeight="1">
      <c r="A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3.5" customHeight="1">
      <c r="A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3.5" customHeight="1">
      <c r="A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3.5" customHeight="1">
      <c r="A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3.5" customHeight="1">
      <c r="A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3.5" customHeight="1">
      <c r="A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3.5" customHeight="1">
      <c r="A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3.5" customHeight="1">
      <c r="A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3.5" customHeight="1">
      <c r="A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3.5" customHeight="1">
      <c r="A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3.5" customHeight="1">
      <c r="A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3.5" customHeight="1">
      <c r="A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3.5" customHeight="1">
      <c r="A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3.5" customHeight="1">
      <c r="A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3.5" customHeight="1">
      <c r="A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3.5" customHeight="1">
      <c r="A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3.5" customHeight="1">
      <c r="A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3.5" customHeight="1">
      <c r="A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3.5" customHeight="1">
      <c r="A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3.5" customHeight="1">
      <c r="A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3.5" customHeight="1">
      <c r="A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3.5" customHeight="1">
      <c r="A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3.5" customHeight="1">
      <c r="A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3.5" customHeight="1">
      <c r="A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3.5" customHeight="1">
      <c r="A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3.5" customHeight="1">
      <c r="A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3.5" customHeight="1">
      <c r="A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3.5" customHeight="1">
      <c r="A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3.5" customHeight="1">
      <c r="A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3.5" customHeight="1">
      <c r="A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3.5" customHeight="1">
      <c r="A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3.5" customHeight="1">
      <c r="A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3.5" customHeight="1">
      <c r="A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3.5" customHeight="1">
      <c r="A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3.5" customHeight="1">
      <c r="A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3.5" customHeight="1">
      <c r="A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3.5" customHeight="1">
      <c r="A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3.5" customHeight="1">
      <c r="A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3.5" customHeight="1">
      <c r="A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3.5" customHeight="1">
      <c r="A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3.5" customHeight="1">
      <c r="A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3.5" customHeight="1">
      <c r="A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3.5" customHeight="1">
      <c r="A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3.5" customHeight="1">
      <c r="A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3.5" customHeight="1">
      <c r="A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3.5" customHeight="1">
      <c r="A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3.5" customHeight="1">
      <c r="A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3.5" customHeight="1">
      <c r="A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3.5" customHeight="1">
      <c r="A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3.5" customHeight="1">
      <c r="A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3.5" customHeight="1">
      <c r="A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3.5" customHeight="1">
      <c r="A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3.5" customHeight="1">
      <c r="A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3.5" customHeight="1">
      <c r="A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3.5" customHeight="1">
      <c r="A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3.5" customHeight="1">
      <c r="A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3.5" customHeight="1">
      <c r="A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3.5" customHeight="1">
      <c r="A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3.5" customHeight="1">
      <c r="A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3.5" customHeight="1">
      <c r="A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3.5" customHeight="1">
      <c r="A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3.5" customHeight="1">
      <c r="A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3.5" customHeight="1">
      <c r="A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3.5" customHeight="1">
      <c r="A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3.5" customHeight="1">
      <c r="A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3.5" customHeight="1">
      <c r="A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3.5" customHeight="1">
      <c r="A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3.5" customHeight="1">
      <c r="A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3.5" customHeight="1">
      <c r="A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3.5" customHeight="1">
      <c r="A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3.5" customHeight="1">
      <c r="A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3.5" customHeight="1">
      <c r="A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3.5" customHeight="1">
      <c r="A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3.5" customHeight="1">
      <c r="A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3.5" customHeight="1">
      <c r="A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3.5" customHeight="1">
      <c r="A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3.5" customHeight="1">
      <c r="A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3.5" customHeight="1">
      <c r="A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3.5" customHeight="1">
      <c r="A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3.5" customHeight="1">
      <c r="A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3.5" customHeight="1">
      <c r="A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3.5" customHeight="1">
      <c r="A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3.5" customHeight="1">
      <c r="A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3.5" customHeight="1">
      <c r="A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3.5" customHeight="1">
      <c r="A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3.5" customHeight="1">
      <c r="A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3.5" customHeight="1">
      <c r="A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3.5" customHeight="1">
      <c r="A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3.5" customHeight="1">
      <c r="A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3.5" customHeight="1">
      <c r="A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3.5" customHeight="1">
      <c r="A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3.5" customHeight="1">
      <c r="A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3.5" customHeight="1">
      <c r="A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3.5" customHeight="1">
      <c r="A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3.5" customHeight="1">
      <c r="A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3.5" customHeight="1">
      <c r="A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3.5" customHeight="1">
      <c r="A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3.5" customHeight="1">
      <c r="A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3.5" customHeight="1">
      <c r="A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3.5" customHeight="1">
      <c r="A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3.5" customHeight="1">
      <c r="A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3.5" customHeight="1">
      <c r="A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3.5" customHeight="1">
      <c r="A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3.5" customHeight="1">
      <c r="A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3.5" customHeight="1">
      <c r="A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3.5" customHeight="1">
      <c r="A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3.5" customHeight="1">
      <c r="A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3.5" customHeight="1">
      <c r="A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3.5" customHeight="1">
      <c r="A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t="13.5" customHeight="1">
      <c r="A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t="13.5" customHeight="1">
      <c r="A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t="13.5" customHeight="1">
      <c r="A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t="13.5" customHeight="1">
      <c r="A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t="13.5" customHeight="1">
      <c r="A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t="13.5" customHeight="1">
      <c r="A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t="13.5" customHeight="1">
      <c r="A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t="13.5" customHeight="1">
      <c r="A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ht="13.5" customHeight="1">
      <c r="A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ht="13.5" customHeight="1">
      <c r="A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ht="13.5" customHeight="1">
      <c r="A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ht="13.5" customHeight="1">
      <c r="A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ht="13.5" customHeight="1">
      <c r="A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ht="13.5" customHeight="1">
      <c r="A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ht="13.5" customHeight="1">
      <c r="A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ht="13.5" customHeight="1">
      <c r="A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ht="13.5" customHeight="1">
      <c r="A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ht="13.5" customHeight="1">
      <c r="A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ht="13.5" customHeight="1">
      <c r="A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ht="13.5" customHeight="1">
      <c r="A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ht="13.5" customHeight="1">
      <c r="A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ht="13.5" customHeight="1">
      <c r="A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ht="13.5" customHeight="1">
      <c r="A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ht="13.5" customHeight="1">
      <c r="A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ht="13.5" customHeight="1">
      <c r="A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ht="13.5" customHeight="1">
      <c r="A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ht="13.5" customHeight="1">
      <c r="A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ht="13.5" customHeight="1">
      <c r="A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ht="13.5" customHeight="1">
      <c r="A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ht="13.5" customHeight="1">
      <c r="A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ht="13.5" customHeight="1">
      <c r="A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ht="13.5" customHeight="1">
      <c r="A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ht="13.5" customHeight="1">
      <c r="A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ht="13.5" customHeight="1">
      <c r="A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ht="13.5" customHeight="1">
      <c r="A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ht="13.5" customHeight="1">
      <c r="A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ht="13.5" customHeight="1">
      <c r="A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ht="13.5" customHeight="1">
      <c r="A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ht="13.5" customHeight="1">
      <c r="A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ht="13.5" customHeight="1">
      <c r="A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ht="13.5" customHeight="1">
      <c r="A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ht="13.5" customHeight="1">
      <c r="A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ht="13.5" customHeight="1">
      <c r="A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ht="13.5" customHeight="1">
      <c r="A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ht="13.5" customHeight="1">
      <c r="A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ht="13.5" customHeight="1">
      <c r="A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ht="13.5" customHeight="1">
      <c r="A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ht="13.5" customHeight="1">
      <c r="A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ht="13.5" customHeight="1">
      <c r="A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ht="13.5" customHeight="1">
      <c r="A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ht="13.5" customHeight="1">
      <c r="A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ht="13.5" customHeight="1">
      <c r="A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ht="13.5" customHeight="1">
      <c r="A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ht="13.5" customHeight="1">
      <c r="A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ht="13.5" customHeight="1">
      <c r="A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ht="13.5" customHeight="1">
      <c r="A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ht="13.5" customHeight="1">
      <c r="A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ht="13.5" customHeight="1">
      <c r="A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ht="13.5" customHeight="1">
      <c r="A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ht="13.5" customHeight="1">
      <c r="A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ht="13.5" customHeight="1">
      <c r="A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ht="13.5" customHeight="1">
      <c r="A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ht="13.5" customHeight="1">
      <c r="A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ht="13.5" customHeight="1">
      <c r="A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ht="13.5" customHeight="1">
      <c r="A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ht="13.5" customHeight="1">
      <c r="A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ht="13.5" customHeight="1">
      <c r="A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ht="13.5" customHeight="1">
      <c r="A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ht="13.5" customHeight="1">
      <c r="A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ht="13.5" customHeight="1">
      <c r="A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ht="13.5" customHeight="1">
      <c r="A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ht="13.5" customHeight="1">
      <c r="A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ht="13.5" customHeight="1">
      <c r="A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ht="13.5" customHeight="1">
      <c r="A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ht="13.5" customHeight="1">
      <c r="A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ht="13.5" customHeight="1">
      <c r="A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ht="13.5" customHeight="1">
      <c r="A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ht="13.5" customHeight="1">
      <c r="A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ht="13.5" customHeight="1">
      <c r="A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ht="13.5" customHeight="1">
      <c r="A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ht="13.5" customHeight="1">
      <c r="A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ht="13.5" customHeight="1">
      <c r="A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ht="13.5" customHeight="1">
      <c r="A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ht="13.5" customHeight="1">
      <c r="A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ht="13.5" customHeight="1">
      <c r="A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ht="13.5" customHeight="1">
      <c r="A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ht="13.5" customHeight="1">
      <c r="A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ht="13.5" customHeight="1">
      <c r="A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ht="13.5" customHeight="1">
      <c r="A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ht="13.5" customHeight="1">
      <c r="A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ht="13.5" customHeight="1">
      <c r="A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ht="13.5" customHeight="1">
      <c r="A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ht="13.5" customHeight="1">
      <c r="A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ht="13.5" customHeight="1">
      <c r="A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ht="13.5" customHeight="1">
      <c r="A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ht="13.5" customHeight="1">
      <c r="A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ht="13.5" customHeight="1">
      <c r="A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ht="13.5" customHeight="1">
      <c r="A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ht="13.5" customHeight="1">
      <c r="A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ht="13.5" customHeight="1">
      <c r="A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ht="13.5" customHeight="1">
      <c r="A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ht="13.5" customHeight="1">
      <c r="A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ht="13.5" customHeight="1">
      <c r="A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ht="13.5" customHeight="1">
      <c r="A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ht="13.5" customHeight="1">
      <c r="A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ht="13.5" customHeight="1">
      <c r="A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ht="13.5" customHeight="1">
      <c r="A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ht="13.5" customHeight="1">
      <c r="A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ht="13.5" customHeight="1">
      <c r="A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ht="13.5" customHeight="1">
      <c r="A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ht="13.5" customHeight="1">
      <c r="A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ht="13.5" customHeight="1">
      <c r="A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ht="13.5" customHeight="1">
      <c r="A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ht="13.5" customHeight="1">
      <c r="A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ht="13.5" customHeight="1">
      <c r="A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ht="13.5" customHeight="1">
      <c r="A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ht="13.5" customHeight="1">
      <c r="A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ht="13.5" customHeight="1">
      <c r="A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ht="13.5" customHeight="1">
      <c r="A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ht="13.5" customHeight="1">
      <c r="A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ht="13.5" customHeight="1">
      <c r="A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ht="13.5" customHeight="1">
      <c r="A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ht="13.5" customHeight="1">
      <c r="A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ht="13.5" customHeight="1">
      <c r="A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ht="13.5" customHeight="1">
      <c r="A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ht="13.5" customHeight="1">
      <c r="A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ht="13.5" customHeight="1">
      <c r="A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ht="13.5" customHeight="1">
      <c r="A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ht="13.5" customHeight="1">
      <c r="A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ht="13.5" customHeight="1">
      <c r="A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ht="13.5" customHeight="1">
      <c r="A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ht="13.5" customHeight="1">
      <c r="A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ht="13.5" customHeight="1">
      <c r="A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ht="13.5" customHeight="1">
      <c r="A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ht="13.5" customHeight="1">
      <c r="A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ht="13.5" customHeight="1">
      <c r="A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ht="13.5" customHeight="1">
      <c r="A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ht="13.5" customHeight="1">
      <c r="A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ht="13.5" customHeight="1">
      <c r="A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ht="13.5" customHeight="1">
      <c r="A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ht="13.5" customHeight="1">
      <c r="A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ht="13.5" customHeight="1">
      <c r="A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ht="13.5" customHeight="1">
      <c r="A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ht="13.5" customHeight="1">
      <c r="A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ht="13.5" customHeight="1">
      <c r="A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ht="13.5" customHeight="1">
      <c r="A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ht="13.5" customHeight="1">
      <c r="A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ht="13.5" customHeight="1">
      <c r="A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ht="13.5" customHeight="1">
      <c r="A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ht="13.5" customHeight="1">
      <c r="A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ht="13.5" customHeight="1">
      <c r="A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ht="13.5" customHeight="1">
      <c r="A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ht="13.5" customHeight="1">
      <c r="A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ht="13.5" customHeight="1">
      <c r="A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ht="13.5" customHeight="1">
      <c r="A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ht="13.5" customHeight="1">
      <c r="A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ht="13.5" customHeight="1">
      <c r="A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ht="13.5" customHeight="1">
      <c r="A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ht="13.5" customHeight="1">
      <c r="A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ht="13.5" customHeight="1">
      <c r="A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ht="13.5" customHeight="1">
      <c r="A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ht="13.5" customHeight="1">
      <c r="A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ht="13.5" customHeight="1">
      <c r="A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ht="13.5" customHeight="1">
      <c r="A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ht="13.5" customHeight="1">
      <c r="A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ht="13.5" customHeight="1">
      <c r="A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ht="13.5" customHeight="1">
      <c r="A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ht="13.5" customHeight="1">
      <c r="A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ht="13.5" customHeight="1">
      <c r="A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ht="13.5" customHeight="1">
      <c r="A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ht="13.5" customHeight="1">
      <c r="A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ht="13.5" customHeight="1">
      <c r="A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ht="13.5" customHeight="1">
      <c r="A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ht="13.5" customHeight="1">
      <c r="A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ht="13.5" customHeight="1">
      <c r="A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ht="13.5" customHeight="1">
      <c r="A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ht="13.5" customHeight="1">
      <c r="A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ht="13.5" customHeight="1">
      <c r="A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ht="13.5" customHeight="1">
      <c r="A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ht="13.5" customHeight="1">
      <c r="A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ht="13.5" customHeight="1">
      <c r="A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ht="13.5" customHeight="1">
      <c r="A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ht="13.5" customHeight="1">
      <c r="A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ht="13.5" customHeight="1">
      <c r="A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ht="13.5" customHeight="1">
      <c r="A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ht="13.5" customHeight="1">
      <c r="A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ht="13.5" customHeight="1">
      <c r="A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ht="13.5" customHeight="1">
      <c r="A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ht="13.5" customHeight="1">
      <c r="A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ht="13.5" customHeight="1">
      <c r="A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ht="13.5" customHeight="1">
      <c r="A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ht="13.5" customHeight="1">
      <c r="A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ht="13.5" customHeight="1">
      <c r="A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ht="13.5" customHeight="1">
      <c r="A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ht="13.5" customHeight="1">
      <c r="A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ht="13.5" customHeight="1">
      <c r="A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ht="13.5" customHeight="1">
      <c r="A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ht="13.5" customHeight="1">
      <c r="A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ht="13.5" customHeight="1">
      <c r="A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ht="13.5" customHeight="1">
      <c r="A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ht="13.5" customHeight="1">
      <c r="A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ht="13.5" customHeight="1">
      <c r="A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ht="13.5" customHeight="1">
      <c r="A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ht="13.5" customHeight="1">
      <c r="A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ht="13.5" customHeight="1">
      <c r="A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ht="13.5" customHeight="1">
      <c r="A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ht="13.5" customHeight="1">
      <c r="A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ht="13.5" customHeight="1">
      <c r="A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ht="13.5" customHeight="1">
      <c r="A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ht="13.5" customHeight="1">
      <c r="A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ht="13.5" customHeight="1">
      <c r="A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ht="13.5" customHeight="1">
      <c r="A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ht="13.5" customHeight="1">
      <c r="A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ht="13.5" customHeight="1">
      <c r="A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ht="13.5" customHeight="1">
      <c r="A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ht="13.5" customHeight="1">
      <c r="A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ht="13.5" customHeight="1">
      <c r="A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ht="13.5" customHeight="1">
      <c r="A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ht="13.5" customHeight="1">
      <c r="A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ht="13.5" customHeight="1">
      <c r="A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ht="13.5" customHeight="1">
      <c r="A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ht="13.5" customHeight="1">
      <c r="A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ht="13.5" customHeight="1">
      <c r="A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ht="13.5" customHeight="1">
      <c r="A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ht="13.5" customHeight="1">
      <c r="A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ht="13.5" customHeight="1">
      <c r="A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ht="13.5" customHeight="1">
      <c r="A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ht="13.5" customHeight="1">
      <c r="A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ht="13.5" customHeight="1">
      <c r="A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ht="13.5" customHeight="1">
      <c r="A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ht="13.5" customHeight="1">
      <c r="A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ht="13.5" customHeight="1">
      <c r="A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ht="13.5" customHeight="1">
      <c r="A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ht="13.5" customHeight="1">
      <c r="A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ht="13.5" customHeight="1">
      <c r="A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ht="13.5" customHeight="1">
      <c r="A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ht="13.5" customHeight="1">
      <c r="A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ht="13.5" customHeight="1">
      <c r="A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ht="13.5" customHeight="1">
      <c r="A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ht="13.5" customHeight="1">
      <c r="A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ht="13.5" customHeight="1">
      <c r="A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ht="13.5" customHeight="1">
      <c r="A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ht="13.5" customHeight="1">
      <c r="A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ht="13.5" customHeight="1">
      <c r="A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ht="13.5" customHeight="1">
      <c r="A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ht="13.5" customHeight="1">
      <c r="A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ht="13.5" customHeight="1">
      <c r="A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ht="13.5" customHeight="1">
      <c r="A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ht="13.5" customHeight="1">
      <c r="A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ht="13.5" customHeight="1">
      <c r="A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ht="13.5" customHeight="1">
      <c r="A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ht="13.5" customHeight="1">
      <c r="A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ht="13.5" customHeight="1">
      <c r="A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ht="13.5" customHeight="1">
      <c r="A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ht="13.5" customHeight="1">
      <c r="A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ht="13.5" customHeight="1">
      <c r="A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ht="13.5" customHeight="1">
      <c r="A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ht="13.5" customHeight="1">
      <c r="A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ht="13.5" customHeight="1">
      <c r="A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ht="13.5" customHeight="1">
      <c r="A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ht="13.5" customHeight="1">
      <c r="A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ht="13.5" customHeight="1">
      <c r="A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ht="13.5" customHeight="1">
      <c r="A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ht="13.5" customHeight="1">
      <c r="A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ht="13.5" customHeight="1">
      <c r="A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ht="13.5" customHeight="1">
      <c r="A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ht="13.5" customHeight="1">
      <c r="A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ht="13.5" customHeight="1">
      <c r="A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ht="13.5" customHeight="1">
      <c r="A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ht="13.5" customHeight="1">
      <c r="A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ht="13.5" customHeight="1">
      <c r="A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ht="13.5" customHeight="1">
      <c r="A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ht="13.5" customHeight="1">
      <c r="A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ht="13.5" customHeight="1">
      <c r="A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ht="13.5" customHeight="1">
      <c r="A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ht="13.5" customHeight="1">
      <c r="A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ht="13.5" customHeight="1">
      <c r="A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ht="13.5" customHeight="1">
      <c r="A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ht="13.5" customHeight="1">
      <c r="A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ht="13.5" customHeight="1">
      <c r="A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ht="13.5" customHeight="1">
      <c r="A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ht="13.5" customHeight="1">
      <c r="A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ht="13.5" customHeight="1">
      <c r="A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ht="13.5" customHeight="1">
      <c r="A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ht="13.5" customHeight="1">
      <c r="A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ht="13.5" customHeight="1">
      <c r="A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ht="13.5" customHeight="1">
      <c r="A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ht="13.5" customHeight="1">
      <c r="A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ht="13.5" customHeight="1">
      <c r="A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ht="13.5" customHeight="1">
      <c r="A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ht="13.5" customHeight="1">
      <c r="A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ht="13.5" customHeight="1">
      <c r="A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ht="13.5" customHeight="1">
      <c r="A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ht="13.5" customHeight="1">
      <c r="A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ht="13.5" customHeight="1">
      <c r="A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ht="13.5" customHeight="1">
      <c r="A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ht="13.5" customHeight="1">
      <c r="A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ht="13.5" customHeight="1">
      <c r="A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ht="13.5" customHeight="1">
      <c r="A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ht="13.5" customHeight="1">
      <c r="A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ht="13.5" customHeight="1">
      <c r="A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ht="13.5" customHeight="1">
      <c r="A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ht="13.5" customHeight="1">
      <c r="A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ht="13.5" customHeight="1">
      <c r="A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ht="13.5" customHeight="1">
      <c r="A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ht="13.5" customHeight="1">
      <c r="A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ht="13.5" customHeight="1">
      <c r="A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ht="13.5" customHeight="1">
      <c r="A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ht="13.5" customHeight="1">
      <c r="A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ht="13.5" customHeight="1">
      <c r="A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ht="13.5" customHeight="1">
      <c r="A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ht="13.5" customHeight="1">
      <c r="A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ht="13.5" customHeight="1">
      <c r="A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ht="13.5" customHeight="1">
      <c r="A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ht="13.5" customHeight="1">
      <c r="A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ht="13.5" customHeight="1">
      <c r="A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ht="13.5" customHeight="1">
      <c r="A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ht="13.5" customHeight="1">
      <c r="A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ht="13.5" customHeight="1">
      <c r="A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ht="13.5" customHeight="1">
      <c r="A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ht="13.5" customHeight="1">
      <c r="A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ht="13.5" customHeight="1">
      <c r="A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ht="13.5" customHeight="1">
      <c r="A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ht="13.5" customHeight="1">
      <c r="A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ht="13.5" customHeight="1">
      <c r="A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ht="13.5" customHeight="1">
      <c r="A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ht="13.5" customHeight="1">
      <c r="A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ht="13.5" customHeight="1">
      <c r="A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ht="13.5" customHeight="1">
      <c r="A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ht="13.5" customHeight="1">
      <c r="A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ht="13.5" customHeight="1">
      <c r="A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ht="13.5" customHeight="1">
      <c r="A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ht="13.5" customHeight="1">
      <c r="A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ht="13.5" customHeight="1">
      <c r="A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ht="13.5" customHeight="1">
      <c r="A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ht="13.5" customHeight="1">
      <c r="A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ht="13.5" customHeight="1">
      <c r="A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ht="13.5" customHeight="1">
      <c r="A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ht="13.5" customHeight="1">
      <c r="A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ht="13.5" customHeight="1">
      <c r="A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ht="13.5" customHeight="1">
      <c r="A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ht="13.5" customHeight="1">
      <c r="A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ht="13.5" customHeight="1">
      <c r="A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ht="13.5" customHeight="1">
      <c r="A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ht="13.5" customHeight="1">
      <c r="A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ht="13.5" customHeight="1">
      <c r="A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ht="13.5" customHeight="1">
      <c r="A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ht="13.5" customHeight="1">
      <c r="A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ht="13.5" customHeight="1">
      <c r="A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ht="13.5" customHeight="1">
      <c r="A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ht="13.5" customHeight="1">
      <c r="A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ht="13.5" customHeight="1">
      <c r="A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ht="13.5" customHeight="1">
      <c r="A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ht="13.5" customHeight="1">
      <c r="A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ht="13.5" customHeight="1">
      <c r="A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ht="13.5" customHeight="1">
      <c r="A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ht="13.5" customHeight="1">
      <c r="A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ht="13.5" customHeight="1">
      <c r="A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ht="13.5" customHeight="1">
      <c r="A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ht="13.5" customHeight="1">
      <c r="A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ht="13.5" customHeight="1">
      <c r="A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ht="13.5" customHeight="1">
      <c r="A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ht="13.5" customHeight="1">
      <c r="A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ht="13.5" customHeight="1">
      <c r="A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ht="13.5" customHeight="1">
      <c r="A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ht="13.5" customHeight="1">
      <c r="A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ht="13.5" customHeight="1">
      <c r="A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ht="13.5" customHeight="1">
      <c r="A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ht="13.5" customHeight="1">
      <c r="A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ht="13.5" customHeight="1">
      <c r="A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ht="13.5" customHeight="1">
      <c r="A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ht="13.5" customHeight="1">
      <c r="A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ht="13.5" customHeight="1">
      <c r="A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ht="13.5" customHeight="1">
      <c r="A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ht="13.5" customHeight="1">
      <c r="A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ht="13.5" customHeight="1">
      <c r="A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ht="13.5" customHeight="1">
      <c r="A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ht="13.5" customHeight="1">
      <c r="A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ht="13.5" customHeight="1">
      <c r="A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ht="13.5" customHeight="1">
      <c r="A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ht="13.5" customHeight="1">
      <c r="A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ht="13.5" customHeight="1">
      <c r="A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ht="13.5" customHeight="1">
      <c r="A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ht="13.5" customHeight="1">
      <c r="A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ht="13.5" customHeight="1">
      <c r="A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ht="13.5" customHeight="1">
      <c r="A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ht="13.5" customHeight="1">
      <c r="A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ht="13.5" customHeight="1">
      <c r="A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ht="13.5" customHeight="1">
      <c r="A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ht="13.5" customHeight="1">
      <c r="A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ht="13.5" customHeight="1">
      <c r="A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ht="13.5" customHeight="1">
      <c r="A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ht="13.5" customHeight="1">
      <c r="A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ht="13.5" customHeight="1">
      <c r="A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ht="13.5" customHeight="1">
      <c r="A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ht="13.5" customHeight="1">
      <c r="A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ht="13.5" customHeight="1">
      <c r="A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ht="13.5" customHeight="1">
      <c r="A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ht="13.5" customHeight="1">
      <c r="A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ht="13.5" customHeight="1">
      <c r="A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ht="13.5" customHeight="1">
      <c r="A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ht="13.5" customHeight="1">
      <c r="A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ht="13.5" customHeight="1">
      <c r="A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ht="13.5" customHeight="1">
      <c r="A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ht="13.5" customHeight="1">
      <c r="A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ht="13.5" customHeight="1">
      <c r="A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ht="13.5" customHeight="1">
      <c r="A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ht="13.5" customHeight="1">
      <c r="A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ht="13.5" customHeight="1">
      <c r="A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ht="13.5" customHeight="1">
      <c r="A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ht="13.5" customHeight="1">
      <c r="A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ht="13.5" customHeight="1">
      <c r="A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ht="13.5" customHeight="1">
      <c r="A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ht="13.5" customHeight="1">
      <c r="A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ht="13.5" customHeight="1">
      <c r="A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ht="13.5" customHeight="1">
      <c r="A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ht="13.5" customHeight="1">
      <c r="A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ht="13.5" customHeight="1">
      <c r="A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ht="13.5" customHeight="1">
      <c r="A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ht="13.5" customHeight="1">
      <c r="A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ht="13.5" customHeight="1">
      <c r="A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ht="13.5" customHeight="1">
      <c r="A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ht="13.5" customHeight="1">
      <c r="A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ht="13.5" customHeight="1">
      <c r="A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ht="13.5" customHeight="1">
      <c r="A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ht="13.5" customHeight="1">
      <c r="A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ht="13.5" customHeight="1">
      <c r="A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ht="13.5" customHeight="1">
      <c r="A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ht="13.5" customHeight="1">
      <c r="A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ht="13.5" customHeight="1">
      <c r="A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ht="13.5" customHeight="1">
      <c r="A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ht="13.5" customHeight="1">
      <c r="A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ht="13.5" customHeight="1">
      <c r="A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ht="13.5" customHeight="1">
      <c r="A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ht="13.5" customHeight="1">
      <c r="A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ht="13.5" customHeight="1">
      <c r="A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ht="13.5" customHeight="1">
      <c r="A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ht="13.5" customHeight="1">
      <c r="A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ht="13.5" customHeight="1">
      <c r="A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ht="13.5" customHeight="1">
      <c r="A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ht="13.5" customHeight="1">
      <c r="A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ht="13.5" customHeight="1">
      <c r="A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ht="13.5" customHeight="1">
      <c r="A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ht="13.5" customHeight="1">
      <c r="A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ht="13.5" customHeight="1">
      <c r="A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ht="13.5" customHeight="1">
      <c r="A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ht="13.5" customHeight="1">
      <c r="A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ht="13.5" customHeight="1">
      <c r="A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ht="13.5" customHeight="1">
      <c r="A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ht="13.5" customHeight="1">
      <c r="A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ht="13.5" customHeight="1">
      <c r="A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ht="13.5" customHeight="1">
      <c r="A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ht="13.5" customHeight="1">
      <c r="A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ht="13.5" customHeight="1">
      <c r="A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ht="13.5" customHeight="1">
      <c r="A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ht="13.5" customHeight="1">
      <c r="A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ht="13.5" customHeight="1">
      <c r="A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ht="13.5" customHeight="1">
      <c r="A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ht="13.5" customHeight="1">
      <c r="A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ht="13.5" customHeight="1">
      <c r="A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ht="13.5" customHeight="1">
      <c r="A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ht="13.5" customHeight="1">
      <c r="A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ht="13.5" customHeight="1">
      <c r="A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ht="13.5" customHeight="1">
      <c r="A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ht="13.5" customHeight="1">
      <c r="A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ht="13.5" customHeight="1">
      <c r="A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ht="13.5" customHeight="1">
      <c r="A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ht="13.5" customHeight="1">
      <c r="A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ht="13.5" customHeight="1">
      <c r="A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ht="13.5" customHeight="1">
      <c r="A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ht="13.5" customHeight="1">
      <c r="A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ht="13.5" customHeight="1">
      <c r="A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ht="13.5" customHeight="1">
      <c r="A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ht="13.5" customHeight="1">
      <c r="A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ht="13.5" customHeight="1">
      <c r="A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ht="13.5" customHeight="1">
      <c r="A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ht="13.5" customHeight="1">
      <c r="A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ht="13.5" customHeight="1">
      <c r="A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ht="13.5" customHeight="1">
      <c r="A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ht="13.5" customHeight="1">
      <c r="A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ht="13.5" customHeight="1">
      <c r="A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ht="13.5" customHeight="1">
      <c r="A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ht="13.5" customHeight="1">
      <c r="A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ht="13.5" customHeight="1">
      <c r="A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ht="13.5" customHeight="1">
      <c r="A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ht="13.5" customHeight="1">
      <c r="A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ht="13.5" customHeight="1">
      <c r="A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ht="13.5" customHeight="1">
      <c r="A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ht="13.5" customHeight="1">
      <c r="A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ht="13.5" customHeight="1">
      <c r="A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ht="13.5" customHeight="1">
      <c r="A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ht="13.5" customHeight="1">
      <c r="A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ht="13.5" customHeight="1">
      <c r="A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ht="13.5" customHeight="1">
      <c r="A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ht="13.5" customHeight="1">
      <c r="A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ht="13.5" customHeight="1">
      <c r="A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ht="13.5" customHeight="1">
      <c r="A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ht="13.5" customHeight="1">
      <c r="A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ht="13.5" customHeight="1">
      <c r="A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ht="13.5" customHeight="1">
      <c r="A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ht="13.5" customHeight="1">
      <c r="A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ht="13.5" customHeight="1">
      <c r="A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ht="13.5" customHeight="1">
      <c r="A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ht="13.5" customHeight="1">
      <c r="A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ht="13.5" customHeight="1">
      <c r="A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ht="13.5" customHeight="1">
      <c r="A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ht="13.5" customHeight="1">
      <c r="A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ht="13.5" customHeight="1">
      <c r="A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ht="13.5" customHeight="1">
      <c r="A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ht="13.5" customHeight="1">
      <c r="A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ht="13.5" customHeight="1">
      <c r="A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ht="13.5" customHeight="1">
      <c r="A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ht="13.5" customHeight="1">
      <c r="A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ht="13.5" customHeight="1">
      <c r="A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ht="13.5" customHeight="1">
      <c r="A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ht="13.5" customHeight="1">
      <c r="A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ht="13.5" customHeight="1">
      <c r="A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ht="13.5" customHeight="1">
      <c r="A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ht="13.5" customHeight="1">
      <c r="A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ht="13.5" customHeight="1">
      <c r="A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ht="13.5" customHeight="1">
      <c r="A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ht="13.5" customHeight="1">
      <c r="A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ht="13.5" customHeight="1">
      <c r="A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ht="13.5" customHeight="1">
      <c r="A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ht="13.5" customHeight="1">
      <c r="A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ht="13.5" customHeight="1">
      <c r="A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ht="13.5" customHeight="1">
      <c r="A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ht="13.5" customHeight="1">
      <c r="A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ht="13.5" customHeight="1">
      <c r="A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ht="13.5" customHeight="1">
      <c r="A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ht="13.5" customHeight="1">
      <c r="A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ht="13.5" customHeight="1">
      <c r="A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ht="13.5" customHeight="1">
      <c r="A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ht="13.5" customHeight="1">
      <c r="A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ht="13.5" customHeight="1">
      <c r="A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ht="13.5" customHeight="1">
      <c r="A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ht="13.5" customHeight="1">
      <c r="A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ht="13.5" customHeight="1">
      <c r="A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ht="13.5" customHeight="1">
      <c r="A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ht="13.5" customHeight="1">
      <c r="A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ht="13.5" customHeight="1">
      <c r="A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ht="13.5" customHeight="1">
      <c r="A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ht="13.5" customHeight="1">
      <c r="A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ht="13.5" customHeight="1">
      <c r="A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ht="13.5" customHeight="1">
      <c r="A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ht="13.5" customHeight="1">
      <c r="A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ht="13.5" customHeight="1">
      <c r="A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ht="13.5" customHeight="1">
      <c r="A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ht="13.5" customHeight="1">
      <c r="A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ht="13.5" customHeight="1">
      <c r="A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ht="13.5" customHeight="1">
      <c r="A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ht="13.5" customHeight="1">
      <c r="A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ht="13.5" customHeight="1">
      <c r="A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ht="13.5" customHeight="1">
      <c r="A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ht="13.5" customHeight="1">
      <c r="A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ht="13.5" customHeight="1">
      <c r="A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ht="13.5" customHeight="1">
      <c r="A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ht="13.5" customHeight="1">
      <c r="A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ht="13.5" customHeight="1">
      <c r="A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ht="13.5" customHeight="1">
      <c r="A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ht="13.5" customHeight="1">
      <c r="A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ht="13.5" customHeight="1">
      <c r="A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ht="13.5" customHeight="1">
      <c r="A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ht="13.5" customHeight="1">
      <c r="A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ht="13.5" customHeight="1">
      <c r="A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ht="13.5" customHeight="1">
      <c r="A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ht="13.5" customHeight="1">
      <c r="A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ht="13.5" customHeight="1">
      <c r="A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ht="13.5" customHeight="1">
      <c r="A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ht="13.5" customHeight="1">
      <c r="A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ht="13.5" customHeight="1">
      <c r="A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ht="13.5" customHeight="1">
      <c r="A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ht="13.5" customHeight="1">
      <c r="A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ht="13.5" customHeight="1">
      <c r="A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ht="13.5" customHeight="1">
      <c r="A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ht="13.5" customHeight="1">
      <c r="A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ht="13.5" customHeight="1">
      <c r="A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ht="13.5" customHeight="1">
      <c r="A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ht="13.5" customHeight="1">
      <c r="A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ht="13.5" customHeight="1">
      <c r="A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ht="13.5" customHeight="1">
      <c r="A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ht="13.5" customHeight="1">
      <c r="A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ht="13.5" customHeight="1">
      <c r="A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ht="13.5" customHeight="1">
      <c r="A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ht="13.5" customHeight="1">
      <c r="A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ht="13.5" customHeight="1">
      <c r="A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ht="13.5" customHeight="1">
      <c r="A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ht="13.5" customHeight="1">
      <c r="A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ht="13.5" customHeight="1">
      <c r="A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ht="13.5" customHeight="1">
      <c r="A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ht="13.5" customHeight="1">
      <c r="A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ht="13.5" customHeight="1">
      <c r="A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ht="13.5" customHeight="1">
      <c r="A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ht="13.5" customHeight="1">
      <c r="A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ht="13.5" customHeight="1">
      <c r="A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ht="13.5" customHeight="1">
      <c r="A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ht="13.5" customHeight="1">
      <c r="A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ht="13.5" customHeight="1">
      <c r="A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ht="13.5" customHeight="1">
      <c r="A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ht="13.5" customHeight="1">
      <c r="A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ht="13.5" customHeight="1">
      <c r="A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ht="13.5" customHeight="1">
      <c r="A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ht="13.5" customHeight="1">
      <c r="A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ht="13.5" customHeight="1">
      <c r="A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ht="13.5" customHeight="1">
      <c r="A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ht="13.5" customHeight="1">
      <c r="A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ht="13.5" customHeight="1">
      <c r="A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ht="13.5" customHeight="1">
      <c r="A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ht="13.5" customHeight="1">
      <c r="A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ht="13.5" customHeight="1">
      <c r="A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ht="13.5" customHeight="1">
      <c r="A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ht="13.5" customHeight="1">
      <c r="A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ht="13.5" customHeight="1">
      <c r="A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ht="13.5" customHeight="1">
      <c r="A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ht="13.5" customHeight="1">
      <c r="A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ht="13.5" customHeight="1">
      <c r="A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ht="13.5" customHeight="1">
      <c r="A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ht="13.5" customHeight="1">
      <c r="A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ht="13.5" customHeight="1">
      <c r="A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ht="13.5" customHeight="1">
      <c r="A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ht="13.5" customHeight="1">
      <c r="A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ht="13.5" customHeight="1">
      <c r="A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ht="13.5" customHeight="1">
      <c r="A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ht="13.5" customHeight="1">
      <c r="A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ht="13.5" customHeight="1">
      <c r="A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ht="13.5" customHeight="1">
      <c r="A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ht="13.5" customHeight="1">
      <c r="A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ht="13.5" customHeight="1">
      <c r="A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ht="13.5" customHeight="1">
      <c r="A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ht="13.5" customHeight="1">
      <c r="A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ht="13.5" customHeight="1">
      <c r="A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ht="13.5" customHeight="1">
      <c r="A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ht="13.5" customHeight="1">
      <c r="A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ht="13.5" customHeight="1">
      <c r="A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ht="13.5" customHeight="1">
      <c r="A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ht="13.5" customHeight="1">
      <c r="A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ht="13.5" customHeight="1">
      <c r="A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ht="13.5" customHeight="1">
      <c r="A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ht="13.5" customHeight="1">
      <c r="A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ht="13.5" customHeight="1">
      <c r="A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ht="13.5" customHeight="1">
      <c r="A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ht="13.5" customHeight="1">
      <c r="A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ht="13.5" customHeight="1">
      <c r="A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ht="13.5" customHeight="1">
      <c r="A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ht="13.5" customHeight="1">
      <c r="A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ht="13.5" customHeight="1">
      <c r="A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ht="13.5" customHeight="1">
      <c r="A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ht="13.5" customHeight="1">
      <c r="A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ht="13.5" customHeight="1">
      <c r="A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ht="13.5" customHeight="1">
      <c r="A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ht="13.5" customHeight="1">
      <c r="A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ht="13.5" customHeight="1">
      <c r="A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ht="13.5" customHeight="1">
      <c r="A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ht="13.5" customHeight="1">
      <c r="A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ht="13.5" customHeight="1">
      <c r="A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ht="13.5" customHeight="1">
      <c r="A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ht="13.5" customHeight="1">
      <c r="A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ht="13.5" customHeight="1">
      <c r="A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ht="13.5" customHeight="1">
      <c r="A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ht="13.5" customHeight="1">
      <c r="A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ht="13.5" customHeight="1">
      <c r="A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ht="13.5" customHeight="1">
      <c r="A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ht="13.5" customHeight="1">
      <c r="A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ht="13.5" customHeight="1">
      <c r="A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ht="13.5" customHeight="1">
      <c r="A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ht="13.5" customHeight="1">
      <c r="A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ht="13.5" customHeight="1">
      <c r="A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ht="13.5" customHeight="1">
      <c r="A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ht="13.5" customHeight="1">
      <c r="A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ht="13.5" customHeight="1">
      <c r="A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ht="13.5" customHeight="1">
      <c r="A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ht="13.5" customHeight="1">
      <c r="A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ht="13.5" customHeight="1">
      <c r="A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ht="13.5" customHeight="1">
      <c r="A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ht="13.5" customHeight="1">
      <c r="A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ht="13.5" customHeight="1">
      <c r="A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ht="13.5" customHeight="1">
      <c r="A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ht="13.5" customHeight="1">
      <c r="A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ht="13.5" customHeight="1">
      <c r="A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ht="13.5" customHeight="1">
      <c r="A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ht="13.5" customHeight="1">
      <c r="A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ht="13.5" customHeight="1">
      <c r="A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ht="13.5" customHeight="1">
      <c r="A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ht="13.5" customHeight="1">
      <c r="A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ht="13.5" customHeight="1">
      <c r="A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ht="13.5" customHeight="1">
      <c r="A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ht="13.5" customHeight="1">
      <c r="A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ht="13.5" customHeight="1">
      <c r="A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ht="13.5" customHeight="1">
      <c r="A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ht="13.5" customHeight="1">
      <c r="A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ht="13.5" customHeight="1">
      <c r="A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ht="13.5" customHeight="1">
      <c r="A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ht="13.5" customHeight="1">
      <c r="A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ht="13.5" customHeight="1">
      <c r="A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ht="13.5" customHeight="1">
      <c r="A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ht="13.5" customHeight="1">
      <c r="A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ht="13.5" customHeight="1">
      <c r="A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ht="13.5" customHeight="1">
      <c r="A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ht="13.5" customHeight="1">
      <c r="A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ht="13.5" customHeight="1">
      <c r="A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ht="13.5" customHeight="1">
      <c r="A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ht="13.5" customHeight="1">
      <c r="A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6">
    <mergeCell ref="O2:R2"/>
    <mergeCell ref="T2:W2"/>
    <mergeCell ref="Y2:AB2"/>
    <mergeCell ref="AD2:AG2"/>
    <mergeCell ref="AH2:AK2"/>
    <mergeCell ref="AL2:AO2"/>
  </mergeCells>
  <printOptions/>
  <pageMargins bottom="0.75" footer="0.0" header="0.0" left="0.7" right="0.7" top="0.75"/>
  <pageSetup paperSize="9"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2022-07-30T02:18:45Z</dcterms:created>
  <dc:creator>user</dc:creator>
</cp:coreProperties>
</file>