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1C67107F-B490-4864-852F-2ED9F3FF823D}" xr6:coauthVersionLast="47" xr6:coauthVersionMax="47" xr10:uidLastSave="{00000000-0000-0000-0000-000000000000}"/>
  <bookViews>
    <workbookView xWindow="-108" yWindow="-108" windowWidth="23256" windowHeight="12456" tabRatio="811" xr2:uid="{00000000-000D-0000-FFFF-FFFF00000000}"/>
  </bookViews>
  <sheets>
    <sheet name="Master" sheetId="4" r:id="rId1"/>
    <sheet name="Cash KPI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G30" i="27" l="1"/>
  <c r="G27" i="27"/>
  <c r="G24" i="27"/>
  <c r="G21" i="27"/>
  <c r="G15" i="27"/>
  <c r="G18" i="27"/>
  <c r="G12" i="27"/>
  <c r="G9" i="27"/>
  <c r="G6" i="27"/>
  <c r="G3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G27" i="16"/>
  <c r="G30" i="16"/>
  <c r="G24" i="16"/>
  <c r="G21" i="16"/>
  <c r="G18" i="16"/>
  <c r="G15" i="16"/>
  <c r="G12" i="16"/>
  <c r="G9" i="16"/>
  <c r="G6" i="16"/>
  <c r="G3" i="16"/>
</calcChain>
</file>

<file path=xl/sharedStrings.xml><?xml version="1.0" encoding="utf-8"?>
<sst xmlns="http://schemas.openxmlformats.org/spreadsheetml/2006/main" count="700" uniqueCount="492">
  <si>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</si>
  <si>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</si>
  <si>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</si>
  <si>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</si>
  <si>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</si>
  <si>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</si>
  <si>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</si>
  <si>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</si>
  <si>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</si>
  <si>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</si>
  <si>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</si>
  <si>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</si>
  <si>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</si>
  <si>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</si>
  <si>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</si>
  <si>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</si>
  <si>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</si>
  <si>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</si>
  <si>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</si>
  <si>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</si>
  <si>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</si>
  <si>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</si>
  <si>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</si>
  <si>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</si>
  <si>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</si>
  <si>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</si>
  <si>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</si>
  <si>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</si>
  <si>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</si>
  <si>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</si>
  <si>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</si>
  <si>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</si>
  <si>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</si>
  <si>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</si>
  <si>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Account Receivables / Annual Sales x 365 days</t>
  </si>
  <si>
    <t>Average number of days that it takes a company to pay its suppliers</t>
  </si>
  <si>
    <t>Average Account Payables / Yearly Cost Of Goods Solds (COGS) x 365 days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</si>
  <si>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</si>
  <si>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</si>
  <si>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</si>
  <si>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</si>
  <si>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</si>
  <si>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</si>
  <si>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</si>
  <si>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</si>
  <si>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</si>
  <si>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</si>
  <si>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</si>
  <si>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</si>
  <si>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</si>
  <si>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</si>
  <si>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</si>
  <si>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</si>
  <si>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</si>
  <si>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</si>
  <si>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</si>
  <si>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</si>
  <si>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</si>
  <si>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</si>
  <si>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</si>
  <si>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</si>
  <si>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</si>
  <si>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</si>
  <si>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</si>
  <si>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</si>
  <si>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</si>
  <si>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</si>
  <si>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</si>
  <si>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</si>
  <si>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</si>
  <si>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</si>
  <si>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</si>
  <si>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</si>
  <si>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</si>
  <si>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</si>
  <si>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</si>
  <si>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</si>
  <si>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</si>
  <si>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</si>
  <si>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</si>
  <si>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</si>
  <si>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</si>
  <si>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</si>
  <si>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</si>
  <si>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</si>
  <si>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</si>
  <si>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</si>
  <si>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</si>
  <si>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</si>
  <si>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</si>
  <si>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</si>
  <si>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</si>
  <si>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</si>
  <si>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</si>
  <si>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</si>
  <si>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</si>
  <si>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</si>
  <si>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</si>
  <si>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</si>
  <si>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</si>
  <si>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</si>
  <si>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</si>
  <si>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</si>
  <si>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</si>
  <si>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</si>
  <si>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</si>
  <si>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</si>
  <si>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</si>
  <si>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</si>
  <si>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</si>
  <si>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</si>
  <si>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</si>
  <si>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</si>
  <si>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</si>
  <si>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</si>
  <si>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</si>
  <si>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</si>
  <si>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</si>
  <si>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</si>
  <si>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</si>
  <si>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</si>
  <si>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</si>
  <si>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</si>
  <si>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</si>
  <si>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</si>
  <si>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</si>
  <si>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</si>
  <si>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</si>
  <si>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</si>
  <si>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</si>
  <si>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</si>
  <si>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</si>
  <si>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</si>
  <si>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</si>
  <si>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</si>
  <si>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</si>
  <si>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</si>
  <si>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</si>
  <si>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</si>
  <si>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</si>
  <si>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</si>
  <si>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</si>
  <si>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</si>
  <si>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</si>
  <si>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</si>
  <si>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</si>
  <si>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</si>
  <si>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</si>
  <si>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</si>
  <si>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</si>
  <si>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</si>
  <si>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</si>
  <si>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</si>
  <si>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</si>
  <si>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</si>
  <si>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</si>
  <si>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</si>
  <si>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</si>
  <si>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</si>
  <si>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</si>
  <si>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</si>
  <si>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</si>
  <si>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</si>
  <si>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</si>
  <si>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</si>
  <si>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</si>
  <si>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</si>
  <si>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</si>
  <si>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</si>
  <si>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</si>
  <si>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</si>
  <si>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</si>
  <si>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</si>
  <si>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</si>
  <si>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</si>
  <si>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</si>
  <si>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</si>
  <si>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</si>
  <si>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</si>
  <si>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</si>
  <si>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</si>
  <si>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</si>
  <si>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</si>
  <si>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</si>
  <si>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</si>
  <si>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</si>
  <si>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</si>
  <si>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</si>
  <si>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</si>
  <si>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</si>
  <si>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</si>
  <si>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</si>
  <si>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</si>
  <si>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</si>
  <si>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</si>
  <si>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</si>
  <si>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</si>
  <si>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</si>
  <si>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</si>
  <si>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</si>
  <si>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</si>
  <si>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</si>
  <si>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</si>
  <si>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</si>
  <si>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</si>
  <si>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</si>
  <si>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</si>
  <si>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</si>
  <si>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</si>
  <si>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</si>
  <si>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</si>
  <si>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</si>
  <si>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</si>
  <si>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</si>
  <si>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</si>
  <si>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</si>
  <si>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</si>
  <si>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</si>
  <si>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</si>
  <si>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</si>
  <si>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</si>
  <si>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</si>
  <si>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</si>
  <si>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</si>
  <si>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</si>
  <si>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</si>
  <si>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</si>
  <si>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</si>
  <si>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</si>
  <si>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</si>
  <si>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</si>
  <si>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</si>
  <si>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</si>
  <si>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</si>
  <si>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</si>
  <si>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</si>
  <si>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</si>
  <si>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Days Sales Outstanding (DSO) - Best Possible Days Sales Outstanding (BPDSO)</t>
  </si>
  <si>
    <t>Operating Cash Flow</t>
  </si>
  <si>
    <t>Free Cash Flow</t>
  </si>
  <si>
    <t>Days of Inventory Outstanding</t>
  </si>
  <si>
    <t>Average Inventory / Yearly Cost of Goods Solds (COGS) x 365 days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</si>
  <si>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</si>
  <si>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</si>
  <si>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</si>
  <si>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</si>
  <si>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</si>
  <si>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</si>
  <si>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</si>
  <si>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</si>
  <si>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</si>
  <si>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</si>
  <si>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</si>
  <si>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</si>
  <si>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</si>
  <si>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</si>
  <si>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</si>
  <si>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</si>
  <si>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</si>
  <si>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</si>
  <si>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</si>
  <si>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</si>
  <si>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</si>
  <si>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</si>
  <si>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</si>
  <si>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</si>
  <si>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</si>
  <si>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</si>
  <si>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</si>
  <si>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</si>
  <si>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</si>
  <si>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</si>
  <si>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</si>
  <si>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</si>
  <si>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</si>
  <si>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</si>
  <si>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</si>
  <si>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</si>
  <si>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</si>
  <si>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</si>
  <si>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</si>
  <si>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</si>
  <si>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</si>
  <si>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</si>
  <si>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</si>
  <si>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</si>
  <si>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</si>
  <si>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</si>
  <si>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</si>
  <si>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</si>
  <si>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</si>
  <si>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</si>
  <si>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</si>
  <si>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</si>
  <si>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</si>
  <si>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</si>
  <si>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</si>
  <si>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</si>
  <si>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</si>
  <si>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</si>
  <si>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</si>
  <si>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</si>
  <si>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</si>
  <si>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</si>
  <si>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</si>
  <si>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</si>
  <si>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</si>
  <si>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</si>
  <si>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BPDSO</t>
  </si>
  <si>
    <t>Net Income</t>
  </si>
  <si>
    <t>Non-Cash Expenses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</si>
  <si>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</si>
  <si>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</si>
  <si>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</si>
  <si>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</si>
  <si>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</si>
  <si>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</si>
  <si>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</si>
  <si>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</si>
  <si>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</si>
  <si>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</si>
  <si>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</si>
  <si>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</si>
  <si>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</si>
  <si>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</si>
  <si>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</si>
  <si>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</si>
  <si>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</si>
  <si>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</si>
  <si>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</si>
  <si>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</si>
  <si>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</si>
  <si>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</si>
  <si>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</si>
  <si>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</si>
  <si>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</si>
  <si>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</si>
  <si>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</si>
  <si>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</si>
  <si>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</si>
  <si>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</si>
  <si>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</si>
  <si>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</si>
  <si>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</si>
  <si>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</si>
  <si>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</si>
  <si>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</si>
  <si>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</si>
  <si>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</si>
  <si>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</si>
  <si>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</si>
  <si>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</si>
  <si>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</si>
  <si>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</si>
  <si>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</si>
  <si>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</si>
  <si>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</si>
  <si>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</si>
  <si>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</si>
  <si>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</si>
  <si>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</si>
  <si>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</si>
  <si>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</si>
  <si>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</si>
  <si>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</si>
  <si>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</si>
  <si>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</si>
  <si>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</si>
  <si>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</si>
  <si>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</si>
  <si>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</si>
  <si>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</si>
  <si>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</si>
  <si>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</si>
  <si>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</si>
  <si>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</si>
  <si>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</si>
  <si>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</si>
  <si>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</si>
  <si>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</si>
  <si>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</si>
  <si>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</si>
  <si>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</si>
  <si>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</si>
  <si>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</si>
  <si>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</si>
  <si>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</si>
  <si>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</si>
  <si>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</si>
  <si>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</si>
  <si>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</si>
  <si>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</si>
  <si>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</si>
  <si>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</si>
  <si>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</si>
  <si>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</si>
  <si>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</si>
  <si>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</si>
  <si>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</si>
  <si>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</si>
  <si>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</si>
  <si>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</si>
  <si>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</si>
  <si>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</si>
  <si>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</si>
  <si>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</si>
  <si>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</si>
  <si>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</si>
  <si>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</si>
  <si>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</si>
  <si>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</si>
  <si>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</si>
  <si>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</si>
  <si>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</si>
  <si>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</si>
  <si>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</si>
  <si>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</si>
  <si>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</si>
  <si>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</si>
  <si>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</si>
  <si>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</si>
  <si>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</si>
  <si>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</si>
  <si>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</si>
  <si>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</si>
  <si>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</si>
  <si>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</si>
  <si>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</si>
  <si>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</si>
  <si>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</si>
  <si>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</si>
  <si>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</si>
  <si>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</si>
  <si>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</si>
  <si>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</si>
  <si>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</si>
  <si>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</si>
  <si>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</si>
  <si>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</si>
  <si>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</si>
  <si>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</si>
  <si>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</si>
  <si>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</si>
  <si>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</si>
  <si>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</si>
  <si>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</si>
  <si>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</si>
  <si>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</si>
  <si>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</si>
  <si>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</si>
  <si>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</si>
  <si>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</si>
  <si>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</si>
  <si>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</si>
  <si>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</si>
  <si>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</si>
  <si>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</si>
  <si>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</si>
  <si>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</si>
  <si>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</si>
  <si>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</si>
  <si>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</si>
  <si>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</si>
  <si>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</si>
  <si>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</si>
  <si>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</si>
  <si>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</si>
  <si>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</si>
  <si>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</si>
  <si>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</si>
  <si>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</si>
  <si>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</si>
  <si>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</si>
  <si>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</si>
  <si>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</si>
  <si>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</si>
  <si>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</si>
  <si>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</si>
  <si>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</si>
  <si>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</si>
  <si>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</si>
  <si>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</si>
  <si>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</si>
  <si>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</si>
  <si>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</si>
  <si>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</si>
  <si>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</si>
  <si>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Cash Spent (monthly average) - Cash Received (monthly average)</t>
  </si>
  <si>
    <t>Inc. in Working Capital</t>
  </si>
  <si>
    <t>Flexible time account</t>
  </si>
  <si>
    <t xml:space="preserve"> Temporary change of hours available in part-time contracts</t>
  </si>
  <si>
    <t>Temporary workers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</si>
</sst>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1" spans="1:11" ht="15" customHeight="1" x14ac:dyDescent="0.25">
      <c r="A1" s="1" t="s">
        <v>23</v>
      </c>
      <c r="B1" s="1" t="s">
        <v>235</v>
      </c>
      <c r="C1" s="2" t="s">
        <v>236</v>
      </c>
      <c r="D1" s="1" t="s">
        <v>238</v>
      </c>
      <c r="E1" s="1" t="s">
        <v>239</v>
      </c>
      <c r="F1" s="1" t="s">
        <v>29</v>
      </c>
      <c r="G1" s="2" t="s">
        <v>240</v>
      </c>
      <c r="H1" s="1" t="s">
        <v>242</v>
      </c>
      <c r="I1" s="1" t="s">
        <v>243</v>
      </c>
      <c r="J1" s="2" t="s">
        <v>244</v>
      </c>
      <c r="K1" s="2" t="s">
        <v>245</v>
      </c>
    </row>
    <row r="2" spans="1:11" ht="15" customHeight="1" x14ac:dyDescent="0.3">
      <c r="A2" s="1" t="s">
        <v>41</v>
      </c>
      <c r="B2" s="1" t="s">
        <v>246</v>
      </c>
      <c r="C2" s="1" t="s">
        <v>247</v>
      </c>
      <c r="D2" s="1" t="s">
        <v>46</v>
      </c>
      <c r="E2" s="2" t="s">
        <v>248</v>
      </c>
      <c r="F2" s="2" t="s">
        <v>249</v>
      </c>
      <c r="G2" s="1" t="s">
        <v>53</v>
      </c>
      <c r="H2" s="15" t="s">
        <v>250</v>
      </c>
      <c r="I2" s="1" t="s">
        <v>58</v>
      </c>
      <c r="J2" s="2" t="s">
        <v>251</v>
      </c>
      <c r="K2" s="2" t="s">
        <v>252</v>
      </c>
    </row>
    <row r="3" spans="1:11" ht="15" customHeight="1" x14ac:dyDescent="0.25">
      <c r="A3" s="2" t="s">
        <v>296</v>
      </c>
      <c r="B3" s="1" t="s">
        <v>65</v>
      </c>
      <c r="C3" s="1" t="s">
        <v>253</v>
      </c>
      <c r="D3" s="1" t="s">
        <v>254</v>
      </c>
      <c r="E3" s="1" t="s">
        <v>255</v>
      </c>
      <c r="F3" s="1" t="s">
        <v>74</v>
      </c>
      <c r="G3" s="1" t="s">
        <v>77</v>
      </c>
      <c r="H3" s="1" t="s">
        <v>80</v>
      </c>
      <c r="I3" s="1" t="s">
        <v>82</v>
      </c>
      <c r="J3" s="1" t="s">
        <v>85</v>
      </c>
      <c r="K3" s="1" t="s">
        <v>88</v>
      </c>
    </row>
    <row r="4" spans="1:11" ht="15" customHeight="1" x14ac:dyDescent="0.25">
      <c r="A4" s="1" t="s">
        <v>297</v>
      </c>
      <c r="B4" s="1" t="s">
        <v>256</v>
      </c>
      <c r="C4" s="2" t="s">
        <v>93</v>
      </c>
      <c r="D4" s="1" t="s">
        <v>257</v>
      </c>
      <c r="E4" s="2" t="s">
        <v>258</v>
      </c>
      <c r="F4" s="1" t="s">
        <v>100</v>
      </c>
      <c r="G4" s="2" t="s">
        <v>103</v>
      </c>
      <c r="H4" s="1" t="s">
        <v>104</v>
      </c>
      <c r="I4" s="1" t="s">
        <v>105</v>
      </c>
      <c r="J4" s="2" t="s">
        <v>262</v>
      </c>
      <c r="K4" s="2" t="s">
        <v>109</v>
      </c>
    </row>
    <row r="5" spans="1:11" ht="15" customHeight="1" x14ac:dyDescent="0.25">
      <c r="A5" s="1" t="s">
        <v>112</v>
      </c>
      <c r="B5" s="1" t="s">
        <v>113</v>
      </c>
      <c r="C5" s="1" t="s">
        <v>116</v>
      </c>
      <c r="D5" s="2" t="s">
        <v>117</v>
      </c>
      <c r="E5" s="1" t="s">
        <v>120</v>
      </c>
      <c r="F5" s="1" t="s">
        <v>123</v>
      </c>
      <c r="G5" s="2" t="s">
        <v>126</v>
      </c>
      <c r="H5" s="2" t="s">
        <v>128</v>
      </c>
      <c r="I5" s="1" t="s">
        <v>130</v>
      </c>
      <c r="J5" s="1" t="s">
        <v>265</v>
      </c>
      <c r="K5" s="1" t="s">
        <v>135</v>
      </c>
    </row>
    <row r="6" spans="1:11" ht="15" customHeight="1" x14ac:dyDescent="0.25">
      <c r="A6" s="1" t="s">
        <v>138</v>
      </c>
      <c r="B6" s="1" t="s">
        <v>266</v>
      </c>
      <c r="C6" s="1" t="s">
        <v>267</v>
      </c>
      <c r="D6" s="1" t="s">
        <v>268</v>
      </c>
      <c r="E6" s="1" t="s">
        <v>269</v>
      </c>
      <c r="F6" s="1" t="s">
        <v>270</v>
      </c>
      <c r="G6" s="1" t="s">
        <v>148</v>
      </c>
      <c r="H6" s="2" t="s">
        <v>151</v>
      </c>
      <c r="I6" s="2" t="s">
        <v>154</v>
      </c>
      <c r="J6" s="1" t="s">
        <v>157</v>
      </c>
      <c r="K6" s="1" t="s">
        <v>160</v>
      </c>
    </row>
    <row r="7" spans="1:11" ht="15" customHeight="1" x14ac:dyDescent="0.25">
      <c r="A7" s="2" t="s">
        <v>298</v>
      </c>
      <c r="B7" s="2" t="s">
        <v>271</v>
      </c>
      <c r="C7" s="2" t="s">
        <v>163</v>
      </c>
      <c r="D7" s="2" t="s">
        <v>276</v>
      </c>
      <c r="E7" s="2" t="s">
        <v>166</v>
      </c>
      <c r="F7" s="2" t="s">
        <v>277</v>
      </c>
      <c r="G7" s="1" t="s">
        <v>278</v>
      </c>
      <c r="H7" s="2" t="s">
        <v>171</v>
      </c>
      <c r="I7" s="1" t="s">
        <v>174</v>
      </c>
      <c r="J7" s="2" t="s">
        <v>176</v>
      </c>
      <c r="K7" s="2" t="s">
        <v>281</v>
      </c>
    </row>
    <row r="8" spans="1:11" ht="15" customHeight="1" x14ac:dyDescent="0.25">
      <c r="A8" s="2" t="s">
        <v>179</v>
      </c>
      <c r="B8" s="1" t="s">
        <v>180</v>
      </c>
      <c r="C8" s="1" t="s">
        <v>183</v>
      </c>
      <c r="D8" s="1" t="s">
        <v>184</v>
      </c>
      <c r="E8" s="1" t="s">
        <v>284</v>
      </c>
      <c r="F8" s="1" t="s">
        <v>285</v>
      </c>
      <c r="G8" s="2" t="s">
        <v>191</v>
      </c>
      <c r="H8" s="1" t="s">
        <v>194</v>
      </c>
      <c r="I8" s="2" t="s">
        <v>197</v>
      </c>
      <c r="J8" s="1" t="s">
        <v>200</v>
      </c>
      <c r="K8" s="2" t="s">
        <v>203</v>
      </c>
    </row>
    <row r="9" spans="1:11" ht="15" customHeight="1" x14ac:dyDescent="0.25">
      <c r="A9" s="2" t="s">
        <v>204</v>
      </c>
      <c r="B9" s="1" t="s">
        <v>286</v>
      </c>
      <c r="C9" s="1" t="s">
        <v>207</v>
      </c>
      <c r="D9" s="1" t="s">
        <v>208</v>
      </c>
      <c r="E9" s="1" t="s">
        <v>211</v>
      </c>
      <c r="F9" s="1" t="s">
        <v>214</v>
      </c>
      <c r="G9" s="1" t="s">
        <v>289</v>
      </c>
      <c r="H9" s="1" t="s">
        <v>290</v>
      </c>
      <c r="I9" s="1" t="s">
        <v>219</v>
      </c>
      <c r="J9" s="1" t="s">
        <v>220</v>
      </c>
      <c r="K9" s="1" t="s">
        <v>294</v>
      </c>
    </row>
    <row r="10" spans="1:11" ht="15" customHeight="1" x14ac:dyDescent="0.25">
      <c r="A10" s="2"/>
    </row>
    <row r="11" spans="1:11" ht="15" customHeight="1" x14ac:dyDescent="0.25">
      <c r="A11" s="2"/>
    </row>
    <row r="13" spans="1:11" ht="15" customHeight="1" x14ac:dyDescent="0.25">
      <c r="A13" s="2"/>
    </row>
    <row r="14" spans="1:11" ht="15" customHeight="1" x14ac:dyDescent="0.25">
      <c r="A14" s="2"/>
    </row>
    <row r="15" spans="1:11" ht="15" customHeight="1" x14ac:dyDescent="0.25">
      <c r="A15" s="2"/>
    </row>
    <row r="16" spans="1:11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4" spans="1:1" ht="15" customHeight="1" x14ac:dyDescent="0.25">
      <c r="A24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5" spans="1:1" ht="15" customHeight="1" x14ac:dyDescent="0.25">
      <c r="A35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6" spans="1:1" ht="15" customHeight="1" x14ac:dyDescent="0.25">
      <c r="A46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7" spans="1:1" ht="15" customHeight="1" x14ac:dyDescent="0.25">
      <c r="A57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8" spans="1:1" ht="15" customHeight="1" x14ac:dyDescent="0.25">
      <c r="A68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.6" x14ac:dyDescent="0.25"/>
    <row r="79" spans="1:1" ht="15" customHeight="1" x14ac:dyDescent="0.25">
      <c r="A79" s="2"/>
    </row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90" spans="1:1" ht="15" customHeight="1" x14ac:dyDescent="0.25">
      <c r="A90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" activePane="bottomLeft" state="frozen"/>
      <selection pane="bottomLeft" activeCell="C1" sqref="C1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465</v>
      </c>
      <c r="E2" s="19" t="s">
        <v>464</v>
      </c>
    </row>
    <row r="3" spans="1:8" ht="26.4" x14ac:dyDescent="0.25">
      <c r="A3" s="12" t="s">
        <v>286</v>
      </c>
      <c r="B3" s="9" t="s">
        <v>205</v>
      </c>
      <c r="C3" s="9" t="s">
        <v>206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466</v>
      </c>
      <c r="E5" s="19" t="s">
        <v>467</v>
      </c>
    </row>
    <row r="6" spans="1:8" ht="26.4" x14ac:dyDescent="0.25">
      <c r="A6" s="12" t="s">
        <v>207</v>
      </c>
      <c r="B6" s="9" t="s">
        <v>287</v>
      </c>
      <c r="C6" s="9" t="s">
        <v>288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468</v>
      </c>
      <c r="E8" s="19" t="s">
        <v>469</v>
      </c>
    </row>
    <row r="9" spans="1:8" ht="26.4" x14ac:dyDescent="0.25">
      <c r="A9" s="12" t="s">
        <v>208</v>
      </c>
      <c r="B9" s="9" t="s">
        <v>209</v>
      </c>
      <c r="C9" s="9" t="s">
        <v>210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470</v>
      </c>
      <c r="E11" s="19" t="s">
        <v>397</v>
      </c>
    </row>
    <row r="12" spans="1:8" ht="26.4" x14ac:dyDescent="0.25">
      <c r="A12" s="12" t="s">
        <v>211</v>
      </c>
      <c r="B12" s="9" t="s">
        <v>212</v>
      </c>
      <c r="C12" s="9" t="s">
        <v>213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471</v>
      </c>
      <c r="E14" s="19" t="s">
        <v>472</v>
      </c>
      <c r="F14" s="19" t="s">
        <v>473</v>
      </c>
    </row>
    <row r="15" spans="1:8" ht="26.4" x14ac:dyDescent="0.25">
      <c r="A15" s="12" t="s">
        <v>214</v>
      </c>
      <c r="B15" s="9" t="s">
        <v>215</v>
      </c>
      <c r="C15" s="9" t="s">
        <v>216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474</v>
      </c>
      <c r="E17" s="19" t="s">
        <v>397</v>
      </c>
    </row>
    <row r="18" spans="1:7" ht="26.4" x14ac:dyDescent="0.25">
      <c r="A18" s="12" t="s">
        <v>289</v>
      </c>
      <c r="B18" s="9" t="s">
        <v>217</v>
      </c>
      <c r="C18" s="9" t="s">
        <v>218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475</v>
      </c>
      <c r="E20" s="19" t="s">
        <v>476</v>
      </c>
    </row>
    <row r="21" spans="1:7" ht="52.8" x14ac:dyDescent="0.25">
      <c r="A21" s="12" t="s">
        <v>290</v>
      </c>
      <c r="B21" s="14" t="s">
        <v>291</v>
      </c>
      <c r="C21" s="14" t="s">
        <v>292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293</v>
      </c>
    </row>
    <row r="24" spans="1:7" ht="39.6" x14ac:dyDescent="0.25">
      <c r="A24" s="12" t="s">
        <v>219</v>
      </c>
      <c r="B24" s="9" t="s">
        <v>1</v>
      </c>
      <c r="C24" s="9" t="s">
        <v>293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477</v>
      </c>
      <c r="E26" s="19" t="s">
        <v>478</v>
      </c>
    </row>
    <row r="27" spans="1:7" ht="26.4" x14ac:dyDescent="0.25">
      <c r="A27" s="12" t="s">
        <v>220</v>
      </c>
      <c r="B27" s="9" t="s">
        <v>221</v>
      </c>
      <c r="C27" s="9" t="s">
        <v>222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238</v>
      </c>
      <c r="E29" s="19" t="s">
        <v>480</v>
      </c>
      <c r="F29" s="19" t="s">
        <v>479</v>
      </c>
    </row>
    <row r="30" spans="1:7" ht="26.4" x14ac:dyDescent="0.25">
      <c r="A30" s="12" t="s">
        <v>294</v>
      </c>
      <c r="B30" s="9" t="s">
        <v>223</v>
      </c>
      <c r="C30" s="9" t="s">
        <v>224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1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20" t="s">
        <v>309</v>
      </c>
      <c r="E2" s="19" t="s">
        <v>481</v>
      </c>
      <c r="F2" s="19"/>
    </row>
    <row r="3" spans="1:8" ht="26.4" x14ac:dyDescent="0.25">
      <c r="A3" s="12" t="s">
        <v>0</v>
      </c>
      <c r="B3" s="9" t="s">
        <v>1</v>
      </c>
      <c r="C3" s="9" t="s">
        <v>2</v>
      </c>
      <c r="D3" s="17"/>
      <c r="E3" s="17"/>
      <c r="F3" s="17"/>
      <c r="G3" s="29" t="e">
        <f>D3/E3</f>
        <v>#DIV/0!</v>
      </c>
    </row>
    <row r="4" spans="1:8" x14ac:dyDescent="0.25">
      <c r="C4" s="6"/>
    </row>
    <row r="5" spans="1:8" x14ac:dyDescent="0.25">
      <c r="B5" s="6"/>
      <c r="C5" s="6"/>
      <c r="D5" s="20" t="s">
        <v>386</v>
      </c>
      <c r="E5" s="19" t="s">
        <v>387</v>
      </c>
      <c r="F5" s="19"/>
    </row>
    <row r="6" spans="1:8" ht="26.4" x14ac:dyDescent="0.25">
      <c r="A6" s="13" t="s">
        <v>3</v>
      </c>
      <c r="B6" s="9" t="s">
        <v>4</v>
      </c>
      <c r="C6" s="9" t="s">
        <v>5</v>
      </c>
      <c r="D6" s="18"/>
      <c r="E6" s="17"/>
      <c r="F6" s="17"/>
      <c r="G6" s="29" t="e">
        <f>D6/E6</f>
        <v>#DIV/0!</v>
      </c>
    </row>
    <row r="7" spans="1:8" x14ac:dyDescent="0.25">
      <c r="B7" s="11"/>
      <c r="C7" s="9"/>
    </row>
    <row r="8" spans="1:8" x14ac:dyDescent="0.25">
      <c r="B8" s="9"/>
      <c r="C8" s="9"/>
      <c r="D8" s="20" t="s">
        <v>482</v>
      </c>
      <c r="E8" s="19" t="s">
        <v>481</v>
      </c>
      <c r="F8" s="19"/>
    </row>
    <row r="9" spans="1:8" ht="26.4" x14ac:dyDescent="0.25">
      <c r="A9" s="13" t="s">
        <v>6</v>
      </c>
      <c r="B9" s="9" t="s">
        <v>7</v>
      </c>
      <c r="C9" s="9" t="s">
        <v>8</v>
      </c>
      <c r="D9" s="17"/>
      <c r="E9" s="17"/>
      <c r="F9" s="17"/>
      <c r="G9" s="29" t="e">
        <f>D9/E9</f>
        <v>#DIV/0!</v>
      </c>
    </row>
    <row r="10" spans="1:8" x14ac:dyDescent="0.25">
      <c r="B10" s="11"/>
      <c r="D10" s="9"/>
    </row>
    <row r="11" spans="1:8" ht="26.4" x14ac:dyDescent="0.25">
      <c r="B11" s="9"/>
      <c r="C11" s="9"/>
      <c r="D11" s="20" t="s">
        <v>483</v>
      </c>
      <c r="E11" s="19" t="s">
        <v>484</v>
      </c>
      <c r="F11" s="19"/>
    </row>
    <row r="12" spans="1:8" ht="26.4" x14ac:dyDescent="0.25">
      <c r="A12" s="12" t="s">
        <v>229</v>
      </c>
      <c r="B12" s="9" t="s">
        <v>9</v>
      </c>
      <c r="C12" s="9" t="s">
        <v>10</v>
      </c>
      <c r="D12" s="17"/>
      <c r="E12" s="17"/>
      <c r="F12" s="17"/>
      <c r="G12" s="29" t="e">
        <f>D12/E12</f>
        <v>#DIV/0!</v>
      </c>
    </row>
    <row r="13" spans="1:8" x14ac:dyDescent="0.25">
      <c r="B13" s="11"/>
    </row>
    <row r="14" spans="1:8" ht="26.4" x14ac:dyDescent="0.25">
      <c r="D14" s="20" t="s">
        <v>445</v>
      </c>
      <c r="E14" s="19" t="s">
        <v>446</v>
      </c>
      <c r="F14" s="19"/>
    </row>
    <row r="15" spans="1:8" x14ac:dyDescent="0.25">
      <c r="A15" s="12" t="s">
        <v>230</v>
      </c>
      <c r="B15" s="9" t="s">
        <v>11</v>
      </c>
      <c r="C15" s="9" t="s">
        <v>12</v>
      </c>
      <c r="D15" s="18"/>
      <c r="E15" s="17"/>
      <c r="F15" s="17"/>
      <c r="G15" s="29" t="e">
        <f>D15/E15</f>
        <v>#DIV/0!</v>
      </c>
    </row>
    <row r="16" spans="1:8" x14ac:dyDescent="0.25">
      <c r="B16" s="11"/>
      <c r="C16" s="9"/>
    </row>
    <row r="17" spans="1:8" x14ac:dyDescent="0.25">
      <c r="D17" s="20" t="s">
        <v>389</v>
      </c>
      <c r="E17" s="19" t="s">
        <v>390</v>
      </c>
      <c r="F17" s="19"/>
    </row>
    <row r="18" spans="1:8" ht="26.4" x14ac:dyDescent="0.25">
      <c r="A18" s="13" t="s">
        <v>295</v>
      </c>
      <c r="B18" s="9" t="s">
        <v>13</v>
      </c>
      <c r="C18" s="9" t="s">
        <v>14</v>
      </c>
      <c r="D18" s="17"/>
      <c r="E18" s="17"/>
      <c r="F18" s="17"/>
      <c r="G18" s="29" t="e">
        <f>(D18-E18)/D18</f>
        <v>#DIV/0!</v>
      </c>
    </row>
    <row r="19" spans="1:8" x14ac:dyDescent="0.25">
      <c r="B19" s="11"/>
      <c r="D19" s="9"/>
    </row>
    <row r="20" spans="1:8" x14ac:dyDescent="0.25">
      <c r="B20" s="9"/>
      <c r="C20" s="9"/>
      <c r="D20" s="20" t="s">
        <v>309</v>
      </c>
      <c r="E20" s="19" t="s">
        <v>389</v>
      </c>
      <c r="F20" s="19"/>
    </row>
    <row r="21" spans="1:8" ht="26.4" x14ac:dyDescent="0.25">
      <c r="A21" s="12" t="s">
        <v>15</v>
      </c>
      <c r="B21" s="9" t="s">
        <v>16</v>
      </c>
      <c r="C21" s="9" t="s">
        <v>17</v>
      </c>
      <c r="D21" s="17"/>
      <c r="E21" s="17"/>
      <c r="F21" s="17"/>
      <c r="G21" s="29" t="e">
        <f>D21/E21</f>
        <v>#DIV/0!</v>
      </c>
    </row>
    <row r="22" spans="1:8" x14ac:dyDescent="0.25">
      <c r="B22" s="11"/>
    </row>
    <row r="23" spans="1:8" s="3" customFormat="1" ht="26.4" x14ac:dyDescent="0.25">
      <c r="D23" s="20" t="s">
        <v>485</v>
      </c>
      <c r="E23" s="19" t="s">
        <v>486</v>
      </c>
      <c r="F23" s="19"/>
      <c r="G23" s="21"/>
      <c r="H23" s="4"/>
    </row>
    <row r="24" spans="1:8" ht="26.4" x14ac:dyDescent="0.25">
      <c r="A24" s="13" t="s">
        <v>232</v>
      </c>
      <c r="B24" s="9" t="s">
        <v>231</v>
      </c>
      <c r="C24" s="14" t="s">
        <v>233</v>
      </c>
      <c r="D24" s="17"/>
      <c r="E24" s="17"/>
      <c r="F24" s="17"/>
      <c r="G24" s="29" t="e">
        <f>D24/E24</f>
        <v>#DIV/0!</v>
      </c>
    </row>
    <row r="25" spans="1:8" x14ac:dyDescent="0.25">
      <c r="B25" s="11"/>
    </row>
    <row r="26" spans="1:8" x14ac:dyDescent="0.25">
      <c r="D26" s="20" t="s">
        <v>389</v>
      </c>
      <c r="E26" s="19" t="s">
        <v>463</v>
      </c>
      <c r="F26" s="19"/>
    </row>
    <row r="27" spans="1:8" ht="26.4" x14ac:dyDescent="0.25">
      <c r="A27" s="13" t="s">
        <v>234</v>
      </c>
      <c r="B27" s="9" t="s">
        <v>18</v>
      </c>
      <c r="C27" s="9" t="s">
        <v>19</v>
      </c>
      <c r="D27" s="17"/>
      <c r="E27" s="17"/>
      <c r="F27" s="17"/>
      <c r="G27" s="29" t="e">
        <f>D27/E27</f>
        <v>#DIV/0!</v>
      </c>
    </row>
    <row r="28" spans="1:8" x14ac:dyDescent="0.25">
      <c r="B28" s="11"/>
    </row>
    <row r="29" spans="1:8" x14ac:dyDescent="0.25">
      <c r="D29" s="20" t="s">
        <v>390</v>
      </c>
      <c r="E29" s="19" t="s">
        <v>65</v>
      </c>
      <c r="F29" s="19"/>
    </row>
    <row r="30" spans="1:8" ht="26.4" x14ac:dyDescent="0.25">
      <c r="A30" s="12" t="s">
        <v>20</v>
      </c>
      <c r="B30" s="9" t="s">
        <v>21</v>
      </c>
      <c r="C30" s="9" t="s">
        <v>22</v>
      </c>
      <c r="D30" s="17"/>
      <c r="E30" s="17"/>
      <c r="F30" s="17"/>
      <c r="G30" s="29" t="e">
        <f>D30/E30</f>
        <v>#DIV/0!</v>
      </c>
    </row>
    <row r="31" spans="1:8" x14ac:dyDescent="0.25">
      <c r="B3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zoomScale="91" workbookViewId="0">
      <pane ySplit="1" topLeftCell="A2" activePane="bottomLeft" state="frozen"/>
      <selection pane="bottomLeft" activeCell="B32" sqref="B32"/>
    </sheetView>
  </sheetViews>
  <sheetFormatPr defaultColWidth="9.33203125" defaultRowHeight="13.2" x14ac:dyDescent="0.25"/>
  <cols>
    <col min="1" max="1" width="30.6640625" style="11" customWidth="1"/>
    <col min="2" max="2" width="55.44140625" style="3" customWidth="1"/>
    <col min="3" max="3" width="47.33203125" style="3" customWidth="1"/>
    <col min="4" max="4" width="18.33203125" style="11" bestFit="1" customWidth="1"/>
    <col min="5" max="5" width="21.77734375" style="11" customWidth="1"/>
    <col min="6" max="6" width="23.6640625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19" t="s">
        <v>302</v>
      </c>
      <c r="E2" s="19" t="s">
        <v>303</v>
      </c>
      <c r="F2" s="19"/>
    </row>
    <row r="3" spans="1:8" ht="26.4" x14ac:dyDescent="0.25">
      <c r="A3" s="12" t="s">
        <v>235</v>
      </c>
      <c r="B3" s="6" t="s">
        <v>24</v>
      </c>
      <c r="C3" s="6" t="s">
        <v>487</v>
      </c>
      <c r="D3" s="17"/>
      <c r="E3" s="17"/>
      <c r="F3" s="17"/>
      <c r="G3" s="29">
        <f>D3-E3</f>
        <v>0</v>
      </c>
    </row>
    <row r="4" spans="1:8" x14ac:dyDescent="0.25">
      <c r="A4" s="12"/>
      <c r="B4" s="6"/>
      <c r="C4" s="6"/>
    </row>
    <row r="5" spans="1:8" x14ac:dyDescent="0.25">
      <c r="A5" s="12"/>
      <c r="B5" s="6"/>
      <c r="C5" s="6"/>
      <c r="D5" s="19" t="s">
        <v>307</v>
      </c>
      <c r="E5" s="19" t="s">
        <v>308</v>
      </c>
      <c r="F5" s="19"/>
    </row>
    <row r="6" spans="1:8" ht="26.4" x14ac:dyDescent="0.25">
      <c r="A6" s="13" t="s">
        <v>236</v>
      </c>
      <c r="B6" s="7" t="s">
        <v>306</v>
      </c>
      <c r="C6" s="7" t="s">
        <v>237</v>
      </c>
      <c r="D6" s="17"/>
      <c r="E6" s="17"/>
      <c r="F6" s="17"/>
      <c r="G6" s="29">
        <f>D6-E6</f>
        <v>0</v>
      </c>
    </row>
    <row r="8" spans="1:8" x14ac:dyDescent="0.25">
      <c r="D8" s="20" t="s">
        <v>309</v>
      </c>
      <c r="E8" s="19" t="s">
        <v>310</v>
      </c>
      <c r="F8" s="19" t="s">
        <v>488</v>
      </c>
    </row>
    <row r="9" spans="1:8" ht="26.4" x14ac:dyDescent="0.25">
      <c r="A9" s="12" t="s">
        <v>238</v>
      </c>
      <c r="B9" s="9" t="s">
        <v>25</v>
      </c>
      <c r="C9" s="9" t="s">
        <v>26</v>
      </c>
      <c r="D9" s="17"/>
      <c r="E9" s="17"/>
      <c r="F9" s="17"/>
      <c r="G9" s="29">
        <f>D9+E9-F9</f>
        <v>0</v>
      </c>
    </row>
    <row r="10" spans="1:8" x14ac:dyDescent="0.25">
      <c r="A10" s="12"/>
      <c r="B10" s="9"/>
      <c r="C10" s="9"/>
    </row>
    <row r="11" spans="1:8" x14ac:dyDescent="0.25">
      <c r="A11" s="9"/>
      <c r="D11" s="19" t="s">
        <v>311</v>
      </c>
      <c r="E11" s="19" t="s">
        <v>312</v>
      </c>
      <c r="F11" s="19" t="s">
        <v>313</v>
      </c>
    </row>
    <row r="12" spans="1:8" ht="26.4" x14ac:dyDescent="0.25">
      <c r="A12" s="12" t="s">
        <v>239</v>
      </c>
      <c r="B12" s="9" t="s">
        <v>27</v>
      </c>
      <c r="C12" s="9" t="s">
        <v>28</v>
      </c>
      <c r="D12" s="17"/>
      <c r="E12" s="17"/>
      <c r="F12" s="17"/>
      <c r="G12" s="29">
        <f>D12+E12-F12</f>
        <v>0</v>
      </c>
    </row>
    <row r="14" spans="1:8" x14ac:dyDescent="0.25">
      <c r="D14" s="20" t="s">
        <v>317</v>
      </c>
      <c r="E14" s="19" t="s">
        <v>318</v>
      </c>
      <c r="F14" s="19"/>
    </row>
    <row r="15" spans="1:8" ht="26.4" x14ac:dyDescent="0.25">
      <c r="A15" s="12" t="s">
        <v>29</v>
      </c>
      <c r="B15" s="9" t="s">
        <v>30</v>
      </c>
      <c r="C15" s="9" t="s">
        <v>31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65</v>
      </c>
      <c r="E17" s="19" t="s">
        <v>319</v>
      </c>
      <c r="F17" s="19"/>
    </row>
    <row r="18" spans="1:7" ht="26.4" x14ac:dyDescent="0.25">
      <c r="A18" s="13" t="s">
        <v>240</v>
      </c>
      <c r="B18" s="9" t="s">
        <v>32</v>
      </c>
      <c r="C18" s="9" t="s">
        <v>241</v>
      </c>
      <c r="D18" s="17"/>
      <c r="E18" s="17"/>
      <c r="F18" s="17"/>
      <c r="G18" s="29" t="str">
        <f>IFERROR((D18/E18)*365,"")</f>
        <v/>
      </c>
    </row>
    <row r="20" spans="1:7" ht="26.4" x14ac:dyDescent="0.25">
      <c r="D20" s="19" t="s">
        <v>320</v>
      </c>
      <c r="E20" s="19" t="s">
        <v>321</v>
      </c>
    </row>
    <row r="21" spans="1:7" ht="26.4" x14ac:dyDescent="0.25">
      <c r="A21" s="12" t="s">
        <v>242</v>
      </c>
      <c r="B21" s="9" t="s">
        <v>33</v>
      </c>
      <c r="C21" s="9" t="s">
        <v>34</v>
      </c>
      <c r="D21" s="17"/>
      <c r="E21" s="17"/>
      <c r="F21" s="17"/>
      <c r="G21" s="29" t="str">
        <f>IFERROR((D21/E21)*365,"")</f>
        <v/>
      </c>
    </row>
    <row r="23" spans="1:7" ht="26.4" x14ac:dyDescent="0.25">
      <c r="D23" s="20" t="s">
        <v>322</v>
      </c>
      <c r="E23" s="19" t="s">
        <v>323</v>
      </c>
      <c r="F23" s="19"/>
    </row>
    <row r="24" spans="1:7" ht="26.4" x14ac:dyDescent="0.25">
      <c r="A24" s="12" t="s">
        <v>243</v>
      </c>
      <c r="B24" s="9" t="s">
        <v>35</v>
      </c>
      <c r="C24" s="9" t="s">
        <v>36</v>
      </c>
      <c r="D24" s="17"/>
      <c r="E24" s="17"/>
      <c r="F24" s="17"/>
      <c r="G24" s="29" t="str">
        <f>IFERROR((D24/E24)*365,"")</f>
        <v/>
      </c>
    </row>
    <row r="26" spans="1:7" x14ac:dyDescent="0.25">
      <c r="D26" s="19" t="s">
        <v>324</v>
      </c>
      <c r="E26" s="19" t="s">
        <v>307</v>
      </c>
      <c r="F26" s="19" t="s">
        <v>325</v>
      </c>
    </row>
    <row r="27" spans="1:7" x14ac:dyDescent="0.25">
      <c r="A27" s="13" t="s">
        <v>244</v>
      </c>
      <c r="B27" s="9" t="s">
        <v>37</v>
      </c>
      <c r="C27" s="9" t="s">
        <v>38</v>
      </c>
      <c r="D27" s="17"/>
      <c r="E27" s="17"/>
      <c r="F27" s="17"/>
      <c r="G27" s="29">
        <f>D27+E27-F27</f>
        <v>0</v>
      </c>
    </row>
    <row r="29" spans="1:7" x14ac:dyDescent="0.25">
      <c r="D29" s="20" t="s">
        <v>326</v>
      </c>
      <c r="E29" s="19" t="s">
        <v>327</v>
      </c>
      <c r="F29" s="19"/>
    </row>
    <row r="30" spans="1:7" ht="26.4" x14ac:dyDescent="0.25">
      <c r="A30" s="13" t="s">
        <v>245</v>
      </c>
      <c r="B30" s="9" t="s">
        <v>39</v>
      </c>
      <c r="C30" s="9" t="s">
        <v>40</v>
      </c>
      <c r="D30" s="17"/>
      <c r="E30" s="17"/>
      <c r="F30" s="17"/>
      <c r="G30" s="29" t="str">
        <f>IFERROR(D30/E30,"")</f>
        <v/>
      </c>
    </row>
    <row r="35" spans="1:1" x14ac:dyDescent="0.25">
      <c r="A3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7" t="s">
        <v>316</v>
      </c>
      <c r="G1" s="27" t="s">
        <v>342</v>
      </c>
      <c r="H1" s="27" t="s">
        <v>304</v>
      </c>
      <c r="I1" s="23" t="s">
        <v>305</v>
      </c>
    </row>
    <row r="2" spans="1:9" x14ac:dyDescent="0.25">
      <c r="D2" s="20" t="s">
        <v>328</v>
      </c>
      <c r="E2" s="20" t="s">
        <v>329</v>
      </c>
      <c r="F2" s="21"/>
      <c r="G2" s="21"/>
    </row>
    <row r="3" spans="1:9" x14ac:dyDescent="0.25">
      <c r="A3" s="5" t="s">
        <v>246</v>
      </c>
      <c r="B3" s="9" t="s">
        <v>42</v>
      </c>
      <c r="C3" s="9" t="s">
        <v>43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330</v>
      </c>
      <c r="E5" s="19" t="s">
        <v>331</v>
      </c>
      <c r="F5" s="21"/>
      <c r="G5" s="21"/>
    </row>
    <row r="6" spans="1:9" ht="26.4" x14ac:dyDescent="0.25">
      <c r="A6" s="5" t="s">
        <v>247</v>
      </c>
      <c r="B6" s="9" t="s">
        <v>44</v>
      </c>
      <c r="C6" s="9" t="s">
        <v>45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332</v>
      </c>
      <c r="E8" s="19" t="s">
        <v>333</v>
      </c>
      <c r="F8" s="21"/>
      <c r="G8" s="21"/>
    </row>
    <row r="9" spans="1:9" x14ac:dyDescent="0.25">
      <c r="A9" s="5" t="s">
        <v>46</v>
      </c>
      <c r="B9" s="9" t="s">
        <v>47</v>
      </c>
      <c r="C9" s="8" t="s">
        <v>48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334</v>
      </c>
      <c r="E11" s="19" t="s">
        <v>335</v>
      </c>
      <c r="F11" s="21"/>
      <c r="G11" s="21"/>
    </row>
    <row r="12" spans="1:9" ht="26.4" x14ac:dyDescent="0.25">
      <c r="A12" s="5" t="s">
        <v>248</v>
      </c>
      <c r="B12" s="9" t="s">
        <v>49</v>
      </c>
      <c r="C12" s="9" t="s">
        <v>50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336</v>
      </c>
      <c r="E14" s="19" t="s">
        <v>337</v>
      </c>
      <c r="F14" s="21"/>
      <c r="G14" s="21"/>
    </row>
    <row r="15" spans="1:9" ht="26.4" x14ac:dyDescent="0.25">
      <c r="A15" s="5" t="s">
        <v>249</v>
      </c>
      <c r="B15" s="9" t="s">
        <v>51</v>
      </c>
      <c r="C15" s="8" t="s">
        <v>52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338</v>
      </c>
      <c r="E17" s="19" t="s">
        <v>339</v>
      </c>
      <c r="F17" s="21"/>
      <c r="G17" s="21"/>
    </row>
    <row r="18" spans="1:8" x14ac:dyDescent="0.25">
      <c r="A18" s="5" t="s">
        <v>53</v>
      </c>
      <c r="B18" s="9" t="s">
        <v>54</v>
      </c>
      <c r="C18" s="8" t="s">
        <v>55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340</v>
      </c>
      <c r="E20" s="19" t="s">
        <v>341</v>
      </c>
      <c r="F20" s="21"/>
      <c r="G20" s="21"/>
    </row>
    <row r="21" spans="1:8" ht="26.4" x14ac:dyDescent="0.25">
      <c r="A21" s="10" t="s">
        <v>250</v>
      </c>
      <c r="B21" s="9" t="s">
        <v>56</v>
      </c>
      <c r="C21" s="8" t="s">
        <v>57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346</v>
      </c>
      <c r="E23" s="19" t="s">
        <v>343</v>
      </c>
      <c r="F23" s="21" t="s">
        <v>345</v>
      </c>
      <c r="G23" s="21" t="s">
        <v>344</v>
      </c>
    </row>
    <row r="24" spans="1:8" ht="26.4" x14ac:dyDescent="0.25">
      <c r="A24" s="5" t="s">
        <v>58</v>
      </c>
      <c r="B24" s="9" t="s">
        <v>59</v>
      </c>
      <c r="C24" s="9" t="s">
        <v>60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347</v>
      </c>
      <c r="E26" s="19" t="s">
        <v>348</v>
      </c>
      <c r="F26" s="21"/>
      <c r="G26" s="21"/>
    </row>
    <row r="27" spans="1:8" x14ac:dyDescent="0.25">
      <c r="A27" s="5" t="s">
        <v>251</v>
      </c>
      <c r="B27" s="9" t="s">
        <v>61</v>
      </c>
      <c r="C27" s="9" t="s">
        <v>62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349</v>
      </c>
      <c r="E28" s="19" t="s">
        <v>350</v>
      </c>
      <c r="F28" s="21"/>
      <c r="G28" s="21"/>
    </row>
    <row r="29" spans="1:8" ht="26.4" x14ac:dyDescent="0.25">
      <c r="A29" s="5" t="s">
        <v>252</v>
      </c>
      <c r="B29" s="9" t="s">
        <v>63</v>
      </c>
      <c r="C29" s="9" t="s">
        <v>64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6" t="s">
        <v>342</v>
      </c>
      <c r="H1" s="26" t="s">
        <v>358</v>
      </c>
      <c r="I1" s="23" t="s">
        <v>304</v>
      </c>
      <c r="J1" s="23" t="s">
        <v>305</v>
      </c>
    </row>
    <row r="2" spans="1:10" x14ac:dyDescent="0.25">
      <c r="D2" s="20" t="s">
        <v>351</v>
      </c>
      <c r="E2" s="19" t="s">
        <v>352</v>
      </c>
      <c r="F2" s="19"/>
      <c r="G2" s="19"/>
      <c r="H2" s="19"/>
    </row>
    <row r="3" spans="1:10" ht="26.4" x14ac:dyDescent="0.25">
      <c r="A3" s="12" t="s">
        <v>65</v>
      </c>
      <c r="B3" s="9" t="s">
        <v>66</v>
      </c>
      <c r="C3" s="9" t="s">
        <v>67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353</v>
      </c>
      <c r="E5" s="19" t="s">
        <v>354</v>
      </c>
      <c r="F5" s="19"/>
      <c r="G5" s="19"/>
      <c r="H5" s="19"/>
    </row>
    <row r="6" spans="1:10" ht="26.4" x14ac:dyDescent="0.25">
      <c r="A6" s="12" t="s">
        <v>253</v>
      </c>
      <c r="B6" s="9" t="s">
        <v>68</v>
      </c>
      <c r="C6" s="9" t="s">
        <v>69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355</v>
      </c>
      <c r="E8" s="19" t="s">
        <v>356</v>
      </c>
      <c r="F8" s="19"/>
      <c r="G8" s="19"/>
      <c r="H8" s="19"/>
    </row>
    <row r="9" spans="1:10" ht="26.4" x14ac:dyDescent="0.25">
      <c r="A9" s="12" t="s">
        <v>254</v>
      </c>
      <c r="B9" s="9" t="s">
        <v>70</v>
      </c>
      <c r="C9" s="9" t="s">
        <v>71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361</v>
      </c>
      <c r="E11" s="19" t="s">
        <v>362</v>
      </c>
      <c r="F11" s="19" t="s">
        <v>360</v>
      </c>
      <c r="G11" s="19" t="s">
        <v>359</v>
      </c>
      <c r="H11" s="19" t="s">
        <v>357</v>
      </c>
    </row>
    <row r="12" spans="1:10" ht="26.4" x14ac:dyDescent="0.25">
      <c r="A12" s="12" t="s">
        <v>255</v>
      </c>
      <c r="B12" s="9" t="s">
        <v>72</v>
      </c>
      <c r="C12" s="9" t="s">
        <v>73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364</v>
      </c>
      <c r="E14" s="19" t="s">
        <v>363</v>
      </c>
      <c r="F14" s="19"/>
      <c r="G14" s="19"/>
      <c r="H14" s="19"/>
    </row>
    <row r="15" spans="1:10" ht="26.4" x14ac:dyDescent="0.25">
      <c r="A15" s="12" t="s">
        <v>74</v>
      </c>
      <c r="B15" s="9" t="s">
        <v>75</v>
      </c>
      <c r="C15" s="9" t="s">
        <v>76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365</v>
      </c>
      <c r="E17" s="19" t="s">
        <v>366</v>
      </c>
      <c r="F17" s="19"/>
      <c r="G17" s="19"/>
      <c r="H17" s="19"/>
    </row>
    <row r="18" spans="1:9" ht="26.4" x14ac:dyDescent="0.25">
      <c r="A18" s="12" t="s">
        <v>77</v>
      </c>
      <c r="B18" s="9" t="s">
        <v>78</v>
      </c>
      <c r="C18" s="9" t="s">
        <v>79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367</v>
      </c>
      <c r="E20" s="19" t="s">
        <v>368</v>
      </c>
      <c r="F20" s="19"/>
      <c r="G20" s="19"/>
      <c r="H20" s="19"/>
    </row>
    <row r="21" spans="1:9" ht="26.4" x14ac:dyDescent="0.25">
      <c r="A21" s="12" t="s">
        <v>80</v>
      </c>
      <c r="B21" s="9" t="s">
        <v>81</v>
      </c>
      <c r="C21" s="9" t="s">
        <v>225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370</v>
      </c>
      <c r="E23" s="19" t="s">
        <v>371</v>
      </c>
      <c r="F23" s="19" t="s">
        <v>369</v>
      </c>
      <c r="G23" s="19"/>
      <c r="H23" s="19"/>
    </row>
    <row r="24" spans="1:9" ht="26.4" x14ac:dyDescent="0.25">
      <c r="A24" s="12" t="s">
        <v>82</v>
      </c>
      <c r="B24" s="9" t="s">
        <v>83</v>
      </c>
      <c r="C24" s="9" t="s">
        <v>84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372</v>
      </c>
      <c r="E26" s="19" t="s">
        <v>373</v>
      </c>
      <c r="F26" s="19"/>
      <c r="G26" s="19"/>
      <c r="H26" s="19"/>
    </row>
    <row r="27" spans="1:9" ht="26.4" x14ac:dyDescent="0.25">
      <c r="A27" s="12" t="s">
        <v>85</v>
      </c>
      <c r="B27" s="9" t="s">
        <v>86</v>
      </c>
      <c r="C27" s="9" t="s">
        <v>87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375</v>
      </c>
      <c r="E29" s="19" t="s">
        <v>376</v>
      </c>
      <c r="F29" s="19" t="s">
        <v>374</v>
      </c>
      <c r="G29" s="19"/>
      <c r="H29" s="19"/>
    </row>
    <row r="30" spans="1:9" ht="26.4" x14ac:dyDescent="0.25">
      <c r="A30" s="12" t="s">
        <v>88</v>
      </c>
      <c r="B30" s="9" t="s">
        <v>89</v>
      </c>
      <c r="C30" s="9" t="s">
        <v>90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A2" sqref="A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20" t="s">
        <v>377</v>
      </c>
      <c r="E2" s="20" t="s">
        <v>378</v>
      </c>
      <c r="F2" s="19"/>
    </row>
    <row r="3" spans="1:8" x14ac:dyDescent="0.25">
      <c r="A3" s="12" t="s">
        <v>256</v>
      </c>
      <c r="B3" s="9" t="s">
        <v>91</v>
      </c>
      <c r="C3" s="9" t="s">
        <v>92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379</v>
      </c>
      <c r="E5" s="20" t="s">
        <v>380</v>
      </c>
      <c r="F5" s="19"/>
    </row>
    <row r="6" spans="1:8" ht="26.4" x14ac:dyDescent="0.25">
      <c r="A6" s="13" t="s">
        <v>93</v>
      </c>
      <c r="B6" s="9" t="s">
        <v>94</v>
      </c>
      <c r="C6" s="9" t="s">
        <v>95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309</v>
      </c>
      <c r="E8" s="20" t="s">
        <v>381</v>
      </c>
      <c r="F8" s="19"/>
    </row>
    <row r="9" spans="1:8" x14ac:dyDescent="0.25">
      <c r="A9" s="12" t="s">
        <v>257</v>
      </c>
      <c r="B9" s="9" t="s">
        <v>96</v>
      </c>
      <c r="C9" s="9" t="s">
        <v>97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382</v>
      </c>
      <c r="E11" s="20" t="s">
        <v>257</v>
      </c>
      <c r="F11" s="19"/>
    </row>
    <row r="12" spans="1:8" x14ac:dyDescent="0.25">
      <c r="A12" s="13" t="s">
        <v>258</v>
      </c>
      <c r="B12" s="9" t="s">
        <v>98</v>
      </c>
      <c r="C12" s="9" t="s">
        <v>99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383</v>
      </c>
      <c r="E14" s="20" t="s">
        <v>382</v>
      </c>
      <c r="F14" s="19"/>
    </row>
    <row r="15" spans="1:8" x14ac:dyDescent="0.25">
      <c r="A15" s="12" t="s">
        <v>100</v>
      </c>
      <c r="B15" s="9" t="s">
        <v>101</v>
      </c>
      <c r="C15" s="9" t="s">
        <v>102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384</v>
      </c>
      <c r="E17" s="20" t="s">
        <v>385</v>
      </c>
      <c r="F17" s="19"/>
    </row>
    <row r="18" spans="1:7" ht="26.4" x14ac:dyDescent="0.25">
      <c r="A18" s="13" t="s">
        <v>103</v>
      </c>
      <c r="B18" s="9" t="s">
        <v>259</v>
      </c>
      <c r="C18" s="14" t="s">
        <v>260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386</v>
      </c>
      <c r="E20" s="20" t="s">
        <v>387</v>
      </c>
      <c r="F20" s="19"/>
    </row>
    <row r="21" spans="1:7" ht="26.4" x14ac:dyDescent="0.25">
      <c r="A21" s="12" t="s">
        <v>104</v>
      </c>
      <c r="B21" s="9" t="s">
        <v>261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386</v>
      </c>
      <c r="E23" s="20" t="s">
        <v>388</v>
      </c>
      <c r="F23" s="20" t="s">
        <v>387</v>
      </c>
    </row>
    <row r="24" spans="1:7" ht="26.4" x14ac:dyDescent="0.25">
      <c r="A24" s="12" t="s">
        <v>105</v>
      </c>
      <c r="B24" s="9" t="s">
        <v>106</v>
      </c>
      <c r="C24" s="9" t="s">
        <v>107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389</v>
      </c>
      <c r="E26" s="20" t="s">
        <v>390</v>
      </c>
      <c r="F26" s="19"/>
    </row>
    <row r="27" spans="1:7" ht="26.4" x14ac:dyDescent="0.25">
      <c r="A27" s="13" t="s">
        <v>262</v>
      </c>
      <c r="B27" s="9" t="s">
        <v>108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391</v>
      </c>
      <c r="E29" s="20" t="s">
        <v>392</v>
      </c>
      <c r="F29" s="19"/>
    </row>
    <row r="30" spans="1:7" ht="26.4" x14ac:dyDescent="0.25">
      <c r="A30" s="13" t="s">
        <v>109</v>
      </c>
      <c r="B30" s="9" t="s">
        <v>110</v>
      </c>
      <c r="C30" s="9" t="s">
        <v>111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8" t="s">
        <v>304</v>
      </c>
      <c r="H1" s="28" t="s">
        <v>305</v>
      </c>
    </row>
    <row r="2" spans="1:8" ht="39.6" x14ac:dyDescent="0.25">
      <c r="D2" s="20" t="s">
        <v>393</v>
      </c>
      <c r="E2" s="20" t="s">
        <v>394</v>
      </c>
      <c r="F2" s="20"/>
    </row>
    <row r="3" spans="1:8" ht="26.4" x14ac:dyDescent="0.25">
      <c r="A3" s="12" t="s">
        <v>113</v>
      </c>
      <c r="B3" s="9" t="s">
        <v>114</v>
      </c>
      <c r="C3" s="9" t="s">
        <v>115</v>
      </c>
      <c r="D3" s="18"/>
      <c r="E3" s="18"/>
      <c r="F3" s="18"/>
      <c r="G3" s="31">
        <f>D3+E3</f>
        <v>0</v>
      </c>
    </row>
    <row r="5" spans="1:8" ht="26.4" x14ac:dyDescent="0.25">
      <c r="D5" s="20" t="s">
        <v>395</v>
      </c>
      <c r="E5" s="20" t="s">
        <v>396</v>
      </c>
      <c r="F5" s="20"/>
    </row>
    <row r="6" spans="1:8" ht="26.4" x14ac:dyDescent="0.25">
      <c r="A6" s="12" t="s">
        <v>116</v>
      </c>
      <c r="B6" s="9" t="s">
        <v>263</v>
      </c>
      <c r="C6" s="9" t="s">
        <v>264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397</v>
      </c>
      <c r="E8" s="20" t="s">
        <v>398</v>
      </c>
      <c r="F8" s="20"/>
    </row>
    <row r="9" spans="1:8" ht="26.4" x14ac:dyDescent="0.25">
      <c r="A9" s="13" t="s">
        <v>117</v>
      </c>
      <c r="B9" s="9" t="s">
        <v>118</v>
      </c>
      <c r="C9" s="9" t="s">
        <v>119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399</v>
      </c>
      <c r="E11" s="20" t="s">
        <v>400</v>
      </c>
      <c r="F11" s="20"/>
    </row>
    <row r="12" spans="1:8" ht="26.4" x14ac:dyDescent="0.25">
      <c r="A12" s="12" t="s">
        <v>120</v>
      </c>
      <c r="B12" s="9" t="s">
        <v>121</v>
      </c>
      <c r="C12" s="9" t="s">
        <v>122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401</v>
      </c>
      <c r="E14" s="20" t="s">
        <v>402</v>
      </c>
      <c r="F14" s="20"/>
    </row>
    <row r="15" spans="1:8" ht="26.4" x14ac:dyDescent="0.25">
      <c r="A15" s="12" t="s">
        <v>123</v>
      </c>
      <c r="B15" s="9" t="s">
        <v>124</v>
      </c>
      <c r="C15" s="9" t="s">
        <v>125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405</v>
      </c>
      <c r="E17" s="20" t="s">
        <v>404</v>
      </c>
      <c r="F17" s="20" t="s">
        <v>403</v>
      </c>
    </row>
    <row r="18" spans="1:7" ht="39.6" x14ac:dyDescent="0.25">
      <c r="A18" s="13" t="s">
        <v>126</v>
      </c>
      <c r="B18" s="9" t="s">
        <v>127</v>
      </c>
      <c r="C18" s="9" t="s">
        <v>226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489</v>
      </c>
      <c r="E20" s="20" t="s">
        <v>490</v>
      </c>
      <c r="F20" s="20" t="s">
        <v>491</v>
      </c>
    </row>
    <row r="21" spans="1:7" ht="39.6" x14ac:dyDescent="0.25">
      <c r="A21" s="13" t="s">
        <v>128</v>
      </c>
      <c r="B21" s="9" t="s">
        <v>129</v>
      </c>
      <c r="C21" s="9" t="s">
        <v>227</v>
      </c>
      <c r="D21" s="18"/>
      <c r="E21" s="18"/>
      <c r="F21" s="18"/>
      <c r="G21" s="31"/>
    </row>
    <row r="23" spans="1:7" ht="26.4" x14ac:dyDescent="0.25">
      <c r="D23" s="20" t="s">
        <v>407</v>
      </c>
      <c r="E23" s="20" t="s">
        <v>408</v>
      </c>
      <c r="F23" s="20" t="s">
        <v>406</v>
      </c>
    </row>
    <row r="24" spans="1:7" ht="26.4" x14ac:dyDescent="0.25">
      <c r="A24" s="12" t="s">
        <v>130</v>
      </c>
      <c r="B24" s="9" t="s">
        <v>131</v>
      </c>
      <c r="C24" s="9" t="s">
        <v>132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409</v>
      </c>
      <c r="E26" s="20" t="s">
        <v>410</v>
      </c>
      <c r="F26" s="20"/>
    </row>
    <row r="27" spans="1:7" x14ac:dyDescent="0.25">
      <c r="A27" s="12" t="s">
        <v>265</v>
      </c>
      <c r="B27" s="9" t="s">
        <v>133</v>
      </c>
      <c r="C27" s="9" t="s">
        <v>134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137</v>
      </c>
      <c r="E29" s="20"/>
      <c r="F29" s="20"/>
    </row>
    <row r="30" spans="1:7" ht="26.4" x14ac:dyDescent="0.25">
      <c r="A30" s="12" t="s">
        <v>135</v>
      </c>
      <c r="B30" s="9" t="s">
        <v>136</v>
      </c>
      <c r="C30" s="9" t="s">
        <v>137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4" t="s">
        <v>304</v>
      </c>
      <c r="H1" s="24" t="s">
        <v>305</v>
      </c>
    </row>
    <row r="2" spans="1:8" x14ac:dyDescent="0.25">
      <c r="D2" s="20" t="s">
        <v>411</v>
      </c>
      <c r="E2" s="20" t="s">
        <v>412</v>
      </c>
      <c r="F2" s="20"/>
    </row>
    <row r="3" spans="1:8" x14ac:dyDescent="0.25">
      <c r="A3" s="12" t="s">
        <v>266</v>
      </c>
      <c r="B3" s="9" t="s">
        <v>139</v>
      </c>
      <c r="C3" s="9" t="s">
        <v>140</v>
      </c>
      <c r="D3" s="18"/>
      <c r="E3" s="18"/>
      <c r="F3" s="18"/>
      <c r="G3" s="32">
        <f>D3+E3</f>
        <v>0</v>
      </c>
    </row>
    <row r="5" spans="1:8" ht="26.4" x14ac:dyDescent="0.25">
      <c r="D5" s="20" t="s">
        <v>413</v>
      </c>
      <c r="E5" s="20" t="s">
        <v>414</v>
      </c>
      <c r="F5" s="20"/>
    </row>
    <row r="6" spans="1:8" ht="39.6" x14ac:dyDescent="0.25">
      <c r="A6" s="12" t="s">
        <v>267</v>
      </c>
      <c r="B6" s="9" t="s">
        <v>141</v>
      </c>
      <c r="C6" s="9" t="s">
        <v>142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389</v>
      </c>
      <c r="E8" s="20" t="s">
        <v>415</v>
      </c>
      <c r="F8" s="20"/>
    </row>
    <row r="9" spans="1:8" x14ac:dyDescent="0.25">
      <c r="A9" s="12" t="s">
        <v>268</v>
      </c>
      <c r="B9" s="9" t="s">
        <v>143</v>
      </c>
      <c r="C9" s="9" t="s">
        <v>144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309</v>
      </c>
      <c r="E11" s="20" t="s">
        <v>416</v>
      </c>
      <c r="F11" s="20"/>
    </row>
    <row r="12" spans="1:8" ht="26.4" x14ac:dyDescent="0.25">
      <c r="A12" s="12" t="s">
        <v>269</v>
      </c>
      <c r="B12" s="9" t="s">
        <v>129</v>
      </c>
      <c r="C12" s="9" t="s">
        <v>145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417</v>
      </c>
      <c r="E14" s="20" t="s">
        <v>418</v>
      </c>
      <c r="F14" s="20"/>
    </row>
    <row r="15" spans="1:8" s="9" customFormat="1" ht="26.4" x14ac:dyDescent="0.25">
      <c r="A15" s="12" t="s">
        <v>270</v>
      </c>
      <c r="B15" s="9" t="s">
        <v>146</v>
      </c>
      <c r="C15" s="9" t="s">
        <v>147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419</v>
      </c>
      <c r="E17" s="20" t="s">
        <v>420</v>
      </c>
      <c r="F17" s="20"/>
    </row>
    <row r="18" spans="1:7" x14ac:dyDescent="0.25">
      <c r="A18" s="12" t="s">
        <v>148</v>
      </c>
      <c r="B18" s="9" t="s">
        <v>149</v>
      </c>
      <c r="C18" s="9" t="s">
        <v>150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422</v>
      </c>
      <c r="E20" s="20" t="s">
        <v>423</v>
      </c>
      <c r="F20" s="20" t="s">
        <v>421</v>
      </c>
      <c r="G20" s="20"/>
    </row>
    <row r="21" spans="1:7" ht="26.4" x14ac:dyDescent="0.25">
      <c r="A21" s="13" t="s">
        <v>151</v>
      </c>
      <c r="B21" s="9" t="s">
        <v>152</v>
      </c>
      <c r="C21" s="9" t="s">
        <v>153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425</v>
      </c>
      <c r="E23" s="20" t="s">
        <v>426</v>
      </c>
      <c r="F23" s="20" t="s">
        <v>424</v>
      </c>
    </row>
    <row r="24" spans="1:7" ht="26.4" x14ac:dyDescent="0.25">
      <c r="A24" s="13" t="s">
        <v>154</v>
      </c>
      <c r="B24" s="9" t="s">
        <v>155</v>
      </c>
      <c r="C24" s="9" t="s">
        <v>156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266</v>
      </c>
      <c r="E26" s="20" t="s">
        <v>427</v>
      </c>
      <c r="F26" s="20"/>
    </row>
    <row r="27" spans="1:7" x14ac:dyDescent="0.25">
      <c r="A27" s="12" t="s">
        <v>157</v>
      </c>
      <c r="B27" s="9" t="s">
        <v>158</v>
      </c>
      <c r="C27" s="9" t="s">
        <v>159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428</v>
      </c>
      <c r="E29" s="20" t="s">
        <v>429</v>
      </c>
      <c r="F29" s="20"/>
    </row>
    <row r="30" spans="1:7" x14ac:dyDescent="0.25">
      <c r="A30" s="12" t="s">
        <v>160</v>
      </c>
      <c r="B30" s="9" t="s">
        <v>161</v>
      </c>
      <c r="C30" s="9" t="s">
        <v>162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430</v>
      </c>
      <c r="E2" s="19" t="s">
        <v>431</v>
      </c>
      <c r="F2" s="19"/>
    </row>
    <row r="3" spans="1:8" ht="26.4" x14ac:dyDescent="0.25">
      <c r="A3" s="13" t="s">
        <v>271</v>
      </c>
      <c r="B3" s="9" t="s">
        <v>272</v>
      </c>
      <c r="C3" s="14" t="s">
        <v>273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432</v>
      </c>
      <c r="E5" s="19" t="s">
        <v>433</v>
      </c>
      <c r="F5" s="19"/>
    </row>
    <row r="6" spans="1:8" ht="26.4" x14ac:dyDescent="0.25">
      <c r="A6" s="13" t="s">
        <v>163</v>
      </c>
      <c r="B6" s="9" t="s">
        <v>274</v>
      </c>
      <c r="C6" s="9" t="s">
        <v>275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276</v>
      </c>
      <c r="B9" s="9" t="s">
        <v>164</v>
      </c>
      <c r="C9" s="9" t="s">
        <v>165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416</v>
      </c>
      <c r="E11" s="19" t="s">
        <v>435</v>
      </c>
      <c r="F11" s="19" t="s">
        <v>434</v>
      </c>
    </row>
    <row r="12" spans="1:8" ht="26.4" x14ac:dyDescent="0.25">
      <c r="A12" s="13" t="s">
        <v>166</v>
      </c>
      <c r="B12" s="9" t="s">
        <v>167</v>
      </c>
      <c r="C12" s="9" t="s">
        <v>168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436</v>
      </c>
      <c r="E14" s="19" t="s">
        <v>437</v>
      </c>
      <c r="F14" s="19"/>
    </row>
    <row r="15" spans="1:8" ht="26.4" x14ac:dyDescent="0.25">
      <c r="A15" s="13" t="s">
        <v>277</v>
      </c>
      <c r="B15" s="9" t="s">
        <v>169</v>
      </c>
      <c r="C15" s="9" t="s">
        <v>170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278</v>
      </c>
      <c r="B18" s="14" t="s">
        <v>279</v>
      </c>
      <c r="C18" s="14" t="s">
        <v>280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438</v>
      </c>
      <c r="E20" s="19" t="s">
        <v>439</v>
      </c>
      <c r="F20" s="19" t="s">
        <v>440</v>
      </c>
    </row>
    <row r="21" spans="1:7" ht="26.4" x14ac:dyDescent="0.25">
      <c r="A21" s="14" t="s">
        <v>171</v>
      </c>
      <c r="B21" s="9" t="s">
        <v>172</v>
      </c>
      <c r="C21" s="9" t="s">
        <v>173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416</v>
      </c>
      <c r="E23" s="19" t="s">
        <v>435</v>
      </c>
      <c r="F23" s="19" t="s">
        <v>441</v>
      </c>
    </row>
    <row r="24" spans="1:7" ht="26.4" x14ac:dyDescent="0.25">
      <c r="A24" s="12" t="s">
        <v>174</v>
      </c>
      <c r="B24" s="9" t="s">
        <v>175</v>
      </c>
      <c r="C24" s="9" t="s">
        <v>228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238</v>
      </c>
      <c r="E26" s="19" t="s">
        <v>442</v>
      </c>
      <c r="F26" s="19"/>
    </row>
    <row r="27" spans="1:7" ht="26.4" x14ac:dyDescent="0.25">
      <c r="A27" s="13" t="s">
        <v>176</v>
      </c>
      <c r="B27" s="9" t="s">
        <v>177</v>
      </c>
      <c r="C27" s="9" t="s">
        <v>178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443</v>
      </c>
      <c r="E29" s="19" t="s">
        <v>416</v>
      </c>
      <c r="F29" s="19"/>
    </row>
    <row r="30" spans="1:7" ht="39.6" x14ac:dyDescent="0.25">
      <c r="A30" s="13" t="s">
        <v>281</v>
      </c>
      <c r="B30" s="9" t="s">
        <v>282</v>
      </c>
      <c r="C30" s="9" t="s">
        <v>283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444</v>
      </c>
      <c r="E2" s="19" t="s">
        <v>184</v>
      </c>
      <c r="F2" s="19"/>
    </row>
    <row r="3" spans="1:8" x14ac:dyDescent="0.25">
      <c r="A3" s="12" t="s">
        <v>180</v>
      </c>
      <c r="B3" s="9" t="s">
        <v>181</v>
      </c>
      <c r="C3" s="9" t="s">
        <v>182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445</v>
      </c>
      <c r="E5" s="19" t="s">
        <v>446</v>
      </c>
      <c r="F5" s="19"/>
    </row>
    <row r="6" spans="1:8" x14ac:dyDescent="0.25">
      <c r="A6" s="12" t="s">
        <v>183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447</v>
      </c>
      <c r="E8" s="19" t="s">
        <v>448</v>
      </c>
      <c r="F8" s="19" t="s">
        <v>449</v>
      </c>
    </row>
    <row r="9" spans="1:8" ht="26.4" x14ac:dyDescent="0.25">
      <c r="A9" s="12" t="s">
        <v>184</v>
      </c>
      <c r="B9" s="9" t="s">
        <v>185</v>
      </c>
      <c r="C9" s="9" t="s">
        <v>186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450</v>
      </c>
      <c r="E11" s="19" t="s">
        <v>451</v>
      </c>
      <c r="F11" s="19" t="s">
        <v>452</v>
      </c>
    </row>
    <row r="12" spans="1:8" ht="26.4" x14ac:dyDescent="0.25">
      <c r="A12" s="12" t="s">
        <v>284</v>
      </c>
      <c r="B12" s="9" t="s">
        <v>187</v>
      </c>
      <c r="C12" s="9" t="s">
        <v>188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453</v>
      </c>
      <c r="E14" s="19" t="s">
        <v>454</v>
      </c>
      <c r="F14" s="19" t="s">
        <v>455</v>
      </c>
    </row>
    <row r="15" spans="1:8" ht="26.4" x14ac:dyDescent="0.25">
      <c r="A15" s="12" t="s">
        <v>285</v>
      </c>
      <c r="B15" s="9" t="s">
        <v>189</v>
      </c>
      <c r="C15" s="9" t="s">
        <v>190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456</v>
      </c>
      <c r="E17" s="19" t="s">
        <v>457</v>
      </c>
      <c r="F17" s="19"/>
    </row>
    <row r="18" spans="1:7" ht="26.4" x14ac:dyDescent="0.25">
      <c r="A18" s="13" t="s">
        <v>191</v>
      </c>
      <c r="B18" s="9" t="s">
        <v>192</v>
      </c>
      <c r="C18" s="9" t="s">
        <v>193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458</v>
      </c>
      <c r="E20" s="19" t="s">
        <v>457</v>
      </c>
      <c r="F20" s="19"/>
    </row>
    <row r="21" spans="1:7" x14ac:dyDescent="0.25">
      <c r="A21" s="12" t="s">
        <v>194</v>
      </c>
      <c r="B21" s="9" t="s">
        <v>195</v>
      </c>
      <c r="C21" s="9" t="s">
        <v>196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459</v>
      </c>
      <c r="E23" s="19" t="s">
        <v>460</v>
      </c>
      <c r="F23" s="19"/>
    </row>
    <row r="24" spans="1:7" ht="26.4" x14ac:dyDescent="0.25">
      <c r="A24" s="13" t="s">
        <v>197</v>
      </c>
      <c r="B24" s="9" t="s">
        <v>198</v>
      </c>
      <c r="C24" s="9" t="s">
        <v>199</v>
      </c>
      <c r="D24" s="17"/>
      <c r="E24" s="17"/>
      <c r="F24" s="17"/>
      <c r="G24" s="29">
        <f>D24-E24</f>
        <v>0</v>
      </c>
    </row>
    <row r="26" spans="1:7" x14ac:dyDescent="0.25">
      <c r="D26" s="20" t="s">
        <v>461</v>
      </c>
      <c r="E26" s="19" t="s">
        <v>462</v>
      </c>
      <c r="F26" s="19"/>
    </row>
    <row r="27" spans="1:7" x14ac:dyDescent="0.25">
      <c r="A27" s="12" t="s">
        <v>200</v>
      </c>
      <c r="B27" s="9" t="s">
        <v>201</v>
      </c>
      <c r="C27" s="9" t="s">
        <v>202</v>
      </c>
      <c r="D27" s="17"/>
      <c r="E27" s="17"/>
      <c r="F27" s="17"/>
      <c r="G27" s="29">
        <f>D27-E27</f>
        <v>0</v>
      </c>
    </row>
    <row r="29" spans="1:7" x14ac:dyDescent="0.25">
      <c r="D29" s="20" t="s">
        <v>389</v>
      </c>
      <c r="E29" s="19" t="s">
        <v>463</v>
      </c>
      <c r="F29" s="19"/>
    </row>
    <row r="30" spans="1:7" ht="26.4" x14ac:dyDescent="0.25">
      <c r="A30" s="13" t="s">
        <v>203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Cash KPIs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2024-09-23T17:16:47Z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