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 activeTab="7"/>
  </bookViews>
  <sheets>
    <sheet name="Infinite" sheetId="1" r:id="rId1"/>
    <sheet name="Run 0" sheetId="11" r:id="rId2"/>
    <sheet name="Run 1" sheetId="16" r:id="rId3"/>
    <sheet name="Run 2" sheetId="17" r:id="rId4"/>
    <sheet name="Run 3" sheetId="18" r:id="rId5"/>
    <sheet name="Run 4" sheetId="19" r:id="rId6"/>
    <sheet name="Run 5" sheetId="20" r:id="rId7"/>
    <sheet name="Average" sheetId="22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2" l="1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" i="22"/>
  <c r="I3" i="11"/>
  <c r="I3" i="16"/>
  <c r="I3" i="17"/>
  <c r="I3" i="18"/>
  <c r="I3" i="19"/>
  <c r="I3" i="20"/>
  <c r="I3" i="22"/>
  <c r="I4" i="11"/>
  <c r="I4" i="16"/>
  <c r="I4" i="17"/>
  <c r="I4" i="18"/>
  <c r="I4" i="19"/>
  <c r="I4" i="20"/>
  <c r="I4" i="22"/>
  <c r="I5" i="11"/>
  <c r="I5" i="16"/>
  <c r="I5" i="17"/>
  <c r="I5" i="18"/>
  <c r="I5" i="19"/>
  <c r="I5" i="20"/>
  <c r="I5" i="22"/>
  <c r="I6" i="11"/>
  <c r="I6" i="16"/>
  <c r="I6" i="17"/>
  <c r="I6" i="18"/>
  <c r="I6" i="19"/>
  <c r="I6" i="20"/>
  <c r="I6" i="22"/>
  <c r="I7" i="11"/>
  <c r="I7" i="16"/>
  <c r="I7" i="17"/>
  <c r="I7" i="18"/>
  <c r="I7" i="19"/>
  <c r="I7" i="20"/>
  <c r="I7" i="22"/>
  <c r="I8" i="11"/>
  <c r="I8" i="16"/>
  <c r="I8" i="17"/>
  <c r="I8" i="18"/>
  <c r="I8" i="19"/>
  <c r="I8" i="20"/>
  <c r="I8" i="22"/>
  <c r="I9" i="11"/>
  <c r="I9" i="16"/>
  <c r="I9" i="17"/>
  <c r="I9" i="18"/>
  <c r="I9" i="19"/>
  <c r="I9" i="20"/>
  <c r="I9" i="22"/>
  <c r="I10" i="11"/>
  <c r="I10" i="16"/>
  <c r="I10" i="17"/>
  <c r="I10" i="18"/>
  <c r="I10" i="19"/>
  <c r="I10" i="20"/>
  <c r="I10" i="22"/>
  <c r="I11" i="11"/>
  <c r="I11" i="16"/>
  <c r="I11" i="17"/>
  <c r="I11" i="18"/>
  <c r="I11" i="19"/>
  <c r="I11" i="20"/>
  <c r="I11" i="22"/>
  <c r="I12" i="11"/>
  <c r="I12" i="16"/>
  <c r="I12" i="17"/>
  <c r="I12" i="18"/>
  <c r="I12" i="19"/>
  <c r="I12" i="20"/>
  <c r="I12" i="22"/>
  <c r="I13" i="11"/>
  <c r="I13" i="16"/>
  <c r="I13" i="17"/>
  <c r="I13" i="18"/>
  <c r="I13" i="19"/>
  <c r="I13" i="20"/>
  <c r="I13" i="22"/>
  <c r="I14" i="11"/>
  <c r="I14" i="16"/>
  <c r="I14" i="17"/>
  <c r="I14" i="18"/>
  <c r="I14" i="19"/>
  <c r="I14" i="20"/>
  <c r="I14" i="22"/>
  <c r="I15" i="11"/>
  <c r="I15" i="16"/>
  <c r="I15" i="17"/>
  <c r="I15" i="18"/>
  <c r="I15" i="19"/>
  <c r="I15" i="20"/>
  <c r="I15" i="22"/>
  <c r="I16" i="11"/>
  <c r="I16" i="16"/>
  <c r="I16" i="17"/>
  <c r="I16" i="18"/>
  <c r="I16" i="19"/>
  <c r="I16" i="20"/>
  <c r="I16" i="22"/>
  <c r="I17" i="11"/>
  <c r="I17" i="16"/>
  <c r="I17" i="17"/>
  <c r="I17" i="18"/>
  <c r="I17" i="19"/>
  <c r="I17" i="20"/>
  <c r="I17" i="22"/>
  <c r="I18" i="11"/>
  <c r="I18" i="16"/>
  <c r="I18" i="17"/>
  <c r="I18" i="18"/>
  <c r="I18" i="19"/>
  <c r="I18" i="20"/>
  <c r="I18" i="22"/>
  <c r="I19" i="11"/>
  <c r="I19" i="16"/>
  <c r="I19" i="17"/>
  <c r="I19" i="18"/>
  <c r="I19" i="19"/>
  <c r="I19" i="20"/>
  <c r="I19" i="22"/>
  <c r="I20" i="11"/>
  <c r="I20" i="16"/>
  <c r="I20" i="17"/>
  <c r="I20" i="18"/>
  <c r="I20" i="19"/>
  <c r="I20" i="20"/>
  <c r="I20" i="22"/>
  <c r="I21" i="11"/>
  <c r="I21" i="16"/>
  <c r="I21" i="17"/>
  <c r="I21" i="18"/>
  <c r="I21" i="19"/>
  <c r="I21" i="20"/>
  <c r="I21" i="22"/>
  <c r="I2" i="11"/>
  <c r="I2" i="16"/>
  <c r="I2" i="17"/>
  <c r="I2" i="18"/>
  <c r="I2" i="19"/>
  <c r="I2" i="20"/>
  <c r="I2" i="22"/>
  <c r="E2" i="22"/>
  <c r="F2" i="22"/>
  <c r="G2" i="22"/>
  <c r="H2" i="22"/>
  <c r="E3" i="22"/>
  <c r="F3" i="22"/>
  <c r="G3" i="22"/>
  <c r="H3" i="22"/>
  <c r="E4" i="22"/>
  <c r="F4" i="22"/>
  <c r="G4" i="22"/>
  <c r="H4" i="22"/>
  <c r="E5" i="22"/>
  <c r="F5" i="22"/>
  <c r="G5" i="22"/>
  <c r="H5" i="22"/>
  <c r="E6" i="22"/>
  <c r="F6" i="22"/>
  <c r="G6" i="22"/>
  <c r="H6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3" i="22"/>
  <c r="C2" i="22"/>
</calcChain>
</file>

<file path=xl/sharedStrings.xml><?xml version="1.0" encoding="utf-8"?>
<sst xmlns="http://schemas.openxmlformats.org/spreadsheetml/2006/main" count="67" uniqueCount="10">
  <si>
    <t>Number of Buses</t>
  </si>
  <si>
    <t>Number of APs</t>
  </si>
  <si>
    <t>Mean Latency (s)</t>
  </si>
  <si>
    <t>Standard Deviation</t>
  </si>
  <si>
    <t>Packets Generated</t>
  </si>
  <si>
    <t>Packets Dropped</t>
  </si>
  <si>
    <t>Packets Sent</t>
  </si>
  <si>
    <t>Packets Received</t>
  </si>
  <si>
    <t>% Received</t>
  </si>
  <si>
    <t>Queue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</si>
</sst>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Latency</c:v>
          </c:tx>
          <c:spPr>
            <a:ln w="47625">
              <a:noFill/>
            </a:ln>
          </c:spPr>
          <c:xVal>
            <c:numRef>
              <c:f>Infinite!$B$2:$B$5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10.0</c:v>
                </c:pt>
                <c:pt idx="3">
                  <c:v>50.0</c:v>
                </c:pt>
              </c:numCache>
            </c:numRef>
          </c:xVal>
          <c:yVal>
            <c:numRef>
              <c:f>Infinite!$C$2:$C$5</c:f>
              <c:numCache>
                <c:formatCode>General</c:formatCode>
                <c:ptCount val="4"/>
                <c:pt idx="0">
                  <c:v>1251.19</c:v>
                </c:pt>
                <c:pt idx="1">
                  <c:v>405.4</c:v>
                </c:pt>
                <c:pt idx="2">
                  <c:v>302.63</c:v>
                </c:pt>
                <c:pt idx="3">
                  <c:v>112.42</c:v>
                </c:pt>
              </c:numCache>
            </c:numRef>
          </c:yVal>
          <c:smooth val="0"/>
        </c:ser>
        <c:ser>
          <c:idx val="1"/>
          <c:order val="1"/>
          <c:tx>
            <c:v>Standard Deviation</c:v>
          </c:tx>
          <c:spPr>
            <a:ln w="47625">
              <a:noFill/>
            </a:ln>
          </c:spPr>
          <c:xVal>
            <c:numRef>
              <c:f>Infinite!$B$2:$B$5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10.0</c:v>
                </c:pt>
                <c:pt idx="3">
                  <c:v>50.0</c:v>
                </c:pt>
              </c:numCache>
            </c:numRef>
          </c:xVal>
          <c:yVal>
            <c:numRef>
              <c:f>Infinite!$D$2:$D$5</c:f>
              <c:numCache>
                <c:formatCode>General</c:formatCode>
                <c:ptCount val="4"/>
                <c:pt idx="0">
                  <c:v>909.71</c:v>
                </c:pt>
                <c:pt idx="1">
                  <c:v>332.65</c:v>
                </c:pt>
                <c:pt idx="2">
                  <c:v>271.6</c:v>
                </c:pt>
                <c:pt idx="3">
                  <c:v>141.79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77320"/>
        <c:axId val="2099386088"/>
      </c:scatterChart>
      <c:valAx>
        <c:axId val="212227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386088"/>
        <c:crosses val="autoZero"/>
        <c:crossBetween val="midCat"/>
      </c:valAx>
      <c:valAx>
        <c:axId val="209938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277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vs Number of APs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Latency</c:v>
          </c:tx>
          <c:spPr>
            <a:ln w="47625">
              <a:noFill/>
            </a:ln>
          </c:spPr>
          <c:xVal>
            <c:numRef>
              <c:f>Infinite!$B$6:$B$10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Infinite!$C$6:$C$10</c:f>
              <c:numCache>
                <c:formatCode>General</c:formatCode>
                <c:ptCount val="5"/>
                <c:pt idx="0">
                  <c:v>639.21</c:v>
                </c:pt>
                <c:pt idx="1">
                  <c:v>580.52</c:v>
                </c:pt>
                <c:pt idx="2">
                  <c:v>539.07</c:v>
                </c:pt>
                <c:pt idx="3">
                  <c:v>549.92</c:v>
                </c:pt>
                <c:pt idx="4">
                  <c:v>270.35</c:v>
                </c:pt>
              </c:numCache>
            </c:numRef>
          </c:yVal>
          <c:smooth val="0"/>
        </c:ser>
        <c:ser>
          <c:idx val="1"/>
          <c:order val="1"/>
          <c:tx>
            <c:v>Standard Deviation</c:v>
          </c:tx>
          <c:spPr>
            <a:ln w="47625">
              <a:noFill/>
            </a:ln>
          </c:spPr>
          <c:xVal>
            <c:numRef>
              <c:f>Infinite!$B$6:$B$10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Infinite!$D$6:$D$10</c:f>
              <c:numCache>
                <c:formatCode>General</c:formatCode>
                <c:ptCount val="5"/>
                <c:pt idx="0">
                  <c:v>668.49</c:v>
                </c:pt>
                <c:pt idx="1">
                  <c:v>660.48</c:v>
                </c:pt>
                <c:pt idx="2">
                  <c:v>692.97</c:v>
                </c:pt>
                <c:pt idx="3">
                  <c:v>848.97</c:v>
                </c:pt>
                <c:pt idx="4">
                  <c:v>558.2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86088"/>
        <c:axId val="2122243864"/>
      </c:scatterChart>
      <c:valAx>
        <c:axId val="210348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Access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243864"/>
        <c:crosses val="autoZero"/>
        <c:crossBetween val="midCat"/>
      </c:valAx>
      <c:valAx>
        <c:axId val="2122243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486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Latency &amp; Percentage vs Number of APs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284158382350178"/>
          <c:y val="0.0133563757205246"/>
          <c:w val="0.814041254045698"/>
          <c:h val="0.926327350291588"/>
        </c:manualLayout>
      </c:layout>
      <c:scatterChart>
        <c:scatterStyle val="lineMarker"/>
        <c:varyColors val="0"/>
        <c:ser>
          <c:idx val="0"/>
          <c:order val="0"/>
          <c:tx>
            <c:v>Mean Latency</c:v>
          </c:tx>
          <c:spPr>
            <a:ln w="47625">
              <a:noFill/>
            </a:ln>
          </c:spPr>
          <c:xVal>
            <c:numRef>
              <c:f>'Run 0'!$B$2:$B$6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'Run 0'!$C$7:$C$11</c:f>
              <c:numCache>
                <c:formatCode>General</c:formatCode>
                <c:ptCount val="5"/>
                <c:pt idx="0">
                  <c:v>2.85013459005</c:v>
                </c:pt>
                <c:pt idx="1">
                  <c:v>3.10407562593</c:v>
                </c:pt>
                <c:pt idx="2">
                  <c:v>2.95228107693</c:v>
                </c:pt>
                <c:pt idx="3">
                  <c:v>2.99783765592</c:v>
                </c:pt>
                <c:pt idx="4">
                  <c:v>2.45158950977</c:v>
                </c:pt>
              </c:numCache>
            </c:numRef>
          </c:yVal>
          <c:smooth val="0"/>
        </c:ser>
        <c:ser>
          <c:idx val="1"/>
          <c:order val="1"/>
          <c:tx>
            <c:v>Standard Deviation</c:v>
          </c:tx>
          <c:spPr>
            <a:ln w="47625">
              <a:noFill/>
            </a:ln>
          </c:spPr>
          <c:xVal>
            <c:numRef>
              <c:f>'Run 0'!$B$7:$B$11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'Run 0'!$D$7:$D$11</c:f>
              <c:numCache>
                <c:formatCode>General</c:formatCode>
                <c:ptCount val="5"/>
                <c:pt idx="0">
                  <c:v>7.19081669926</c:v>
                </c:pt>
                <c:pt idx="1">
                  <c:v>7.37021246069</c:v>
                </c:pt>
                <c:pt idx="2">
                  <c:v>7.17697869521</c:v>
                </c:pt>
                <c:pt idx="3">
                  <c:v>7.21211200655</c:v>
                </c:pt>
                <c:pt idx="4">
                  <c:v>6.61979228182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53384"/>
        <c:axId val="2121376760"/>
      </c:scatterChart>
      <c:scatterChart>
        <c:scatterStyle val="lineMarker"/>
        <c:varyColors val="0"/>
        <c:ser>
          <c:idx val="2"/>
          <c:order val="2"/>
          <c:tx>
            <c:v>Percent Received</c:v>
          </c:tx>
          <c:spPr>
            <a:ln w="47625">
              <a:noFill/>
            </a:ln>
          </c:spPr>
          <c:xVal>
            <c:numRef>
              <c:f>'Run 0'!$B$7:$B$11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'Run 0'!$I$7:$I$11</c:f>
              <c:numCache>
                <c:formatCode>0.00</c:formatCode>
                <c:ptCount val="5"/>
                <c:pt idx="0">
                  <c:v>8.374344827586206</c:v>
                </c:pt>
                <c:pt idx="1">
                  <c:v>10.66503448275862</c:v>
                </c:pt>
                <c:pt idx="2">
                  <c:v>15.00896551724138</c:v>
                </c:pt>
                <c:pt idx="3">
                  <c:v>16.30524137931035</c:v>
                </c:pt>
                <c:pt idx="4">
                  <c:v>19.12841379310345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78696"/>
        <c:axId val="2104195096"/>
      </c:scatterChart>
      <c:valAx>
        <c:axId val="210435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Access</a:t>
                </a:r>
                <a:r>
                  <a:rPr lang="en-US" sz="1400" baseline="0"/>
                  <a:t>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376760"/>
        <c:crosses val="autoZero"/>
        <c:crossBetween val="midCat"/>
      </c:valAx>
      <c:valAx>
        <c:axId val="2121376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353384"/>
        <c:crosses val="autoZero"/>
        <c:crossBetween val="midCat"/>
      </c:valAx>
      <c:valAx>
        <c:axId val="2104195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Percentage</a:t>
                </a:r>
                <a:r>
                  <a:rPr lang="en-US" sz="1400" baseline="0"/>
                  <a:t> of Packets Delivered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2278696"/>
        <c:crosses val="max"/>
        <c:crossBetween val="midCat"/>
      </c:valAx>
      <c:valAx>
        <c:axId val="2122278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4195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Latency &amp; Percentage vs Number of APs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284158382350178"/>
          <c:y val="0.0133563757205246"/>
          <c:w val="0.814041254045698"/>
          <c:h val="0.926327350291588"/>
        </c:manualLayout>
      </c:layout>
      <c:scatterChart>
        <c:scatterStyle val="lineMarker"/>
        <c:varyColors val="0"/>
        <c:ser>
          <c:idx val="0"/>
          <c:order val="0"/>
          <c:tx>
            <c:v>Mean Latency</c:v>
          </c:tx>
          <c:spPr>
            <a:ln w="47625">
              <a:noFill/>
            </a:ln>
          </c:spPr>
          <c:xVal>
            <c:numRef>
              <c:f>'Run 1'!$B$2:$B$6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'Run 1'!$C$7:$C$11</c:f>
              <c:numCache>
                <c:formatCode>General</c:formatCode>
                <c:ptCount val="5"/>
                <c:pt idx="0">
                  <c:v>4.44018832035</c:v>
                </c:pt>
                <c:pt idx="1">
                  <c:v>3.91414214035</c:v>
                </c:pt>
                <c:pt idx="2">
                  <c:v>3.67251012929</c:v>
                </c:pt>
                <c:pt idx="3">
                  <c:v>3.41801568691</c:v>
                </c:pt>
                <c:pt idx="4">
                  <c:v>3.4725417181</c:v>
                </c:pt>
              </c:numCache>
            </c:numRef>
          </c:yVal>
          <c:smooth val="0"/>
        </c:ser>
        <c:ser>
          <c:idx val="1"/>
          <c:order val="1"/>
          <c:tx>
            <c:v>Standard Deviation</c:v>
          </c:tx>
          <c:spPr>
            <a:ln w="47625">
              <a:noFill/>
            </a:ln>
          </c:spPr>
          <c:xVal>
            <c:numRef>
              <c:f>'Run 1'!$B$7:$B$11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'Run 1'!$D$7:$D$11</c:f>
              <c:numCache>
                <c:formatCode>General</c:formatCode>
                <c:ptCount val="5"/>
                <c:pt idx="0">
                  <c:v>8.55652181152</c:v>
                </c:pt>
                <c:pt idx="1">
                  <c:v>8.134621747580001</c:v>
                </c:pt>
                <c:pt idx="2">
                  <c:v>7.90284538358</c:v>
                </c:pt>
                <c:pt idx="3">
                  <c:v>7.62863890843</c:v>
                </c:pt>
                <c:pt idx="4">
                  <c:v>7.6843551595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28232"/>
        <c:axId val="2121316104"/>
      </c:scatterChart>
      <c:scatterChart>
        <c:scatterStyle val="lineMarker"/>
        <c:varyColors val="0"/>
        <c:ser>
          <c:idx val="2"/>
          <c:order val="2"/>
          <c:tx>
            <c:v>Percent Received</c:v>
          </c:tx>
          <c:spPr>
            <a:ln w="47625">
              <a:noFill/>
            </a:ln>
          </c:spPr>
          <c:xVal>
            <c:numRef>
              <c:f>'Run 1'!$B$7:$B$11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'Run 1'!$I$7:$I$11</c:f>
              <c:numCache>
                <c:formatCode>0.00</c:formatCode>
                <c:ptCount val="5"/>
                <c:pt idx="0">
                  <c:v>6.499862068965517</c:v>
                </c:pt>
                <c:pt idx="1">
                  <c:v>9.038344827586206</c:v>
                </c:pt>
                <c:pt idx="2">
                  <c:v>10.96606896551724</c:v>
                </c:pt>
                <c:pt idx="3">
                  <c:v>12.70993103448276</c:v>
                </c:pt>
                <c:pt idx="4">
                  <c:v>13.26655172413793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72136"/>
        <c:axId val="2104369928"/>
      </c:scatterChart>
      <c:valAx>
        <c:axId val="212132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Access</a:t>
                </a:r>
                <a:r>
                  <a:rPr lang="en-US" sz="1400" baseline="0"/>
                  <a:t>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316104"/>
        <c:crosses val="autoZero"/>
        <c:crossBetween val="midCat"/>
      </c:valAx>
      <c:valAx>
        <c:axId val="2121316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328232"/>
        <c:crosses val="autoZero"/>
        <c:crossBetween val="midCat"/>
      </c:valAx>
      <c:valAx>
        <c:axId val="21043699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Percentage</a:t>
                </a:r>
                <a:r>
                  <a:rPr lang="en-US" sz="1400" baseline="0"/>
                  <a:t> of Packets Delivered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04372136"/>
        <c:crosses val="max"/>
        <c:crossBetween val="midCat"/>
      </c:valAx>
      <c:valAx>
        <c:axId val="2104372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4369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Latency &amp; Percentage vs Number of APs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284158382350178"/>
          <c:y val="0.0133563757205246"/>
          <c:w val="0.814041254045698"/>
          <c:h val="0.926327350291588"/>
        </c:manualLayout>
      </c:layout>
      <c:scatterChart>
        <c:scatterStyle val="lineMarker"/>
        <c:varyColors val="0"/>
        <c:ser>
          <c:idx val="0"/>
          <c:order val="0"/>
          <c:tx>
            <c:v>Mean Latency</c:v>
          </c:tx>
          <c:spPr>
            <a:ln w="47625">
              <a:noFill/>
            </a:ln>
          </c:spPr>
          <c:xVal>
            <c:numRef>
              <c:f>'Run 2'!$B$2:$B$6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'Run 2'!$C$7:$C$11</c:f>
              <c:numCache>
                <c:formatCode>General</c:formatCode>
                <c:ptCount val="5"/>
                <c:pt idx="0">
                  <c:v>3.74763252108</c:v>
                </c:pt>
                <c:pt idx="1">
                  <c:v>3.63417603919</c:v>
                </c:pt>
                <c:pt idx="2">
                  <c:v>3.70767524504</c:v>
                </c:pt>
                <c:pt idx="3">
                  <c:v>3.59091245125</c:v>
                </c:pt>
                <c:pt idx="4">
                  <c:v>3.571002134</c:v>
                </c:pt>
              </c:numCache>
            </c:numRef>
          </c:yVal>
          <c:smooth val="0"/>
        </c:ser>
        <c:ser>
          <c:idx val="1"/>
          <c:order val="1"/>
          <c:tx>
            <c:v>Standard Deviation</c:v>
          </c:tx>
          <c:spPr>
            <a:ln w="47625">
              <a:noFill/>
            </a:ln>
          </c:spPr>
          <c:xVal>
            <c:numRef>
              <c:f>'Run 2'!$B$7:$B$11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'Run 2'!$D$7:$D$11</c:f>
              <c:numCache>
                <c:formatCode>General</c:formatCode>
                <c:ptCount val="5"/>
                <c:pt idx="0">
                  <c:v>7.99233159222</c:v>
                </c:pt>
                <c:pt idx="1">
                  <c:v>7.80180160807</c:v>
                </c:pt>
                <c:pt idx="2">
                  <c:v>7.8591366739</c:v>
                </c:pt>
                <c:pt idx="3">
                  <c:v>7.70230271805</c:v>
                </c:pt>
                <c:pt idx="4">
                  <c:v>7.65827267236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22152"/>
        <c:axId val="2122210072"/>
      </c:scatterChart>
      <c:scatterChart>
        <c:scatterStyle val="lineMarker"/>
        <c:varyColors val="0"/>
        <c:ser>
          <c:idx val="2"/>
          <c:order val="2"/>
          <c:tx>
            <c:v>Percent Received</c:v>
          </c:tx>
          <c:spPr>
            <a:ln w="47625">
              <a:noFill/>
            </a:ln>
          </c:spPr>
          <c:xVal>
            <c:numRef>
              <c:f>'Run 2'!$B$7:$B$11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'Run 2'!$I$7:$I$11</c:f>
              <c:numCache>
                <c:formatCode>0.00</c:formatCode>
                <c:ptCount val="5"/>
                <c:pt idx="0">
                  <c:v>7.111862068965517</c:v>
                </c:pt>
                <c:pt idx="1">
                  <c:v>9.73751724137931</c:v>
                </c:pt>
                <c:pt idx="2">
                  <c:v>11.80289655172414</c:v>
                </c:pt>
                <c:pt idx="3">
                  <c:v>14.84386206896552</c:v>
                </c:pt>
                <c:pt idx="4">
                  <c:v>16.20289655172414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59800"/>
        <c:axId val="2122215656"/>
      </c:scatterChart>
      <c:valAx>
        <c:axId val="212222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Access</a:t>
                </a:r>
                <a:r>
                  <a:rPr lang="en-US" sz="1400" baseline="0"/>
                  <a:t>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210072"/>
        <c:crosses val="autoZero"/>
        <c:crossBetween val="midCat"/>
      </c:valAx>
      <c:valAx>
        <c:axId val="2122210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222152"/>
        <c:crosses val="autoZero"/>
        <c:crossBetween val="midCat"/>
      </c:valAx>
      <c:valAx>
        <c:axId val="21222156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Percentage</a:t>
                </a:r>
                <a:r>
                  <a:rPr lang="en-US" sz="1400" baseline="0"/>
                  <a:t> of Packets Delivered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03559800"/>
        <c:crosses val="max"/>
        <c:crossBetween val="midCat"/>
      </c:valAx>
      <c:valAx>
        <c:axId val="2103559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2215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Latency &amp; Percentage vs Number of APs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284158382350178"/>
          <c:y val="0.0133563757205246"/>
          <c:w val="0.814041254045698"/>
          <c:h val="0.926327350291588"/>
        </c:manualLayout>
      </c:layout>
      <c:scatterChart>
        <c:scatterStyle val="lineMarker"/>
        <c:varyColors val="0"/>
        <c:ser>
          <c:idx val="0"/>
          <c:order val="0"/>
          <c:tx>
            <c:v>Mean Latency</c:v>
          </c:tx>
          <c:spPr>
            <a:ln w="47625">
              <a:noFill/>
            </a:ln>
          </c:spPr>
          <c:xVal>
            <c:numRef>
              <c:f>'Run 3'!$B$2:$B$6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'Run 3'!$C$7:$C$11</c:f>
              <c:numCache>
                <c:formatCode>General</c:formatCode>
                <c:ptCount val="5"/>
                <c:pt idx="0">
                  <c:v>4.06262210365</c:v>
                </c:pt>
                <c:pt idx="1">
                  <c:v>3.91236734894</c:v>
                </c:pt>
                <c:pt idx="2">
                  <c:v>3.44657871188</c:v>
                </c:pt>
                <c:pt idx="3">
                  <c:v>3.357917617</c:v>
                </c:pt>
                <c:pt idx="4">
                  <c:v>2.72473485209</c:v>
                </c:pt>
              </c:numCache>
            </c:numRef>
          </c:yVal>
          <c:smooth val="0"/>
        </c:ser>
        <c:ser>
          <c:idx val="1"/>
          <c:order val="1"/>
          <c:tx>
            <c:v>Standard Deviation</c:v>
          </c:tx>
          <c:spPr>
            <a:ln w="47625">
              <a:noFill/>
            </a:ln>
          </c:spPr>
          <c:xVal>
            <c:numRef>
              <c:f>'Run 3'!$B$7:$B$11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'Run 3'!$D$7:$D$11</c:f>
              <c:numCache>
                <c:formatCode>General</c:formatCode>
                <c:ptCount val="5"/>
                <c:pt idx="0">
                  <c:v>8.25864673912</c:v>
                </c:pt>
                <c:pt idx="1">
                  <c:v>8.05804477832</c:v>
                </c:pt>
                <c:pt idx="2">
                  <c:v>7.59941925681</c:v>
                </c:pt>
                <c:pt idx="3">
                  <c:v>7.51473445252</c:v>
                </c:pt>
                <c:pt idx="4">
                  <c:v>6.8766889905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78856"/>
        <c:axId val="2077125704"/>
      </c:scatterChart>
      <c:scatterChart>
        <c:scatterStyle val="lineMarker"/>
        <c:varyColors val="0"/>
        <c:ser>
          <c:idx val="2"/>
          <c:order val="2"/>
          <c:tx>
            <c:v>Percent Received</c:v>
          </c:tx>
          <c:spPr>
            <a:ln w="47625">
              <a:noFill/>
            </a:ln>
          </c:spPr>
          <c:xVal>
            <c:numRef>
              <c:f>'Run 3'!$B$7:$B$11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'Run 3'!$I$7:$I$11</c:f>
              <c:numCache>
                <c:formatCode>0.00</c:formatCode>
                <c:ptCount val="5"/>
                <c:pt idx="0">
                  <c:v>6.513793103448275</c:v>
                </c:pt>
                <c:pt idx="1">
                  <c:v>12.59206896551724</c:v>
                </c:pt>
                <c:pt idx="2">
                  <c:v>14.32868965517241</c:v>
                </c:pt>
                <c:pt idx="3">
                  <c:v>15.99958620689655</c:v>
                </c:pt>
                <c:pt idx="4">
                  <c:v>16.57668965517241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772168"/>
        <c:axId val="2116000536"/>
      </c:scatterChart>
      <c:valAx>
        <c:axId val="212127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Access</a:t>
                </a:r>
                <a:r>
                  <a:rPr lang="en-US" sz="1400" baseline="0"/>
                  <a:t>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7125704"/>
        <c:crosses val="autoZero"/>
        <c:crossBetween val="midCat"/>
      </c:valAx>
      <c:valAx>
        <c:axId val="2077125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278856"/>
        <c:crosses val="autoZero"/>
        <c:crossBetween val="midCat"/>
      </c:valAx>
      <c:valAx>
        <c:axId val="21160005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Percentage</a:t>
                </a:r>
                <a:r>
                  <a:rPr lang="en-US" sz="1400" baseline="0"/>
                  <a:t> of Packets Delivered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5772168"/>
        <c:crosses val="max"/>
        <c:crossBetween val="midCat"/>
      </c:valAx>
      <c:valAx>
        <c:axId val="2115772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6000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Latency &amp; Percentage vs Number of APs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284158382350178"/>
          <c:y val="0.0133563757205246"/>
          <c:w val="0.814041254045698"/>
          <c:h val="0.926327350291588"/>
        </c:manualLayout>
      </c:layout>
      <c:scatterChart>
        <c:scatterStyle val="lineMarker"/>
        <c:varyColors val="0"/>
        <c:ser>
          <c:idx val="0"/>
          <c:order val="0"/>
          <c:tx>
            <c:v>Mean Latency</c:v>
          </c:tx>
          <c:spPr>
            <a:ln w="47625">
              <a:noFill/>
            </a:ln>
          </c:spPr>
          <c:xVal>
            <c:numRef>
              <c:f>'Run 4'!$B$2:$B$6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'Run 4'!$C$7:$C$11</c:f>
              <c:numCache>
                <c:formatCode>General</c:formatCode>
                <c:ptCount val="5"/>
                <c:pt idx="0">
                  <c:v>4.31063857125</c:v>
                </c:pt>
                <c:pt idx="1">
                  <c:v>4.76035131744</c:v>
                </c:pt>
                <c:pt idx="2">
                  <c:v>4.73738269868</c:v>
                </c:pt>
                <c:pt idx="3">
                  <c:v>4.45649912712</c:v>
                </c:pt>
                <c:pt idx="4">
                  <c:v>3.43708353667</c:v>
                </c:pt>
              </c:numCache>
            </c:numRef>
          </c:yVal>
          <c:smooth val="0"/>
        </c:ser>
        <c:ser>
          <c:idx val="1"/>
          <c:order val="1"/>
          <c:tx>
            <c:v>Standard Deviation</c:v>
          </c:tx>
          <c:spPr>
            <a:ln w="47625">
              <a:noFill/>
            </a:ln>
          </c:spPr>
          <c:xVal>
            <c:numRef>
              <c:f>'Run 4'!$B$7:$B$11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'Run 4'!$D$7:$D$11</c:f>
              <c:numCache>
                <c:formatCode>General</c:formatCode>
                <c:ptCount val="5"/>
                <c:pt idx="0">
                  <c:v>8.40838245022</c:v>
                </c:pt>
                <c:pt idx="1">
                  <c:v>8.6780563208</c:v>
                </c:pt>
                <c:pt idx="2">
                  <c:v>8.67959795036</c:v>
                </c:pt>
                <c:pt idx="3">
                  <c:v>8.48559702117</c:v>
                </c:pt>
                <c:pt idx="4">
                  <c:v>7.59810515148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09640"/>
        <c:axId val="2103522984"/>
      </c:scatterChart>
      <c:scatterChart>
        <c:scatterStyle val="lineMarker"/>
        <c:varyColors val="0"/>
        <c:ser>
          <c:idx val="2"/>
          <c:order val="2"/>
          <c:tx>
            <c:v>Percent Received</c:v>
          </c:tx>
          <c:spPr>
            <a:ln w="47625">
              <a:noFill/>
            </a:ln>
          </c:spPr>
          <c:xVal>
            <c:numRef>
              <c:f>'Run 4'!$B$7:$B$11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'Run 4'!$I$7:$I$11</c:f>
              <c:numCache>
                <c:formatCode>0.00</c:formatCode>
                <c:ptCount val="5"/>
                <c:pt idx="0">
                  <c:v>5.322068965517241</c:v>
                </c:pt>
                <c:pt idx="1">
                  <c:v>7.302</c:v>
                </c:pt>
                <c:pt idx="2">
                  <c:v>8.936758620689655</c:v>
                </c:pt>
                <c:pt idx="3">
                  <c:v>11.24289655172414</c:v>
                </c:pt>
                <c:pt idx="4">
                  <c:v>15.45696551724138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01224"/>
        <c:axId val="2116008536"/>
      </c:scatterChart>
      <c:valAx>
        <c:axId val="212140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Access</a:t>
                </a:r>
                <a:r>
                  <a:rPr lang="en-US" sz="1400" baseline="0"/>
                  <a:t>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522984"/>
        <c:crosses val="autoZero"/>
        <c:crossBetween val="midCat"/>
      </c:valAx>
      <c:valAx>
        <c:axId val="2103522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409640"/>
        <c:crosses val="autoZero"/>
        <c:crossBetween val="midCat"/>
      </c:valAx>
      <c:valAx>
        <c:axId val="21160085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Percentage</a:t>
                </a:r>
                <a:r>
                  <a:rPr lang="en-US" sz="1400" baseline="0"/>
                  <a:t> of Packets Delivered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6001224"/>
        <c:crosses val="max"/>
        <c:crossBetween val="midCat"/>
      </c:valAx>
      <c:valAx>
        <c:axId val="2116001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6008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Latency &amp; Percentage vs Number of APs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284158382350178"/>
          <c:y val="0.0133563757205246"/>
          <c:w val="0.814041254045698"/>
          <c:h val="0.926327350291588"/>
        </c:manualLayout>
      </c:layout>
      <c:scatterChart>
        <c:scatterStyle val="lineMarker"/>
        <c:varyColors val="0"/>
        <c:ser>
          <c:idx val="0"/>
          <c:order val="0"/>
          <c:tx>
            <c:v>Mean Latency</c:v>
          </c:tx>
          <c:spPr>
            <a:ln w="47625">
              <a:noFill/>
            </a:ln>
          </c:spPr>
          <c:xVal>
            <c:numRef>
              <c:f>'Run 5'!$B$2:$B$6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'Run 5'!$C$7:$C$11</c:f>
              <c:numCache>
                <c:formatCode>General</c:formatCode>
                <c:ptCount val="5"/>
                <c:pt idx="0">
                  <c:v>4.68675650408</c:v>
                </c:pt>
                <c:pt idx="1">
                  <c:v>4.54623922153</c:v>
                </c:pt>
                <c:pt idx="2">
                  <c:v>3.68602247772</c:v>
                </c:pt>
                <c:pt idx="3">
                  <c:v>2.98817888299</c:v>
                </c:pt>
                <c:pt idx="4">
                  <c:v>2.79841856448</c:v>
                </c:pt>
              </c:numCache>
            </c:numRef>
          </c:yVal>
          <c:smooth val="0"/>
        </c:ser>
        <c:ser>
          <c:idx val="1"/>
          <c:order val="1"/>
          <c:tx>
            <c:v>Standard Deviation</c:v>
          </c:tx>
          <c:spPr>
            <a:ln w="47625">
              <a:noFill/>
            </a:ln>
          </c:spPr>
          <c:xVal>
            <c:numRef>
              <c:f>'Run 5'!$B$7:$B$11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'Run 5'!$D$7:$D$11</c:f>
              <c:numCache>
                <c:formatCode>General</c:formatCode>
                <c:ptCount val="5"/>
                <c:pt idx="0">
                  <c:v>8.74945410938</c:v>
                </c:pt>
                <c:pt idx="1">
                  <c:v>8.63311242991</c:v>
                </c:pt>
                <c:pt idx="2">
                  <c:v>7.8790838888</c:v>
                </c:pt>
                <c:pt idx="3">
                  <c:v>7.14054009877</c:v>
                </c:pt>
                <c:pt idx="4">
                  <c:v>6.9002096872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955832"/>
        <c:axId val="2115947736"/>
      </c:scatterChart>
      <c:scatterChart>
        <c:scatterStyle val="lineMarker"/>
        <c:varyColors val="0"/>
        <c:ser>
          <c:idx val="2"/>
          <c:order val="2"/>
          <c:tx>
            <c:v>Percent Received</c:v>
          </c:tx>
          <c:spPr>
            <a:ln w="47625">
              <a:noFill/>
            </a:ln>
          </c:spPr>
          <c:xVal>
            <c:numRef>
              <c:f>'Run 5'!$B$7:$B$11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xVal>
          <c:yVal>
            <c:numRef>
              <c:f>'Run 5'!$I$7:$I$11</c:f>
              <c:numCache>
                <c:formatCode>0.00</c:formatCode>
                <c:ptCount val="5"/>
                <c:pt idx="0">
                  <c:v>4.234344827586207</c:v>
                </c:pt>
                <c:pt idx="1">
                  <c:v>7.888137931034483</c:v>
                </c:pt>
                <c:pt idx="2">
                  <c:v>13.78820689655172</c:v>
                </c:pt>
                <c:pt idx="3">
                  <c:v>15.67910344827586</c:v>
                </c:pt>
                <c:pt idx="4">
                  <c:v>17.97103448275862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95880"/>
        <c:axId val="2115934232"/>
      </c:scatterChart>
      <c:valAx>
        <c:axId val="211595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Access</a:t>
                </a:r>
                <a:r>
                  <a:rPr lang="en-US" sz="1400" baseline="0"/>
                  <a:t>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947736"/>
        <c:crosses val="autoZero"/>
        <c:crossBetween val="midCat"/>
      </c:valAx>
      <c:valAx>
        <c:axId val="2115947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955832"/>
        <c:crosses val="autoZero"/>
        <c:crossBetween val="midCat"/>
      </c:valAx>
      <c:valAx>
        <c:axId val="21159342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Percentage</a:t>
                </a:r>
                <a:r>
                  <a:rPr lang="en-US" sz="1400" baseline="0"/>
                  <a:t> of Packets Delivered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5895880"/>
        <c:crosses val="max"/>
        <c:crossBetween val="midCat"/>
      </c:valAx>
      <c:valAx>
        <c:axId val="2115895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5934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Latency &amp; Percentage vs Queue Size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26797325321599"/>
          <c:y val="0.0133563757205246"/>
          <c:w val="0.765136521714714"/>
          <c:h val="0.926327350291588"/>
        </c:manualLayout>
      </c:layout>
      <c:scatterChart>
        <c:scatterStyle val="lineMarker"/>
        <c:varyColors val="0"/>
        <c:ser>
          <c:idx val="0"/>
          <c:order val="0"/>
          <c:tx>
            <c:v>Mean Latency</c:v>
          </c:tx>
          <c:spPr>
            <a:ln w="4762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(Average!$A$6,Average!$A$11,Average!$A$16,Average!$A$21)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2000.0</c:v>
                </c:pt>
              </c:numCache>
            </c:numRef>
          </c:xVal>
          <c:yVal>
            <c:numRef>
              <c:f>(Average!$C$6,Average!$C$11,Average!$C$16,Average!$C$21)</c:f>
              <c:numCache>
                <c:formatCode>General</c:formatCode>
                <c:ptCount val="4"/>
                <c:pt idx="0">
                  <c:v>0.485136282841333</c:v>
                </c:pt>
                <c:pt idx="1">
                  <c:v>3.075895052518333</c:v>
                </c:pt>
                <c:pt idx="2">
                  <c:v>16.72300115021667</c:v>
                </c:pt>
                <c:pt idx="3">
                  <c:v>419.8375184635</c:v>
                </c:pt>
              </c:numCache>
            </c:numRef>
          </c:yVal>
          <c:smooth val="0"/>
        </c:ser>
        <c:ser>
          <c:idx val="1"/>
          <c:order val="1"/>
          <c:tx>
            <c:v>Standard Deviation</c:v>
          </c:tx>
          <c:spPr>
            <a:ln w="4762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(Average!$A$6,Average!$A$11,Average!$A$16,Average!$A$21)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2000.0</c:v>
                </c:pt>
              </c:numCache>
            </c:numRef>
          </c:xVal>
          <c:yVal>
            <c:numRef>
              <c:f>(Average!$D$6,Average!$D$11,Average!$D$16,Average!$D$21)</c:f>
              <c:numCache>
                <c:formatCode>General</c:formatCode>
                <c:ptCount val="4"/>
                <c:pt idx="0">
                  <c:v>0.482648345900754</c:v>
                </c:pt>
                <c:pt idx="1">
                  <c:v>3.067765000064813</c:v>
                </c:pt>
                <c:pt idx="2">
                  <c:v>16.72759292077213</c:v>
                </c:pt>
                <c:pt idx="3">
                  <c:v>420.5738132603099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716328"/>
        <c:axId val="2115703800"/>
      </c:scatterChart>
      <c:scatterChart>
        <c:scatterStyle val="lineMarker"/>
        <c:varyColors val="0"/>
        <c:ser>
          <c:idx val="2"/>
          <c:order val="2"/>
          <c:tx>
            <c:v>Percent Received</c:v>
          </c:tx>
          <c:spPr>
            <a:ln w="4762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(Average!$A$6,Average!$A$11,Average!$A$16,Average!$A$21)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2000.0</c:v>
                </c:pt>
              </c:numCache>
            </c:numRef>
          </c:xVal>
          <c:yVal>
            <c:numRef>
              <c:f>(Average!$I$6,Average!$I$11,Average!$I$16,Average!$I$21)</c:f>
              <c:numCache>
                <c:formatCode>0.00</c:formatCode>
                <c:ptCount val="4"/>
                <c:pt idx="0">
                  <c:v>14.33649425287356</c:v>
                </c:pt>
                <c:pt idx="1">
                  <c:v>16.43375862068966</c:v>
                </c:pt>
                <c:pt idx="2">
                  <c:v>21.21293103448276</c:v>
                </c:pt>
                <c:pt idx="3">
                  <c:v>48.290908045977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85976"/>
        <c:axId val="2115698600"/>
      </c:scatterChart>
      <c:valAx>
        <c:axId val="211571632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Queue Size</a:t>
                </a:r>
                <a:endParaRPr lang="en-US" sz="1400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703800"/>
        <c:crosses val="autoZero"/>
        <c:crossBetween val="midCat"/>
      </c:valAx>
      <c:valAx>
        <c:axId val="2115703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716328"/>
        <c:crosses val="autoZero"/>
        <c:crossBetween val="midCat"/>
      </c:valAx>
      <c:valAx>
        <c:axId val="21156986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Percentage</a:t>
                </a:r>
                <a:r>
                  <a:rPr lang="en-US" sz="1400" baseline="0"/>
                  <a:t> of Packets Delivered (%)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5685976"/>
        <c:crosses val="max"/>
        <c:crossBetween val="midCat"/>
      </c:valAx>
      <c:valAx>
        <c:axId val="2115685976"/>
        <c:scaling>
          <c:logBase val="10.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5698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146050</xdr:rowOff>
    </xdr:from>
    <xdr:to>
      <xdr:col>4</xdr:col>
      <xdr:colOff>0</xdr:colOff>
      <xdr:row>30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0</xdr:row>
      <xdr:rowOff>184150</xdr:rowOff>
    </xdr:from>
    <xdr:to>
      <xdr:col>16</xdr:col>
      <xdr:colOff>673100</xdr:colOff>
      <xdr:row>42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396875</xdr:colOff>
      <xdr:row>48</xdr:row>
      <xdr:rowOff>193675</xdr:rowOff>
    </xdr:from>
    <xdr:to>
      <xdr:col>14</xdr:col>
      <xdr:colOff>688975</xdr:colOff>
      <xdr:row>83</xdr:row>
      <xdr:rowOff>136525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396875</xdr:colOff>
      <xdr:row>48</xdr:row>
      <xdr:rowOff>193675</xdr:rowOff>
    </xdr:from>
    <xdr:to>
      <xdr:col>14</xdr:col>
      <xdr:colOff>688975</xdr:colOff>
      <xdr:row>83</xdr:row>
      <xdr:rowOff>136525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396875</xdr:colOff>
      <xdr:row>48</xdr:row>
      <xdr:rowOff>193675</xdr:rowOff>
    </xdr:from>
    <xdr:to>
      <xdr:col>14</xdr:col>
      <xdr:colOff>688975</xdr:colOff>
      <xdr:row>83</xdr:row>
      <xdr:rowOff>136525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396875</xdr:colOff>
      <xdr:row>48</xdr:row>
      <xdr:rowOff>193675</xdr:rowOff>
    </xdr:from>
    <xdr:to>
      <xdr:col>14</xdr:col>
      <xdr:colOff>688975</xdr:colOff>
      <xdr:row>83</xdr:row>
      <xdr:rowOff>136525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396875</xdr:colOff>
      <xdr:row>48</xdr:row>
      <xdr:rowOff>193675</xdr:rowOff>
    </xdr:from>
    <xdr:to>
      <xdr:col>14</xdr:col>
      <xdr:colOff>688975</xdr:colOff>
      <xdr:row>83</xdr:row>
      <xdr:rowOff>136525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396875</xdr:colOff>
      <xdr:row>48</xdr:row>
      <xdr:rowOff>193675</xdr:rowOff>
    </xdr:from>
    <xdr:to>
      <xdr:col>14</xdr:col>
      <xdr:colOff>688975</xdr:colOff>
      <xdr:row>83</xdr:row>
      <xdr:rowOff>136525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21</xdr:row>
      <xdr:rowOff>146050</xdr:rowOff>
    </xdr:from>
    <xdr:to>
      <xdr:col>12</xdr:col>
      <xdr:colOff>758825</xdr:colOff>
      <xdr:row>56</xdr:row>
      <xdr:rowOff>79375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3" sqref="D13"/>
    </sheetView>
  </sheetViews>
  <sheetFormatPr baseColWidth="10" defaultColWidth="11" defaultRowHeight="15" x14ac:dyDescent="0"/>
  <cols>
    <col min="1" max="1" width="15.1640625" bestFit="1" customWidth="1"/>
    <col min="2" max="2" width="13.5" bestFit="1" customWidth="1"/>
    <col min="3" max="3" width="15.1640625" bestFit="1" customWidth="1"/>
    <col min="4" max="4" width="16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</v>
      </c>
      <c r="C2">
        <v>1251.19</v>
      </c>
      <c r="D2">
        <v>909.71</v>
      </c>
    </row>
    <row r="3" spans="1:4">
      <c r="A3">
        <v>1</v>
      </c>
      <c r="B3">
        <v>2</v>
      </c>
      <c r="C3">
        <v>405.4</v>
      </c>
      <c r="D3">
        <v>332.65</v>
      </c>
    </row>
    <row r="4" spans="1:4">
      <c r="A4">
        <v>1</v>
      </c>
      <c r="B4">
        <v>10</v>
      </c>
      <c r="C4">
        <v>302.63</v>
      </c>
      <c r="D4">
        <v>271.60000000000002</v>
      </c>
    </row>
    <row r="5" spans="1:4">
      <c r="A5">
        <v>1</v>
      </c>
      <c r="B5">
        <v>50</v>
      </c>
      <c r="C5">
        <v>112.42</v>
      </c>
      <c r="D5">
        <v>141.79</v>
      </c>
    </row>
    <row r="6" spans="1:4">
      <c r="A6">
        <v>145</v>
      </c>
      <c r="B6">
        <v>10</v>
      </c>
      <c r="C6">
        <v>639.21</v>
      </c>
      <c r="D6">
        <v>668.49</v>
      </c>
    </row>
    <row r="7" spans="1:4">
      <c r="A7">
        <v>145</v>
      </c>
      <c r="B7">
        <v>20</v>
      </c>
      <c r="C7">
        <v>580.52</v>
      </c>
      <c r="D7">
        <v>660.48</v>
      </c>
    </row>
    <row r="8" spans="1:4">
      <c r="A8">
        <v>145</v>
      </c>
      <c r="B8">
        <v>30</v>
      </c>
      <c r="C8">
        <v>539.07000000000005</v>
      </c>
      <c r="D8">
        <v>692.97</v>
      </c>
    </row>
    <row r="9" spans="1:4">
      <c r="A9">
        <v>145</v>
      </c>
      <c r="B9">
        <v>40</v>
      </c>
      <c r="C9">
        <v>549.91999999999996</v>
      </c>
      <c r="D9">
        <v>848.97</v>
      </c>
    </row>
    <row r="10" spans="1:4">
      <c r="A10">
        <v>145</v>
      </c>
      <c r="B10">
        <v>50</v>
      </c>
      <c r="C10">
        <v>270.35000000000002</v>
      </c>
      <c r="D10">
        <v>558.20000000000005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8" sqref="F8"/>
    </sheetView>
  </sheetViews>
  <sheetFormatPr baseColWidth="10" defaultColWidth="11" defaultRowHeight="15" x14ac:dyDescent="0"/>
  <cols>
    <col min="2" max="2" width="13.5" bestFit="1" customWidth="1"/>
    <col min="3" max="3" width="15.1640625" bestFit="1" customWidth="1"/>
    <col min="4" max="4" width="16.83203125" bestFit="1" customWidth="1"/>
    <col min="5" max="5" width="16.83203125" customWidth="1"/>
    <col min="6" max="6" width="11.83203125" bestFit="1" customWidth="1"/>
    <col min="7" max="7" width="15.33203125" bestFit="1" customWidth="1"/>
    <col min="8" max="8" width="15.1640625" bestFit="1" customWidth="1"/>
  </cols>
  <sheetData>
    <row r="1" spans="1:9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  <c r="I1" t="s">
        <v>8</v>
      </c>
    </row>
    <row r="2" spans="1:9">
      <c r="A2">
        <v>10</v>
      </c>
      <c r="B2">
        <v>10</v>
      </c>
      <c r="C2">
        <v>0.43410423302399997</v>
      </c>
      <c r="D2">
        <v>1.75711745353</v>
      </c>
      <c r="E2" s="1">
        <v>1450000</v>
      </c>
      <c r="F2" s="1">
        <v>2806640</v>
      </c>
      <c r="G2" s="1">
        <v>107509</v>
      </c>
      <c r="H2" s="1">
        <v>1341830</v>
      </c>
      <c r="I2" s="2">
        <f t="shared" ref="I2:I7" si="0">100*G2/E2</f>
        <v>7.4144137931034484</v>
      </c>
    </row>
    <row r="3" spans="1:9">
      <c r="A3">
        <v>10</v>
      </c>
      <c r="B3">
        <v>20</v>
      </c>
      <c r="C3">
        <v>0.48548933038999997</v>
      </c>
      <c r="D3">
        <v>1.8256862085700001</v>
      </c>
      <c r="E3" s="1">
        <v>1450000</v>
      </c>
      <c r="F3" s="1">
        <v>2786134</v>
      </c>
      <c r="G3" s="1">
        <v>134957</v>
      </c>
      <c r="H3" s="1">
        <v>1314552</v>
      </c>
      <c r="I3" s="2">
        <f t="shared" si="0"/>
        <v>9.3073793103448281</v>
      </c>
    </row>
    <row r="4" spans="1:9">
      <c r="A4">
        <v>10</v>
      </c>
      <c r="B4">
        <v>30</v>
      </c>
      <c r="C4">
        <v>0.45762853008799997</v>
      </c>
      <c r="D4">
        <v>1.76227599231</v>
      </c>
      <c r="E4" s="1">
        <v>1450000</v>
      </c>
      <c r="F4" s="1">
        <v>2738235</v>
      </c>
      <c r="G4" s="1">
        <v>190964</v>
      </c>
      <c r="H4" s="1">
        <v>1258774</v>
      </c>
      <c r="I4" s="2">
        <f t="shared" si="0"/>
        <v>13.169931034482758</v>
      </c>
    </row>
    <row r="5" spans="1:9">
      <c r="A5">
        <v>10</v>
      </c>
      <c r="B5">
        <v>40</v>
      </c>
      <c r="C5">
        <v>0.46172847812599999</v>
      </c>
      <c r="D5">
        <v>1.76515529477</v>
      </c>
      <c r="E5" s="1">
        <v>1450000</v>
      </c>
      <c r="F5" s="1">
        <v>2725544</v>
      </c>
      <c r="G5" s="1">
        <v>206841</v>
      </c>
      <c r="H5" s="1">
        <v>1242958</v>
      </c>
      <c r="I5" s="2">
        <f t="shared" si="0"/>
        <v>14.264896551724139</v>
      </c>
    </row>
    <row r="6" spans="1:9">
      <c r="A6">
        <v>10</v>
      </c>
      <c r="B6">
        <v>50</v>
      </c>
      <c r="C6">
        <v>0.36455763024299997</v>
      </c>
      <c r="D6">
        <v>1.5754175022300001</v>
      </c>
      <c r="E6" s="1">
        <v>1450000</v>
      </c>
      <c r="F6" s="1">
        <v>2682723</v>
      </c>
      <c r="G6" s="1">
        <v>248906</v>
      </c>
      <c r="H6" s="1">
        <v>1200840</v>
      </c>
      <c r="I6" s="2">
        <f t="shared" si="0"/>
        <v>17.16593103448276</v>
      </c>
    </row>
    <row r="7" spans="1:9">
      <c r="A7">
        <v>30</v>
      </c>
      <c r="B7">
        <v>10</v>
      </c>
      <c r="C7">
        <v>2.8501345900500001</v>
      </c>
      <c r="D7">
        <v>7.19081669926</v>
      </c>
      <c r="E7" s="1">
        <v>1450000</v>
      </c>
      <c r="F7" s="1">
        <v>2820567</v>
      </c>
      <c r="G7" s="1">
        <v>121428</v>
      </c>
      <c r="H7" s="1">
        <v>1325055</v>
      </c>
      <c r="I7" s="2">
        <f t="shared" si="0"/>
        <v>8.3743448275862065</v>
      </c>
    </row>
    <row r="8" spans="1:9">
      <c r="A8">
        <v>30</v>
      </c>
      <c r="B8">
        <v>20</v>
      </c>
      <c r="C8">
        <v>3.1040756259300002</v>
      </c>
      <c r="D8">
        <v>7.3702124606900004</v>
      </c>
      <c r="E8" s="1">
        <v>1450000</v>
      </c>
      <c r="F8" s="1">
        <v>2805816</v>
      </c>
      <c r="G8" s="1">
        <v>154643</v>
      </c>
      <c r="H8" s="1">
        <v>1292072</v>
      </c>
      <c r="I8" s="2">
        <f t="shared" ref="I8:I11" si="1">100*G8/E8</f>
        <v>10.665034482758621</v>
      </c>
    </row>
    <row r="9" spans="1:9">
      <c r="A9">
        <v>30</v>
      </c>
      <c r="B9">
        <v>30</v>
      </c>
      <c r="C9">
        <v>2.9522810769299999</v>
      </c>
      <c r="D9">
        <v>7.1769786952099999</v>
      </c>
      <c r="E9" s="1">
        <v>1450000</v>
      </c>
      <c r="F9" s="1">
        <v>2764930</v>
      </c>
      <c r="G9" s="1">
        <v>217630</v>
      </c>
      <c r="H9" s="1">
        <v>1229411</v>
      </c>
      <c r="I9" s="2">
        <f t="shared" si="1"/>
        <v>15.008965517241379</v>
      </c>
    </row>
    <row r="10" spans="1:9">
      <c r="A10">
        <v>30</v>
      </c>
      <c r="B10">
        <v>40</v>
      </c>
      <c r="C10">
        <v>2.9978376559200002</v>
      </c>
      <c r="D10">
        <v>7.21211200655</v>
      </c>
      <c r="E10" s="1">
        <v>1450000</v>
      </c>
      <c r="F10" s="1">
        <v>2755171</v>
      </c>
      <c r="G10" s="1">
        <v>236426</v>
      </c>
      <c r="H10" s="1">
        <v>1210663</v>
      </c>
      <c r="I10" s="2">
        <f t="shared" si="1"/>
        <v>16.305241379310345</v>
      </c>
    </row>
    <row r="11" spans="1:9">
      <c r="A11">
        <v>30</v>
      </c>
      <c r="B11">
        <v>50</v>
      </c>
      <c r="C11">
        <v>2.4515895097699998</v>
      </c>
      <c r="D11">
        <v>6.6197922818199997</v>
      </c>
      <c r="E11" s="1">
        <v>1450000</v>
      </c>
      <c r="F11" s="1">
        <v>2711224</v>
      </c>
      <c r="G11" s="1">
        <v>277362</v>
      </c>
      <c r="H11" s="1">
        <v>1169713</v>
      </c>
      <c r="I11" s="2">
        <f t="shared" si="1"/>
        <v>19.128413793103448</v>
      </c>
    </row>
    <row r="12" spans="1:9">
      <c r="A12">
        <v>100</v>
      </c>
      <c r="B12">
        <v>10</v>
      </c>
      <c r="C12">
        <v>20.816461233999998</v>
      </c>
      <c r="D12">
        <v>31.183363915099999</v>
      </c>
      <c r="E12" s="1">
        <v>1450000</v>
      </c>
      <c r="F12" s="1">
        <v>2868637</v>
      </c>
      <c r="G12" s="1">
        <v>169476</v>
      </c>
      <c r="H12" s="1">
        <v>1267146</v>
      </c>
      <c r="I12" s="2">
        <f>100*G12/E12</f>
        <v>11.688000000000001</v>
      </c>
    </row>
    <row r="13" spans="1:9">
      <c r="A13">
        <v>100</v>
      </c>
      <c r="B13">
        <v>20</v>
      </c>
      <c r="C13">
        <v>20.803465940599999</v>
      </c>
      <c r="D13">
        <v>30.851855132099999</v>
      </c>
      <c r="E13" s="1">
        <v>1450000</v>
      </c>
      <c r="F13" s="1">
        <v>2866875</v>
      </c>
      <c r="G13" s="1">
        <v>215656</v>
      </c>
      <c r="H13" s="1">
        <v>1221433</v>
      </c>
      <c r="I13" s="2">
        <f t="shared" ref="I13:I16" si="2">100*G13/E13</f>
        <v>14.872827586206897</v>
      </c>
    </row>
    <row r="14" spans="1:9">
      <c r="A14">
        <v>100</v>
      </c>
      <c r="B14">
        <v>30</v>
      </c>
      <c r="C14">
        <v>17.067072101499999</v>
      </c>
      <c r="D14">
        <v>28.140537856200002</v>
      </c>
      <c r="E14" s="1">
        <v>1450000</v>
      </c>
      <c r="F14" s="1">
        <v>2831275</v>
      </c>
      <c r="G14" s="1">
        <v>283751</v>
      </c>
      <c r="H14" s="1">
        <v>1153909</v>
      </c>
      <c r="I14" s="2">
        <f t="shared" si="2"/>
        <v>19.569034482758621</v>
      </c>
    </row>
    <row r="15" spans="1:9">
      <c r="A15">
        <v>100</v>
      </c>
      <c r="B15">
        <v>40</v>
      </c>
      <c r="C15">
        <v>16.9207786608</v>
      </c>
      <c r="D15">
        <v>28.027763953400001</v>
      </c>
      <c r="E15" s="1">
        <v>1450000</v>
      </c>
      <c r="F15" s="1">
        <v>2825984</v>
      </c>
      <c r="G15" s="1">
        <v>306964</v>
      </c>
      <c r="H15" s="1">
        <v>1130750</v>
      </c>
      <c r="I15" s="2">
        <f t="shared" si="2"/>
        <v>21.169931034482758</v>
      </c>
    </row>
    <row r="16" spans="1:9">
      <c r="A16">
        <v>100</v>
      </c>
      <c r="B16">
        <v>50</v>
      </c>
      <c r="C16">
        <v>14.696095100799999</v>
      </c>
      <c r="D16">
        <v>26.7812326092</v>
      </c>
      <c r="E16" s="1">
        <v>1450000</v>
      </c>
      <c r="F16" s="1">
        <v>2780991</v>
      </c>
      <c r="G16" s="1">
        <v>346782</v>
      </c>
      <c r="H16" s="1">
        <v>1091067</v>
      </c>
      <c r="I16" s="2">
        <f t="shared" si="2"/>
        <v>23.916</v>
      </c>
    </row>
    <row r="17" spans="1:9">
      <c r="A17">
        <v>2000</v>
      </c>
      <c r="B17">
        <v>10</v>
      </c>
      <c r="C17">
        <v>558.96383554299996</v>
      </c>
      <c r="D17">
        <v>532.58744662799995</v>
      </c>
      <c r="E17" s="1">
        <v>1450000</v>
      </c>
      <c r="F17" s="1">
        <v>3343850</v>
      </c>
      <c r="G17" s="1">
        <v>643983</v>
      </c>
      <c r="H17" s="1">
        <v>580857</v>
      </c>
      <c r="I17" s="2">
        <f>100*G17/E17</f>
        <v>44.412620689655171</v>
      </c>
    </row>
    <row r="18" spans="1:9">
      <c r="A18">
        <v>2000</v>
      </c>
      <c r="B18">
        <v>20</v>
      </c>
      <c r="C18">
        <v>493.27972996699998</v>
      </c>
      <c r="D18">
        <v>531.59966402700002</v>
      </c>
      <c r="E18" s="1">
        <v>1450000</v>
      </c>
      <c r="F18" s="1">
        <v>3322268</v>
      </c>
      <c r="G18" s="1">
        <v>670250</v>
      </c>
      <c r="H18" s="1">
        <v>562305</v>
      </c>
      <c r="I18" s="2">
        <f t="shared" ref="I18:I21" si="3">100*G18/E18</f>
        <v>46.224137931034484</v>
      </c>
    </row>
    <row r="19" spans="1:9">
      <c r="A19">
        <v>2000</v>
      </c>
      <c r="B19">
        <v>30</v>
      </c>
      <c r="C19">
        <v>426.54574383099998</v>
      </c>
      <c r="D19">
        <v>527.40395783500003</v>
      </c>
      <c r="E19" s="1">
        <v>1450000</v>
      </c>
      <c r="F19" s="1">
        <v>3225920</v>
      </c>
      <c r="G19" s="1">
        <v>677671</v>
      </c>
      <c r="H19" s="1">
        <v>557911</v>
      </c>
      <c r="I19" s="2">
        <f t="shared" si="3"/>
        <v>46.735931034482761</v>
      </c>
    </row>
    <row r="20" spans="1:9">
      <c r="A20">
        <v>2000</v>
      </c>
      <c r="B20">
        <v>40</v>
      </c>
      <c r="C20">
        <v>405.34279866600002</v>
      </c>
      <c r="D20">
        <v>524.43791141400004</v>
      </c>
      <c r="E20" s="1">
        <v>1450000</v>
      </c>
      <c r="F20" s="1">
        <v>3204040</v>
      </c>
      <c r="G20" s="1">
        <v>684260</v>
      </c>
      <c r="H20" s="1">
        <v>552565</v>
      </c>
      <c r="I20" s="2">
        <f t="shared" si="3"/>
        <v>47.190344827586209</v>
      </c>
    </row>
    <row r="21" spans="1:9">
      <c r="A21">
        <v>2000</v>
      </c>
      <c r="B21">
        <v>50</v>
      </c>
      <c r="C21">
        <v>372.98917853500001</v>
      </c>
      <c r="D21">
        <v>521.88986170700002</v>
      </c>
      <c r="E21" s="1">
        <v>1450000</v>
      </c>
      <c r="F21" s="1">
        <v>3126189</v>
      </c>
      <c r="G21" s="1">
        <v>691356</v>
      </c>
      <c r="H21" s="1">
        <v>546880</v>
      </c>
      <c r="I21" s="2">
        <f t="shared" si="3"/>
        <v>47.679724137931032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26" sqref="C26"/>
    </sheetView>
  </sheetViews>
  <sheetFormatPr baseColWidth="10" defaultColWidth="11" defaultRowHeight="15" x14ac:dyDescent="0"/>
  <cols>
    <col min="2" max="2" width="13.5" bestFit="1" customWidth="1"/>
    <col min="3" max="3" width="15.1640625" bestFit="1" customWidth="1"/>
    <col min="4" max="4" width="16.83203125" bestFit="1" customWidth="1"/>
    <col min="5" max="5" width="16.83203125" customWidth="1"/>
    <col min="6" max="6" width="11.83203125" bestFit="1" customWidth="1"/>
    <col min="7" max="7" width="15.33203125" bestFit="1" customWidth="1"/>
    <col min="8" max="8" width="15.1640625" bestFit="1" customWidth="1"/>
  </cols>
  <sheetData>
    <row r="1" spans="1:9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  <c r="I1" t="s">
        <v>8</v>
      </c>
    </row>
    <row r="2" spans="1:9">
      <c r="A2">
        <v>10</v>
      </c>
      <c r="B2">
        <v>10</v>
      </c>
      <c r="C2">
        <v>0.72774346975600002</v>
      </c>
      <c r="D2">
        <v>2.2276972363500001</v>
      </c>
      <c r="E2" s="1">
        <v>1450000</v>
      </c>
      <c r="F2" s="1">
        <v>2839536</v>
      </c>
      <c r="G2" s="1">
        <v>77298</v>
      </c>
      <c r="H2" s="1">
        <v>137218</v>
      </c>
      <c r="I2" s="2">
        <f t="shared" ref="I2:I7" si="0">100*G2/E2</f>
        <v>5.3308965517241376</v>
      </c>
    </row>
    <row r="3" spans="1:9">
      <c r="A3">
        <v>10</v>
      </c>
      <c r="B3">
        <v>20</v>
      </c>
      <c r="C3">
        <v>0.62880271693199996</v>
      </c>
      <c r="D3">
        <v>2.07158589395</v>
      </c>
      <c r="E3" s="1">
        <v>1450000</v>
      </c>
      <c r="F3" s="1">
        <v>2811391</v>
      </c>
      <c r="G3" s="1">
        <v>110220</v>
      </c>
      <c r="H3" s="1">
        <v>133942</v>
      </c>
      <c r="I3" s="2">
        <f t="shared" si="0"/>
        <v>7.6013793103448277</v>
      </c>
    </row>
    <row r="4" spans="1:9">
      <c r="A4">
        <v>10</v>
      </c>
      <c r="B4">
        <v>30</v>
      </c>
      <c r="C4">
        <v>0.59442672239899996</v>
      </c>
      <c r="D4">
        <v>2.0053084032899999</v>
      </c>
      <c r="E4" s="1">
        <v>1450000</v>
      </c>
      <c r="F4" s="1">
        <v>2790671</v>
      </c>
      <c r="G4" s="1">
        <v>135195</v>
      </c>
      <c r="H4" s="1">
        <v>131453</v>
      </c>
      <c r="I4" s="2">
        <f t="shared" si="0"/>
        <v>9.3237931034482759</v>
      </c>
    </row>
    <row r="5" spans="1:9">
      <c r="A5">
        <v>10</v>
      </c>
      <c r="B5">
        <v>40</v>
      </c>
      <c r="C5">
        <v>0.56270761516800005</v>
      </c>
      <c r="D5">
        <v>1.92923395574</v>
      </c>
      <c r="E5" s="1">
        <v>1450000</v>
      </c>
      <c r="F5" s="1">
        <v>2773588</v>
      </c>
      <c r="G5" s="1">
        <v>158365</v>
      </c>
      <c r="H5" s="1">
        <v>129134</v>
      </c>
      <c r="I5" s="2">
        <f t="shared" si="0"/>
        <v>10.921724137931035</v>
      </c>
    </row>
    <row r="6" spans="1:9">
      <c r="A6">
        <v>10</v>
      </c>
      <c r="B6">
        <v>50</v>
      </c>
      <c r="C6">
        <v>0.56076052849900004</v>
      </c>
      <c r="D6">
        <v>1.9363222304500001</v>
      </c>
      <c r="E6" s="1">
        <v>1450000</v>
      </c>
      <c r="F6" s="1">
        <v>2765891</v>
      </c>
      <c r="G6" s="1">
        <v>165117</v>
      </c>
      <c r="H6" s="1">
        <v>128467</v>
      </c>
      <c r="I6" s="2">
        <f t="shared" si="0"/>
        <v>11.387379310344828</v>
      </c>
    </row>
    <row r="7" spans="1:9">
      <c r="A7">
        <v>30</v>
      </c>
      <c r="B7">
        <v>10</v>
      </c>
      <c r="C7">
        <v>4.4401883203499999</v>
      </c>
      <c r="D7">
        <v>8.5565218115199997</v>
      </c>
      <c r="E7" s="1">
        <v>1450000</v>
      </c>
      <c r="F7" s="1">
        <v>2856544</v>
      </c>
      <c r="G7" s="1">
        <v>94248</v>
      </c>
      <c r="H7" s="1">
        <v>135236</v>
      </c>
      <c r="I7" s="2">
        <f t="shared" si="0"/>
        <v>6.4998620689655171</v>
      </c>
    </row>
    <row r="8" spans="1:9">
      <c r="A8">
        <v>30</v>
      </c>
      <c r="B8">
        <v>20</v>
      </c>
      <c r="C8">
        <v>3.9141421403500001</v>
      </c>
      <c r="D8">
        <v>8.1346217475800007</v>
      </c>
      <c r="E8" s="1">
        <v>1450000</v>
      </c>
      <c r="F8" s="1">
        <v>2832364</v>
      </c>
      <c r="G8" s="1">
        <v>131056</v>
      </c>
      <c r="H8" s="1">
        <v>131574</v>
      </c>
      <c r="I8" s="2">
        <f t="shared" ref="I8:I11" si="1">100*G8/E8</f>
        <v>9.0383448275862062</v>
      </c>
    </row>
    <row r="9" spans="1:9">
      <c r="A9">
        <v>30</v>
      </c>
      <c r="B9">
        <v>30</v>
      </c>
      <c r="C9">
        <v>3.67251012929</v>
      </c>
      <c r="D9">
        <v>7.9028453835799999</v>
      </c>
      <c r="E9" s="1">
        <v>1450000</v>
      </c>
      <c r="F9" s="1">
        <v>2814432</v>
      </c>
      <c r="G9" s="1">
        <v>159008</v>
      </c>
      <c r="H9" s="1">
        <v>128789</v>
      </c>
      <c r="I9" s="2">
        <f t="shared" si="1"/>
        <v>10.966068965517241</v>
      </c>
    </row>
    <row r="10" spans="1:9">
      <c r="A10">
        <v>30</v>
      </c>
      <c r="B10">
        <v>40</v>
      </c>
      <c r="C10">
        <v>3.41801568691</v>
      </c>
      <c r="D10">
        <v>7.6286389084300001</v>
      </c>
      <c r="E10" s="1">
        <v>1450000</v>
      </c>
      <c r="F10" s="1">
        <v>2796996</v>
      </c>
      <c r="G10" s="1">
        <v>184294</v>
      </c>
      <c r="H10" s="1">
        <v>126262</v>
      </c>
      <c r="I10" s="2">
        <f t="shared" si="1"/>
        <v>12.709931034482759</v>
      </c>
    </row>
    <row r="11" spans="1:9">
      <c r="A11">
        <v>30</v>
      </c>
      <c r="B11">
        <v>50</v>
      </c>
      <c r="C11">
        <v>3.4725417181</v>
      </c>
      <c r="D11">
        <v>7.6843551594999999</v>
      </c>
      <c r="E11" s="1">
        <v>1450000</v>
      </c>
      <c r="F11" s="1">
        <v>2793458</v>
      </c>
      <c r="G11" s="1">
        <v>192365</v>
      </c>
      <c r="H11" s="1">
        <v>125464</v>
      </c>
      <c r="I11" s="2">
        <f t="shared" si="1"/>
        <v>13.266551724137932</v>
      </c>
    </row>
    <row r="12" spans="1:9">
      <c r="A12">
        <v>100</v>
      </c>
      <c r="B12">
        <v>10</v>
      </c>
      <c r="C12">
        <v>27.889088674100002</v>
      </c>
      <c r="D12">
        <v>33.233889714900002</v>
      </c>
      <c r="E12" s="1">
        <v>1450000</v>
      </c>
      <c r="F12" s="1">
        <v>2914266</v>
      </c>
      <c r="G12" s="1">
        <v>152021</v>
      </c>
      <c r="H12" s="1">
        <v>128478</v>
      </c>
      <c r="I12" s="2">
        <f>100*G12/E12</f>
        <v>10.484206896551724</v>
      </c>
    </row>
    <row r="13" spans="1:9">
      <c r="A13">
        <v>100</v>
      </c>
      <c r="B13">
        <v>20</v>
      </c>
      <c r="C13">
        <v>25.112871050100001</v>
      </c>
      <c r="D13">
        <v>32.405046130999999</v>
      </c>
      <c r="E13" s="1">
        <v>1450000</v>
      </c>
      <c r="F13" s="1">
        <v>2900634</v>
      </c>
      <c r="G13" s="1">
        <v>199357</v>
      </c>
      <c r="H13" s="1">
        <v>123765</v>
      </c>
      <c r="I13" s="2">
        <f t="shared" ref="I13:I16" si="2">100*G13/E13</f>
        <v>13.748758620689655</v>
      </c>
    </row>
    <row r="14" spans="1:9">
      <c r="A14">
        <v>100</v>
      </c>
      <c r="B14">
        <v>30</v>
      </c>
      <c r="C14">
        <v>22.790744492999998</v>
      </c>
      <c r="D14">
        <v>31.328197564700002</v>
      </c>
      <c r="E14" s="1">
        <v>1450000</v>
      </c>
      <c r="F14" s="1">
        <v>2886060</v>
      </c>
      <c r="G14" s="1">
        <v>229183</v>
      </c>
      <c r="H14" s="1">
        <v>120803</v>
      </c>
      <c r="I14" s="2">
        <f t="shared" si="2"/>
        <v>15.805724137931035</v>
      </c>
    </row>
    <row r="15" spans="1:9">
      <c r="A15">
        <v>100</v>
      </c>
      <c r="B15">
        <v>40</v>
      </c>
      <c r="C15">
        <v>21.465951998800001</v>
      </c>
      <c r="D15">
        <v>30.815612451300002</v>
      </c>
      <c r="E15" s="1">
        <v>1450000</v>
      </c>
      <c r="F15" s="1">
        <v>2873306</v>
      </c>
      <c r="G15" s="1">
        <v>260275</v>
      </c>
      <c r="H15" s="1">
        <v>117701</v>
      </c>
      <c r="I15" s="2">
        <f t="shared" si="2"/>
        <v>17.95</v>
      </c>
    </row>
    <row r="16" spans="1:9">
      <c r="A16">
        <v>100</v>
      </c>
      <c r="B16">
        <v>50</v>
      </c>
      <c r="C16">
        <v>21.179188182699999</v>
      </c>
      <c r="D16">
        <v>30.5237004721</v>
      </c>
      <c r="E16" s="1">
        <v>1450000</v>
      </c>
      <c r="F16" s="1">
        <v>2872031</v>
      </c>
      <c r="G16" s="1">
        <v>270856</v>
      </c>
      <c r="H16" s="1">
        <v>116652</v>
      </c>
      <c r="I16" s="2">
        <f t="shared" si="2"/>
        <v>18.679724137931036</v>
      </c>
    </row>
    <row r="17" spans="1:9">
      <c r="A17">
        <v>2000</v>
      </c>
      <c r="B17">
        <v>10</v>
      </c>
      <c r="C17">
        <v>598.71505375599997</v>
      </c>
      <c r="D17">
        <v>548.97335469400002</v>
      </c>
      <c r="E17" s="1">
        <v>1450000</v>
      </c>
      <c r="F17" s="1">
        <v>3446584</v>
      </c>
      <c r="G17" s="1">
        <v>683518</v>
      </c>
      <c r="H17" s="1">
        <v>545154</v>
      </c>
      <c r="I17" s="2">
        <f>100*G17/E17</f>
        <v>47.139172413793105</v>
      </c>
    </row>
    <row r="18" spans="1:9">
      <c r="A18">
        <v>2000</v>
      </c>
      <c r="B18">
        <v>20</v>
      </c>
      <c r="C18">
        <v>529.192582872</v>
      </c>
      <c r="D18">
        <v>543.22407366200002</v>
      </c>
      <c r="E18" s="1">
        <v>1450000</v>
      </c>
      <c r="F18" s="1">
        <v>3406545</v>
      </c>
      <c r="G18" s="1">
        <v>704383</v>
      </c>
      <c r="H18" s="1">
        <v>527812</v>
      </c>
      <c r="I18" s="2">
        <f t="shared" ref="I18:I21" si="3">100*G18/E18</f>
        <v>48.578137931034483</v>
      </c>
    </row>
    <row r="19" spans="1:9">
      <c r="A19">
        <v>2000</v>
      </c>
      <c r="B19">
        <v>30</v>
      </c>
      <c r="C19">
        <v>495.27381999099998</v>
      </c>
      <c r="D19">
        <v>537.62067636999996</v>
      </c>
      <c r="E19" s="1">
        <v>1450000</v>
      </c>
      <c r="F19" s="1">
        <v>3373052</v>
      </c>
      <c r="G19" s="1">
        <v>716594</v>
      </c>
      <c r="H19" s="1">
        <v>518919</v>
      </c>
      <c r="I19" s="2">
        <f t="shared" si="3"/>
        <v>49.420275862068962</v>
      </c>
    </row>
    <row r="20" spans="1:9">
      <c r="A20">
        <v>2000</v>
      </c>
      <c r="B20">
        <v>40</v>
      </c>
      <c r="C20">
        <v>444.831997753</v>
      </c>
      <c r="D20">
        <v>514.96571156200002</v>
      </c>
      <c r="E20" s="1">
        <v>1450000</v>
      </c>
      <c r="F20" s="1">
        <v>3337581</v>
      </c>
      <c r="G20" s="1">
        <v>723854</v>
      </c>
      <c r="H20" s="1">
        <v>514725</v>
      </c>
      <c r="I20" s="2">
        <f t="shared" si="3"/>
        <v>49.920965517241378</v>
      </c>
    </row>
    <row r="21" spans="1:9">
      <c r="A21">
        <v>2000</v>
      </c>
      <c r="B21">
        <v>50</v>
      </c>
      <c r="C21">
        <v>437.87867460000001</v>
      </c>
      <c r="D21">
        <v>517.066967202</v>
      </c>
      <c r="E21" s="1">
        <v>1450000</v>
      </c>
      <c r="F21" s="1">
        <v>3326945</v>
      </c>
      <c r="G21" s="1">
        <v>724975</v>
      </c>
      <c r="H21" s="1">
        <v>514352</v>
      </c>
      <c r="I21" s="2">
        <f t="shared" si="3"/>
        <v>49.998275862068965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2" sqref="C2:H21"/>
    </sheetView>
  </sheetViews>
  <sheetFormatPr baseColWidth="10" defaultColWidth="11" defaultRowHeight="15" x14ac:dyDescent="0"/>
  <cols>
    <col min="2" max="2" width="13.5" bestFit="1" customWidth="1"/>
    <col min="3" max="3" width="15.1640625" bestFit="1" customWidth="1"/>
    <col min="4" max="4" width="16.83203125" bestFit="1" customWidth="1"/>
    <col min="5" max="5" width="16.83203125" customWidth="1"/>
    <col min="6" max="6" width="11.83203125" bestFit="1" customWidth="1"/>
    <col min="7" max="7" width="15.33203125" bestFit="1" customWidth="1"/>
    <col min="8" max="8" width="15.1640625" bestFit="1" customWidth="1"/>
  </cols>
  <sheetData>
    <row r="1" spans="1:9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  <c r="I1" t="s">
        <v>8</v>
      </c>
    </row>
    <row r="2" spans="1:9">
      <c r="A2">
        <v>10</v>
      </c>
      <c r="B2">
        <v>10</v>
      </c>
      <c r="C2">
        <v>0.58236977806000001</v>
      </c>
      <c r="D2">
        <v>1.9967578795600001</v>
      </c>
      <c r="E2" s="1">
        <v>1450000</v>
      </c>
      <c r="F2" s="1">
        <v>2828450</v>
      </c>
      <c r="G2" s="1">
        <v>87291</v>
      </c>
      <c r="H2" s="1">
        <v>1362056</v>
      </c>
      <c r="I2" s="2">
        <f t="shared" ref="I2:I7" si="0">100*G2/E2</f>
        <v>6.0200689655172415</v>
      </c>
    </row>
    <row r="3" spans="1:9">
      <c r="A3">
        <v>10</v>
      </c>
      <c r="B3">
        <v>20</v>
      </c>
      <c r="C3">
        <v>0.57248004508999994</v>
      </c>
      <c r="D3">
        <v>1.95786415749</v>
      </c>
      <c r="E3" s="1">
        <v>1450000</v>
      </c>
      <c r="F3" s="1">
        <v>2802668</v>
      </c>
      <c r="G3" s="1">
        <v>119766</v>
      </c>
      <c r="H3" s="1">
        <v>1329725</v>
      </c>
      <c r="I3" s="2">
        <f t="shared" si="0"/>
        <v>8.259724137931034</v>
      </c>
    </row>
    <row r="4" spans="1:9">
      <c r="A4">
        <v>10</v>
      </c>
      <c r="B4">
        <v>30</v>
      </c>
      <c r="C4">
        <v>0.58408666263700004</v>
      </c>
      <c r="D4">
        <v>1.96549809759</v>
      </c>
      <c r="E4" s="1">
        <v>1450000</v>
      </c>
      <c r="F4" s="1">
        <v>2783760</v>
      </c>
      <c r="G4" s="1">
        <v>144533</v>
      </c>
      <c r="H4" s="1">
        <v>1305106</v>
      </c>
      <c r="I4" s="2">
        <f t="shared" si="0"/>
        <v>9.9677931034482761</v>
      </c>
    </row>
    <row r="5" spans="1:9">
      <c r="A5">
        <v>10</v>
      </c>
      <c r="B5">
        <v>40</v>
      </c>
      <c r="C5">
        <v>0.57716670838799999</v>
      </c>
      <c r="D5">
        <v>1.9392728700299999</v>
      </c>
      <c r="E5" s="1">
        <v>1450000</v>
      </c>
      <c r="F5" s="1">
        <v>2753973</v>
      </c>
      <c r="G5" s="1">
        <v>182572</v>
      </c>
      <c r="H5" s="1">
        <v>1267188</v>
      </c>
      <c r="I5" s="2">
        <f t="shared" si="0"/>
        <v>12.591172413793103</v>
      </c>
    </row>
    <row r="6" spans="1:9">
      <c r="A6">
        <v>10</v>
      </c>
      <c r="B6">
        <v>50</v>
      </c>
      <c r="C6">
        <v>0.56918548085300003</v>
      </c>
      <c r="D6">
        <v>1.9155123138100001</v>
      </c>
      <c r="E6" s="1">
        <v>1450000</v>
      </c>
      <c r="F6" s="1">
        <v>2740982</v>
      </c>
      <c r="G6" s="1">
        <v>199250</v>
      </c>
      <c r="H6" s="1">
        <v>1250519</v>
      </c>
      <c r="I6" s="2">
        <f t="shared" si="0"/>
        <v>13.741379310344827</v>
      </c>
    </row>
    <row r="7" spans="1:9">
      <c r="A7">
        <v>30</v>
      </c>
      <c r="B7">
        <v>10</v>
      </c>
      <c r="C7">
        <v>3.7476325210799999</v>
      </c>
      <c r="D7">
        <v>7.9923315922200002</v>
      </c>
      <c r="E7" s="1">
        <v>1450000</v>
      </c>
      <c r="F7" s="1">
        <v>2844288</v>
      </c>
      <c r="G7" s="1">
        <v>103122</v>
      </c>
      <c r="H7" s="1">
        <v>1343466</v>
      </c>
      <c r="I7" s="2">
        <f t="shared" si="0"/>
        <v>7.1118620689655172</v>
      </c>
    </row>
    <row r="8" spans="1:9">
      <c r="A8">
        <v>30</v>
      </c>
      <c r="B8">
        <v>20</v>
      </c>
      <c r="C8">
        <v>3.6341760391900002</v>
      </c>
      <c r="D8">
        <v>7.8018016080699999</v>
      </c>
      <c r="E8" s="1">
        <v>1450000</v>
      </c>
      <c r="F8" s="1">
        <v>2824230</v>
      </c>
      <c r="G8" s="1">
        <v>141194</v>
      </c>
      <c r="H8" s="1">
        <v>1305504</v>
      </c>
      <c r="I8" s="2">
        <f t="shared" ref="I8:I11" si="1">100*G8/E8</f>
        <v>9.7375172413793099</v>
      </c>
    </row>
    <row r="9" spans="1:9">
      <c r="A9">
        <v>30</v>
      </c>
      <c r="B9">
        <v>30</v>
      </c>
      <c r="C9">
        <v>3.7076752450399999</v>
      </c>
      <c r="D9">
        <v>7.8591366739000001</v>
      </c>
      <c r="E9" s="1">
        <v>1450000</v>
      </c>
      <c r="F9" s="1">
        <v>2810338</v>
      </c>
      <c r="G9" s="1">
        <v>171142</v>
      </c>
      <c r="H9" s="1">
        <v>1275730</v>
      </c>
      <c r="I9" s="2">
        <f t="shared" si="1"/>
        <v>11.802896551724137</v>
      </c>
    </row>
    <row r="10" spans="1:9">
      <c r="A10">
        <v>30</v>
      </c>
      <c r="B10">
        <v>40</v>
      </c>
      <c r="C10">
        <v>3.5909124512499999</v>
      </c>
      <c r="D10">
        <v>7.7023027180500003</v>
      </c>
      <c r="E10" s="1">
        <v>1450000</v>
      </c>
      <c r="F10" s="1">
        <v>2786667</v>
      </c>
      <c r="G10" s="1">
        <v>215236</v>
      </c>
      <c r="H10" s="1">
        <v>1231757</v>
      </c>
      <c r="I10" s="2">
        <f t="shared" si="1"/>
        <v>14.843862068965517</v>
      </c>
    </row>
    <row r="11" spans="1:9">
      <c r="A11">
        <v>30</v>
      </c>
      <c r="B11">
        <v>50</v>
      </c>
      <c r="C11">
        <v>3.571002134</v>
      </c>
      <c r="D11">
        <v>7.6582726723599999</v>
      </c>
      <c r="E11" s="1">
        <v>1450000</v>
      </c>
      <c r="F11" s="1">
        <v>2776813</v>
      </c>
      <c r="G11" s="1">
        <v>234942</v>
      </c>
      <c r="H11" s="1">
        <v>1212104</v>
      </c>
      <c r="I11" s="2">
        <f t="shared" si="1"/>
        <v>16.202896551724137</v>
      </c>
    </row>
    <row r="12" spans="1:9">
      <c r="A12">
        <v>100</v>
      </c>
      <c r="B12">
        <v>10</v>
      </c>
      <c r="C12">
        <v>22.6061293305</v>
      </c>
      <c r="D12">
        <v>31.0599317386</v>
      </c>
      <c r="E12" s="1">
        <v>1450000</v>
      </c>
      <c r="F12" s="1">
        <v>2890766</v>
      </c>
      <c r="G12" s="1">
        <v>149466</v>
      </c>
      <c r="H12" s="1">
        <v>1287266</v>
      </c>
      <c r="I12" s="2">
        <f>100*G12/E12</f>
        <v>10.308</v>
      </c>
    </row>
    <row r="13" spans="1:9">
      <c r="A13">
        <v>100</v>
      </c>
      <c r="B13">
        <v>20</v>
      </c>
      <c r="C13">
        <v>19.579726998799998</v>
      </c>
      <c r="D13">
        <v>29.247402989299999</v>
      </c>
      <c r="E13" s="1">
        <v>1450000</v>
      </c>
      <c r="F13" s="1">
        <v>2875604</v>
      </c>
      <c r="G13" s="1">
        <v>192387</v>
      </c>
      <c r="H13" s="1">
        <v>1244532</v>
      </c>
      <c r="I13" s="2">
        <f t="shared" ref="I13:I16" si="2">100*G13/E13</f>
        <v>13.268068965517241</v>
      </c>
    </row>
    <row r="14" spans="1:9">
      <c r="A14">
        <v>100</v>
      </c>
      <c r="B14">
        <v>30</v>
      </c>
      <c r="C14">
        <v>20.185158574100001</v>
      </c>
      <c r="D14">
        <v>29.4505228835</v>
      </c>
      <c r="E14" s="1">
        <v>1450000</v>
      </c>
      <c r="F14" s="1">
        <v>2876116</v>
      </c>
      <c r="G14" s="1">
        <v>236693</v>
      </c>
      <c r="H14" s="1">
        <v>1200365</v>
      </c>
      <c r="I14" s="2">
        <f t="shared" si="2"/>
        <v>16.323655172413794</v>
      </c>
    </row>
    <row r="15" spans="1:9">
      <c r="A15">
        <v>100</v>
      </c>
      <c r="B15">
        <v>40</v>
      </c>
      <c r="C15">
        <v>18.4698387989</v>
      </c>
      <c r="D15">
        <v>28.4072842114</v>
      </c>
      <c r="E15" s="1">
        <v>1450000</v>
      </c>
      <c r="F15" s="1">
        <v>2859382</v>
      </c>
      <c r="G15" s="1">
        <v>287635</v>
      </c>
      <c r="H15" s="1">
        <v>1149711</v>
      </c>
      <c r="I15" s="2">
        <f t="shared" si="2"/>
        <v>19.836896551724138</v>
      </c>
    </row>
    <row r="16" spans="1:9">
      <c r="A16">
        <v>100</v>
      </c>
      <c r="B16">
        <v>50</v>
      </c>
      <c r="C16">
        <v>17.173871022099998</v>
      </c>
      <c r="D16">
        <v>27.314324696700002</v>
      </c>
      <c r="E16" s="1">
        <v>1450000</v>
      </c>
      <c r="F16" s="1">
        <v>2848847</v>
      </c>
      <c r="G16" s="1">
        <v>306739</v>
      </c>
      <c r="H16" s="1">
        <v>1130816</v>
      </c>
      <c r="I16" s="2">
        <f t="shared" si="2"/>
        <v>21.154413793103448</v>
      </c>
    </row>
    <row r="17" spans="1:9">
      <c r="A17">
        <v>2000</v>
      </c>
      <c r="B17">
        <v>10</v>
      </c>
      <c r="C17">
        <v>621.10327434700002</v>
      </c>
      <c r="D17">
        <v>557.33261850400004</v>
      </c>
      <c r="E17" s="1">
        <v>1450000</v>
      </c>
      <c r="F17" s="1">
        <v>3358230</v>
      </c>
      <c r="G17" s="1">
        <v>616395</v>
      </c>
      <c r="H17" s="1">
        <v>605971</v>
      </c>
      <c r="I17" s="2">
        <f>100*G17/E17</f>
        <v>42.51</v>
      </c>
    </row>
    <row r="18" spans="1:9">
      <c r="A18">
        <v>2000</v>
      </c>
      <c r="B18">
        <v>20</v>
      </c>
      <c r="C18">
        <v>568.25710785000001</v>
      </c>
      <c r="D18">
        <v>559.41923831999998</v>
      </c>
      <c r="E18" s="1">
        <v>1450000</v>
      </c>
      <c r="F18" s="1">
        <v>3325285</v>
      </c>
      <c r="G18" s="1">
        <v>641517</v>
      </c>
      <c r="H18" s="1">
        <v>583040</v>
      </c>
      <c r="I18" s="2">
        <f t="shared" ref="I18:I21" si="3">100*G18/E18</f>
        <v>44.242551724137932</v>
      </c>
    </row>
    <row r="19" spans="1:9">
      <c r="A19">
        <v>2000</v>
      </c>
      <c r="B19">
        <v>30</v>
      </c>
      <c r="C19">
        <v>487.51775970300002</v>
      </c>
      <c r="D19">
        <v>544.67943008400005</v>
      </c>
      <c r="E19" s="1">
        <v>1450000</v>
      </c>
      <c r="F19" s="1">
        <v>3298702</v>
      </c>
      <c r="G19" s="1">
        <v>658558</v>
      </c>
      <c r="H19" s="1">
        <v>569729</v>
      </c>
      <c r="I19" s="2">
        <f t="shared" si="3"/>
        <v>45.417793103448275</v>
      </c>
    </row>
    <row r="20" spans="1:9">
      <c r="A20">
        <v>2000</v>
      </c>
      <c r="B20">
        <v>40</v>
      </c>
      <c r="C20">
        <v>435.56663208399999</v>
      </c>
      <c r="D20">
        <v>533.57662793099996</v>
      </c>
      <c r="E20" s="1">
        <v>1450000</v>
      </c>
      <c r="F20" s="1">
        <v>3263246</v>
      </c>
      <c r="G20" s="1">
        <v>688878</v>
      </c>
      <c r="H20" s="1">
        <v>546537</v>
      </c>
      <c r="I20" s="2">
        <f t="shared" si="3"/>
        <v>47.508827586206898</v>
      </c>
    </row>
    <row r="21" spans="1:9">
      <c r="A21">
        <v>2000</v>
      </c>
      <c r="B21">
        <v>50</v>
      </c>
      <c r="C21">
        <v>422.67951306800001</v>
      </c>
      <c r="D21">
        <v>532.32929939300004</v>
      </c>
      <c r="E21" s="1">
        <v>1450000</v>
      </c>
      <c r="F21" s="1">
        <v>3234917</v>
      </c>
      <c r="G21" s="1">
        <v>692012</v>
      </c>
      <c r="H21" s="1">
        <v>544434</v>
      </c>
      <c r="I21" s="2">
        <f t="shared" si="3"/>
        <v>47.72496551724138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25" sqref="D25"/>
    </sheetView>
  </sheetViews>
  <sheetFormatPr baseColWidth="10" defaultColWidth="11" defaultRowHeight="15" x14ac:dyDescent="0"/>
  <cols>
    <col min="2" max="2" width="13.5" bestFit="1" customWidth="1"/>
    <col min="3" max="3" width="15.1640625" bestFit="1" customWidth="1"/>
    <col min="4" max="4" width="16.83203125" bestFit="1" customWidth="1"/>
    <col min="5" max="5" width="16.83203125" customWidth="1"/>
    <col min="6" max="6" width="11.83203125" bestFit="1" customWidth="1"/>
    <col min="7" max="7" width="15.33203125" bestFit="1" customWidth="1"/>
    <col min="8" max="8" width="15.1640625" bestFit="1" customWidth="1"/>
  </cols>
  <sheetData>
    <row r="1" spans="1:9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  <c r="I1" t="s">
        <v>8</v>
      </c>
    </row>
    <row r="2" spans="1:9">
      <c r="A2">
        <v>10</v>
      </c>
      <c r="B2">
        <v>10</v>
      </c>
      <c r="C2">
        <v>0.63866698536900002</v>
      </c>
      <c r="D2">
        <v>2.0901381152799998</v>
      </c>
      <c r="E2" s="1">
        <v>1450000</v>
      </c>
      <c r="F2" s="1">
        <v>2836582</v>
      </c>
      <c r="G2" s="1">
        <v>78725</v>
      </c>
      <c r="H2" s="1">
        <v>1370652</v>
      </c>
      <c r="I2" s="2">
        <f t="shared" ref="I2:I7" si="0">100*G2/E2</f>
        <v>5.4293103448275861</v>
      </c>
    </row>
    <row r="3" spans="1:9">
      <c r="A3">
        <v>10</v>
      </c>
      <c r="B3">
        <v>20</v>
      </c>
      <c r="C3">
        <v>0.613344150576</v>
      </c>
      <c r="D3">
        <v>2.0254063150500001</v>
      </c>
      <c r="E3" s="1">
        <v>1450000</v>
      </c>
      <c r="F3" s="1">
        <v>2777406</v>
      </c>
      <c r="G3" s="1">
        <v>152841</v>
      </c>
      <c r="H3" s="1">
        <v>1297000</v>
      </c>
      <c r="I3" s="2">
        <f t="shared" si="0"/>
        <v>10.540758620689655</v>
      </c>
    </row>
    <row r="4" spans="1:9">
      <c r="A4">
        <v>10</v>
      </c>
      <c r="B4">
        <v>30</v>
      </c>
      <c r="C4">
        <v>0.552382388083</v>
      </c>
      <c r="D4">
        <v>1.9082400884999999</v>
      </c>
      <c r="E4" s="1">
        <v>1450000</v>
      </c>
      <c r="F4" s="1">
        <v>2755437</v>
      </c>
      <c r="G4" s="1">
        <v>177949</v>
      </c>
      <c r="H4" s="1">
        <v>1271775</v>
      </c>
      <c r="I4" s="2">
        <f t="shared" si="0"/>
        <v>12.272344827586206</v>
      </c>
    </row>
    <row r="5" spans="1:9">
      <c r="A5">
        <v>10</v>
      </c>
      <c r="B5">
        <v>40</v>
      </c>
      <c r="C5">
        <v>0.53058722508699996</v>
      </c>
      <c r="D5">
        <v>1.8695338858099999</v>
      </c>
      <c r="E5" s="1">
        <v>1450000</v>
      </c>
      <c r="F5" s="1">
        <v>2736436</v>
      </c>
      <c r="G5" s="1">
        <v>200255</v>
      </c>
      <c r="H5" s="1">
        <v>1249538</v>
      </c>
      <c r="I5" s="2">
        <f t="shared" si="0"/>
        <v>13.810689655172414</v>
      </c>
    </row>
    <row r="6" spans="1:9">
      <c r="A6">
        <v>10</v>
      </c>
      <c r="B6">
        <v>50</v>
      </c>
      <c r="C6">
        <v>0.42937157830700001</v>
      </c>
      <c r="D6">
        <v>1.6934440421200001</v>
      </c>
      <c r="E6" s="1">
        <v>1450000</v>
      </c>
      <c r="F6" s="1">
        <v>2719349</v>
      </c>
      <c r="G6" s="1">
        <v>212650</v>
      </c>
      <c r="H6" s="1">
        <v>1236993</v>
      </c>
      <c r="I6" s="2">
        <f t="shared" si="0"/>
        <v>14.665517241379311</v>
      </c>
    </row>
    <row r="7" spans="1:9">
      <c r="A7">
        <v>30</v>
      </c>
      <c r="B7">
        <v>10</v>
      </c>
      <c r="C7">
        <v>4.0626221036499999</v>
      </c>
      <c r="D7">
        <v>8.2586467391199996</v>
      </c>
      <c r="E7" s="1">
        <v>1450000</v>
      </c>
      <c r="F7" s="1">
        <v>2852322</v>
      </c>
      <c r="G7" s="1">
        <v>94450</v>
      </c>
      <c r="H7" s="1">
        <v>1352197</v>
      </c>
      <c r="I7" s="2">
        <f t="shared" si="0"/>
        <v>6.5137931034482754</v>
      </c>
    </row>
    <row r="8" spans="1:9">
      <c r="A8">
        <v>30</v>
      </c>
      <c r="B8">
        <v>20</v>
      </c>
      <c r="C8">
        <v>3.9123673489400002</v>
      </c>
      <c r="D8">
        <v>8.0580447783199993</v>
      </c>
      <c r="E8" s="1">
        <v>1450000</v>
      </c>
      <c r="F8" s="1">
        <v>2807323</v>
      </c>
      <c r="G8" s="1">
        <v>182585</v>
      </c>
      <c r="H8" s="1">
        <v>1264536</v>
      </c>
      <c r="I8" s="2">
        <f t="shared" ref="I8:I11" si="1">100*G8/E8</f>
        <v>12.592068965517241</v>
      </c>
    </row>
    <row r="9" spans="1:9">
      <c r="A9">
        <v>30</v>
      </c>
      <c r="B9">
        <v>30</v>
      </c>
      <c r="C9">
        <v>3.44657871188</v>
      </c>
      <c r="D9">
        <v>7.5994192568100001</v>
      </c>
      <c r="E9" s="1">
        <v>1450000</v>
      </c>
      <c r="F9" s="1">
        <v>2785456</v>
      </c>
      <c r="G9" s="1">
        <v>207766</v>
      </c>
      <c r="H9" s="1">
        <v>1239226</v>
      </c>
      <c r="I9" s="2">
        <f t="shared" si="1"/>
        <v>14.328689655172413</v>
      </c>
    </row>
    <row r="10" spans="1:9">
      <c r="A10">
        <v>30</v>
      </c>
      <c r="B10">
        <v>40</v>
      </c>
      <c r="C10">
        <v>3.357917617</v>
      </c>
      <c r="D10">
        <v>7.5147344525199999</v>
      </c>
      <c r="E10" s="1">
        <v>1450000</v>
      </c>
      <c r="F10" s="1">
        <v>2769777</v>
      </c>
      <c r="G10" s="1">
        <v>231994</v>
      </c>
      <c r="H10" s="1">
        <v>1215078</v>
      </c>
      <c r="I10" s="2">
        <f t="shared" si="1"/>
        <v>15.999586206896552</v>
      </c>
    </row>
    <row r="11" spans="1:9">
      <c r="A11">
        <v>30</v>
      </c>
      <c r="B11">
        <v>50</v>
      </c>
      <c r="C11">
        <v>2.7247348520900001</v>
      </c>
      <c r="D11">
        <v>6.8766889904999999</v>
      </c>
      <c r="E11" s="1">
        <v>1450000</v>
      </c>
      <c r="F11" s="1">
        <v>2746934</v>
      </c>
      <c r="G11" s="1">
        <v>240362</v>
      </c>
      <c r="H11" s="1">
        <v>1206575</v>
      </c>
      <c r="I11" s="2">
        <f t="shared" si="1"/>
        <v>16.576689655172412</v>
      </c>
    </row>
    <row r="12" spans="1:9">
      <c r="A12">
        <v>100</v>
      </c>
      <c r="B12">
        <v>10</v>
      </c>
      <c r="C12">
        <v>24.469684800100001</v>
      </c>
      <c r="D12">
        <v>31.760856693000001</v>
      </c>
      <c r="E12" s="1">
        <v>1450000</v>
      </c>
      <c r="F12" s="1">
        <v>2900251</v>
      </c>
      <c r="G12" s="1">
        <v>142287</v>
      </c>
      <c r="H12" s="1">
        <v>1294862</v>
      </c>
      <c r="I12" s="2">
        <f>100*G12/E12</f>
        <v>9.8128965517241387</v>
      </c>
    </row>
    <row r="13" spans="1:9">
      <c r="A13">
        <v>100</v>
      </c>
      <c r="B13">
        <v>20</v>
      </c>
      <c r="C13">
        <v>21.072479808699999</v>
      </c>
      <c r="D13">
        <v>29.842363958499998</v>
      </c>
      <c r="E13" s="1">
        <v>1450000</v>
      </c>
      <c r="F13" s="1">
        <v>2881787</v>
      </c>
      <c r="G13" s="1">
        <v>256834</v>
      </c>
      <c r="H13" s="1">
        <v>1180789</v>
      </c>
      <c r="I13" s="2">
        <f t="shared" ref="I13:I16" si="2">100*G13/E13</f>
        <v>17.712689655172415</v>
      </c>
    </row>
    <row r="14" spans="1:9">
      <c r="A14">
        <v>100</v>
      </c>
      <c r="B14">
        <v>30</v>
      </c>
      <c r="C14">
        <v>17.776135136899999</v>
      </c>
      <c r="D14">
        <v>27.980001678299999</v>
      </c>
      <c r="E14" s="1">
        <v>1450000</v>
      </c>
      <c r="F14" s="1">
        <v>2852512</v>
      </c>
      <c r="G14" s="1">
        <v>274571</v>
      </c>
      <c r="H14" s="1">
        <v>1162929</v>
      </c>
      <c r="I14" s="2">
        <f t="shared" si="2"/>
        <v>18.93593103448276</v>
      </c>
    </row>
    <row r="15" spans="1:9">
      <c r="A15">
        <v>100</v>
      </c>
      <c r="B15">
        <v>40</v>
      </c>
      <c r="C15">
        <v>16.9746097877</v>
      </c>
      <c r="D15">
        <v>27.569711435399999</v>
      </c>
      <c r="E15" s="1">
        <v>1450000</v>
      </c>
      <c r="F15" s="1">
        <v>2839417</v>
      </c>
      <c r="G15" s="1">
        <v>301422</v>
      </c>
      <c r="H15" s="1">
        <v>1136216</v>
      </c>
      <c r="I15" s="2">
        <f t="shared" si="2"/>
        <v>20.787724137931036</v>
      </c>
    </row>
    <row r="16" spans="1:9">
      <c r="A16">
        <v>100</v>
      </c>
      <c r="B16">
        <v>50</v>
      </c>
      <c r="C16">
        <v>15.216861197</v>
      </c>
      <c r="D16">
        <v>26.972039647700001</v>
      </c>
      <c r="E16" s="1">
        <v>1450000</v>
      </c>
      <c r="F16" s="1">
        <v>2809225</v>
      </c>
      <c r="G16" s="1">
        <v>302159</v>
      </c>
      <c r="H16" s="1">
        <v>1135444</v>
      </c>
      <c r="I16" s="2">
        <f t="shared" si="2"/>
        <v>20.838551724137933</v>
      </c>
    </row>
    <row r="17" spans="1:9">
      <c r="A17">
        <v>2000</v>
      </c>
      <c r="B17">
        <v>10</v>
      </c>
      <c r="C17">
        <v>651.54447377700001</v>
      </c>
      <c r="D17">
        <v>592.499143043</v>
      </c>
      <c r="E17" s="1">
        <v>1450000</v>
      </c>
      <c r="F17" s="1">
        <v>3373444</v>
      </c>
      <c r="G17" s="1">
        <v>614908</v>
      </c>
      <c r="H17" s="1">
        <v>611633</v>
      </c>
      <c r="I17" s="2">
        <f>100*G17/E17</f>
        <v>42.407448275862066</v>
      </c>
    </row>
    <row r="18" spans="1:9">
      <c r="A18">
        <v>2000</v>
      </c>
      <c r="B18">
        <v>20</v>
      </c>
      <c r="C18">
        <v>467.27596389899998</v>
      </c>
      <c r="D18">
        <v>545.85338546100002</v>
      </c>
      <c r="E18" s="1">
        <v>1450000</v>
      </c>
      <c r="F18" s="1">
        <v>3291837</v>
      </c>
      <c r="G18" s="1">
        <v>666118</v>
      </c>
      <c r="H18" s="1">
        <v>567914</v>
      </c>
      <c r="I18" s="2">
        <f t="shared" ref="I18:I21" si="3">100*G18/E18</f>
        <v>45.939172413793102</v>
      </c>
    </row>
    <row r="19" spans="1:9">
      <c r="A19">
        <v>2000</v>
      </c>
      <c r="B19">
        <v>30</v>
      </c>
      <c r="C19">
        <v>455.58470934299999</v>
      </c>
      <c r="D19">
        <v>544.47236090700005</v>
      </c>
      <c r="E19" s="1">
        <v>1450000</v>
      </c>
      <c r="F19" s="1">
        <v>3252944</v>
      </c>
      <c r="G19" s="1">
        <v>674752</v>
      </c>
      <c r="H19" s="1">
        <v>560029</v>
      </c>
      <c r="I19" s="2">
        <f t="shared" si="3"/>
        <v>46.534620689655171</v>
      </c>
    </row>
    <row r="20" spans="1:9">
      <c r="A20">
        <v>2000</v>
      </c>
      <c r="B20">
        <v>40</v>
      </c>
      <c r="C20">
        <v>433.62903864100002</v>
      </c>
      <c r="D20">
        <v>530.38943191199996</v>
      </c>
      <c r="E20" s="1">
        <v>1450000</v>
      </c>
      <c r="F20" s="1">
        <v>3261196</v>
      </c>
      <c r="G20" s="1">
        <v>722955</v>
      </c>
      <c r="H20" s="1">
        <v>517602</v>
      </c>
      <c r="I20" s="2">
        <f t="shared" si="3"/>
        <v>49.85896551724138</v>
      </c>
    </row>
    <row r="21" spans="1:9">
      <c r="A21">
        <v>2000</v>
      </c>
      <c r="B21">
        <v>50</v>
      </c>
      <c r="C21">
        <v>432.961572864</v>
      </c>
      <c r="D21">
        <v>531.15390189799996</v>
      </c>
      <c r="E21" s="1">
        <v>1450000</v>
      </c>
      <c r="F21" s="1">
        <v>3233426</v>
      </c>
      <c r="G21" s="1">
        <v>723375</v>
      </c>
      <c r="H21" s="1">
        <v>517198</v>
      </c>
      <c r="I21" s="2">
        <f t="shared" si="3"/>
        <v>49.887931034482762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2" sqref="C2:H21"/>
    </sheetView>
  </sheetViews>
  <sheetFormatPr baseColWidth="10" defaultColWidth="11" defaultRowHeight="15" x14ac:dyDescent="0"/>
  <cols>
    <col min="2" max="2" width="13.5" bestFit="1" customWidth="1"/>
    <col min="3" max="3" width="15.1640625" bestFit="1" customWidth="1"/>
    <col min="4" max="4" width="16.83203125" bestFit="1" customWidth="1"/>
    <col min="5" max="5" width="16.83203125" customWidth="1"/>
    <col min="6" max="6" width="11.83203125" bestFit="1" customWidth="1"/>
    <col min="7" max="7" width="15.33203125" bestFit="1" customWidth="1"/>
    <col min="8" max="8" width="15.1640625" bestFit="1" customWidth="1"/>
  </cols>
  <sheetData>
    <row r="1" spans="1:9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  <c r="I1" t="s">
        <v>8</v>
      </c>
    </row>
    <row r="2" spans="1:9">
      <c r="A2">
        <v>10</v>
      </c>
      <c r="B2">
        <v>10</v>
      </c>
      <c r="C2">
        <v>0.70091623036600004</v>
      </c>
      <c r="D2">
        <v>2.1748953861899998</v>
      </c>
      <c r="E2" s="1">
        <v>1450000</v>
      </c>
      <c r="F2" s="1">
        <v>2850177</v>
      </c>
      <c r="G2" s="1">
        <v>63516</v>
      </c>
      <c r="H2" s="1">
        <v>1385714</v>
      </c>
      <c r="I2" s="2">
        <f t="shared" ref="I2:I7" si="0">100*G2/E2</f>
        <v>4.3804137931034486</v>
      </c>
    </row>
    <row r="3" spans="1:9">
      <c r="A3">
        <v>10</v>
      </c>
      <c r="B3">
        <v>20</v>
      </c>
      <c r="C3">
        <v>0.78146111913500005</v>
      </c>
      <c r="D3">
        <v>2.2634919413399999</v>
      </c>
      <c r="E3" s="1">
        <v>1450000</v>
      </c>
      <c r="F3" s="1">
        <v>2836248</v>
      </c>
      <c r="G3" s="1">
        <v>84948</v>
      </c>
      <c r="H3" s="1">
        <v>1364528</v>
      </c>
      <c r="I3" s="2">
        <f t="shared" si="0"/>
        <v>5.8584827586206893</v>
      </c>
    </row>
    <row r="4" spans="1:9">
      <c r="A4">
        <v>10</v>
      </c>
      <c r="B4">
        <v>30</v>
      </c>
      <c r="C4">
        <v>0.78101018159699998</v>
      </c>
      <c r="D4">
        <v>2.2692869631599999</v>
      </c>
      <c r="E4" s="1">
        <v>1450000</v>
      </c>
      <c r="F4" s="1">
        <v>2821654</v>
      </c>
      <c r="G4" s="1">
        <v>104143</v>
      </c>
      <c r="H4" s="1">
        <v>1345578</v>
      </c>
      <c r="I4" s="2">
        <f t="shared" si="0"/>
        <v>7.1822758620689653</v>
      </c>
    </row>
    <row r="5" spans="1:9">
      <c r="A5">
        <v>10</v>
      </c>
      <c r="B5">
        <v>40</v>
      </c>
      <c r="C5">
        <v>0.72538551462800005</v>
      </c>
      <c r="D5">
        <v>2.1936484008499999</v>
      </c>
      <c r="E5" s="1">
        <v>1450000</v>
      </c>
      <c r="F5" s="1">
        <v>2797763</v>
      </c>
      <c r="G5" s="1">
        <v>132958</v>
      </c>
      <c r="H5" s="1">
        <v>1316966</v>
      </c>
      <c r="I5" s="2">
        <f t="shared" si="0"/>
        <v>9.1695172413793102</v>
      </c>
    </row>
    <row r="6" spans="1:9">
      <c r="A6">
        <v>10</v>
      </c>
      <c r="B6">
        <v>50</v>
      </c>
      <c r="C6">
        <v>0.54198232159799997</v>
      </c>
      <c r="D6">
        <v>1.89618133356</v>
      </c>
      <c r="E6" s="1">
        <v>1450000</v>
      </c>
      <c r="F6" s="1">
        <v>2743407</v>
      </c>
      <c r="G6" s="1">
        <v>191859</v>
      </c>
      <c r="H6" s="1">
        <v>1257991</v>
      </c>
      <c r="I6" s="2">
        <f t="shared" si="0"/>
        <v>13.231655172413793</v>
      </c>
    </row>
    <row r="7" spans="1:9">
      <c r="A7">
        <v>30</v>
      </c>
      <c r="B7">
        <v>10</v>
      </c>
      <c r="C7">
        <v>4.3106385712500002</v>
      </c>
      <c r="D7">
        <v>8.4083824502199995</v>
      </c>
      <c r="E7" s="1">
        <v>1450000</v>
      </c>
      <c r="F7" s="1">
        <v>2863898</v>
      </c>
      <c r="G7" s="1">
        <v>77170</v>
      </c>
      <c r="H7" s="1">
        <v>1369240</v>
      </c>
      <c r="I7" s="2">
        <f t="shared" si="0"/>
        <v>5.3220689655172411</v>
      </c>
    </row>
    <row r="8" spans="1:9">
      <c r="A8">
        <v>30</v>
      </c>
      <c r="B8">
        <v>20</v>
      </c>
      <c r="C8">
        <v>4.7603513174399996</v>
      </c>
      <c r="D8">
        <v>8.6780563207999997</v>
      </c>
      <c r="E8" s="1">
        <v>1450000</v>
      </c>
      <c r="F8" s="1">
        <v>2857265</v>
      </c>
      <c r="G8" s="1">
        <v>105879</v>
      </c>
      <c r="H8" s="1">
        <v>1340794</v>
      </c>
      <c r="I8" s="2">
        <f t="shared" ref="I8:I11" si="1">100*G8/E8</f>
        <v>7.3019999999999996</v>
      </c>
    </row>
    <row r="9" spans="1:9">
      <c r="A9">
        <v>30</v>
      </c>
      <c r="B9">
        <v>30</v>
      </c>
      <c r="C9">
        <v>4.7373826986800003</v>
      </c>
      <c r="D9">
        <v>8.6795979503599998</v>
      </c>
      <c r="E9" s="1">
        <v>1450000</v>
      </c>
      <c r="F9" s="1">
        <v>2847055</v>
      </c>
      <c r="G9" s="1">
        <v>129583</v>
      </c>
      <c r="H9" s="1">
        <v>1317370</v>
      </c>
      <c r="I9" s="2">
        <f t="shared" si="1"/>
        <v>8.9367586206896554</v>
      </c>
    </row>
    <row r="10" spans="1:9">
      <c r="A10">
        <v>30</v>
      </c>
      <c r="B10">
        <v>40</v>
      </c>
      <c r="C10">
        <v>4.4564991271199998</v>
      </c>
      <c r="D10">
        <v>8.4855970211699994</v>
      </c>
      <c r="E10" s="1">
        <v>1450000</v>
      </c>
      <c r="F10" s="1">
        <v>2827900</v>
      </c>
      <c r="G10" s="1">
        <v>163022</v>
      </c>
      <c r="H10" s="1">
        <v>1284137</v>
      </c>
      <c r="I10" s="2">
        <f t="shared" si="1"/>
        <v>11.242896551724138</v>
      </c>
    </row>
    <row r="11" spans="1:9">
      <c r="A11">
        <v>30</v>
      </c>
      <c r="B11">
        <v>50</v>
      </c>
      <c r="C11">
        <v>3.4370835366699999</v>
      </c>
      <c r="D11">
        <v>7.5981051514800004</v>
      </c>
      <c r="E11" s="1">
        <v>1450000</v>
      </c>
      <c r="F11" s="1">
        <v>2777108</v>
      </c>
      <c r="G11" s="1">
        <v>224126</v>
      </c>
      <c r="H11" s="1">
        <v>1222977</v>
      </c>
      <c r="I11" s="2">
        <f t="shared" si="1"/>
        <v>15.456965517241379</v>
      </c>
    </row>
    <row r="12" spans="1:9">
      <c r="A12">
        <v>100</v>
      </c>
      <c r="B12">
        <v>10</v>
      </c>
      <c r="C12">
        <v>25.459107524899999</v>
      </c>
      <c r="D12">
        <v>32.236988540200002</v>
      </c>
      <c r="E12" s="1">
        <v>1450000</v>
      </c>
      <c r="F12" s="1">
        <v>2904731</v>
      </c>
      <c r="G12" s="1">
        <v>117975</v>
      </c>
      <c r="H12" s="1">
        <v>1318741</v>
      </c>
      <c r="I12" s="2">
        <f>100*G12/E12</f>
        <v>8.1362068965517249</v>
      </c>
    </row>
    <row r="13" spans="1:9">
      <c r="A13">
        <v>100</v>
      </c>
      <c r="B13">
        <v>20</v>
      </c>
      <c r="C13">
        <v>26.187325670900002</v>
      </c>
      <c r="D13">
        <v>31.8841669852</v>
      </c>
      <c r="E13" s="1">
        <v>1450000</v>
      </c>
      <c r="F13" s="1">
        <v>2917503</v>
      </c>
      <c r="G13" s="1">
        <v>165300</v>
      </c>
      <c r="H13" s="1">
        <v>1271693</v>
      </c>
      <c r="I13" s="2">
        <f t="shared" ref="I13:I16" si="2">100*G13/E13</f>
        <v>11.4</v>
      </c>
    </row>
    <row r="14" spans="1:9">
      <c r="A14">
        <v>100</v>
      </c>
      <c r="B14">
        <v>30</v>
      </c>
      <c r="C14">
        <v>26.384595777600001</v>
      </c>
      <c r="D14">
        <v>32.090408673500001</v>
      </c>
      <c r="E14" s="1">
        <v>1450000</v>
      </c>
      <c r="F14" s="1">
        <v>2920399</v>
      </c>
      <c r="G14" s="1">
        <v>202713</v>
      </c>
      <c r="H14" s="1">
        <v>1234691</v>
      </c>
      <c r="I14" s="2">
        <f t="shared" si="2"/>
        <v>13.980206896551724</v>
      </c>
    </row>
    <row r="15" spans="1:9">
      <c r="A15">
        <v>100</v>
      </c>
      <c r="B15">
        <v>40</v>
      </c>
      <c r="C15">
        <v>24.7044078435</v>
      </c>
      <c r="D15">
        <v>31.526923180000001</v>
      </c>
      <c r="E15" s="1">
        <v>1450000</v>
      </c>
      <c r="F15" s="1">
        <v>2911407</v>
      </c>
      <c r="G15" s="1">
        <v>246368</v>
      </c>
      <c r="H15" s="1">
        <v>1191331</v>
      </c>
      <c r="I15" s="2">
        <f t="shared" si="2"/>
        <v>16.990896551724138</v>
      </c>
    </row>
    <row r="16" spans="1:9">
      <c r="A16">
        <v>100</v>
      </c>
      <c r="B16">
        <v>50</v>
      </c>
      <c r="C16">
        <v>17.755366735300001</v>
      </c>
      <c r="D16">
        <v>27.8578174194</v>
      </c>
      <c r="E16" s="1">
        <v>1450000</v>
      </c>
      <c r="F16" s="1">
        <v>2848610</v>
      </c>
      <c r="G16" s="1">
        <v>296519</v>
      </c>
      <c r="H16" s="1">
        <v>1141153</v>
      </c>
      <c r="I16" s="2">
        <f t="shared" si="2"/>
        <v>20.449586206896551</v>
      </c>
    </row>
    <row r="17" spans="1:9">
      <c r="A17">
        <v>2000</v>
      </c>
      <c r="B17">
        <v>10</v>
      </c>
      <c r="C17">
        <v>638.82805987999996</v>
      </c>
      <c r="D17">
        <v>563.21969164300003</v>
      </c>
      <c r="E17" s="1">
        <v>1450000</v>
      </c>
      <c r="F17" s="1">
        <v>3376314</v>
      </c>
      <c r="G17" s="1">
        <v>589045</v>
      </c>
      <c r="H17" s="1">
        <v>631475</v>
      </c>
      <c r="I17" s="2">
        <f>100*G17/E17</f>
        <v>40.623793103448278</v>
      </c>
    </row>
    <row r="18" spans="1:9">
      <c r="A18">
        <v>2000</v>
      </c>
      <c r="B18">
        <v>20</v>
      </c>
      <c r="C18">
        <v>550.76185853499999</v>
      </c>
      <c r="D18">
        <v>545.98782796</v>
      </c>
      <c r="E18" s="1">
        <v>1450000</v>
      </c>
      <c r="F18" s="1">
        <v>3366493</v>
      </c>
      <c r="G18" s="1">
        <v>614331</v>
      </c>
      <c r="H18" s="1">
        <v>611459</v>
      </c>
      <c r="I18" s="2">
        <f t="shared" ref="I18:I21" si="3">100*G18/E18</f>
        <v>42.367655172413791</v>
      </c>
    </row>
    <row r="19" spans="1:9">
      <c r="A19">
        <v>2000</v>
      </c>
      <c r="B19">
        <v>30</v>
      </c>
      <c r="C19">
        <v>490.70228386600002</v>
      </c>
      <c r="D19">
        <v>525.87460475800003</v>
      </c>
      <c r="E19" s="1">
        <v>1450000</v>
      </c>
      <c r="F19" s="1">
        <v>3381253</v>
      </c>
      <c r="G19" s="1">
        <v>662756</v>
      </c>
      <c r="H19" s="1">
        <v>569390</v>
      </c>
      <c r="I19" s="2">
        <f t="shared" si="3"/>
        <v>45.707310344827583</v>
      </c>
    </row>
    <row r="20" spans="1:9">
      <c r="A20">
        <v>2000</v>
      </c>
      <c r="B20">
        <v>40</v>
      </c>
      <c r="C20">
        <v>462.15445182799999</v>
      </c>
      <c r="D20">
        <v>536.33056855999996</v>
      </c>
      <c r="E20" s="1">
        <v>1450000</v>
      </c>
      <c r="F20" s="1">
        <v>3331988</v>
      </c>
      <c r="G20" s="1">
        <v>665846</v>
      </c>
      <c r="H20" s="1">
        <v>567043</v>
      </c>
      <c r="I20" s="2">
        <f t="shared" si="3"/>
        <v>45.92041379310345</v>
      </c>
    </row>
    <row r="21" spans="1:9">
      <c r="A21">
        <v>2000</v>
      </c>
      <c r="B21">
        <v>50</v>
      </c>
      <c r="C21">
        <v>441.181491671</v>
      </c>
      <c r="D21">
        <v>544.81467562499995</v>
      </c>
      <c r="E21" s="1">
        <v>1450000</v>
      </c>
      <c r="F21" s="1">
        <v>3220213</v>
      </c>
      <c r="G21" s="1">
        <v>667573</v>
      </c>
      <c r="H21" s="1">
        <v>565876</v>
      </c>
      <c r="I21" s="2">
        <f t="shared" si="3"/>
        <v>46.039517241379308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2" sqref="C2:H21"/>
    </sheetView>
  </sheetViews>
  <sheetFormatPr baseColWidth="10" defaultColWidth="11" defaultRowHeight="15" x14ac:dyDescent="0"/>
  <cols>
    <col min="2" max="2" width="13.5" bestFit="1" customWidth="1"/>
    <col min="3" max="3" width="15.1640625" bestFit="1" customWidth="1"/>
    <col min="4" max="4" width="16.83203125" bestFit="1" customWidth="1"/>
    <col min="5" max="5" width="16.83203125" customWidth="1"/>
    <col min="6" max="6" width="11.83203125" bestFit="1" customWidth="1"/>
    <col min="7" max="7" width="15.33203125" bestFit="1" customWidth="1"/>
    <col min="8" max="8" width="15.1640625" bestFit="1" customWidth="1"/>
  </cols>
  <sheetData>
    <row r="1" spans="1:9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  <c r="I1" t="s">
        <v>8</v>
      </c>
    </row>
    <row r="2" spans="1:9">
      <c r="A2">
        <v>10</v>
      </c>
      <c r="B2">
        <v>10</v>
      </c>
      <c r="C2">
        <v>0.765478908189</v>
      </c>
      <c r="D2">
        <v>2.2814534039000001</v>
      </c>
      <c r="E2" s="1">
        <v>1450000</v>
      </c>
      <c r="F2" s="1">
        <v>2861544</v>
      </c>
      <c r="G2" s="1">
        <v>49761</v>
      </c>
      <c r="H2" s="1">
        <v>1399439</v>
      </c>
      <c r="I2" s="2">
        <f t="shared" ref="I2:I7" si="0">100*G2/E2</f>
        <v>3.431793103448276</v>
      </c>
    </row>
    <row r="3" spans="1:9">
      <c r="A3">
        <v>10</v>
      </c>
      <c r="B3">
        <v>20</v>
      </c>
      <c r="C3">
        <v>0.744782235776</v>
      </c>
      <c r="D3">
        <v>2.2481436266300001</v>
      </c>
      <c r="E3" s="1">
        <v>1450000</v>
      </c>
      <c r="F3" s="1">
        <v>2827652</v>
      </c>
      <c r="G3" s="1">
        <v>93325</v>
      </c>
      <c r="H3" s="1">
        <v>1356389</v>
      </c>
      <c r="I3" s="2">
        <f t="shared" si="0"/>
        <v>6.4362068965517238</v>
      </c>
    </row>
    <row r="4" spans="1:9">
      <c r="A4">
        <v>10</v>
      </c>
      <c r="B4">
        <v>30</v>
      </c>
      <c r="C4">
        <v>0.57843625936099996</v>
      </c>
      <c r="D4">
        <v>1.9651813038899999</v>
      </c>
      <c r="E4" s="1">
        <v>1450000</v>
      </c>
      <c r="F4" s="1">
        <v>2763954</v>
      </c>
      <c r="G4" s="1">
        <v>169220</v>
      </c>
      <c r="H4" s="1">
        <v>1280685</v>
      </c>
      <c r="I4" s="2">
        <f t="shared" si="0"/>
        <v>11.670344827586208</v>
      </c>
    </row>
    <row r="5" spans="1:9">
      <c r="A5">
        <v>10</v>
      </c>
      <c r="B5">
        <v>40</v>
      </c>
      <c r="C5">
        <v>0.490214496635</v>
      </c>
      <c r="D5">
        <v>1.79356986122</v>
      </c>
      <c r="E5" s="1">
        <v>1450000</v>
      </c>
      <c r="F5" s="1">
        <v>2738223</v>
      </c>
      <c r="G5" s="1">
        <v>198892</v>
      </c>
      <c r="H5" s="1">
        <v>1250863</v>
      </c>
      <c r="I5" s="2">
        <f t="shared" si="0"/>
        <v>13.716689655172415</v>
      </c>
    </row>
    <row r="6" spans="1:9">
      <c r="A6">
        <v>10</v>
      </c>
      <c r="B6">
        <v>50</v>
      </c>
      <c r="C6">
        <v>0.444960157548</v>
      </c>
      <c r="D6">
        <v>1.7051954845399999</v>
      </c>
      <c r="E6" s="1">
        <v>1450000</v>
      </c>
      <c r="F6" s="1">
        <v>2707467</v>
      </c>
      <c r="G6" s="1">
        <v>229493</v>
      </c>
      <c r="H6" s="1">
        <v>1220167</v>
      </c>
      <c r="I6" s="2">
        <f t="shared" si="0"/>
        <v>15.827103448275862</v>
      </c>
    </row>
    <row r="7" spans="1:9">
      <c r="A7">
        <v>30</v>
      </c>
      <c r="B7">
        <v>10</v>
      </c>
      <c r="C7">
        <v>4.6867565040799999</v>
      </c>
      <c r="D7">
        <v>8.7494541093800002</v>
      </c>
      <c r="E7" s="1">
        <v>1450000</v>
      </c>
      <c r="F7" s="1">
        <v>2873187</v>
      </c>
      <c r="G7" s="1">
        <v>61398</v>
      </c>
      <c r="H7" s="1">
        <v>1384996</v>
      </c>
      <c r="I7" s="2">
        <f t="shared" si="0"/>
        <v>4.2343448275862068</v>
      </c>
    </row>
    <row r="8" spans="1:9">
      <c r="A8">
        <v>30</v>
      </c>
      <c r="B8">
        <v>20</v>
      </c>
      <c r="C8">
        <v>4.5462392215299996</v>
      </c>
      <c r="D8">
        <v>8.6331124299099997</v>
      </c>
      <c r="E8" s="1">
        <v>1450000</v>
      </c>
      <c r="F8" s="1">
        <v>2848798</v>
      </c>
      <c r="G8" s="1">
        <v>114378</v>
      </c>
      <c r="H8" s="1">
        <v>1332576</v>
      </c>
      <c r="I8" s="2">
        <f t="shared" ref="I8:I11" si="1">100*G8/E8</f>
        <v>7.8881379310344828</v>
      </c>
    </row>
    <row r="9" spans="1:9">
      <c r="A9">
        <v>30</v>
      </c>
      <c r="B9">
        <v>30</v>
      </c>
      <c r="C9">
        <v>3.6860224777199999</v>
      </c>
      <c r="D9">
        <v>7.8790838888000003</v>
      </c>
      <c r="E9" s="1">
        <v>1450000</v>
      </c>
      <c r="F9" s="1">
        <v>2793375</v>
      </c>
      <c r="G9" s="1">
        <v>199929</v>
      </c>
      <c r="H9" s="1">
        <v>1247342</v>
      </c>
      <c r="I9" s="2">
        <f t="shared" si="1"/>
        <v>13.788206896551724</v>
      </c>
    </row>
    <row r="10" spans="1:9">
      <c r="A10">
        <v>30</v>
      </c>
      <c r="B10">
        <v>40</v>
      </c>
      <c r="C10">
        <v>2.9881788829899998</v>
      </c>
      <c r="D10">
        <v>7.1405400987699998</v>
      </c>
      <c r="E10" s="1">
        <v>1450000</v>
      </c>
      <c r="F10" s="1">
        <v>2762896</v>
      </c>
      <c r="G10" s="1">
        <v>227347</v>
      </c>
      <c r="H10" s="1">
        <v>1219677</v>
      </c>
      <c r="I10" s="2">
        <f t="shared" si="1"/>
        <v>15.679103448275862</v>
      </c>
    </row>
    <row r="11" spans="1:9">
      <c r="A11">
        <v>30</v>
      </c>
      <c r="B11">
        <v>50</v>
      </c>
      <c r="C11">
        <v>2.7984185644799999</v>
      </c>
      <c r="D11">
        <v>6.9002096872000003</v>
      </c>
      <c r="E11" s="1">
        <v>1450000</v>
      </c>
      <c r="F11" s="1">
        <v>2738663</v>
      </c>
      <c r="G11" s="1">
        <v>260580</v>
      </c>
      <c r="H11" s="1">
        <v>1186390</v>
      </c>
      <c r="I11" s="2">
        <f t="shared" si="1"/>
        <v>17.971034482758622</v>
      </c>
    </row>
    <row r="12" spans="1:9">
      <c r="A12">
        <v>100</v>
      </c>
      <c r="B12">
        <v>10</v>
      </c>
      <c r="C12">
        <v>29.022546613599999</v>
      </c>
      <c r="D12">
        <v>33.435721557100003</v>
      </c>
      <c r="E12" s="1">
        <v>1450000</v>
      </c>
      <c r="F12" s="1">
        <v>2913498</v>
      </c>
      <c r="G12" s="1">
        <v>101624</v>
      </c>
      <c r="H12" s="1">
        <v>1334927</v>
      </c>
      <c r="I12" s="2">
        <f>100*G12/E12</f>
        <v>7.0085517241379307</v>
      </c>
    </row>
    <row r="13" spans="1:9">
      <c r="A13">
        <v>100</v>
      </c>
      <c r="B13">
        <v>20</v>
      </c>
      <c r="C13">
        <v>27.8249332012</v>
      </c>
      <c r="D13">
        <v>33.0678918216</v>
      </c>
      <c r="E13" s="1">
        <v>1450000</v>
      </c>
      <c r="F13" s="1">
        <v>2918848</v>
      </c>
      <c r="G13" s="1">
        <v>184431</v>
      </c>
      <c r="H13" s="1">
        <v>1252934</v>
      </c>
      <c r="I13" s="2">
        <f t="shared" ref="I13:I16" si="2">100*G13/E13</f>
        <v>12.719379310344827</v>
      </c>
    </row>
    <row r="14" spans="1:9">
      <c r="A14">
        <v>100</v>
      </c>
      <c r="B14">
        <v>30</v>
      </c>
      <c r="C14">
        <v>20.346741601200002</v>
      </c>
      <c r="D14">
        <v>29.544350893099999</v>
      </c>
      <c r="E14" s="1">
        <v>1450000</v>
      </c>
      <c r="F14" s="1">
        <v>2871493</v>
      </c>
      <c r="G14" s="1">
        <v>277723</v>
      </c>
      <c r="H14" s="1">
        <v>1160181</v>
      </c>
      <c r="I14" s="2">
        <f t="shared" si="2"/>
        <v>19.153310344827585</v>
      </c>
    </row>
    <row r="15" spans="1:9">
      <c r="A15">
        <v>100</v>
      </c>
      <c r="B15">
        <v>40</v>
      </c>
      <c r="C15">
        <v>16.493989044999999</v>
      </c>
      <c r="D15">
        <v>27.831264979299998</v>
      </c>
      <c r="E15" s="1">
        <v>1450000</v>
      </c>
      <c r="F15" s="1">
        <v>2827703</v>
      </c>
      <c r="G15" s="1">
        <v>291927</v>
      </c>
      <c r="H15" s="1">
        <v>1145893</v>
      </c>
      <c r="I15" s="2">
        <f t="shared" si="2"/>
        <v>20.132896551724137</v>
      </c>
    </row>
    <row r="16" spans="1:9">
      <c r="A16">
        <v>100</v>
      </c>
      <c r="B16">
        <v>50</v>
      </c>
      <c r="C16">
        <v>14.316624663400001</v>
      </c>
      <c r="D16">
        <v>26.002720823600001</v>
      </c>
      <c r="E16" s="1">
        <v>1450000</v>
      </c>
      <c r="F16" s="1">
        <v>2800844</v>
      </c>
      <c r="G16" s="1">
        <v>322470</v>
      </c>
      <c r="H16" s="1">
        <v>1115329</v>
      </c>
      <c r="I16" s="2">
        <f t="shared" si="2"/>
        <v>22.239310344827587</v>
      </c>
    </row>
    <row r="17" spans="1:9">
      <c r="A17">
        <v>2000</v>
      </c>
      <c r="B17">
        <v>10</v>
      </c>
      <c r="C17">
        <v>637.65179716700004</v>
      </c>
      <c r="D17">
        <v>570.597555736</v>
      </c>
      <c r="E17" s="1">
        <v>1450000</v>
      </c>
      <c r="F17" s="1">
        <v>3317910</v>
      </c>
      <c r="G17" s="1">
        <v>505604</v>
      </c>
      <c r="H17" s="1">
        <v>711270</v>
      </c>
      <c r="I17" s="2">
        <f>100*G17/E17</f>
        <v>34.869241379310346</v>
      </c>
    </row>
    <row r="18" spans="1:9">
      <c r="A18">
        <v>2000</v>
      </c>
      <c r="B18">
        <v>20</v>
      </c>
      <c r="C18">
        <v>505.18336014900001</v>
      </c>
      <c r="D18">
        <v>530.26684281600001</v>
      </c>
      <c r="E18" s="1">
        <v>1450000</v>
      </c>
      <c r="F18" s="1">
        <v>3399533</v>
      </c>
      <c r="G18" s="1">
        <v>664180</v>
      </c>
      <c r="H18" s="1">
        <v>568794</v>
      </c>
      <c r="I18" s="2">
        <f t="shared" ref="I18:I21" si="3">100*G18/E18</f>
        <v>45.805517241379313</v>
      </c>
    </row>
    <row r="19" spans="1:9">
      <c r="A19">
        <v>2000</v>
      </c>
      <c r="B19">
        <v>30</v>
      </c>
      <c r="C19">
        <v>453.44053162099999</v>
      </c>
      <c r="D19">
        <v>541.191978167</v>
      </c>
      <c r="E19" s="1">
        <v>1450000</v>
      </c>
      <c r="F19" s="1">
        <v>3280995</v>
      </c>
      <c r="G19" s="1">
        <v>686296</v>
      </c>
      <c r="H19" s="1">
        <v>549431</v>
      </c>
      <c r="I19" s="2">
        <f t="shared" si="3"/>
        <v>47.330758620689657</v>
      </c>
    </row>
    <row r="20" spans="1:9">
      <c r="A20">
        <v>2000</v>
      </c>
      <c r="B20">
        <v>40</v>
      </c>
      <c r="C20">
        <v>436.52205485600001</v>
      </c>
      <c r="D20">
        <v>532.63273402200002</v>
      </c>
      <c r="E20" s="1">
        <v>1450000</v>
      </c>
      <c r="F20" s="1">
        <v>3232891</v>
      </c>
      <c r="G20" s="1">
        <v>696396</v>
      </c>
      <c r="H20" s="1">
        <v>540440</v>
      </c>
      <c r="I20" s="2">
        <f t="shared" si="3"/>
        <v>48.027310344827583</v>
      </c>
    </row>
    <row r="21" spans="1:9">
      <c r="A21">
        <v>2000</v>
      </c>
      <c r="B21">
        <v>50</v>
      </c>
      <c r="C21">
        <v>411.33468004299999</v>
      </c>
      <c r="D21">
        <v>528.11353109799995</v>
      </c>
      <c r="E21" s="1">
        <v>1450000</v>
      </c>
      <c r="F21" s="1">
        <v>3180907</v>
      </c>
      <c r="G21" s="1">
        <v>702018</v>
      </c>
      <c r="H21" s="1">
        <v>535349</v>
      </c>
      <c r="I21" s="2">
        <f t="shared" si="3"/>
        <v>48.415034482758621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11" workbookViewId="0">
      <selection activeCell="D15" sqref="D15"/>
    </sheetView>
  </sheetViews>
  <sheetFormatPr baseColWidth="10" defaultColWidth="11" defaultRowHeight="15" x14ac:dyDescent="0"/>
  <cols>
    <col min="2" max="2" width="13.5" bestFit="1" customWidth="1"/>
    <col min="3" max="3" width="15.1640625" bestFit="1" customWidth="1"/>
    <col min="4" max="4" width="16.83203125" bestFit="1" customWidth="1"/>
    <col min="5" max="5" width="16.83203125" customWidth="1"/>
    <col min="6" max="6" width="11.83203125" bestFit="1" customWidth="1"/>
    <col min="7" max="7" width="15.33203125" bestFit="1" customWidth="1"/>
    <col min="8" max="8" width="15.1640625" bestFit="1" customWidth="1"/>
  </cols>
  <sheetData>
    <row r="1" spans="1:9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  <c r="I1" t="s">
        <v>8</v>
      </c>
    </row>
    <row r="2" spans="1:9">
      <c r="A2">
        <v>10</v>
      </c>
      <c r="B2">
        <v>10</v>
      </c>
      <c r="C2">
        <f>AVERAGE('Run 0'!C2,'Run 1'!C2,'Run 2'!C2,'Run 3'!C2,'Run 4'!C2,'Run 5'!C2)</f>
        <v>0.64154660079399994</v>
      </c>
      <c r="D2">
        <f>SQRT(('Run 0'!C2*'Run 0'!C2*'Run 0'!G2+'Run 1'!C2*'Run 1'!C2*'Run 1'!G2+'Run 2'!C2*'Run 2'!C2*'Run 2'!G2+'Run 3'!C2*'Run 3'!C2*'Run 3'!G2+'Run 4'!C2*'Run 4'!C2*'Run 4'!G2+'Run 5'!C2*'Run 5'!C2*'Run 5'!G2)/('Run 0'!G2+'Run 1'!G2+'Run 2'!G2+'Run 3'!G2+'Run 4'!G2+'Run 5'!G2))</f>
        <v>0.62841648157083041</v>
      </c>
      <c r="E2">
        <f>AVERAGE('Run 0'!E2,'Run 1'!E2,'Run 2'!E2,'Run 3'!E2,'Run 4'!E2,'Run 5'!E2)</f>
        <v>1450000</v>
      </c>
      <c r="F2">
        <f>AVERAGE('Run 0'!F2,'Run 1'!F2,'Run 2'!F2,'Run 3'!F2,'Run 4'!F2,'Run 5'!F2)</f>
        <v>2837154.8333333335</v>
      </c>
      <c r="G2">
        <f>AVERAGE('Run 0'!G2,'Run 1'!G2,'Run 2'!G2,'Run 3'!G2,'Run 4'!G2,'Run 5'!G2)</f>
        <v>77350</v>
      </c>
      <c r="H2">
        <f>AVERAGE('Run 0'!H2,'Run 1'!H2,'Run 2'!H2,'Run 3'!H2,'Run 4'!H2,'Run 5'!H2)</f>
        <v>1166151.5</v>
      </c>
      <c r="I2" s="2">
        <f>AVERAGE('Run 0'!I2,'Run 1'!I2,'Run 2'!I2,'Run 3'!I2,'Run 4'!I2,'Run 5'!I2)</f>
        <v>5.3344827586206902</v>
      </c>
    </row>
    <row r="3" spans="1:9">
      <c r="A3">
        <v>10</v>
      </c>
      <c r="B3">
        <v>20</v>
      </c>
      <c r="C3">
        <f>AVERAGE('Run 0'!C3,'Run 1'!C3,'Run 2'!C3,'Run 3'!C3,'Run 4'!C3,'Run 5'!C3)</f>
        <v>0.63772659964983325</v>
      </c>
      <c r="D3">
        <f>SQRT(('Run 0'!C3*'Run 0'!C3*'Run 0'!G3+'Run 1'!C3*'Run 1'!C3*'Run 1'!G3+'Run 2'!C3*'Run 2'!C3*'Run 2'!G3+'Run 3'!C3*'Run 3'!C3*'Run 3'!G3+'Run 4'!C3*'Run 4'!C3*'Run 4'!G3+'Run 5'!C3*'Run 5'!C3*'Run 5'!G3)/('Run 0'!G3+'Run 1'!G3+'Run 2'!G3+'Run 3'!G3+'Run 4'!G3+'Run 5'!G3))</f>
        <v>0.62944888247253894</v>
      </c>
      <c r="E3">
        <f>AVERAGE('Run 0'!E3,'Run 1'!E3,'Run 2'!E3,'Run 3'!E3,'Run 4'!E3,'Run 5'!E3)</f>
        <v>1450000</v>
      </c>
      <c r="F3">
        <f>AVERAGE('Run 0'!F3,'Run 1'!F3,'Run 2'!F3,'Run 3'!F3,'Run 4'!F3,'Run 5'!F3)</f>
        <v>2806916.5</v>
      </c>
      <c r="G3">
        <f>AVERAGE('Run 0'!G3,'Run 1'!G3,'Run 2'!G3,'Run 3'!G3,'Run 4'!G3,'Run 5'!G3)</f>
        <v>116009.5</v>
      </c>
      <c r="H3">
        <f>AVERAGE('Run 0'!H3,'Run 1'!H3,'Run 2'!H3,'Run 3'!H3,'Run 4'!H3,'Run 5'!H3)</f>
        <v>1132689.3333333333</v>
      </c>
      <c r="I3" s="2">
        <f>AVERAGE('Run 0'!I3,'Run 1'!I3,'Run 2'!I3,'Run 3'!I3,'Run 4'!I3,'Run 5'!I3)</f>
        <v>8.0006551724137918</v>
      </c>
    </row>
    <row r="4" spans="1:9">
      <c r="A4">
        <v>10</v>
      </c>
      <c r="B4">
        <v>30</v>
      </c>
      <c r="C4">
        <f>AVERAGE('Run 0'!C4,'Run 1'!C4,'Run 2'!C4,'Run 3'!C4,'Run 4'!C4,'Run 5'!C4)</f>
        <v>0.59132845736083339</v>
      </c>
      <c r="D4">
        <f>SQRT(('Run 0'!C4*'Run 0'!C4*'Run 0'!G4+'Run 1'!C4*'Run 1'!C4*'Run 1'!G4+'Run 2'!C4*'Run 2'!C4*'Run 2'!G4+'Run 3'!C4*'Run 3'!C4*'Run 3'!G4+'Run 4'!C4*'Run 4'!C4*'Run 4'!G4+'Run 5'!C4*'Run 5'!C4*'Run 5'!G4)/('Run 0'!G4+'Run 1'!G4+'Run 2'!G4+'Run 3'!G4+'Run 4'!G4+'Run 5'!G4))</f>
        <v>0.58126067546394988</v>
      </c>
      <c r="E4">
        <f>AVERAGE('Run 0'!E4,'Run 1'!E4,'Run 2'!E4,'Run 3'!E4,'Run 4'!E4,'Run 5'!E4)</f>
        <v>1450000</v>
      </c>
      <c r="F4">
        <f>AVERAGE('Run 0'!F4,'Run 1'!F4,'Run 2'!F4,'Run 3'!F4,'Run 4'!F4,'Run 5'!F4)</f>
        <v>2775618.5</v>
      </c>
      <c r="G4">
        <f>AVERAGE('Run 0'!G4,'Run 1'!G4,'Run 2'!G4,'Run 3'!G4,'Run 4'!G4,'Run 5'!G4)</f>
        <v>153667.33333333334</v>
      </c>
      <c r="H4">
        <f>AVERAGE('Run 0'!H4,'Run 1'!H4,'Run 2'!H4,'Run 3'!H4,'Run 4'!H4,'Run 5'!H4)</f>
        <v>1098895.1666666667</v>
      </c>
      <c r="I4" s="2">
        <f>AVERAGE('Run 0'!I4,'Run 1'!I4,'Run 2'!I4,'Run 3'!I4,'Run 4'!I4,'Run 5'!I4)</f>
        <v>10.597747126436781</v>
      </c>
    </row>
    <row r="5" spans="1:9">
      <c r="A5">
        <v>10</v>
      </c>
      <c r="B5">
        <v>40</v>
      </c>
      <c r="C5">
        <f>AVERAGE('Run 0'!C5,'Run 1'!C5,'Run 2'!C5,'Run 3'!C5,'Run 4'!C5,'Run 5'!C5)</f>
        <v>0.55796500633866664</v>
      </c>
      <c r="D5">
        <f>SQRT(('Run 0'!C5*'Run 0'!C5*'Run 0'!G5+'Run 1'!C5*'Run 1'!C5*'Run 1'!G5+'Run 2'!C5*'Run 2'!C5*'Run 2'!G5+'Run 3'!C5*'Run 3'!C5*'Run 3'!G5+'Run 4'!C5*'Run 4'!C5*'Run 4'!G5+'Run 5'!C5*'Run 5'!C5*'Run 5'!G5)/('Run 0'!G5+'Run 1'!G5+'Run 2'!G5+'Run 3'!G5+'Run 4'!G5+'Run 5'!G5))</f>
        <v>0.55212434793534493</v>
      </c>
      <c r="E5">
        <f>AVERAGE('Run 0'!E5,'Run 1'!E5,'Run 2'!E5,'Run 3'!E5,'Run 4'!E5,'Run 5'!E5)</f>
        <v>1450000</v>
      </c>
      <c r="F5">
        <f>AVERAGE('Run 0'!F5,'Run 1'!F5,'Run 2'!F5,'Run 3'!F5,'Run 4'!F5,'Run 5'!F5)</f>
        <v>2754254.5</v>
      </c>
      <c r="G5">
        <f>AVERAGE('Run 0'!G5,'Run 1'!G5,'Run 2'!G5,'Run 3'!G5,'Run 4'!G5,'Run 5'!G5)</f>
        <v>179980.5</v>
      </c>
      <c r="H5">
        <f>AVERAGE('Run 0'!H5,'Run 1'!H5,'Run 2'!H5,'Run 3'!H5,'Run 4'!H5,'Run 5'!H5)</f>
        <v>1076107.8333333333</v>
      </c>
      <c r="I5" s="2">
        <f>AVERAGE('Run 0'!I5,'Run 1'!I5,'Run 2'!I5,'Run 3'!I5,'Run 4'!I5,'Run 5'!I5)</f>
        <v>12.412448275862069</v>
      </c>
    </row>
    <row r="6" spans="1:9">
      <c r="A6">
        <v>10</v>
      </c>
      <c r="B6">
        <v>50</v>
      </c>
      <c r="C6">
        <f>AVERAGE('Run 0'!C6,'Run 1'!C6,'Run 2'!C6,'Run 3'!C6,'Run 4'!C6,'Run 5'!C6)</f>
        <v>0.48513628284133331</v>
      </c>
      <c r="D6">
        <f>SQRT(('Run 0'!C6*'Run 0'!C6*'Run 0'!G6+'Run 1'!C6*'Run 1'!C6*'Run 1'!G6+'Run 2'!C6*'Run 2'!C6*'Run 2'!G6+'Run 3'!C6*'Run 3'!C6*'Run 3'!G6+'Run 4'!C6*'Run 4'!C6*'Run 4'!G6+'Run 5'!C6*'Run 5'!C6*'Run 5'!G6)/('Run 0'!G6+'Run 1'!G6+'Run 2'!G6+'Run 3'!G6+'Run 4'!G6+'Run 5'!G6))</f>
        <v>0.48264834590075428</v>
      </c>
      <c r="E6">
        <f>AVERAGE('Run 0'!E6,'Run 1'!E6,'Run 2'!E6,'Run 3'!E6,'Run 4'!E6,'Run 5'!E6)</f>
        <v>1450000</v>
      </c>
      <c r="F6">
        <f>AVERAGE('Run 0'!F6,'Run 1'!F6,'Run 2'!F6,'Run 3'!F6,'Run 4'!F6,'Run 5'!F6)</f>
        <v>2726636.5</v>
      </c>
      <c r="G6">
        <f>AVERAGE('Run 0'!G6,'Run 1'!G6,'Run 2'!G6,'Run 3'!G6,'Run 4'!G6,'Run 5'!G6)</f>
        <v>207879.16666666666</v>
      </c>
      <c r="H6">
        <f>AVERAGE('Run 0'!H6,'Run 1'!H6,'Run 2'!H6,'Run 3'!H6,'Run 4'!H6,'Run 5'!H6)</f>
        <v>1049162.8333333333</v>
      </c>
      <c r="I6" s="2">
        <f>AVERAGE('Run 0'!I6,'Run 1'!I6,'Run 2'!I6,'Run 3'!I6,'Run 4'!I6,'Run 5'!I6)</f>
        <v>14.336494252873564</v>
      </c>
    </row>
    <row r="7" spans="1:9">
      <c r="A7">
        <v>30</v>
      </c>
      <c r="B7">
        <v>10</v>
      </c>
      <c r="C7">
        <f>AVERAGE('Run 0'!C7,'Run 1'!C7,'Run 2'!C7,'Run 3'!C7,'Run 4'!C7,'Run 5'!C7)</f>
        <v>4.0163287684099993</v>
      </c>
      <c r="D7">
        <f>SQRT(('Run 0'!C7*'Run 0'!C7*'Run 0'!G7+'Run 1'!C7*'Run 1'!C7*'Run 1'!G7+'Run 2'!C7*'Run 2'!C7*'Run 2'!G7+'Run 3'!C7*'Run 3'!C7*'Run 3'!G7+'Run 4'!C7*'Run 4'!C7*'Run 4'!G7+'Run 5'!C7*'Run 5'!C7*'Run 5'!G7)/('Run 0'!G7+'Run 1'!G7+'Run 2'!G7+'Run 3'!G7+'Run 4'!G7+'Run 5'!G7))</f>
        <v>3.9556412933686218</v>
      </c>
      <c r="E7">
        <f>AVERAGE('Run 0'!E7,'Run 1'!E7,'Run 2'!E7,'Run 3'!E7,'Run 4'!E7,'Run 5'!E7)</f>
        <v>1450000</v>
      </c>
      <c r="F7">
        <f>AVERAGE('Run 0'!F7,'Run 1'!F7,'Run 2'!F7,'Run 3'!F7,'Run 4'!F7,'Run 5'!F7)</f>
        <v>2851801</v>
      </c>
      <c r="G7">
        <f>AVERAGE('Run 0'!G7,'Run 1'!G7,'Run 2'!G7,'Run 3'!G7,'Run 4'!G7,'Run 5'!G7)</f>
        <v>91969.333333333328</v>
      </c>
      <c r="H7">
        <f>AVERAGE('Run 0'!H7,'Run 1'!H7,'Run 2'!H7,'Run 3'!H7,'Run 4'!H7,'Run 5'!H7)</f>
        <v>1151698.3333333333</v>
      </c>
      <c r="I7" s="2">
        <f>AVERAGE('Run 0'!I7,'Run 1'!I7,'Run 2'!I7,'Run 3'!I7,'Run 4'!I7,'Run 5'!I7)</f>
        <v>6.3427126436781611</v>
      </c>
    </row>
    <row r="8" spans="1:9">
      <c r="A8">
        <v>30</v>
      </c>
      <c r="B8">
        <v>20</v>
      </c>
      <c r="C8">
        <f>AVERAGE('Run 0'!C8,'Run 1'!C8,'Run 2'!C8,'Run 3'!C8,'Run 4'!C8,'Run 5'!C8)</f>
        <v>3.9785586155633332</v>
      </c>
      <c r="D8">
        <f>SQRT(('Run 0'!C8*'Run 0'!C8*'Run 0'!G8+'Run 1'!C8*'Run 1'!C8*'Run 1'!G8+'Run 2'!C8*'Run 2'!C8*'Run 2'!G8+'Run 3'!C8*'Run 3'!C8*'Run 3'!G8+'Run 4'!C8*'Run 4'!C8*'Run 4'!G8+'Run 5'!C8*'Run 5'!C8*'Run 5'!G8)/('Run 0'!G8+'Run 1'!G8+'Run 2'!G8+'Run 3'!G8+'Run 4'!G8+'Run 5'!G8))</f>
        <v>3.9461522989721645</v>
      </c>
      <c r="E8">
        <f>AVERAGE('Run 0'!E8,'Run 1'!E8,'Run 2'!E8,'Run 3'!E8,'Run 4'!E8,'Run 5'!E8)</f>
        <v>1450000</v>
      </c>
      <c r="F8">
        <f>AVERAGE('Run 0'!F8,'Run 1'!F8,'Run 2'!F8,'Run 3'!F8,'Run 4'!F8,'Run 5'!F8)</f>
        <v>2829299.3333333335</v>
      </c>
      <c r="G8">
        <f>AVERAGE('Run 0'!G8,'Run 1'!G8,'Run 2'!G8,'Run 3'!G8,'Run 4'!G8,'Run 5'!G8)</f>
        <v>138289.16666666666</v>
      </c>
      <c r="H8">
        <f>AVERAGE('Run 0'!H8,'Run 1'!H8,'Run 2'!H8,'Run 3'!H8,'Run 4'!H8,'Run 5'!H8)</f>
        <v>1111176</v>
      </c>
      <c r="I8" s="2">
        <f>AVERAGE('Run 0'!I8,'Run 1'!I8,'Run 2'!I8,'Run 3'!I8,'Run 4'!I8,'Run 5'!I8)</f>
        <v>9.5371839080459768</v>
      </c>
    </row>
    <row r="9" spans="1:9">
      <c r="A9">
        <v>30</v>
      </c>
      <c r="B9">
        <v>30</v>
      </c>
      <c r="C9">
        <f>AVERAGE('Run 0'!C9,'Run 1'!C9,'Run 2'!C9,'Run 3'!C9,'Run 4'!C9,'Run 5'!C9)</f>
        <v>3.7004083899233335</v>
      </c>
      <c r="D9">
        <f>SQRT(('Run 0'!C9*'Run 0'!C9*'Run 0'!G9+'Run 1'!C9*'Run 1'!C9*'Run 1'!G9+'Run 2'!C9*'Run 2'!C9*'Run 2'!G9+'Run 3'!C9*'Run 3'!C9*'Run 3'!G9+'Run 4'!C9*'Run 4'!C9*'Run 4'!G9+'Run 5'!C9*'Run 5'!C9*'Run 5'!G9)/('Run 0'!G9+'Run 1'!G9+'Run 2'!G9+'Run 3'!G9+'Run 4'!G9+'Run 5'!G9))</f>
        <v>3.6539182353323505</v>
      </c>
      <c r="E9">
        <f>AVERAGE('Run 0'!E9,'Run 1'!E9,'Run 2'!E9,'Run 3'!E9,'Run 4'!E9,'Run 5'!E9)</f>
        <v>1450000</v>
      </c>
      <c r="F9">
        <f>AVERAGE('Run 0'!F9,'Run 1'!F9,'Run 2'!F9,'Run 3'!F9,'Run 4'!F9,'Run 5'!F9)</f>
        <v>2802597.6666666665</v>
      </c>
      <c r="G9">
        <f>AVERAGE('Run 0'!G9,'Run 1'!G9,'Run 2'!G9,'Run 3'!G9,'Run 4'!G9,'Run 5'!G9)</f>
        <v>180843</v>
      </c>
      <c r="H9">
        <f>AVERAGE('Run 0'!H9,'Run 1'!H9,'Run 2'!H9,'Run 3'!H9,'Run 4'!H9,'Run 5'!H9)</f>
        <v>1072978</v>
      </c>
      <c r="I9" s="2">
        <f>AVERAGE('Run 0'!I9,'Run 1'!I9,'Run 2'!I9,'Run 3'!I9,'Run 4'!I9,'Run 5'!I9)</f>
        <v>12.471931034482758</v>
      </c>
    </row>
    <row r="10" spans="1:9">
      <c r="A10">
        <v>30</v>
      </c>
      <c r="B10">
        <v>40</v>
      </c>
      <c r="C10">
        <f>AVERAGE('Run 0'!C10,'Run 1'!C10,'Run 2'!C10,'Run 3'!C10,'Run 4'!C10,'Run 5'!C10)</f>
        <v>3.4682269035316664</v>
      </c>
      <c r="D10">
        <f>SQRT(('Run 0'!C10*'Run 0'!C10*'Run 0'!G10+'Run 1'!C10*'Run 1'!C10*'Run 1'!G10+'Run 2'!C10*'Run 2'!C10*'Run 2'!G10+'Run 3'!C10*'Run 3'!C10*'Run 3'!G10+'Run 4'!C10*'Run 4'!C10*'Run 4'!G10+'Run 5'!C10*'Run 5'!C10*'Run 5'!G10)/('Run 0'!G10+'Run 1'!G10+'Run 2'!G10+'Run 3'!G10+'Run 4'!G10+'Run 5'!G10))</f>
        <v>3.4453527972288898</v>
      </c>
      <c r="E10">
        <f>AVERAGE('Run 0'!E10,'Run 1'!E10,'Run 2'!E10,'Run 3'!E10,'Run 4'!E10,'Run 5'!E10)</f>
        <v>1450000</v>
      </c>
      <c r="F10">
        <f>AVERAGE('Run 0'!F10,'Run 1'!F10,'Run 2'!F10,'Run 3'!F10,'Run 4'!F10,'Run 5'!F10)</f>
        <v>2783234.5</v>
      </c>
      <c r="G10">
        <f>AVERAGE('Run 0'!G10,'Run 1'!G10,'Run 2'!G10,'Run 3'!G10,'Run 4'!G10,'Run 5'!G10)</f>
        <v>209719.83333333334</v>
      </c>
      <c r="H10">
        <f>AVERAGE('Run 0'!H10,'Run 1'!H10,'Run 2'!H10,'Run 3'!H10,'Run 4'!H10,'Run 5'!H10)</f>
        <v>1047929</v>
      </c>
      <c r="I10" s="2">
        <f>AVERAGE('Run 0'!I10,'Run 1'!I10,'Run 2'!I10,'Run 3'!I10,'Run 4'!I10,'Run 5'!I10)</f>
        <v>14.463436781609197</v>
      </c>
    </row>
    <row r="11" spans="1:9">
      <c r="A11">
        <v>30</v>
      </c>
      <c r="B11">
        <v>50</v>
      </c>
      <c r="C11">
        <f>AVERAGE('Run 0'!C11,'Run 1'!C11,'Run 2'!C11,'Run 3'!C11,'Run 4'!C11,'Run 5'!C11)</f>
        <v>3.0758950525183333</v>
      </c>
      <c r="D11">
        <f>SQRT(('Run 0'!C11*'Run 0'!C11*'Run 0'!G11+'Run 1'!C11*'Run 1'!C11*'Run 1'!G11+'Run 2'!C11*'Run 2'!C11*'Run 2'!G11+'Run 3'!C11*'Run 3'!C11*'Run 3'!G11+'Run 4'!C11*'Run 4'!C11*'Run 4'!G11+'Run 5'!C11*'Run 5'!C11*'Run 5'!G11)/('Run 0'!G11+'Run 1'!G11+'Run 2'!G11+'Run 3'!G11+'Run 4'!G11+'Run 5'!G11))</f>
        <v>3.0677650000648131</v>
      </c>
      <c r="E11">
        <f>AVERAGE('Run 0'!E11,'Run 1'!E11,'Run 2'!E11,'Run 3'!E11,'Run 4'!E11,'Run 5'!E11)</f>
        <v>1450000</v>
      </c>
      <c r="F11">
        <f>AVERAGE('Run 0'!F11,'Run 1'!F11,'Run 2'!F11,'Run 3'!F11,'Run 4'!F11,'Run 5'!F11)</f>
        <v>2757366.6666666665</v>
      </c>
      <c r="G11">
        <f>AVERAGE('Run 0'!G11,'Run 1'!G11,'Run 2'!G11,'Run 3'!G11,'Run 4'!G11,'Run 5'!G11)</f>
        <v>238289.5</v>
      </c>
      <c r="H11">
        <f>AVERAGE('Run 0'!H11,'Run 1'!H11,'Run 2'!H11,'Run 3'!H11,'Run 4'!H11,'Run 5'!H11)</f>
        <v>1020537.1666666666</v>
      </c>
      <c r="I11" s="2">
        <f>AVERAGE('Run 0'!I11,'Run 1'!I11,'Run 2'!I11,'Run 3'!I11,'Run 4'!I11,'Run 5'!I11)</f>
        <v>16.433758620689655</v>
      </c>
    </row>
    <row r="12" spans="1:9">
      <c r="A12">
        <v>100</v>
      </c>
      <c r="B12">
        <v>10</v>
      </c>
      <c r="C12">
        <f>AVERAGE('Run 0'!C12,'Run 1'!C12,'Run 2'!C12,'Run 3'!C12,'Run 4'!C12,'Run 5'!C12)</f>
        <v>25.04383636286666</v>
      </c>
      <c r="D12">
        <f>SQRT(('Run 0'!C12*'Run 0'!C12*'Run 0'!G12+'Run 1'!C12*'Run 1'!C12*'Run 1'!G12+'Run 2'!C12*'Run 2'!C12*'Run 2'!G12+'Run 3'!C12*'Run 3'!C12*'Run 3'!G12+'Run 4'!C12*'Run 4'!C12*'Run 4'!G12+'Run 5'!C12*'Run 5'!C12*'Run 5'!G12)/('Run 0'!G12+'Run 1'!G12+'Run 2'!G12+'Run 3'!G12+'Run 4'!G12+'Run 5'!G12))</f>
        <v>24.874694349705511</v>
      </c>
      <c r="E12">
        <f>AVERAGE('Run 0'!E12,'Run 1'!E12,'Run 2'!E12,'Run 3'!E12,'Run 4'!E12,'Run 5'!E12)</f>
        <v>1450000</v>
      </c>
      <c r="F12">
        <f>AVERAGE('Run 0'!F12,'Run 1'!F12,'Run 2'!F12,'Run 3'!F12,'Run 4'!F12,'Run 5'!F12)</f>
        <v>2898691.5</v>
      </c>
      <c r="G12">
        <f>AVERAGE('Run 0'!G12,'Run 1'!G12,'Run 2'!G12,'Run 3'!G12,'Run 4'!G12,'Run 5'!G12)</f>
        <v>138808.16666666666</v>
      </c>
      <c r="H12">
        <f>AVERAGE('Run 0'!H12,'Run 1'!H12,'Run 2'!H12,'Run 3'!H12,'Run 4'!H12,'Run 5'!H12)</f>
        <v>1105236.6666666667</v>
      </c>
      <c r="I12" s="2">
        <f>AVERAGE('Run 0'!I12,'Run 1'!I12,'Run 2'!I12,'Run 3'!I12,'Run 4'!I12,'Run 5'!I12)</f>
        <v>9.5729770114942525</v>
      </c>
    </row>
    <row r="13" spans="1:9">
      <c r="A13">
        <v>100</v>
      </c>
      <c r="B13">
        <v>20</v>
      </c>
      <c r="C13">
        <f>AVERAGE('Run 0'!C13,'Run 1'!C13,'Run 2'!C13,'Run 3'!C13,'Run 4'!C13,'Run 5'!C13)</f>
        <v>23.430133778383333</v>
      </c>
      <c r="D13">
        <f>SQRT(('Run 0'!C13*'Run 0'!C13*'Run 0'!G13+'Run 1'!C13*'Run 1'!C13*'Run 1'!G13+'Run 2'!C13*'Run 2'!C13*'Run 2'!G13+'Run 3'!C13*'Run 3'!C13*'Run 3'!G13+'Run 4'!C13*'Run 4'!C13*'Run 4'!G13+'Run 5'!C13*'Run 5'!C13*'Run 5'!G13)/('Run 0'!G13+'Run 1'!G13+'Run 2'!G13+'Run 3'!G13+'Run 4'!G13+'Run 5'!G13))</f>
        <v>23.369906192575812</v>
      </c>
      <c r="E13">
        <f>AVERAGE('Run 0'!E13,'Run 1'!E13,'Run 2'!E13,'Run 3'!E13,'Run 4'!E13,'Run 5'!E13)</f>
        <v>1450000</v>
      </c>
      <c r="F13">
        <f>AVERAGE('Run 0'!F13,'Run 1'!F13,'Run 2'!F13,'Run 3'!F13,'Run 4'!F13,'Run 5'!F13)</f>
        <v>2893541.8333333335</v>
      </c>
      <c r="G13">
        <f>AVERAGE('Run 0'!G13,'Run 1'!G13,'Run 2'!G13,'Run 3'!G13,'Run 4'!G13,'Run 5'!G13)</f>
        <v>202327.5</v>
      </c>
      <c r="H13">
        <f>AVERAGE('Run 0'!H13,'Run 1'!H13,'Run 2'!H13,'Run 3'!H13,'Run 4'!H13,'Run 5'!H13)</f>
        <v>1049191</v>
      </c>
      <c r="I13" s="2">
        <f>AVERAGE('Run 0'!I13,'Run 1'!I13,'Run 2'!I13,'Run 3'!I13,'Run 4'!I13,'Run 5'!I13)</f>
        <v>13.953620689655173</v>
      </c>
    </row>
    <row r="14" spans="1:9">
      <c r="A14">
        <v>100</v>
      </c>
      <c r="B14">
        <v>30</v>
      </c>
      <c r="C14">
        <f>AVERAGE('Run 0'!C14,'Run 1'!C14,'Run 2'!C14,'Run 3'!C14,'Run 4'!C14,'Run 5'!C14)</f>
        <v>20.758407947383333</v>
      </c>
      <c r="D14">
        <f>SQRT(('Run 0'!C14*'Run 0'!C14*'Run 0'!G14+'Run 1'!C14*'Run 1'!C14*'Run 1'!G14+'Run 2'!C14*'Run 2'!C14*'Run 2'!G14+'Run 3'!C14*'Run 3'!C14*'Run 3'!G14+'Run 4'!C14*'Run 4'!C14*'Run 4'!G14+'Run 5'!C14*'Run 5'!C14*'Run 5'!G14)/('Run 0'!G14+'Run 1'!G14+'Run 2'!G14+'Run 3'!G14+'Run 4'!G14+'Run 5'!G14))</f>
        <v>20.639975772485897</v>
      </c>
      <c r="E14">
        <f>AVERAGE('Run 0'!E14,'Run 1'!E14,'Run 2'!E14,'Run 3'!E14,'Run 4'!E14,'Run 5'!E14)</f>
        <v>1450000</v>
      </c>
      <c r="F14">
        <f>AVERAGE('Run 0'!F14,'Run 1'!F14,'Run 2'!F14,'Run 3'!F14,'Run 4'!F14,'Run 5'!F14)</f>
        <v>2872975.8333333335</v>
      </c>
      <c r="G14">
        <f>AVERAGE('Run 0'!G14,'Run 1'!G14,'Run 2'!G14,'Run 3'!G14,'Run 4'!G14,'Run 5'!G14)</f>
        <v>250772.33333333334</v>
      </c>
      <c r="H14">
        <f>AVERAGE('Run 0'!H14,'Run 1'!H14,'Run 2'!H14,'Run 3'!H14,'Run 4'!H14,'Run 5'!H14)</f>
        <v>1005479.6666666666</v>
      </c>
      <c r="I14" s="2">
        <f>AVERAGE('Run 0'!I14,'Run 1'!I14,'Run 2'!I14,'Run 3'!I14,'Run 4'!I14,'Run 5'!I14)</f>
        <v>17.29464367816092</v>
      </c>
    </row>
    <row r="15" spans="1:9">
      <c r="A15">
        <v>100</v>
      </c>
      <c r="B15">
        <v>40</v>
      </c>
      <c r="C15">
        <f>AVERAGE('Run 0'!C15,'Run 1'!C15,'Run 2'!C15,'Run 3'!C15,'Run 4'!C15,'Run 5'!C15)</f>
        <v>19.171596022450004</v>
      </c>
      <c r="D15">
        <f>SQRT(('Run 0'!C15*'Run 0'!C15*'Run 0'!G15+'Run 1'!C15*'Run 1'!C15*'Run 1'!G15+'Run 2'!C15*'Run 2'!C15*'Run 2'!G15+'Run 3'!C15*'Run 3'!C15*'Run 3'!G15+'Run 4'!C15*'Run 4'!C15*'Run 4'!G15+'Run 5'!C15*'Run 5'!C15*'Run 5'!G15)/('Run 0'!G15+'Run 1'!G15+'Run 2'!G15+'Run 3'!G15+'Run 4'!G15+'Run 5'!G15))</f>
        <v>19.167360371378784</v>
      </c>
      <c r="E15">
        <f>AVERAGE('Run 0'!E15,'Run 1'!E15,'Run 2'!E15,'Run 3'!E15,'Run 4'!E15,'Run 5'!E15)</f>
        <v>1450000</v>
      </c>
      <c r="F15">
        <f>AVERAGE('Run 0'!F15,'Run 1'!F15,'Run 2'!F15,'Run 3'!F15,'Run 4'!F15,'Run 5'!F15)</f>
        <v>2856199.8333333335</v>
      </c>
      <c r="G15">
        <f>AVERAGE('Run 0'!G15,'Run 1'!G15,'Run 2'!G15,'Run 3'!G15,'Run 4'!G15,'Run 5'!G15)</f>
        <v>282431.83333333331</v>
      </c>
      <c r="H15">
        <f>AVERAGE('Run 0'!H15,'Run 1'!H15,'Run 2'!H15,'Run 3'!H15,'Run 4'!H15,'Run 5'!H15)</f>
        <v>978600.33333333337</v>
      </c>
      <c r="I15" s="2">
        <f>AVERAGE('Run 0'!I15,'Run 1'!I15,'Run 2'!I15,'Run 3'!I15,'Run 4'!I15,'Run 5'!I15)</f>
        <v>19.478057471264368</v>
      </c>
    </row>
    <row r="16" spans="1:9">
      <c r="A16">
        <v>100</v>
      </c>
      <c r="B16">
        <v>50</v>
      </c>
      <c r="C16">
        <f>AVERAGE('Run 0'!C16,'Run 1'!C16,'Run 2'!C16,'Run 3'!C16,'Run 4'!C16,'Run 5'!C16)</f>
        <v>16.723001150216668</v>
      </c>
      <c r="D16">
        <f>SQRT(('Run 0'!C16*'Run 0'!C16*'Run 0'!G16+'Run 1'!C16*'Run 1'!C16*'Run 1'!G16+'Run 2'!C16*'Run 2'!C16*'Run 2'!G16+'Run 3'!C16*'Run 3'!C16*'Run 3'!G16+'Run 4'!C16*'Run 4'!C16*'Run 4'!G16+'Run 5'!C16*'Run 5'!C16*'Run 5'!G16)/('Run 0'!G16+'Run 1'!G16+'Run 2'!G16+'Run 3'!G16+'Run 4'!G16+'Run 5'!G16))</f>
        <v>16.727592920772128</v>
      </c>
      <c r="E16">
        <f>AVERAGE('Run 0'!E16,'Run 1'!E16,'Run 2'!E16,'Run 3'!E16,'Run 4'!E16,'Run 5'!E16)</f>
        <v>1450000</v>
      </c>
      <c r="F16">
        <f>AVERAGE('Run 0'!F16,'Run 1'!F16,'Run 2'!F16,'Run 3'!F16,'Run 4'!F16,'Run 5'!F16)</f>
        <v>2826758</v>
      </c>
      <c r="G16">
        <f>AVERAGE('Run 0'!G16,'Run 1'!G16,'Run 2'!G16,'Run 3'!G16,'Run 4'!G16,'Run 5'!G16)</f>
        <v>307587.5</v>
      </c>
      <c r="H16">
        <f>AVERAGE('Run 0'!H16,'Run 1'!H16,'Run 2'!H16,'Run 3'!H16,'Run 4'!H16,'Run 5'!H16)</f>
        <v>955076.83333333337</v>
      </c>
      <c r="I16" s="2">
        <f>AVERAGE('Run 0'!I16,'Run 1'!I16,'Run 2'!I16,'Run 3'!I16,'Run 4'!I16,'Run 5'!I16)</f>
        <v>21.212931034482761</v>
      </c>
    </row>
    <row r="17" spans="1:9">
      <c r="A17">
        <v>2000</v>
      </c>
      <c r="B17">
        <v>10</v>
      </c>
      <c r="C17">
        <f>AVERAGE('Run 0'!C17,'Run 1'!C17,'Run 2'!C17,'Run 3'!C17,'Run 4'!C17,'Run 5'!C17)</f>
        <v>617.8010824116667</v>
      </c>
      <c r="D17">
        <f>SQRT(('Run 0'!C17*'Run 0'!C17*'Run 0'!G17+'Run 1'!C17*'Run 1'!C17*'Run 1'!G17+'Run 2'!C17*'Run 2'!C17*'Run 2'!G17+'Run 3'!C17*'Run 3'!C17*'Run 3'!G17+'Run 4'!C17*'Run 4'!C17*'Run 4'!G17+'Run 5'!C17*'Run 5'!C17*'Run 5'!G17)/('Run 0'!G17+'Run 1'!G17+'Run 2'!G17+'Run 3'!G17+'Run 4'!G17+'Run 5'!G17))</f>
        <v>617.03996968551405</v>
      </c>
      <c r="E17">
        <f>AVERAGE('Run 0'!E17,'Run 1'!E17,'Run 2'!E17,'Run 3'!E17,'Run 4'!E17,'Run 5'!E17)</f>
        <v>1450000</v>
      </c>
      <c r="F17">
        <f>AVERAGE('Run 0'!F17,'Run 1'!F17,'Run 2'!F17,'Run 3'!F17,'Run 4'!F17,'Run 5'!F17)</f>
        <v>3369388.6666666665</v>
      </c>
      <c r="G17">
        <f>AVERAGE('Run 0'!G17,'Run 1'!G17,'Run 2'!G17,'Run 3'!G17,'Run 4'!G17,'Run 5'!G17)</f>
        <v>608908.83333333337</v>
      </c>
      <c r="H17">
        <f>AVERAGE('Run 0'!H17,'Run 1'!H17,'Run 2'!H17,'Run 3'!H17,'Run 4'!H17,'Run 5'!H17)</f>
        <v>614393.33333333337</v>
      </c>
      <c r="I17" s="2">
        <f>AVERAGE('Run 0'!I17,'Run 1'!I17,'Run 2'!I17,'Run 3'!I17,'Run 4'!I17,'Run 5'!I17)</f>
        <v>41.993712643678165</v>
      </c>
    </row>
    <row r="18" spans="1:9">
      <c r="A18">
        <v>2000</v>
      </c>
      <c r="B18">
        <v>20</v>
      </c>
      <c r="C18">
        <f>AVERAGE('Run 0'!C18,'Run 1'!C18,'Run 2'!C18,'Run 3'!C18,'Run 4'!C18,'Run 5'!C18)</f>
        <v>518.99176721200001</v>
      </c>
      <c r="D18">
        <f>SQRT(('Run 0'!C18*'Run 0'!C18*'Run 0'!G18+'Run 1'!C18*'Run 1'!C18*'Run 1'!G18+'Run 2'!C18*'Run 2'!C18*'Run 2'!G18+'Run 3'!C18*'Run 3'!C18*'Run 3'!G18+'Run 4'!C18*'Run 4'!C18*'Run 4'!G18+'Run 5'!C18*'Run 5'!C18*'Run 5'!G18)/('Run 0'!G18+'Run 1'!G18+'Run 2'!G18+'Run 3'!G18+'Run 4'!G18+'Run 5'!G18))</f>
        <v>519.46793921618234</v>
      </c>
      <c r="E18">
        <f>AVERAGE('Run 0'!E18,'Run 1'!E18,'Run 2'!E18,'Run 3'!E18,'Run 4'!E18,'Run 5'!E18)</f>
        <v>1450000</v>
      </c>
      <c r="F18">
        <f>AVERAGE('Run 0'!F18,'Run 1'!F18,'Run 2'!F18,'Run 3'!F18,'Run 4'!F18,'Run 5'!F18)</f>
        <v>3351993.5</v>
      </c>
      <c r="G18">
        <f>AVERAGE('Run 0'!G18,'Run 1'!G18,'Run 2'!G18,'Run 3'!G18,'Run 4'!G18,'Run 5'!G18)</f>
        <v>660129.83333333337</v>
      </c>
      <c r="H18">
        <f>AVERAGE('Run 0'!H18,'Run 1'!H18,'Run 2'!H18,'Run 3'!H18,'Run 4'!H18,'Run 5'!H18)</f>
        <v>570220.66666666663</v>
      </c>
      <c r="I18" s="2">
        <f>AVERAGE('Run 0'!I18,'Run 1'!I18,'Run 2'!I18,'Run 3'!I18,'Run 4'!I18,'Run 5'!I18)</f>
        <v>45.52619540229886</v>
      </c>
    </row>
    <row r="19" spans="1:9">
      <c r="A19">
        <v>2000</v>
      </c>
      <c r="B19">
        <v>30</v>
      </c>
      <c r="C19">
        <f>AVERAGE('Run 0'!C19,'Run 1'!C19,'Run 2'!C19,'Run 3'!C19,'Run 4'!C19,'Run 5'!C19)</f>
        <v>468.17747472583329</v>
      </c>
      <c r="D19">
        <f>SQRT(('Run 0'!C19*'Run 0'!C19*'Run 0'!G19+'Run 1'!C19*'Run 1'!C19*'Run 1'!G19+'Run 2'!C19*'Run 2'!C19*'Run 2'!G19+'Run 3'!C19*'Run 3'!C19*'Run 3'!G19+'Run 4'!C19*'Run 4'!C19*'Run 4'!G19+'Run 5'!C19*'Run 5'!C19*'Run 5'!G19)/('Run 0'!G19+'Run 1'!G19+'Run 2'!G19+'Run 3'!G19+'Run 4'!G19+'Run 5'!G19))</f>
        <v>468.90560583079684</v>
      </c>
      <c r="E19">
        <f>AVERAGE('Run 0'!E19,'Run 1'!E19,'Run 2'!E19,'Run 3'!E19,'Run 4'!E19,'Run 5'!E19)</f>
        <v>1450000</v>
      </c>
      <c r="F19">
        <f>AVERAGE('Run 0'!F19,'Run 1'!F19,'Run 2'!F19,'Run 3'!F19,'Run 4'!F19,'Run 5'!F19)</f>
        <v>3302144.3333333335</v>
      </c>
      <c r="G19">
        <f>AVERAGE('Run 0'!G19,'Run 1'!G19,'Run 2'!G19,'Run 3'!G19,'Run 4'!G19,'Run 5'!G19)</f>
        <v>679437.83333333337</v>
      </c>
      <c r="H19">
        <f>AVERAGE('Run 0'!H19,'Run 1'!H19,'Run 2'!H19,'Run 3'!H19,'Run 4'!H19,'Run 5'!H19)</f>
        <v>554234.83333333337</v>
      </c>
      <c r="I19" s="2">
        <f>AVERAGE('Run 0'!I19,'Run 1'!I19,'Run 2'!I19,'Run 3'!I19,'Run 4'!I19,'Run 5'!I19)</f>
        <v>46.857781609195406</v>
      </c>
    </row>
    <row r="20" spans="1:9">
      <c r="A20">
        <v>2000</v>
      </c>
      <c r="B20">
        <v>40</v>
      </c>
      <c r="C20">
        <f>AVERAGE('Run 0'!C20,'Run 1'!C20,'Run 2'!C20,'Run 3'!C20,'Run 4'!C20,'Run 5'!C20)</f>
        <v>436.34116230466663</v>
      </c>
      <c r="D20">
        <f>SQRT(('Run 0'!C20*'Run 0'!C20*'Run 0'!G20+'Run 1'!C20*'Run 1'!C20*'Run 1'!G20+'Run 2'!C20*'Run 2'!C20*'Run 2'!G20+'Run 3'!C20*'Run 3'!C20*'Run 3'!G20+'Run 4'!C20*'Run 4'!C20*'Run 4'!G20+'Run 5'!C20*'Run 5'!C20*'Run 5'!G20)/('Run 0'!G20+'Run 1'!G20+'Run 2'!G20+'Run 3'!G20+'Run 4'!G20+'Run 5'!G20))</f>
        <v>436.59998190405253</v>
      </c>
      <c r="E20">
        <f>AVERAGE('Run 0'!E20,'Run 1'!E20,'Run 2'!E20,'Run 3'!E20,'Run 4'!E20,'Run 5'!E20)</f>
        <v>1450000</v>
      </c>
      <c r="F20">
        <f>AVERAGE('Run 0'!F20,'Run 1'!F20,'Run 2'!F20,'Run 3'!F20,'Run 4'!F20,'Run 5'!F20)</f>
        <v>3271823.6666666665</v>
      </c>
      <c r="G20">
        <f>AVERAGE('Run 0'!G20,'Run 1'!G20,'Run 2'!G20,'Run 3'!G20,'Run 4'!G20,'Run 5'!G20)</f>
        <v>697031.5</v>
      </c>
      <c r="H20">
        <f>AVERAGE('Run 0'!H20,'Run 1'!H20,'Run 2'!H20,'Run 3'!H20,'Run 4'!H20,'Run 5'!H20)</f>
        <v>539818.66666666663</v>
      </c>
      <c r="I20" s="2">
        <f>AVERAGE('Run 0'!I20,'Run 1'!I20,'Run 2'!I20,'Run 3'!I20,'Run 4'!I20,'Run 5'!I20)</f>
        <v>48.071137931034485</v>
      </c>
    </row>
    <row r="21" spans="1:9">
      <c r="A21">
        <v>2000</v>
      </c>
      <c r="B21">
        <v>50</v>
      </c>
      <c r="C21">
        <f>AVERAGE('Run 0'!C21,'Run 1'!C21,'Run 2'!C21,'Run 3'!C21,'Run 4'!C21,'Run 5'!C21)</f>
        <v>419.83751846349998</v>
      </c>
      <c r="D21">
        <f>SQRT(('Run 0'!C21*'Run 0'!C21*'Run 0'!G21+'Run 1'!C21*'Run 1'!C21*'Run 1'!G21+'Run 2'!C21*'Run 2'!C21*'Run 2'!G21+'Run 3'!C21*'Run 3'!C21*'Run 3'!G21+'Run 4'!C21*'Run 4'!C21*'Run 4'!G21+'Run 5'!C21*'Run 5'!C21*'Run 5'!G21)/('Run 0'!G21+'Run 1'!G21+'Run 2'!G21+'Run 3'!G21+'Run 4'!G21+'Run 5'!G21))</f>
        <v>420.57381326030992</v>
      </c>
      <c r="E21">
        <f>AVERAGE('Run 0'!E21,'Run 1'!E21,'Run 2'!E21,'Run 3'!E21,'Run 4'!E21,'Run 5'!E21)</f>
        <v>1450000</v>
      </c>
      <c r="F21">
        <f>AVERAGE('Run 0'!F21,'Run 1'!F21,'Run 2'!F21,'Run 3'!F21,'Run 4'!F21,'Run 5'!F21)</f>
        <v>3220432.8333333335</v>
      </c>
      <c r="G21">
        <f>AVERAGE('Run 0'!G21,'Run 1'!G21,'Run 2'!G21,'Run 3'!G21,'Run 4'!G21,'Run 5'!G21)</f>
        <v>700218.16666666663</v>
      </c>
      <c r="H21">
        <f>AVERAGE('Run 0'!H21,'Run 1'!H21,'Run 2'!H21,'Run 3'!H21,'Run 4'!H21,'Run 5'!H21)</f>
        <v>537348.16666666663</v>
      </c>
      <c r="I21" s="2">
        <f>AVERAGE('Run 0'!I21,'Run 1'!I21,'Run 2'!I21,'Run 3'!I21,'Run 4'!I21,'Run 5'!I21)</f>
        <v>48.290908045977012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Infinite</vt:lpstr>
      <vt:lpstr>Run 0</vt:lpstr>
      <vt:lpstr>Run 1</vt:lpstr>
      <vt:lpstr>Run 2</vt:lpstr>
      <vt:lpstr>Run 3</vt:lpstr>
      <vt:lpstr>Run 4</vt:lpstr>
      <vt:lpstr>Run 5</vt:lpstr>
      <vt:lpstr>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</dc:creator>
  <cp:lastModifiedBy>Dale</cp:lastModifiedBy>
  <dcterms:created xsi:type="dcterms:W3CDTF">2013-11-22T20:24:49Z</dcterms:created>
  <dcterms:modified xsi:type="dcterms:W3CDTF">2014-02-19T11:16:38Z</dcterms:modified>
</cp:coreProperties>
</file>