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9440" windowHeight="7755" tabRatio="599"/>
  </bookViews>
  <sheets>
    <sheet name="Critérios" sheetId="1" r:id="rId1"/>
    <sheet name="Matriz Critério GPP X Objetivos" sheetId="13" r:id="rId2"/>
  </sheets>
  <externalReferences>
    <externalReference r:id="rId3"/>
  </externalReferences>
  <calcPr calcId="12451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8" i="1"/>
  <c r="D34"/>
  <c r="D33"/>
  <c r="D32"/>
  <c r="D31"/>
  <c r="D30"/>
  <c r="D29"/>
  <c r="D28"/>
  <c r="D27"/>
  <c r="C23"/>
  <c r="C15"/>
  <c r="A11"/>
  <c r="A12" s="1"/>
  <c r="A13" s="1"/>
  <c r="A14" s="1"/>
  <c r="A18" s="1"/>
  <c r="A19" s="1"/>
  <c r="A20" s="1"/>
  <c r="A21" s="1"/>
  <c r="A22" s="1"/>
  <c r="D35" l="1"/>
  <c r="C39" s="1"/>
  <c r="D39" s="1"/>
  <c r="D38"/>
  <c r="C40" l="1"/>
</calcChain>
</file>

<file path=xl/sharedStrings.xml><?xml version="1.0" encoding="utf-8"?>
<sst xmlns="http://schemas.openxmlformats.org/spreadsheetml/2006/main" count="119" uniqueCount="71">
  <si>
    <t xml:space="preserve">
</t>
  </si>
  <si>
    <t>Sim</t>
  </si>
  <si>
    <t>Nome do Projeto:</t>
  </si>
  <si>
    <t>Autor da análise econômica:</t>
  </si>
  <si>
    <t>Autor da análise técnica:</t>
  </si>
  <si>
    <t>#</t>
  </si>
  <si>
    <t>CRITÉRIO</t>
  </si>
  <si>
    <t>NOTA</t>
  </si>
  <si>
    <t>JUSTIFICATIVA</t>
  </si>
  <si>
    <t>OBSERVAÇÕES</t>
  </si>
  <si>
    <t>ANÁLISE ECONÔMICA</t>
  </si>
  <si>
    <t>Como se classifica o custo do projeto?</t>
  </si>
  <si>
    <t>Como se classifica a margem de lucro do projeto?</t>
  </si>
  <si>
    <t>O projeto é de fácil replicação comercial ?</t>
  </si>
  <si>
    <t>O projeto apresenta um risco para a empresa?</t>
  </si>
  <si>
    <t>O cliente tem um histórico de pagamento bom ?</t>
  </si>
  <si>
    <t>Pontuação Análise Econômica</t>
  </si>
  <si>
    <t>ANÁLISE TÉCNICA</t>
  </si>
  <si>
    <t>O projeto a ser desenvolvido é de fácil replicação e reutilização?</t>
  </si>
  <si>
    <t>O projeto utiliza técnicas/linguagens modernas?</t>
  </si>
  <si>
    <t>Pontuação Análise Técnica</t>
  </si>
  <si>
    <t>PORTFÓLIO</t>
  </si>
  <si>
    <t>Critério</t>
  </si>
  <si>
    <t>Nota</t>
  </si>
  <si>
    <t>Pontos</t>
  </si>
  <si>
    <t>Qual é a margem de faturamento do projeto?</t>
  </si>
  <si>
    <t>Alta</t>
  </si>
  <si>
    <t>Qual o conhecimento da equipe no ramo de negócio?</t>
  </si>
  <si>
    <t xml:space="preserve"> Qual o nível de conhecimento técnico da equipe para este tipo de solução?</t>
  </si>
  <si>
    <t>Existe Histórico do Cliente? (atentar para pagamentos, comprometimentos, cumprimento de prazos, etc.)</t>
  </si>
  <si>
    <t>É uma solução Inovadora ou pode vir a se tornar um produto com potencial de comercialização?</t>
  </si>
  <si>
    <t>A solução acrescenta conhecimento técnico à equipe?</t>
  </si>
  <si>
    <t>A solução gera atestado técnico importante para a empresa?</t>
  </si>
  <si>
    <t>A solução está atendendo a algum requisito de parceria ou é moeda de troca que possa trazer algum benefício para a empresa?</t>
  </si>
  <si>
    <t>Pontuação do Portfólio</t>
  </si>
  <si>
    <t xml:space="preserve">Total de pontos EVTE: </t>
  </si>
  <si>
    <t>Total de pontos de portfólio:</t>
  </si>
  <si>
    <t>Resultado:</t>
  </si>
  <si>
    <t>Critérios de Portfólio</t>
  </si>
  <si>
    <t>Qual o nível de conhecimento técnico da equipe para este tipo de solução?</t>
  </si>
  <si>
    <t>Peso dos critérios</t>
  </si>
  <si>
    <t>Objetivos Organizacionais</t>
  </si>
  <si>
    <t>Relação com Critérios de Portfólio</t>
  </si>
  <si>
    <t>Aumentar o faturamento global</t>
  </si>
  <si>
    <t>X</t>
  </si>
  <si>
    <t>Aumentar o nível de rentabilidade</t>
  </si>
  <si>
    <t>Obter equilíbrio financeiro</t>
  </si>
  <si>
    <t>Consolidar a posição de liderança no mercado da Bahia</t>
  </si>
  <si>
    <t>Ajustar o portfólio às demandas de mercado</t>
  </si>
  <si>
    <t>Aumentar a satisfação dos clientes (ISO 9001 / ISO 20000 / ISO 27001 / MPS.Br)</t>
  </si>
  <si>
    <t>Aumentar a produtividade e qualidade dos processos (ISO 9001 / ISO 20000 / MPS.Br / MPT.Br)</t>
  </si>
  <si>
    <t>Consolidar o processo de inovação em toda a empresa</t>
  </si>
  <si>
    <t>Captar e reter talentos</t>
  </si>
  <si>
    <t>NA</t>
  </si>
  <si>
    <t>Não</t>
  </si>
  <si>
    <t>Bom pagador</t>
  </si>
  <si>
    <t>Baixa</t>
  </si>
  <si>
    <t>Projeto que tem um custo inicial razoavel</t>
  </si>
  <si>
    <t>Margem de lucro alta</t>
  </si>
  <si>
    <t xml:space="preserve">Sim, pois o projeto pode ser usado em outras empresas </t>
  </si>
  <si>
    <t>Projeto apresenta pouco risco economico para empresa</t>
  </si>
  <si>
    <t>Poucos membros conhecem a tecnologia trabalhada.</t>
  </si>
  <si>
    <t>Poucos membros tem experiencia profissional.</t>
  </si>
  <si>
    <t>O projeto ajudará muito para o crescimento do KnowHow da empresa</t>
  </si>
  <si>
    <t>As classes podem ser facilmente re-utilizadas.</t>
  </si>
  <si>
    <t>O meio de fazer o projeto é o que há de atual na Engenharia de Software, porem algumas linguagens escolhidas são defasadas</t>
  </si>
  <si>
    <t>Cassiano Vellames</t>
  </si>
  <si>
    <t>Shopping Solutions e-Commerce</t>
  </si>
  <si>
    <t>A técnica escolhida para desenvolvimento é de domínio da ComTronic?</t>
  </si>
  <si>
    <t>A equipe da ComTronic  tem experiência na tecnologia escolhida?</t>
  </si>
  <si>
    <t>A técnica escolhida irá apresentar um ganho de KM na ComTronic?</t>
  </si>
</sst>
</file>

<file path=xl/styles.xml><?xml version="1.0" encoding="utf-8"?>
<styleSheet xmlns="http://schemas.openxmlformats.org/spreadsheetml/2006/main">
  <fonts count="13">
    <font>
      <sz val="11"/>
      <color theme="1"/>
      <name val="Calibri"/>
      <family val="2"/>
      <scheme val="minor"/>
    </font>
    <font>
      <b/>
      <sz val="10"/>
      <color indexed="8"/>
      <name val="Calibri"/>
      <family val="2"/>
    </font>
    <font>
      <sz val="10"/>
      <color indexed="8"/>
      <name val="Calibri"/>
      <family val="2"/>
    </font>
    <font>
      <b/>
      <sz val="11"/>
      <color indexed="8"/>
      <name val="Calibri"/>
      <family val="2"/>
    </font>
    <font>
      <i/>
      <sz val="8"/>
      <color indexed="12"/>
      <name val="Calibri"/>
      <family val="2"/>
    </font>
    <font>
      <b/>
      <sz val="10"/>
      <color theme="1"/>
      <name val="Calibri"/>
      <family val="2"/>
      <scheme val="minor"/>
    </font>
    <font>
      <b/>
      <sz val="10"/>
      <name val="Calibri"/>
      <family val="2"/>
      <scheme val="minor"/>
    </font>
    <font>
      <b/>
      <i/>
      <sz val="10"/>
      <name val="Calibri"/>
      <family val="2"/>
      <scheme val="minor"/>
    </font>
    <font>
      <i/>
      <sz val="10"/>
      <name val="Calibri"/>
      <family val="2"/>
    </font>
    <font>
      <sz val="8"/>
      <name val="Calibri"/>
      <family val="2"/>
    </font>
    <font>
      <sz val="8"/>
      <name val="Calibri"/>
      <family val="2"/>
      <scheme val="minor"/>
    </font>
    <font>
      <u/>
      <sz val="10"/>
      <color indexed="8"/>
      <name val="Calibri"/>
      <family val="2"/>
    </font>
    <font>
      <u/>
      <sz val="11"/>
      <color theme="1"/>
      <name val="Calibri"/>
      <family val="2"/>
      <scheme val="minor"/>
    </font>
  </fonts>
  <fills count="5">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tint="-4.9989318521683403E-2"/>
        <bgColor indexed="64"/>
      </patternFill>
    </fill>
  </fills>
  <borders count="4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medium">
        <color indexed="64"/>
      </left>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top/>
      <bottom style="thin">
        <color indexed="64"/>
      </bottom>
      <diagonal/>
    </border>
  </borders>
  <cellStyleXfs count="1">
    <xf numFmtId="0" fontId="0" fillId="0" borderId="0"/>
  </cellStyleXfs>
  <cellXfs count="123">
    <xf numFmtId="0" fontId="0" fillId="0" borderId="0" xfId="0"/>
    <xf numFmtId="0" fontId="0" fillId="0" borderId="0" xfId="0" applyAlignment="1"/>
    <xf numFmtId="0" fontId="0" fillId="0" borderId="0" xfId="0" applyAlignment="1">
      <alignment vertical="top" wrapText="1"/>
    </xf>
    <xf numFmtId="0" fontId="0" fillId="0" borderId="0" xfId="0" applyAlignment="1">
      <alignment horizontal="center"/>
    </xf>
    <xf numFmtId="0" fontId="0" fillId="0" borderId="1" xfId="0" applyBorder="1" applyAlignment="1"/>
    <xf numFmtId="0" fontId="0" fillId="0" borderId="0" xfId="0" applyBorder="1" applyAlignment="1"/>
    <xf numFmtId="0" fontId="2" fillId="0" borderId="0" xfId="0" applyFont="1" applyAlignment="1">
      <alignment horizontal="center"/>
    </xf>
    <xf numFmtId="0" fontId="2" fillId="0" borderId="0" xfId="0" applyFont="1"/>
    <xf numFmtId="0" fontId="0" fillId="2" borderId="31" xfId="0" applyFont="1" applyFill="1" applyBorder="1" applyAlignment="1">
      <alignment horizontal="center"/>
    </xf>
    <xf numFmtId="0" fontId="3" fillId="2" borderId="32" xfId="0" applyFont="1" applyFill="1" applyBorder="1" applyAlignment="1">
      <alignment horizontal="center" vertical="center" wrapText="1"/>
    </xf>
    <xf numFmtId="0" fontId="3" fillId="2" borderId="33" xfId="0" applyFont="1" applyFill="1" applyBorder="1" applyAlignment="1">
      <alignment horizontal="center" vertical="center" wrapText="1"/>
    </xf>
    <xf numFmtId="0" fontId="0" fillId="0" borderId="0" xfId="0" applyFont="1" applyFill="1" applyAlignment="1">
      <alignment horizontal="center"/>
    </xf>
    <xf numFmtId="0" fontId="0" fillId="0" borderId="0" xfId="0" applyFont="1"/>
    <xf numFmtId="0" fontId="2" fillId="0" borderId="28" xfId="0" applyFont="1" applyBorder="1" applyAlignment="1">
      <alignment horizontal="center"/>
    </xf>
    <xf numFmtId="0" fontId="2" fillId="0" borderId="19" xfId="0" applyFont="1" applyBorder="1" applyAlignment="1">
      <alignment vertical="center"/>
    </xf>
    <xf numFmtId="0" fontId="2" fillId="0" borderId="19" xfId="0" applyFont="1" applyBorder="1" applyAlignment="1">
      <alignment horizontal="center" vertical="center" wrapText="1"/>
    </xf>
    <xf numFmtId="0" fontId="2" fillId="0" borderId="21" xfId="0" applyFont="1" applyBorder="1" applyAlignment="1">
      <alignment horizontal="center"/>
    </xf>
    <xf numFmtId="0" fontId="2" fillId="0" borderId="2" xfId="0" applyFont="1" applyFill="1" applyBorder="1" applyAlignment="1">
      <alignment vertical="center"/>
    </xf>
    <xf numFmtId="0" fontId="2" fillId="0" borderId="2" xfId="0" applyFont="1" applyBorder="1" applyAlignment="1">
      <alignment horizontal="center" vertical="center" wrapText="1"/>
    </xf>
    <xf numFmtId="0" fontId="2" fillId="0" borderId="2" xfId="0" applyFont="1" applyBorder="1" applyAlignment="1">
      <alignment vertical="center"/>
    </xf>
    <xf numFmtId="0" fontId="2" fillId="0" borderId="22" xfId="0" applyFont="1" applyBorder="1" applyAlignment="1">
      <alignment horizontal="center"/>
    </xf>
    <xf numFmtId="0" fontId="2" fillId="0" borderId="23" xfId="0" applyFont="1" applyBorder="1" applyAlignment="1">
      <alignment vertical="center"/>
    </xf>
    <xf numFmtId="0" fontId="2" fillId="0" borderId="23" xfId="0" applyFont="1" applyBorder="1" applyAlignment="1">
      <alignment horizontal="center" vertical="center" wrapText="1"/>
    </xf>
    <xf numFmtId="0" fontId="2" fillId="0" borderId="8" xfId="0" applyFont="1" applyBorder="1" applyAlignment="1">
      <alignment horizontal="center" vertical="center" wrapText="1"/>
    </xf>
    <xf numFmtId="0" fontId="4" fillId="0" borderId="16" xfId="0" applyFont="1" applyBorder="1" applyAlignment="1">
      <alignment horizontal="center" vertical="center" wrapText="1"/>
    </xf>
    <xf numFmtId="0" fontId="2" fillId="0" borderId="17" xfId="0" applyFont="1" applyBorder="1" applyAlignment="1">
      <alignment horizontal="center"/>
    </xf>
    <xf numFmtId="0" fontId="2" fillId="0" borderId="17" xfId="0" applyFont="1" applyBorder="1" applyAlignment="1">
      <alignment vertical="center"/>
    </xf>
    <xf numFmtId="0" fontId="2" fillId="0" borderId="17" xfId="0" applyFont="1" applyBorder="1" applyAlignment="1">
      <alignment horizontal="center" vertical="center" wrapText="1"/>
    </xf>
    <xf numFmtId="0" fontId="4" fillId="0" borderId="17" xfId="0" applyFont="1" applyBorder="1" applyAlignment="1">
      <alignment horizontal="center" vertical="center" wrapText="1"/>
    </xf>
    <xf numFmtId="0" fontId="2" fillId="0" borderId="35" xfId="0" applyFont="1" applyBorder="1" applyAlignment="1">
      <alignment horizontal="center"/>
    </xf>
    <xf numFmtId="0" fontId="2" fillId="0" borderId="36" xfId="0" applyFont="1" applyBorder="1" applyAlignment="1">
      <alignment horizontal="center"/>
    </xf>
    <xf numFmtId="0" fontId="2" fillId="0" borderId="13" xfId="0" applyFont="1" applyBorder="1" applyAlignment="1">
      <alignment horizontal="center"/>
    </xf>
    <xf numFmtId="1" fontId="4" fillId="0" borderId="16" xfId="0" applyNumberFormat="1" applyFont="1" applyBorder="1" applyAlignment="1">
      <alignment horizontal="center" vertical="center" wrapText="1"/>
    </xf>
    <xf numFmtId="0" fontId="3" fillId="2" borderId="0"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2" fillId="0" borderId="2" xfId="0" applyFont="1" applyBorder="1" applyAlignment="1">
      <alignment horizontal="center"/>
    </xf>
    <xf numFmtId="0" fontId="2" fillId="0" borderId="18" xfId="0" applyFont="1" applyBorder="1" applyAlignment="1">
      <alignment horizontal="center" vertical="center" wrapText="1"/>
    </xf>
    <xf numFmtId="0" fontId="2" fillId="0" borderId="26" xfId="0" applyFont="1" applyBorder="1" applyAlignment="1">
      <alignment horizontal="center" vertical="center"/>
    </xf>
    <xf numFmtId="0" fontId="2" fillId="0" borderId="3" xfId="0" applyFont="1" applyBorder="1" applyAlignment="1">
      <alignment horizontal="center" vertical="center"/>
    </xf>
    <xf numFmtId="0" fontId="2" fillId="0" borderId="38" xfId="0" applyFont="1" applyBorder="1" applyAlignment="1">
      <alignment horizontal="center"/>
    </xf>
    <xf numFmtId="0" fontId="2" fillId="0" borderId="38" xfId="0" applyFont="1" applyBorder="1" applyAlignment="1">
      <alignment horizontal="center" vertical="center" wrapText="1"/>
    </xf>
    <xf numFmtId="0" fontId="2" fillId="0" borderId="6" xfId="0" applyFont="1" applyBorder="1" applyAlignment="1">
      <alignment horizontal="center"/>
    </xf>
    <xf numFmtId="0" fontId="4" fillId="0" borderId="39" xfId="0" applyFont="1" applyBorder="1" applyAlignment="1">
      <alignment horizontal="center" vertical="center" wrapText="1"/>
    </xf>
    <xf numFmtId="0" fontId="1" fillId="0" borderId="0" xfId="0" applyFont="1" applyBorder="1" applyAlignment="1">
      <alignment horizontal="center" vertical="center"/>
    </xf>
    <xf numFmtId="0" fontId="1" fillId="0" borderId="27" xfId="0" applyFont="1" applyBorder="1" applyAlignment="1">
      <alignment horizontal="center" vertical="center"/>
    </xf>
    <xf numFmtId="0" fontId="1" fillId="0" borderId="1" xfId="0" applyFont="1" applyBorder="1" applyAlignment="1">
      <alignment horizontal="center" vertical="center"/>
    </xf>
    <xf numFmtId="0" fontId="2" fillId="0" borderId="0" xfId="0" applyFont="1" applyBorder="1" applyAlignment="1">
      <alignment horizontal="center"/>
    </xf>
    <xf numFmtId="0" fontId="4" fillId="0" borderId="0" xfId="0" applyFont="1" applyBorder="1" applyAlignment="1">
      <alignment horizontal="center" vertical="center" wrapText="1"/>
    </xf>
    <xf numFmtId="0" fontId="1" fillId="0" borderId="35" xfId="0" applyFont="1" applyFill="1" applyBorder="1" applyAlignment="1">
      <alignment horizontal="right" vertical="center"/>
    </xf>
    <xf numFmtId="0" fontId="1" fillId="0" borderId="40" xfId="0" applyFont="1" applyFill="1" applyBorder="1" applyAlignment="1">
      <alignment horizontal="center"/>
    </xf>
    <xf numFmtId="0" fontId="2" fillId="0" borderId="20" xfId="0" applyFont="1" applyBorder="1"/>
    <xf numFmtId="0" fontId="1" fillId="0" borderId="41" xfId="0" applyFont="1" applyFill="1" applyBorder="1" applyAlignment="1">
      <alignment horizontal="right" vertical="center"/>
    </xf>
    <xf numFmtId="0" fontId="1" fillId="0" borderId="42" xfId="0" applyFont="1" applyFill="1" applyBorder="1" applyAlignment="1">
      <alignment horizontal="center"/>
    </xf>
    <xf numFmtId="0" fontId="2" fillId="0" borderId="25" xfId="0" applyFont="1" applyBorder="1"/>
    <xf numFmtId="0" fontId="1" fillId="0" borderId="13" xfId="0" applyFont="1" applyFill="1" applyBorder="1" applyAlignment="1">
      <alignment horizontal="right" vertical="center"/>
    </xf>
    <xf numFmtId="0" fontId="2" fillId="0" borderId="10" xfId="0" applyFont="1" applyBorder="1" applyAlignment="1">
      <alignment horizontal="center"/>
    </xf>
    <xf numFmtId="0" fontId="1" fillId="0" borderId="0" xfId="0" applyFont="1" applyFill="1" applyBorder="1" applyAlignment="1">
      <alignment horizontal="right" vertical="center"/>
    </xf>
    <xf numFmtId="0" fontId="5" fillId="0" borderId="0" xfId="0" applyFont="1" applyAlignment="1">
      <alignment horizontal="center" vertical="center"/>
    </xf>
    <xf numFmtId="0" fontId="0" fillId="0" borderId="0" xfId="0" applyAlignment="1">
      <alignment vertical="center"/>
    </xf>
    <xf numFmtId="0" fontId="6" fillId="3" borderId="11" xfId="0" applyFont="1" applyFill="1" applyBorder="1" applyAlignment="1">
      <alignment horizontal="center" vertical="center"/>
    </xf>
    <xf numFmtId="0" fontId="1" fillId="4" borderId="8" xfId="0" applyFont="1" applyFill="1" applyBorder="1" applyAlignment="1">
      <alignment horizontal="left" vertical="center" wrapText="1"/>
    </xf>
    <xf numFmtId="0" fontId="1" fillId="4" borderId="12" xfId="0" applyFont="1" applyFill="1" applyBorder="1" applyAlignment="1">
      <alignment horizontal="left" vertical="center" wrapText="1"/>
    </xf>
    <xf numFmtId="0" fontId="1" fillId="4" borderId="9" xfId="0" applyFont="1" applyFill="1" applyBorder="1" applyAlignment="1">
      <alignment horizontal="left" vertical="center" wrapText="1"/>
    </xf>
    <xf numFmtId="0" fontId="5" fillId="0" borderId="0" xfId="0" applyFont="1" applyFill="1" applyBorder="1" applyAlignment="1">
      <alignment horizontal="center" vertical="center"/>
    </xf>
    <xf numFmtId="0" fontId="7" fillId="3" borderId="11" xfId="0" applyFont="1" applyFill="1" applyBorder="1" applyAlignment="1">
      <alignment horizontal="center" vertical="center"/>
    </xf>
    <xf numFmtId="0" fontId="7" fillId="3" borderId="8" xfId="0" applyFont="1" applyFill="1" applyBorder="1" applyAlignment="1">
      <alignment horizontal="center" vertical="center"/>
    </xf>
    <xf numFmtId="0" fontId="7" fillId="3" borderId="12" xfId="0" applyFont="1" applyFill="1" applyBorder="1" applyAlignment="1">
      <alignment horizontal="center" vertical="center"/>
    </xf>
    <xf numFmtId="0" fontId="7" fillId="3" borderId="9" xfId="0" applyFont="1" applyFill="1" applyBorder="1" applyAlignment="1">
      <alignment horizontal="center" vertical="center"/>
    </xf>
    <xf numFmtId="0" fontId="0" fillId="0" borderId="0" xfId="0" applyAlignment="1">
      <alignment horizontal="center" vertical="center"/>
    </xf>
    <xf numFmtId="0" fontId="5" fillId="0" borderId="0" xfId="0" applyFont="1" applyFill="1" applyBorder="1" applyAlignment="1">
      <alignment horizontal="left" vertical="center"/>
    </xf>
    <xf numFmtId="0" fontId="0" fillId="0" borderId="0" xfId="0" applyFill="1" applyBorder="1" applyAlignment="1">
      <alignment horizontal="center" vertical="center"/>
    </xf>
    <xf numFmtId="0" fontId="5" fillId="3" borderId="8" xfId="0" applyFont="1" applyFill="1" applyBorder="1" applyAlignment="1">
      <alignment horizontal="center" vertical="center"/>
    </xf>
    <xf numFmtId="0" fontId="5" fillId="3" borderId="9" xfId="0" applyFont="1" applyFill="1" applyBorder="1" applyAlignment="1">
      <alignment horizontal="left" vertical="center"/>
    </xf>
    <xf numFmtId="0" fontId="5" fillId="3" borderId="14" xfId="0" applyFont="1" applyFill="1" applyBorder="1" applyAlignment="1">
      <alignment horizontal="center" vertical="center"/>
    </xf>
    <xf numFmtId="0" fontId="1" fillId="4" borderId="43" xfId="0" applyFont="1" applyFill="1" applyBorder="1" applyAlignment="1">
      <alignment horizontal="left" vertical="center" wrapText="1"/>
    </xf>
    <xf numFmtId="0" fontId="2" fillId="0" borderId="28" xfId="0" applyFont="1" applyBorder="1" applyAlignment="1">
      <alignment horizontal="center" vertical="center"/>
    </xf>
    <xf numFmtId="0" fontId="2" fillId="0" borderId="19" xfId="0" applyFont="1" applyBorder="1" applyAlignment="1">
      <alignment horizontal="center" vertical="center"/>
    </xf>
    <xf numFmtId="0" fontId="2" fillId="0" borderId="29" xfId="0" applyFont="1" applyBorder="1" applyAlignment="1">
      <alignment vertical="center"/>
    </xf>
    <xf numFmtId="0" fontId="5" fillId="3" borderId="15" xfId="0" applyFont="1" applyFill="1" applyBorder="1" applyAlignment="1">
      <alignment horizontal="center" vertical="center"/>
    </xf>
    <xf numFmtId="0" fontId="1" fillId="4" borderId="7" xfId="0" applyFont="1" applyFill="1" applyBorder="1" applyAlignment="1">
      <alignment horizontal="left" vertical="center" wrapText="1"/>
    </xf>
    <xf numFmtId="0" fontId="2" fillId="0" borderId="21" xfId="0" applyFont="1" applyBorder="1" applyAlignment="1">
      <alignment horizontal="center" vertical="center"/>
    </xf>
    <xf numFmtId="0" fontId="2" fillId="0" borderId="2" xfId="0" applyFont="1" applyBorder="1" applyAlignment="1">
      <alignment horizontal="center" vertical="center"/>
    </xf>
    <xf numFmtId="0" fontId="2" fillId="0" borderId="34" xfId="0" applyFont="1" applyBorder="1" applyAlignment="1">
      <alignment horizontal="left" vertical="center"/>
    </xf>
    <xf numFmtId="0" fontId="2" fillId="0" borderId="34" xfId="0" applyFont="1" applyBorder="1" applyAlignment="1">
      <alignment horizontal="center" vertical="center"/>
    </xf>
    <xf numFmtId="0" fontId="0" fillId="0" borderId="34" xfId="0" applyFont="1" applyBorder="1" applyAlignment="1">
      <alignment vertical="center"/>
    </xf>
    <xf numFmtId="0" fontId="5" fillId="3" borderId="42" xfId="0" applyFont="1" applyFill="1" applyBorder="1" applyAlignment="1">
      <alignment horizontal="center" vertical="center"/>
    </xf>
    <xf numFmtId="0" fontId="1" fillId="4" borderId="24" xfId="0" applyFont="1" applyFill="1" applyBorder="1" applyAlignment="1">
      <alignment horizontal="left" vertical="center" wrapText="1"/>
    </xf>
    <xf numFmtId="0" fontId="2" fillId="0" borderId="22" xfId="0" applyFont="1" applyBorder="1" applyAlignment="1">
      <alignment horizontal="center" vertical="center"/>
    </xf>
    <xf numFmtId="0" fontId="2" fillId="0" borderId="23" xfId="0" applyFont="1" applyBorder="1" applyAlignment="1">
      <alignment horizontal="center" vertical="center"/>
    </xf>
    <xf numFmtId="0" fontId="0" fillId="0" borderId="30" xfId="0" applyFont="1" applyBorder="1" applyAlignment="1">
      <alignment vertical="center"/>
    </xf>
    <xf numFmtId="0" fontId="8" fillId="0" borderId="22" xfId="0" applyFont="1" applyBorder="1" applyAlignment="1">
      <alignment horizontal="left" vertical="center"/>
    </xf>
    <xf numFmtId="0" fontId="9" fillId="0" borderId="18" xfId="0" applyFont="1" applyBorder="1" applyAlignment="1">
      <alignment horizontal="center" vertical="center" wrapText="1"/>
    </xf>
    <xf numFmtId="0" fontId="10" fillId="0" borderId="37" xfId="0" applyFont="1" applyBorder="1" applyAlignment="1">
      <alignment horizontal="center" vertical="center" wrapText="1"/>
    </xf>
    <xf numFmtId="49" fontId="2" fillId="0" borderId="18" xfId="0" applyNumberFormat="1" applyFont="1" applyBorder="1" applyAlignment="1">
      <alignment vertical="center" wrapText="1"/>
    </xf>
    <xf numFmtId="49" fontId="2" fillId="0" borderId="2" xfId="0" applyNumberFormat="1" applyFont="1" applyBorder="1" applyAlignment="1">
      <alignment vertical="center" wrapText="1"/>
    </xf>
    <xf numFmtId="49" fontId="2" fillId="0" borderId="38" xfId="0" applyNumberFormat="1" applyFont="1" applyBorder="1" applyAlignment="1">
      <alignment vertical="center" wrapText="1"/>
    </xf>
    <xf numFmtId="0" fontId="2" fillId="0" borderId="28" xfId="0" applyFont="1" applyBorder="1" applyAlignment="1">
      <alignment vertical="center" wrapText="1"/>
    </xf>
    <xf numFmtId="0" fontId="2" fillId="0" borderId="21" xfId="0" applyFont="1" applyBorder="1" applyAlignment="1">
      <alignment vertical="center" wrapText="1"/>
    </xf>
    <xf numFmtId="0" fontId="2" fillId="0" borderId="22" xfId="0" applyFont="1" applyBorder="1" applyAlignment="1">
      <alignment vertical="center" wrapText="1"/>
    </xf>
    <xf numFmtId="0" fontId="3" fillId="2" borderId="11"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0" fillId="0" borderId="0" xfId="0" applyAlignment="1">
      <alignment horizontal="center"/>
    </xf>
    <xf numFmtId="0" fontId="1" fillId="0" borderId="28" xfId="0" applyFont="1" applyBorder="1" applyAlignment="1">
      <alignment horizontal="left" vertical="center" wrapText="1"/>
    </xf>
    <xf numFmtId="0" fontId="1" fillId="0" borderId="19" xfId="0" applyFont="1" applyBorder="1" applyAlignment="1">
      <alignment horizontal="left" vertical="center" wrapText="1"/>
    </xf>
    <xf numFmtId="0" fontId="1" fillId="0" borderId="29" xfId="0" applyFont="1" applyBorder="1" applyAlignment="1">
      <alignment horizontal="left" vertical="center" wrapText="1"/>
    </xf>
    <xf numFmtId="0" fontId="8" fillId="0" borderId="22" xfId="0" applyFont="1" applyBorder="1" applyAlignment="1">
      <alignment horizontal="left" vertical="center"/>
    </xf>
    <xf numFmtId="0" fontId="8" fillId="0" borderId="23" xfId="0" applyFont="1" applyBorder="1" applyAlignment="1">
      <alignment horizontal="left" vertical="center"/>
    </xf>
    <xf numFmtId="0" fontId="8" fillId="0" borderId="30" xfId="0" applyFont="1" applyBorder="1" applyAlignment="1">
      <alignment horizontal="left" vertical="center"/>
    </xf>
    <xf numFmtId="0" fontId="2" fillId="0" borderId="11" xfId="0" applyFont="1" applyBorder="1" applyAlignment="1">
      <alignment horizontal="center"/>
    </xf>
    <xf numFmtId="0" fontId="2" fillId="0" borderId="9" xfId="0" applyFont="1" applyBorder="1" applyAlignment="1">
      <alignment horizont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6" fillId="3" borderId="11" xfId="0" applyFont="1" applyFill="1" applyBorder="1" applyAlignment="1">
      <alignment horizontal="center" vertical="center"/>
    </xf>
    <xf numFmtId="0" fontId="6" fillId="3" borderId="12" xfId="0" applyFont="1" applyFill="1" applyBorder="1" applyAlignment="1">
      <alignment horizontal="center" vertical="center"/>
    </xf>
    <xf numFmtId="0" fontId="6" fillId="3" borderId="9" xfId="0" applyFont="1" applyFill="1" applyBorder="1" applyAlignment="1">
      <alignment horizontal="center" vertical="center"/>
    </xf>
    <xf numFmtId="0" fontId="5" fillId="3" borderId="11" xfId="0" applyFont="1" applyFill="1" applyBorder="1" applyAlignment="1">
      <alignment horizontal="center" vertical="center"/>
    </xf>
    <xf numFmtId="0" fontId="5" fillId="3" borderId="12" xfId="0" applyFont="1" applyFill="1" applyBorder="1" applyAlignment="1">
      <alignment horizontal="center" vertical="center"/>
    </xf>
    <xf numFmtId="0" fontId="5" fillId="3" borderId="9" xfId="0" applyFont="1" applyFill="1" applyBorder="1" applyAlignment="1">
      <alignment horizontal="center" vertical="center"/>
    </xf>
    <xf numFmtId="0" fontId="11" fillId="0" borderId="2" xfId="0" applyFont="1" applyBorder="1" applyAlignment="1">
      <alignment horizontal="center" vertical="center" wrapText="1"/>
    </xf>
    <xf numFmtId="0" fontId="12" fillId="0" borderId="0" xfId="0" applyFont="1" applyAlignment="1">
      <alignment horizontal="center"/>
    </xf>
  </cellXfs>
  <cellStyles count="1">
    <cellStyle name="Normal" xfId="0" builtinId="0"/>
  </cellStyles>
  <dxfs count="4">
    <dxf>
      <font>
        <b/>
        <i val="0"/>
        <color rgb="FF00B050"/>
      </font>
    </dxf>
    <dxf>
      <font>
        <b/>
        <i val="0"/>
        <color rgb="FFFF0000"/>
      </font>
    </dxf>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161926</xdr:rowOff>
    </xdr:from>
    <xdr:to>
      <xdr:col>6</xdr:col>
      <xdr:colOff>8072</xdr:colOff>
      <xdr:row>0</xdr:row>
      <xdr:rowOff>571500</xdr:rowOff>
    </xdr:to>
    <xdr:sp macro="" textlink="">
      <xdr:nvSpPr>
        <xdr:cNvPr id="4" name="Caixa de texto 2"/>
        <xdr:cNvSpPr txBox="1"/>
      </xdr:nvSpPr>
      <xdr:spPr>
        <a:xfrm>
          <a:off x="95250" y="161926"/>
          <a:ext cx="7637597" cy="409574"/>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gn="l">
            <a:spcAft>
              <a:spcPts val="0"/>
            </a:spcAft>
          </a:pPr>
          <a:r>
            <a:rPr lang="pt-BR" sz="1100" b="1" kern="1400" spc="-50">
              <a:solidFill>
                <a:srgbClr val="595959"/>
              </a:solidFill>
              <a:effectLst/>
              <a:latin typeface="Arial" panose="020B0604020202020204" pitchFamily="34" charset="0"/>
              <a:ea typeface="Times New Roman" panose="02020603050405020304" pitchFamily="18" charset="0"/>
              <a:cs typeface="Arial" panose="020B0604020202020204" pitchFamily="34" charset="0"/>
            </a:rPr>
            <a:t>ESTUDO DE VIABILIDADE TÉCNICA E ECONÔMICA</a:t>
          </a:r>
        </a:p>
      </xdr:txBody>
    </xdr:sp>
    <xdr:clientData/>
  </xdr:twoCellAnchor>
  <xdr:twoCellAnchor>
    <xdr:from>
      <xdr:col>6</xdr:col>
      <xdr:colOff>266700</xdr:colOff>
      <xdr:row>42</xdr:row>
      <xdr:rowOff>152400</xdr:rowOff>
    </xdr:from>
    <xdr:to>
      <xdr:col>7</xdr:col>
      <xdr:colOff>371475</xdr:colOff>
      <xdr:row>43</xdr:row>
      <xdr:rowOff>19050</xdr:rowOff>
    </xdr:to>
    <xdr:sp macro="" textlink="">
      <xdr:nvSpPr>
        <xdr:cNvPr id="12" name="Text Box 5"/>
        <xdr:cNvSpPr txBox="1">
          <a:spLocks noChangeArrowheads="1"/>
        </xdr:cNvSpPr>
      </xdr:nvSpPr>
      <xdr:spPr bwMode="auto">
        <a:xfrm>
          <a:off x="7991475" y="3419475"/>
          <a:ext cx="1524000" cy="571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0">
              <a:solidFill>
                <a:srgbClr val="000000"/>
              </a:solidFill>
              <a:miter lim="800000"/>
              <a:headEnd/>
              <a:tailEnd/>
            </a14:hiddenLine>
          </a:ext>
        </a:extLst>
      </xdr:spPr>
      <xdr:txBody>
        <a:bodyPr rot="0" vert="horz" wrap="square" lIns="91440" tIns="45720" rIns="91440" bIns="45720" anchor="t" anchorCtr="0" upright="1">
          <a:noAutofit/>
        </a:bodyPr>
        <a:lstStyle/>
        <a:p>
          <a:pPr>
            <a:spcAft>
              <a:spcPts val="200"/>
            </a:spcAft>
          </a:pPr>
          <a:r>
            <a:rPr lang="pt-BR" sz="800" b="1" kern="1400" spc="0">
              <a:solidFill>
                <a:srgbClr val="595959"/>
              </a:solidFill>
              <a:effectLst/>
              <a:latin typeface="Calibri Light" panose="020F0302020204030204" pitchFamily="34" charset="0"/>
              <a:ea typeface="Times New Roman" panose="02020603050405020304" pitchFamily="18" charset="0"/>
              <a:cs typeface="Times New Roman" panose="02020603050405020304" pitchFamily="18" charset="0"/>
            </a:rPr>
            <a:t>ELABORADO POR:</a:t>
          </a:r>
          <a:r>
            <a:rPr lang="pt-BR" sz="800" kern="1400" spc="0">
              <a:solidFill>
                <a:srgbClr val="595959"/>
              </a:solidFill>
              <a:effectLst/>
              <a:latin typeface="Calibri Light" panose="020F0302020204030204" pitchFamily="34" charset="0"/>
              <a:ea typeface="Times New Roman" panose="02020603050405020304" pitchFamily="18" charset="0"/>
              <a:cs typeface="Times New Roman" panose="02020603050405020304" pitchFamily="18" charset="0"/>
            </a:rPr>
            <a:t> QUALIDADE</a:t>
          </a:r>
          <a:endParaRPr lang="pt-BR" sz="2800" kern="1400" spc="-50">
            <a:effectLst/>
            <a:latin typeface="Calibri Light" panose="020F0302020204030204" pitchFamily="34" charset="0"/>
            <a:ea typeface="Times New Roman" panose="02020603050405020304" pitchFamily="18" charset="0"/>
            <a:cs typeface="Times New Roman" panose="02020603050405020304" pitchFamily="18" charset="0"/>
          </a:endParaRPr>
        </a:p>
        <a:p>
          <a:pPr>
            <a:spcAft>
              <a:spcPts val="200"/>
            </a:spcAft>
          </a:pPr>
          <a:r>
            <a:rPr lang="pt-BR" sz="800" b="1" kern="1400" spc="0">
              <a:solidFill>
                <a:srgbClr val="595959"/>
              </a:solidFill>
              <a:effectLst/>
              <a:latin typeface="Calibri Light" panose="020F0302020204030204" pitchFamily="34" charset="0"/>
              <a:ea typeface="Times New Roman" panose="02020603050405020304" pitchFamily="18" charset="0"/>
              <a:cs typeface="Times New Roman" panose="02020603050405020304" pitchFamily="18" charset="0"/>
            </a:rPr>
            <a:t>APROVADO POR:</a:t>
          </a:r>
          <a:r>
            <a:rPr lang="pt-BR" sz="800" kern="1400" spc="0">
              <a:solidFill>
                <a:srgbClr val="595959"/>
              </a:solidFill>
              <a:effectLst/>
              <a:latin typeface="Calibri Light" panose="020F0302020204030204" pitchFamily="34" charset="0"/>
              <a:ea typeface="Times New Roman" panose="02020603050405020304" pitchFamily="18" charset="0"/>
              <a:cs typeface="Times New Roman" panose="02020603050405020304" pitchFamily="18" charset="0"/>
            </a:rPr>
            <a:t> DIRETORIA</a:t>
          </a:r>
          <a:endParaRPr lang="pt-BR" sz="2800" kern="1400" spc="-50">
            <a:effectLst/>
            <a:latin typeface="Calibri Light" panose="020F0302020204030204" pitchFamily="34" charset="0"/>
            <a:ea typeface="Times New Roman" panose="02020603050405020304" pitchFamily="18" charset="0"/>
            <a:cs typeface="Times New Roman" panose="02020603050405020304" pitchFamily="18" charset="0"/>
          </a:endParaRPr>
        </a:p>
        <a:p>
          <a:pPr>
            <a:lnSpc>
              <a:spcPct val="107000"/>
            </a:lnSpc>
            <a:spcAft>
              <a:spcPts val="200"/>
            </a:spcAft>
          </a:pPr>
          <a:r>
            <a:rPr lang="pt-BR" sz="800" b="1">
              <a:solidFill>
                <a:srgbClr val="595959"/>
              </a:solidFill>
              <a:effectLst/>
              <a:latin typeface="Calibri" panose="020F0502020204030204" pitchFamily="34" charset="0"/>
              <a:ea typeface="Calibri" panose="020F0502020204030204" pitchFamily="34" charset="0"/>
              <a:cs typeface="Times New Roman" panose="02020603050405020304" pitchFamily="18" charset="0"/>
            </a:rPr>
            <a:t> </a:t>
          </a:r>
          <a:endParaRPr lang="pt-BR"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171449</xdr:colOff>
      <xdr:row>18</xdr:row>
      <xdr:rowOff>0</xdr:rowOff>
    </xdr:from>
    <xdr:to>
      <xdr:col>3</xdr:col>
      <xdr:colOff>2314574</xdr:colOff>
      <xdr:row>18</xdr:row>
      <xdr:rowOff>0</xdr:rowOff>
    </xdr:to>
    <xdr:sp macro="" textlink="">
      <xdr:nvSpPr>
        <xdr:cNvPr id="2" name="Text Box 1"/>
        <xdr:cNvSpPr txBox="1">
          <a:spLocks noChangeArrowheads="1"/>
        </xdr:cNvSpPr>
      </xdr:nvSpPr>
      <xdr:spPr bwMode="auto">
        <a:xfrm>
          <a:off x="171449" y="7610475"/>
          <a:ext cx="6524625" cy="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txBody>
        <a:bodyPr vertOverflow="clip" wrap="square" lIns="91440" tIns="45720" rIns="91440" bIns="4572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pt-BR" sz="900" b="1" i="0" u="none" strike="noStrike" kern="0" cap="none" spc="0" normalizeH="0" baseline="0" noProof="0">
              <a:ln>
                <a:noFill/>
              </a:ln>
              <a:solidFill>
                <a:srgbClr val="000000"/>
              </a:solidFill>
              <a:effectLst/>
              <a:uLnTx/>
              <a:uFillTx/>
              <a:latin typeface="Arial"/>
              <a:cs typeface="Arial"/>
            </a:rPr>
            <a:t>Código: </a:t>
          </a:r>
          <a:r>
            <a:rPr kumimoji="0" lang="pt-BR" sz="900" b="1" i="0" u="none" strike="noStrike" kern="0" cap="none" spc="0" normalizeH="0" baseline="0" noProof="0">
              <a:ln>
                <a:noFill/>
              </a:ln>
              <a:solidFill>
                <a:srgbClr val="808080"/>
              </a:solidFill>
              <a:effectLst/>
              <a:uLnTx/>
              <a:uFillTx/>
              <a:latin typeface="Arial"/>
              <a:cs typeface="Arial"/>
            </a:rPr>
            <a:t>TP-FS-040</a:t>
          </a:r>
          <a:r>
            <a:rPr kumimoji="0" lang="pt-BR" sz="900" b="0" i="0" u="none" strike="noStrike" kern="0" cap="none" spc="0" normalizeH="0" baseline="0" noProof="0">
              <a:ln>
                <a:noFill/>
              </a:ln>
              <a:solidFill>
                <a:srgbClr val="000000"/>
              </a:solidFill>
              <a:effectLst/>
              <a:uLnTx/>
              <a:uFillTx/>
              <a:latin typeface="Arial"/>
              <a:cs typeface="Arial"/>
            </a:rPr>
            <a:t>          </a:t>
          </a:r>
          <a:r>
            <a:rPr kumimoji="0" lang="pt-BR" sz="900" b="1" i="0" u="none" strike="noStrike" kern="0" cap="none" spc="0" normalizeH="0" baseline="0" noProof="0">
              <a:ln>
                <a:noFill/>
              </a:ln>
              <a:solidFill>
                <a:srgbClr val="000000"/>
              </a:solidFill>
              <a:effectLst/>
              <a:uLnTx/>
              <a:uFillTx/>
              <a:latin typeface="Arial"/>
              <a:cs typeface="Arial"/>
            </a:rPr>
            <a:t>-          Revisão</a:t>
          </a:r>
          <a:r>
            <a:rPr kumimoji="0" lang="pt-BR" sz="900" b="1" i="0" u="none" strike="noStrike" kern="0" cap="none" spc="0" normalizeH="0" baseline="0" noProof="0">
              <a:ln>
                <a:noFill/>
              </a:ln>
              <a:solidFill>
                <a:srgbClr val="808080"/>
              </a:solidFill>
              <a:effectLst/>
              <a:uLnTx/>
              <a:uFillTx/>
              <a:latin typeface="Arial"/>
              <a:cs typeface="Arial"/>
            </a:rPr>
            <a:t>: 01</a:t>
          </a:r>
          <a:r>
            <a:rPr lang="pt-BR" sz="1000" b="0" i="0" baseline="0">
              <a:effectLst/>
              <a:latin typeface="+mn-lt"/>
              <a:ea typeface="+mn-ea"/>
              <a:cs typeface="+mn-cs"/>
            </a:rPr>
            <a:t>         </a:t>
          </a:r>
          <a:endParaRPr kumimoji="0" lang="pt-BR" sz="900" b="0" i="0" u="none" strike="noStrike" kern="0" cap="none" spc="0" normalizeH="0" baseline="0" noProof="0">
            <a:ln>
              <a:noFill/>
            </a:ln>
            <a:solidFill>
              <a:srgbClr val="000000"/>
            </a:solidFill>
            <a:effectLst/>
            <a:uLnTx/>
            <a:uFillTx/>
            <a:latin typeface="Arial"/>
            <a:ea typeface="Arial Unicode MS"/>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pt-BR" sz="900" b="0" i="0" u="none" strike="noStrike" kern="0" cap="none" spc="0" normalizeH="0" baseline="0" noProof="0">
            <a:ln>
              <a:noFill/>
            </a:ln>
            <a:solidFill>
              <a:srgbClr val="000000"/>
            </a:solidFill>
            <a:effectLst/>
            <a:uLnTx/>
            <a:uFillTx/>
            <a:latin typeface="Arial"/>
            <a:ea typeface="Arial Unicode MS"/>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pt-BR" sz="900" b="1" i="0" u="none" strike="noStrike" kern="0" cap="none" spc="0" normalizeH="0" baseline="0" noProof="0">
            <a:ln>
              <a:noFill/>
            </a:ln>
            <a:solidFill>
              <a:srgbClr val="000000"/>
            </a:solidFill>
            <a:effectLst/>
            <a:uLnTx/>
            <a:uFillTx/>
            <a:latin typeface="Arial"/>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pt-BR" sz="900" b="0" i="0" u="none" strike="noStrike" kern="0" cap="none" spc="0" normalizeH="0" baseline="0" noProof="0">
            <a:ln>
              <a:noFill/>
            </a:ln>
            <a:solidFill>
              <a:srgbClr val="000000"/>
            </a:solidFill>
            <a:effectLst/>
            <a:uLnTx/>
            <a:uFillTx/>
            <a:latin typeface="Times New Roman"/>
            <a:cs typeface="Times New Roman"/>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pt-BR" sz="1000" b="0" i="0" u="none" strike="noStrike" kern="0" cap="none" spc="0" normalizeH="0" baseline="0" noProof="0">
            <a:ln>
              <a:noFill/>
            </a:ln>
            <a:solidFill>
              <a:sysClr val="windowText" lastClr="000000"/>
            </a:solidFill>
            <a:effectLst/>
            <a:uLnTx/>
            <a:uFillTx/>
          </a:endParaRPr>
        </a:p>
      </xdr:txBody>
    </xdr:sp>
    <xdr:clientData/>
  </xdr:twoCellAnchor>
  <xdr:twoCellAnchor>
    <xdr:from>
      <xdr:col>8</xdr:col>
      <xdr:colOff>0</xdr:colOff>
      <xdr:row>16</xdr:row>
      <xdr:rowOff>47625</xdr:rowOff>
    </xdr:from>
    <xdr:to>
      <xdr:col>8</xdr:col>
      <xdr:colOff>0</xdr:colOff>
      <xdr:row>17</xdr:row>
      <xdr:rowOff>0</xdr:rowOff>
    </xdr:to>
    <xdr:sp macro="" textlink="">
      <xdr:nvSpPr>
        <xdr:cNvPr id="4" name="Text Box 5"/>
        <xdr:cNvSpPr txBox="1">
          <a:spLocks noChangeArrowheads="1"/>
        </xdr:cNvSpPr>
      </xdr:nvSpPr>
      <xdr:spPr bwMode="auto">
        <a:xfrm>
          <a:off x="10553700" y="5781675"/>
          <a:ext cx="0" cy="1428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txBody>
        <a:bodyPr vertOverflow="clip" wrap="square" lIns="91440" tIns="45720" rIns="91440" bIns="45720" anchor="t" upright="1"/>
        <a:lstStyle/>
        <a:p>
          <a:pPr marL="0" indent="0" algn="l" rtl="0">
            <a:defRPr sz="1000"/>
          </a:pPr>
          <a:r>
            <a:rPr lang="pt-BR" sz="800" b="1" i="0" u="none" strike="noStrike" baseline="0">
              <a:solidFill>
                <a:srgbClr val="000000"/>
              </a:solidFill>
              <a:latin typeface="Arial Unicode MS Western"/>
              <a:ea typeface="+mn-ea"/>
              <a:cs typeface="+mn-cs"/>
            </a:rPr>
            <a:t>Página: </a:t>
          </a:r>
          <a:r>
            <a:rPr lang="pt-BR" sz="900" b="1" i="0" u="none" strike="noStrike" baseline="0">
              <a:solidFill>
                <a:srgbClr val="808080"/>
              </a:solidFill>
              <a:latin typeface="Arial Unicode MS"/>
              <a:ea typeface="Arial Unicode MS"/>
              <a:cs typeface="Arial Unicode MS"/>
            </a:rPr>
            <a:t>1/1</a:t>
          </a:r>
        </a:p>
        <a:p>
          <a:pPr algn="l" rtl="0">
            <a:defRPr sz="1000"/>
          </a:pPr>
          <a:endParaRPr lang="pt-BR" sz="800" b="0" i="0" u="none" strike="noStrike" baseline="0">
            <a:solidFill>
              <a:srgbClr val="000000"/>
            </a:solidFill>
            <a:latin typeface="Times New Roman"/>
            <a:cs typeface="Times New Roman"/>
          </a:endParaRPr>
        </a:p>
        <a:p>
          <a:pPr algn="l" rtl="0">
            <a:defRPr sz="1000"/>
          </a:pPr>
          <a:endParaRPr lang="pt-BR" sz="800" b="1" i="0" u="none" strike="noStrike" baseline="0">
            <a:solidFill>
              <a:srgbClr val="808080"/>
            </a:solidFill>
            <a:latin typeface="Times New Roman"/>
            <a:cs typeface="Times New Roman"/>
          </a:endParaRPr>
        </a:p>
        <a:p>
          <a:pPr algn="l" rtl="0">
            <a:defRPr sz="1000"/>
          </a:pPr>
          <a:endParaRPr lang="pt-BR"/>
        </a:p>
      </xdr:txBody>
    </xdr:sp>
    <xdr:clientData/>
  </xdr:twoCellAnchor>
  <xdr:twoCellAnchor>
    <xdr:from>
      <xdr:col>0</xdr:col>
      <xdr:colOff>0</xdr:colOff>
      <xdr:row>0</xdr:row>
      <xdr:rowOff>0</xdr:rowOff>
    </xdr:from>
    <xdr:to>
      <xdr:col>6</xdr:col>
      <xdr:colOff>153165</xdr:colOff>
      <xdr:row>0</xdr:row>
      <xdr:rowOff>552994</xdr:rowOff>
    </xdr:to>
    <xdr:sp macro="" textlink="">
      <xdr:nvSpPr>
        <xdr:cNvPr id="6" name="Caixa de texto 2"/>
        <xdr:cNvSpPr txBox="1"/>
      </xdr:nvSpPr>
      <xdr:spPr>
        <a:xfrm>
          <a:off x="0" y="0"/>
          <a:ext cx="8830440" cy="552994"/>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gn="l">
            <a:spcAft>
              <a:spcPts val="0"/>
            </a:spcAft>
          </a:pPr>
          <a:r>
            <a:rPr lang="pt-BR" sz="1100" b="1" kern="1400" spc="-50">
              <a:solidFill>
                <a:srgbClr val="595959"/>
              </a:solidFill>
              <a:effectLst/>
              <a:latin typeface="Arial" panose="020B0604020202020204" pitchFamily="34" charset="0"/>
              <a:ea typeface="Times New Roman" panose="02020603050405020304" pitchFamily="18" charset="0"/>
              <a:cs typeface="Arial" panose="020B0604020202020204" pitchFamily="34" charset="0"/>
            </a:rPr>
            <a:t>ALINHAMENTO</a:t>
          </a:r>
          <a:r>
            <a:rPr lang="pt-BR" sz="1400" b="1" kern="1400" spc="-50">
              <a:solidFill>
                <a:srgbClr val="595959"/>
              </a:solidFill>
              <a:effectLst/>
              <a:latin typeface="Arial" panose="020B0604020202020204" pitchFamily="34" charset="0"/>
              <a:ea typeface="Times New Roman" panose="02020603050405020304" pitchFamily="18" charset="0"/>
              <a:cs typeface="Arial" panose="020B0604020202020204" pitchFamily="34" charset="0"/>
            </a:rPr>
            <a:t> </a:t>
          </a:r>
          <a:r>
            <a:rPr lang="pt-BR" sz="1100" b="1" kern="1400" spc="-50">
              <a:solidFill>
                <a:srgbClr val="595959"/>
              </a:solidFill>
              <a:effectLst/>
              <a:latin typeface="Arial" panose="020B0604020202020204" pitchFamily="34" charset="0"/>
              <a:ea typeface="Times New Roman" panose="02020603050405020304" pitchFamily="18" charset="0"/>
              <a:cs typeface="Arial" panose="020B0604020202020204" pitchFamily="34" charset="0"/>
            </a:rPr>
            <a:t>DOS CRITÉRIOS DE PORTFÓLIO COM OBJETIVOS DE NEGÓCIO</a:t>
          </a:r>
          <a:endParaRPr lang="pt-BR" sz="1100" b="1" kern="1400" spc="-50">
            <a:effectLst/>
            <a:latin typeface="Arial" panose="020B0604020202020204" pitchFamily="34" charset="0"/>
            <a:ea typeface="Times New Roman" panose="02020603050405020304" pitchFamily="18" charset="0"/>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leandro.macedo/Desktop/SEPG%20TOPOS/00.Processos/02.Templates/TP-FS-042_Template_Checklist%20EVTE.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EVTE"/>
      <sheetName val="Matriz Critério GPP x Objetivos"/>
    </sheetNames>
    <sheetDataSet>
      <sheetData sheetId="0" refreshError="1"/>
      <sheetData sheetId="1">
        <row r="5">
          <cell r="C5">
            <v>5</v>
          </cell>
          <cell r="D5">
            <v>3</v>
          </cell>
          <cell r="E5">
            <v>3</v>
          </cell>
          <cell r="F5">
            <v>1</v>
          </cell>
          <cell r="G5">
            <v>4</v>
          </cell>
          <cell r="H5">
            <v>3</v>
          </cell>
          <cell r="I5">
            <v>2</v>
          </cell>
          <cell r="J5">
            <v>3</v>
          </cell>
        </row>
      </sheetData>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IV47"/>
  <sheetViews>
    <sheetView tabSelected="1" topLeftCell="A25" workbookViewId="0">
      <selection activeCell="A43" sqref="A43:I43"/>
    </sheetView>
  </sheetViews>
  <sheetFormatPr defaultRowHeight="15"/>
  <cols>
    <col min="1" max="1" width="14.375" customWidth="1"/>
    <col min="2" max="2" width="63.25" customWidth="1"/>
    <col min="3" max="3" width="21.25" customWidth="1"/>
    <col min="4" max="4" width="49" customWidth="1"/>
    <col min="5" max="5" width="49.625" customWidth="1"/>
    <col min="6" max="6" width="28.375" customWidth="1"/>
    <col min="7" max="7" width="26.75" customWidth="1"/>
    <col min="8" max="8" width="21.125" customWidth="1"/>
    <col min="9" max="9" width="28.375" customWidth="1"/>
    <col min="10" max="10" width="29.75" customWidth="1"/>
    <col min="11" max="11" width="29.375" customWidth="1"/>
    <col min="12" max="12" width="29.25" customWidth="1"/>
    <col min="13" max="13" width="24.875" customWidth="1"/>
    <col min="14" max="14" width="45.625" customWidth="1"/>
  </cols>
  <sheetData>
    <row r="1" spans="1:12" ht="59.25" customHeight="1">
      <c r="A1" s="104"/>
      <c r="B1" s="104"/>
      <c r="C1" s="104"/>
      <c r="D1" s="104"/>
      <c r="E1" s="104"/>
      <c r="F1" s="104"/>
      <c r="G1" s="104"/>
      <c r="H1" s="104"/>
      <c r="I1" s="104"/>
      <c r="J1" s="104"/>
      <c r="K1" s="104"/>
      <c r="L1" s="1"/>
    </row>
    <row r="2" spans="1:12" ht="15.75" thickBot="1">
      <c r="A2" s="3"/>
      <c r="C2" s="3"/>
    </row>
    <row r="3" spans="1:12" ht="15" customHeight="1">
      <c r="A3" s="105" t="s">
        <v>2</v>
      </c>
      <c r="B3" s="106"/>
      <c r="C3" s="106"/>
      <c r="D3" s="106"/>
      <c r="E3" s="107"/>
    </row>
    <row r="4" spans="1:12" ht="15.75" thickBot="1">
      <c r="A4" s="108" t="s">
        <v>67</v>
      </c>
      <c r="B4" s="109"/>
      <c r="C4" s="109"/>
      <c r="D4" s="109"/>
      <c r="E4" s="110"/>
    </row>
    <row r="5" spans="1:12" ht="15" customHeight="1">
      <c r="A5" s="105" t="s">
        <v>3</v>
      </c>
      <c r="B5" s="107"/>
      <c r="C5" s="105" t="s">
        <v>4</v>
      </c>
      <c r="D5" s="106"/>
      <c r="E5" s="107"/>
    </row>
    <row r="6" spans="1:12" ht="15.75" thickBot="1">
      <c r="A6" s="108" t="s">
        <v>66</v>
      </c>
      <c r="B6" s="109"/>
      <c r="C6" s="108" t="s">
        <v>66</v>
      </c>
      <c r="D6" s="109"/>
      <c r="E6" s="92"/>
    </row>
    <row r="7" spans="1:12" ht="15.75" thickBot="1">
      <c r="A7" s="6"/>
      <c r="B7" s="7"/>
      <c r="C7" s="6"/>
      <c r="D7" s="7"/>
    </row>
    <row r="8" spans="1:12" s="11" customFormat="1" ht="15.75" thickBot="1">
      <c r="A8" s="8" t="s">
        <v>5</v>
      </c>
      <c r="B8" s="9" t="s">
        <v>6</v>
      </c>
      <c r="C8" s="9" t="s">
        <v>7</v>
      </c>
      <c r="D8" s="10" t="s">
        <v>8</v>
      </c>
      <c r="E8" s="10" t="s">
        <v>9</v>
      </c>
    </row>
    <row r="9" spans="1:12" s="12" customFormat="1" ht="15.75" customHeight="1" thickBot="1">
      <c r="A9" s="101" t="s">
        <v>10</v>
      </c>
      <c r="B9" s="102"/>
      <c r="C9" s="102"/>
      <c r="D9" s="102"/>
      <c r="E9" s="103"/>
    </row>
    <row r="10" spans="1:12">
      <c r="A10" s="13">
        <v>1</v>
      </c>
      <c r="B10" s="14" t="s">
        <v>11</v>
      </c>
      <c r="C10" s="15">
        <v>3</v>
      </c>
      <c r="D10" s="93" t="s">
        <v>57</v>
      </c>
      <c r="E10" s="94" t="s">
        <v>53</v>
      </c>
    </row>
    <row r="11" spans="1:12">
      <c r="A11" s="16">
        <f>A10+1</f>
        <v>2</v>
      </c>
      <c r="B11" s="17" t="s">
        <v>12</v>
      </c>
      <c r="C11" s="18">
        <v>5</v>
      </c>
      <c r="D11" s="93" t="s">
        <v>58</v>
      </c>
      <c r="E11" s="94" t="s">
        <v>53</v>
      </c>
    </row>
    <row r="12" spans="1:12">
      <c r="A12" s="16">
        <f>A11+1</f>
        <v>3</v>
      </c>
      <c r="B12" s="19" t="s">
        <v>13</v>
      </c>
      <c r="C12" s="18">
        <v>5</v>
      </c>
      <c r="D12" s="93" t="s">
        <v>59</v>
      </c>
      <c r="E12" s="94" t="s">
        <v>53</v>
      </c>
    </row>
    <row r="13" spans="1:12">
      <c r="A13" s="16">
        <f>A12+1</f>
        <v>4</v>
      </c>
      <c r="B13" s="19" t="s">
        <v>14</v>
      </c>
      <c r="C13" s="18">
        <v>5</v>
      </c>
      <c r="D13" s="93" t="s">
        <v>60</v>
      </c>
      <c r="E13" s="94" t="s">
        <v>53</v>
      </c>
    </row>
    <row r="14" spans="1:12" ht="15.75" thickBot="1">
      <c r="A14" s="20">
        <f>A13+1</f>
        <v>5</v>
      </c>
      <c r="B14" s="21" t="s">
        <v>15</v>
      </c>
      <c r="C14" s="22">
        <v>5</v>
      </c>
      <c r="D14" s="93" t="s">
        <v>55</v>
      </c>
      <c r="E14" s="94" t="s">
        <v>53</v>
      </c>
    </row>
    <row r="15" spans="1:12" ht="15.75" thickBot="1">
      <c r="A15" s="111" t="s">
        <v>16</v>
      </c>
      <c r="B15" s="112"/>
      <c r="C15" s="23">
        <f>SUM(C10:C14)</f>
        <v>23</v>
      </c>
      <c r="D15" s="24"/>
      <c r="E15" s="24"/>
    </row>
    <row r="16" spans="1:12" ht="15.75" thickBot="1">
      <c r="A16" s="25"/>
      <c r="B16" s="26"/>
      <c r="C16" s="27"/>
      <c r="D16" s="28"/>
      <c r="E16" s="28"/>
    </row>
    <row r="17" spans="1:5" s="12" customFormat="1" ht="15.75" customHeight="1" thickBot="1">
      <c r="A17" s="101" t="s">
        <v>17</v>
      </c>
      <c r="B17" s="102"/>
      <c r="C17" s="102"/>
      <c r="D17" s="102"/>
      <c r="E17" s="103"/>
    </row>
    <row r="18" spans="1:5">
      <c r="A18" s="29">
        <f>A14+1</f>
        <v>6</v>
      </c>
      <c r="B18" s="98" t="s">
        <v>68</v>
      </c>
      <c r="C18" s="15">
        <v>1</v>
      </c>
      <c r="D18" s="93" t="s">
        <v>61</v>
      </c>
      <c r="E18" s="94" t="s">
        <v>53</v>
      </c>
    </row>
    <row r="19" spans="1:5">
      <c r="A19" s="30">
        <f>A18+1</f>
        <v>7</v>
      </c>
      <c r="B19" s="99" t="s">
        <v>69</v>
      </c>
      <c r="C19" s="18">
        <v>1</v>
      </c>
      <c r="D19" s="93" t="s">
        <v>62</v>
      </c>
      <c r="E19" s="94" t="s">
        <v>53</v>
      </c>
    </row>
    <row r="20" spans="1:5">
      <c r="A20" s="30">
        <f>A19+1</f>
        <v>8</v>
      </c>
      <c r="B20" s="99" t="s">
        <v>70</v>
      </c>
      <c r="C20" s="18">
        <v>5</v>
      </c>
      <c r="D20" s="93" t="s">
        <v>63</v>
      </c>
      <c r="E20" s="94" t="s">
        <v>53</v>
      </c>
    </row>
    <row r="21" spans="1:5">
      <c r="A21" s="30">
        <f>A20+1</f>
        <v>9</v>
      </c>
      <c r="B21" s="99" t="s">
        <v>18</v>
      </c>
      <c r="C21" s="18">
        <v>5</v>
      </c>
      <c r="D21" s="93" t="s">
        <v>64</v>
      </c>
      <c r="E21" s="94" t="s">
        <v>53</v>
      </c>
    </row>
    <row r="22" spans="1:5" ht="23.25" thickBot="1">
      <c r="A22" s="31">
        <f>A21+1</f>
        <v>10</v>
      </c>
      <c r="B22" s="100" t="s">
        <v>19</v>
      </c>
      <c r="C22" s="22">
        <v>3</v>
      </c>
      <c r="D22" s="93" t="s">
        <v>65</v>
      </c>
      <c r="E22" s="94" t="s">
        <v>53</v>
      </c>
    </row>
    <row r="23" spans="1:5" ht="15.75" thickBot="1">
      <c r="A23" s="111" t="s">
        <v>20</v>
      </c>
      <c r="B23" s="112"/>
      <c r="C23" s="23">
        <f>SUM(C18:C22)</f>
        <v>15</v>
      </c>
      <c r="D23" s="32"/>
      <c r="E23" s="24"/>
    </row>
    <row r="24" spans="1:5" ht="15.75" thickBot="1">
      <c r="A24" s="31"/>
      <c r="B24" s="26"/>
      <c r="C24" s="27"/>
      <c r="D24" s="28"/>
      <c r="E24" s="28"/>
    </row>
    <row r="25" spans="1:5" ht="15.75" customHeight="1" thickBot="1">
      <c r="A25" s="101" t="s">
        <v>21</v>
      </c>
      <c r="B25" s="102"/>
      <c r="C25" s="102"/>
      <c r="D25" s="102"/>
      <c r="E25" s="103"/>
    </row>
    <row r="26" spans="1:5" ht="15.75" thickBot="1">
      <c r="A26" s="33"/>
      <c r="B26" s="34" t="s">
        <v>22</v>
      </c>
      <c r="C26" s="35" t="s">
        <v>23</v>
      </c>
      <c r="D26" s="35" t="s">
        <v>24</v>
      </c>
      <c r="E26" s="36"/>
    </row>
    <row r="27" spans="1:5">
      <c r="A27" s="37">
        <v>1</v>
      </c>
      <c r="B27" s="95" t="s">
        <v>25</v>
      </c>
      <c r="C27" s="38" t="s">
        <v>26</v>
      </c>
      <c r="D27" s="39">
        <f>IF(C27="Alta",10*'[1]Matriz Critério GPP x Objetivos'!$C$5,IF(C27="Media",5*'[1]Matriz Critério GPP x Objetivos'!$C$5,IF(C27="Baixa",1*'[1]Matriz Critério GPP x Objetivos'!$C$5,IF(C27="NA",0,))))</f>
        <v>50</v>
      </c>
      <c r="E27" s="94" t="s">
        <v>53</v>
      </c>
    </row>
    <row r="28" spans="1:5">
      <c r="A28" s="37">
        <v>2</v>
      </c>
      <c r="B28" s="96" t="s">
        <v>27</v>
      </c>
      <c r="C28" s="121" t="s">
        <v>56</v>
      </c>
      <c r="D28" s="40">
        <f>IF(C28="Alta",10*'[1]Matriz Critério GPP x Objetivos'!$D$5,IF(C28="Media",5*'[1]Matriz Critério GPP x Objetivos'!$D$5,IF(C28="Baixa",1*'[1]Matriz Critério GPP x Objetivos'!$D$5,IF(C28="NA",0,))))</f>
        <v>3</v>
      </c>
      <c r="E28" s="94" t="s">
        <v>53</v>
      </c>
    </row>
    <row r="29" spans="1:5">
      <c r="A29" s="37">
        <v>3</v>
      </c>
      <c r="B29" s="96" t="s">
        <v>28</v>
      </c>
      <c r="C29" s="18" t="s">
        <v>56</v>
      </c>
      <c r="D29" s="40">
        <f>IF(C29="Alta",10*'[1]Matriz Critério GPP x Objetivos'!$E$5,IF(C29="Media",5*'[1]Matriz Critério GPP x Objetivos'!$E$5,IF(C29="Baixa",1*'[1]Matriz Critério GPP x Objetivos'!$E$5,IF(C29="NA",0,))))</f>
        <v>3</v>
      </c>
      <c r="E29" s="94" t="s">
        <v>53</v>
      </c>
    </row>
    <row r="30" spans="1:5" ht="25.5">
      <c r="A30" s="37">
        <v>4</v>
      </c>
      <c r="B30" s="96" t="s">
        <v>29</v>
      </c>
      <c r="C30" s="18" t="s">
        <v>54</v>
      </c>
      <c r="D30" s="40">
        <f>IF(C30="Sim",10*'[1]Matriz Critério GPP x Objetivos'!$F$5,IF(C30="Não",1*'[1]Matriz Critério GPP x Objetivos'!$F$5,"Sem Resposta"))</f>
        <v>1</v>
      </c>
      <c r="E30" s="94" t="s">
        <v>53</v>
      </c>
    </row>
    <row r="31" spans="1:5" ht="25.5">
      <c r="A31" s="37">
        <v>5</v>
      </c>
      <c r="B31" s="96" t="s">
        <v>30</v>
      </c>
      <c r="C31" s="18" t="s">
        <v>1</v>
      </c>
      <c r="D31" s="40">
        <f>IF(C31="Sim",10*'[1]Matriz Critério GPP x Objetivos'!$G$5,IF(C31="Não",1*'[1]Matriz Critério GPP x Objetivos'!$G$5,"Sem Resposta"))</f>
        <v>40</v>
      </c>
      <c r="E31" s="94" t="s">
        <v>53</v>
      </c>
    </row>
    <row r="32" spans="1:5">
      <c r="A32" s="41">
        <v>6</v>
      </c>
      <c r="B32" s="97" t="s">
        <v>31</v>
      </c>
      <c r="C32" s="42" t="s">
        <v>1</v>
      </c>
      <c r="D32" s="40">
        <f>IF(C32="Sim",10*'[1]Matriz Critério GPP x Objetivos'!$H$5,IF(C32="Não",1*'[1]Matriz Critério GPP x Objetivos'!$H$5,"Sem Resposta"))</f>
        <v>30</v>
      </c>
      <c r="E32" s="94" t="s">
        <v>53</v>
      </c>
    </row>
    <row r="33" spans="1:256">
      <c r="A33" s="41">
        <v>7</v>
      </c>
      <c r="B33" s="97" t="s">
        <v>32</v>
      </c>
      <c r="C33" s="42" t="s">
        <v>54</v>
      </c>
      <c r="D33" s="40">
        <f>IF(C33="Sim",10*'[1]Matriz Critério GPP x Objetivos'!$I$5,IF(C33="Não",1*'[1]Matriz Critério GPP x Objetivos'!$I$5,"Sem Resposta"))</f>
        <v>2</v>
      </c>
      <c r="E33" s="94"/>
    </row>
    <row r="34" spans="1:256" ht="26.25" thickBot="1">
      <c r="A34" s="41">
        <v>8</v>
      </c>
      <c r="B34" s="97" t="s">
        <v>33</v>
      </c>
      <c r="C34" s="42" t="s">
        <v>54</v>
      </c>
      <c r="D34" s="40">
        <f>IF(C34="Sim",10*'[1]Matriz Critério GPP x Objetivos'!$J$5,IF(C34="Não",1*'[1]Matriz Critério GPP x Objetivos'!$J$5,"Sem Resposta"))</f>
        <v>3</v>
      </c>
      <c r="E34" s="93" t="s">
        <v>53</v>
      </c>
    </row>
    <row r="35" spans="1:256" ht="15.75" thickBot="1">
      <c r="A35" s="113" t="s">
        <v>34</v>
      </c>
      <c r="B35" s="114"/>
      <c r="C35" s="114"/>
      <c r="D35" s="43">
        <f>SUM(D27:D34)</f>
        <v>132</v>
      </c>
      <c r="E35" s="44"/>
    </row>
    <row r="36" spans="1:256">
      <c r="A36" s="45"/>
      <c r="B36" s="46"/>
      <c r="C36" s="47"/>
      <c r="D36" s="48"/>
      <c r="E36" s="49"/>
    </row>
    <row r="37" spans="1:256" ht="15.75" thickBot="1">
      <c r="A37" s="45"/>
      <c r="B37" s="46"/>
      <c r="C37" s="47"/>
      <c r="D37" s="48"/>
      <c r="E37" s="49"/>
    </row>
    <row r="38" spans="1:256">
      <c r="A38" s="6"/>
      <c r="B38" s="50" t="s">
        <v>35</v>
      </c>
      <c r="C38" s="51">
        <f>SUM(C10:C14,C18:C22)</f>
        <v>38</v>
      </c>
      <c r="D38" s="52" t="str">
        <f>IF($C38&gt;=(0.6*($A22*5)),"Aprovado","Reprovado")</f>
        <v>Aprovado</v>
      </c>
    </row>
    <row r="39" spans="1:256" ht="15.75" thickBot="1">
      <c r="A39" s="6"/>
      <c r="B39" s="53" t="s">
        <v>36</v>
      </c>
      <c r="C39" s="54">
        <f>D35</f>
        <v>132</v>
      </c>
      <c r="D39" s="55" t="str">
        <f>IF($C39&gt;=(0.5*190),"Aprovado","Reprovado")</f>
        <v>Aprovado</v>
      </c>
    </row>
    <row r="40" spans="1:256" ht="15.75" thickBot="1">
      <c r="A40" s="3"/>
      <c r="B40" s="56" t="s">
        <v>37</v>
      </c>
      <c r="C40" s="57" t="str">
        <f>IF($D38="Aprovado",IF($D39="Aprovado","Aprovado","Reprovado"),"Reprovado")</f>
        <v>Aprovado</v>
      </c>
    </row>
    <row r="41" spans="1:256">
      <c r="A41" s="3"/>
      <c r="B41" s="58"/>
      <c r="C41" s="48"/>
    </row>
    <row r="42" spans="1:256">
      <c r="A42" s="4"/>
      <c r="B42" s="5"/>
      <c r="C42" s="5"/>
      <c r="D42" s="5"/>
      <c r="E42" s="5"/>
      <c r="F42" s="5"/>
      <c r="G42" s="5"/>
      <c r="H42" s="5"/>
      <c r="I42" s="5"/>
      <c r="J42" s="5"/>
      <c r="K42" s="5"/>
      <c r="L42" s="5"/>
      <c r="M42" s="5"/>
      <c r="N42" s="5"/>
      <c r="O42" s="5"/>
    </row>
    <row r="43" spans="1:256">
      <c r="A43" s="122"/>
      <c r="B43" s="122"/>
      <c r="C43" s="122"/>
      <c r="D43" s="122"/>
      <c r="E43" s="122"/>
      <c r="F43" s="122"/>
      <c r="G43" s="122"/>
      <c r="H43" s="122"/>
      <c r="I43" s="122"/>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row>
    <row r="44" spans="1:256" ht="30">
      <c r="A44" s="2" t="s">
        <v>0</v>
      </c>
      <c r="B44" s="2"/>
      <c r="C44" s="2"/>
      <c r="D44" s="2"/>
      <c r="E44" s="2"/>
      <c r="F44" s="2"/>
      <c r="G44" s="2"/>
      <c r="H44" s="2"/>
      <c r="I44" s="2"/>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row>
    <row r="45" spans="1:256">
      <c r="A45" s="2"/>
      <c r="B45" s="2"/>
      <c r="C45" s="2"/>
      <c r="D45" s="2"/>
      <c r="E45" s="2"/>
      <c r="F45" s="2"/>
      <c r="G45" s="2"/>
      <c r="H45" s="2"/>
      <c r="I45" s="2"/>
      <c r="J45" s="1"/>
    </row>
    <row r="46" spans="1:256">
      <c r="J46" s="1"/>
    </row>
    <row r="47" spans="1:256">
      <c r="J47" s="1"/>
    </row>
  </sheetData>
  <mergeCells count="14">
    <mergeCell ref="A9:E9"/>
    <mergeCell ref="A43:I43"/>
    <mergeCell ref="A1:K1"/>
    <mergeCell ref="A3:E3"/>
    <mergeCell ref="A4:E4"/>
    <mergeCell ref="A5:B5"/>
    <mergeCell ref="C5:E5"/>
    <mergeCell ref="A6:B6"/>
    <mergeCell ref="A15:B15"/>
    <mergeCell ref="A17:E17"/>
    <mergeCell ref="A23:B23"/>
    <mergeCell ref="A25:E25"/>
    <mergeCell ref="A35:C35"/>
    <mergeCell ref="C6:D6"/>
  </mergeCells>
  <conditionalFormatting sqref="C40">
    <cfRule type="cellIs" dxfId="3" priority="3" operator="equal">
      <formula>"Reprovado"</formula>
    </cfRule>
    <cfRule type="cellIs" dxfId="2" priority="4" operator="equal">
      <formula>"Aprovado"</formula>
    </cfRule>
  </conditionalFormatting>
  <conditionalFormatting sqref="D38:D39">
    <cfRule type="cellIs" dxfId="1" priority="1" stopIfTrue="1" operator="equal">
      <formula>"Reprovado"</formula>
    </cfRule>
    <cfRule type="cellIs" dxfId="0" priority="2" stopIfTrue="1" operator="equal">
      <formula>"Aprovado"</formula>
    </cfRule>
  </conditionalFormatting>
  <dataValidations count="5">
    <dataValidation type="list" allowBlank="1" showInputMessage="1" showErrorMessage="1" errorTitle="Inválido" error="Selecione na lista!" sqref="C27:C29 IY27:IY29 SU27:SU29 ACQ27:ACQ29 AMM27:AMM29 AWI27:AWI29 BGE27:BGE29 BQA27:BQA29 BZW27:BZW29 CJS27:CJS29 CTO27:CTO29 DDK27:DDK29 DNG27:DNG29 DXC27:DXC29 EGY27:EGY29 EQU27:EQU29 FAQ27:FAQ29 FKM27:FKM29 FUI27:FUI29 GEE27:GEE29 GOA27:GOA29 GXW27:GXW29 HHS27:HHS29 HRO27:HRO29 IBK27:IBK29 ILG27:ILG29 IVC27:IVC29 JEY27:JEY29 JOU27:JOU29 JYQ27:JYQ29 KIM27:KIM29 KSI27:KSI29 LCE27:LCE29 LMA27:LMA29 LVW27:LVW29 MFS27:MFS29 MPO27:MPO29 MZK27:MZK29 NJG27:NJG29 NTC27:NTC29 OCY27:OCY29 OMU27:OMU29 OWQ27:OWQ29 PGM27:PGM29 PQI27:PQI29 QAE27:QAE29 QKA27:QKA29 QTW27:QTW29 RDS27:RDS29 RNO27:RNO29 RXK27:RXK29 SHG27:SHG29 SRC27:SRC29 TAY27:TAY29 TKU27:TKU29 TUQ27:TUQ29 UEM27:UEM29 UOI27:UOI29 UYE27:UYE29 VIA27:VIA29 VRW27:VRW29 WBS27:WBS29 WLO27:WLO29 WVK27:WVK29">
      <formula1>"Alta,Media,Baixa"</formula1>
    </dataValidation>
    <dataValidation type="list" allowBlank="1" showInputMessage="1" showErrorMessage="1" errorTitle="Entrada Inválida" error="Digite um valor de 0 a 5, NA para [Não se Aplica], ou selecione à partir da lista!" sqref="C10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12:C14 IY12:IY14 SU12:SU14 ACQ12:ACQ14 AMM12:AMM14 AWI12:AWI14 BGE12:BGE14 BQA12:BQA14 BZW12:BZW14 CJS12:CJS14 CTO12:CTO14 DDK12:DDK14 DNG12:DNG14 DXC12:DXC14 EGY12:EGY14 EQU12:EQU14 FAQ12:FAQ14 FKM12:FKM14 FUI12:FUI14 GEE12:GEE14 GOA12:GOA14 GXW12:GXW14 HHS12:HHS14 HRO12:HRO14 IBK12:IBK14 ILG12:ILG14 IVC12:IVC14 JEY12:JEY14 JOU12:JOU14 JYQ12:JYQ14 KIM12:KIM14 KSI12:KSI14 LCE12:LCE14 LMA12:LMA14 LVW12:LVW14 MFS12:MFS14 MPO12:MPO14 MZK12:MZK14 NJG12:NJG14 NTC12:NTC14 OCY12:OCY14 OMU12:OMU14 OWQ12:OWQ14 PGM12:PGM14 PQI12:PQI14 QAE12:QAE14 QKA12:QKA14 QTW12:QTW14 RDS12:RDS14 RNO12:RNO14 RXK12:RXK14 SHG12:SHG14 SRC12:SRC14 TAY12:TAY14 TKU12:TKU14 TUQ12:TUQ14 UEM12:UEM14 UOI12:UOI14 UYE12:UYE14 VIA12:VIA14 VRW12:VRW14 WBS12:WBS14 WLO12:WLO14 WVK12:WVK14 C21:C22 IY21:IY22 SU21:SU22 ACQ21:ACQ22 AMM21:AMM22 AWI21:AWI22 BGE21:BGE22 BQA21:BQA22 BZW21:BZW22 CJS21:CJS22 CTO21:CTO22 DDK21:DDK22 DNG21:DNG22 DXC21:DXC22 EGY21:EGY22 EQU21:EQU22 FAQ21:FAQ22 FKM21:FKM22 FUI21:FUI22 GEE21:GEE22 GOA21:GOA22 GXW21:GXW22 HHS21:HHS22 HRO21:HRO22 IBK21:IBK22 ILG21:ILG22 IVC21:IVC22 JEY21:JEY22 JOU21:JOU22 JYQ21:JYQ22 KIM21:KIM22 KSI21:KSI22 LCE21:LCE22 LMA21:LMA22 LVW21:LVW22 MFS21:MFS22 MPO21:MPO22 MZK21:MZK22 NJG21:NJG22 NTC21:NTC22 OCY21:OCY22 OMU21:OMU22 OWQ21:OWQ22 PGM21:PGM22 PQI21:PQI22 QAE21:QAE22 QKA21:QKA22 QTW21:QTW22 RDS21:RDS22 RNO21:RNO22 RXK21:RXK22 SHG21:SHG22 SRC21:SRC22 TAY21:TAY22 TKU21:TKU22 TUQ21:TUQ22 UEM21:UEM22 UOI21:UOI22 UYE21:UYE22 VIA21:VIA22 VRW21:VRW22 WBS21:WBS22 WLO21:WLO22 WVK21:WVK22">
      <formula1>"1,3,5"</formula1>
    </dataValidation>
    <dataValidation type="list" allowBlank="1" showInputMessage="1" showErrorMessage="1" errorTitle="Entrada Inválida" error="Digite um valor de 0 a 5, NA para [Não se Aplica], ou selecione à partir da lista!" sqref="C30:C34 IY30:IY34 SU30:SU34 ACQ30:ACQ34 AMM30:AMM34 AWI30:AWI34 BGE30:BGE34 BQA30:BQA34 BZW30:BZW34 CJS30:CJS34 CTO30:CTO34 DDK30:DDK34 DNG30:DNG34 DXC30:DXC34 EGY30:EGY34 EQU30:EQU34 FAQ30:FAQ34 FKM30:FKM34 FUI30:FUI34 GEE30:GEE34 GOA30:GOA34 GXW30:GXW34 HHS30:HHS34 HRO30:HRO34 IBK30:IBK34 ILG30:ILG34 IVC30:IVC34 JEY30:JEY34 JOU30:JOU34 JYQ30:JYQ34 KIM30:KIM34 KSI30:KSI34 LCE30:LCE34 LMA30:LMA34 LVW30:LVW34 MFS30:MFS34 MPO30:MPO34 MZK30:MZK34 NJG30:NJG34 NTC30:NTC34 OCY30:OCY34 OMU30:OMU34 OWQ30:OWQ34 PGM30:PGM34 PQI30:PQI34 QAE30:QAE34 QKA30:QKA34 QTW30:QTW34 RDS30:RDS34 RNO30:RNO34 RXK30:RXK34 SHG30:SHG34 SRC30:SRC34 TAY30:TAY34 TKU30:TKU34 TUQ30:TUQ34 UEM30:UEM34 UOI30:UOI34 UYE30:UYE34 VIA30:VIA34 VRW30:VRW34 WBS30:WBS34 WLO30:WLO34 WVK30:WVK34">
      <formula1>"Sim,Não"</formula1>
    </dataValidation>
    <dataValidation type="list" allowBlank="1" showInputMessage="1" showErrorMessage="1" errorTitle="Entrada Inválida" error="Digite um valor de 0 a 5, NA para [Não se Aplica], ou selecione à partir da lista!" sqref="C11 IY11 SU11 ACQ11 AMM11 AWI11 BGE11 BQA11 BZW11 CJS11 CTO11 DDK11 DNG11 DXC11 EGY11 EQU11 FAQ11 FKM11 FUI11 GEE11 GOA11 GXW11 HHS11 HRO11 IBK11 ILG11 IVC11 JEY11 JOU11 JYQ11 KIM11 KSI11 LCE11 LMA11 LVW11 MFS11 MPO11 MZK11 NJG11 NTC11 OCY11 OMU11 OWQ11 PGM11 PQI11 QAE11 QKA11 QTW11 RDS11 RNO11 RXK11 SHG11 SRC11 TAY11 TKU11 TUQ11 UEM11 UOI11 UYE11 VIA11 VRW11 WBS11 WLO11 WVK11 C18:C20 IY18:IY20 SU18:SU20 ACQ18:ACQ20 AMM18:AMM20 AWI18:AWI20 BGE18:BGE20 BQA18:BQA20 BZW18:BZW20 CJS18:CJS20 CTO18:CTO20 DDK18:DDK20 DNG18:DNG20 DXC18:DXC20 EGY18:EGY20 EQU18:EQU20 FAQ18:FAQ20 FKM18:FKM20 FUI18:FUI20 GEE18:GEE20 GOA18:GOA20 GXW18:GXW20 HHS18:HHS20 HRO18:HRO20 IBK18:IBK20 ILG18:ILG20 IVC18:IVC20 JEY18:JEY20 JOU18:JOU20 JYQ18:JYQ20 KIM18:KIM20 KSI18:KSI20 LCE18:LCE20 LMA18:LMA20 LVW18:LVW20 MFS18:MFS20 MPO18:MPO20 MZK18:MZK20 NJG18:NJG20 NTC18:NTC20 OCY18:OCY20 OMU18:OMU20 OWQ18:OWQ20 PGM18:PGM20 PQI18:PQI20 QAE18:QAE20 QKA18:QKA20 QTW18:QTW20 RDS18:RDS20 RNO18:RNO20 RXK18:RXK20 SHG18:SHG20 SRC18:SRC20 TAY18:TAY20 TKU18:TKU20 TUQ18:TUQ20 UEM18:UEM20 UOI18:UOI20 UYE18:UYE20 VIA18:VIA20 VRW18:VRW20 WBS18:WBS20 WLO18:WLO20 WVK18:WVK20">
      <formula1>"0,1,3,5"</formula1>
    </dataValidation>
    <dataValidation type="list" allowBlank="1" showInputMessage="1" showErrorMessage="1" errorTitle="Entrada Inválida" error="Digite um valor de 0 a 5, NA para [Não se Aplica], ou selecione à partir da lista!" sqref="C15:C16 IY15:IY16 SU15:SU16 ACQ15:ACQ16 AMM15:AMM16 AWI15:AWI16 BGE15:BGE16 BQA15:BQA16 BZW15:BZW16 CJS15:CJS16 CTO15:CTO16 DDK15:DDK16 DNG15:DNG16 DXC15:DXC16 EGY15:EGY16 EQU15:EQU16 FAQ15:FAQ16 FKM15:FKM16 FUI15:FUI16 GEE15:GEE16 GOA15:GOA16 GXW15:GXW16 HHS15:HHS16 HRO15:HRO16 IBK15:IBK16 ILG15:ILG16 IVC15:IVC16 JEY15:JEY16 JOU15:JOU16 JYQ15:JYQ16 KIM15:KIM16 KSI15:KSI16 LCE15:LCE16 LMA15:LMA16 LVW15:LVW16 MFS15:MFS16 MPO15:MPO16 MZK15:MZK16 NJG15:NJG16 NTC15:NTC16 OCY15:OCY16 OMU15:OMU16 OWQ15:OWQ16 PGM15:PGM16 PQI15:PQI16 QAE15:QAE16 QKA15:QKA16 QTW15:QTW16 RDS15:RDS16 RNO15:RNO16 RXK15:RXK16 SHG15:SHG16 SRC15:SRC16 TAY15:TAY16 TKU15:TKU16 TUQ15:TUQ16 UEM15:UEM16 UOI15:UOI16 UYE15:UYE16 VIA15:VIA16 VRW15:VRW16 WBS15:WBS16 WLO15:WLO16 WVK15:WVK16 C23:C24 IY23:IY24 SU23:SU24 ACQ23:ACQ24 AMM23:AMM24 AWI23:AWI24 BGE23:BGE24 BQA23:BQA24 BZW23:BZW24 CJS23:CJS24 CTO23:CTO24 DDK23:DDK24 DNG23:DNG24 DXC23:DXC24 EGY23:EGY24 EQU23:EQU24 FAQ23:FAQ24 FKM23:FKM24 FUI23:FUI24 GEE23:GEE24 GOA23:GOA24 GXW23:GXW24 HHS23:HHS24 HRO23:HRO24 IBK23:IBK24 ILG23:ILG24 IVC23:IVC24 JEY23:JEY24 JOU23:JOU24 JYQ23:JYQ24 KIM23:KIM24 KSI23:KSI24 LCE23:LCE24 LMA23:LMA24 LVW23:LVW24 MFS23:MFS24 MPO23:MPO24 MZK23:MZK24 NJG23:NJG24 NTC23:NTC24 OCY23:OCY24 OMU23:OMU24 OWQ23:OWQ24 PGM23:PGM24 PQI23:PQI24 QAE23:QAE24 QKA23:QKA24 QTW23:QTW24 RDS23:RDS24 RNO23:RNO24 RXK23:RXK24 SHG23:SHG24 SRC23:SRC24 TAY23:TAY24 TKU23:TKU24 TUQ23:TUQ24 UEM23:UEM24 UOI23:UOI24 UYE23:UYE24 VIA23:VIA24 VRW23:VRW24 WBS23:WBS24 WLO23:WLO24 WVK23:WVK24">
      <formula1>"NA,0,1,2,3,4,5"</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A1:M18"/>
  <sheetViews>
    <sheetView workbookViewId="0">
      <selection activeCell="C15" sqref="C15"/>
    </sheetView>
  </sheetViews>
  <sheetFormatPr defaultRowHeight="15"/>
  <cols>
    <col min="1" max="1" width="3.75" customWidth="1"/>
    <col min="2" max="2" width="37.25" customWidth="1"/>
    <col min="3" max="3" width="21.75" customWidth="1"/>
    <col min="4" max="4" width="19.375" customWidth="1"/>
    <col min="5" max="5" width="20.125" customWidth="1"/>
    <col min="6" max="6" width="23.875" customWidth="1"/>
    <col min="7" max="7" width="20.375" customWidth="1"/>
    <col min="8" max="8" width="16.75" customWidth="1"/>
    <col min="9" max="9" width="17.375" customWidth="1"/>
    <col min="10" max="10" width="25.625" customWidth="1"/>
    <col min="11" max="11" width="27.375" customWidth="1"/>
    <col min="12" max="12" width="20.875" customWidth="1"/>
    <col min="13" max="13" width="18.875" customWidth="1"/>
    <col min="14" max="14" width="33.125" customWidth="1"/>
    <col min="15" max="15" width="27.125" customWidth="1"/>
    <col min="16" max="16" width="26.625" customWidth="1"/>
    <col min="17" max="17" width="35.25" customWidth="1"/>
    <col min="18" max="18" width="34.625" customWidth="1"/>
    <col min="19" max="19" width="25.875" customWidth="1"/>
    <col min="20" max="20" width="30.625" customWidth="1"/>
  </cols>
  <sheetData>
    <row r="1" spans="1:13" ht="51.75" customHeight="1">
      <c r="A1" s="104"/>
      <c r="B1" s="104"/>
      <c r="C1" s="104"/>
      <c r="D1" s="104"/>
      <c r="E1" s="104"/>
      <c r="F1" s="104"/>
      <c r="G1" s="104"/>
      <c r="H1" s="104"/>
      <c r="I1" s="104"/>
      <c r="J1" s="104"/>
      <c r="K1" s="104"/>
      <c r="L1" s="104"/>
      <c r="M1" s="1"/>
    </row>
    <row r="2" spans="1:13" s="60" customFormat="1" ht="15.75" thickBot="1">
      <c r="A2" s="59"/>
    </row>
    <row r="3" spans="1:13" s="60" customFormat="1" ht="15.75" thickBot="1">
      <c r="A3" s="59"/>
      <c r="C3" s="115" t="s">
        <v>38</v>
      </c>
      <c r="D3" s="116"/>
      <c r="E3" s="116"/>
      <c r="F3" s="116"/>
      <c r="G3" s="116"/>
      <c r="H3" s="116"/>
      <c r="I3" s="117"/>
      <c r="J3" s="61"/>
    </row>
    <row r="4" spans="1:13" s="60" customFormat="1" ht="51.75" thickBot="1">
      <c r="A4" s="59"/>
      <c r="C4" s="62" t="s">
        <v>25</v>
      </c>
      <c r="D4" s="63" t="s">
        <v>27</v>
      </c>
      <c r="E4" s="62" t="s">
        <v>39</v>
      </c>
      <c r="F4" s="63" t="s">
        <v>29</v>
      </c>
      <c r="G4" s="62" t="s">
        <v>30</v>
      </c>
      <c r="H4" s="64" t="s">
        <v>31</v>
      </c>
      <c r="I4" s="64" t="s">
        <v>32</v>
      </c>
      <c r="J4" s="62" t="s">
        <v>33</v>
      </c>
    </row>
    <row r="5" spans="1:13" s="70" customFormat="1" ht="15.75" thickBot="1">
      <c r="A5" s="65"/>
      <c r="B5" s="66" t="s">
        <v>40</v>
      </c>
      <c r="C5" s="67">
        <v>5</v>
      </c>
      <c r="D5" s="68">
        <v>3</v>
      </c>
      <c r="E5" s="67">
        <v>3</v>
      </c>
      <c r="F5" s="68">
        <v>1</v>
      </c>
      <c r="G5" s="67">
        <v>4</v>
      </c>
      <c r="H5" s="69">
        <v>3</v>
      </c>
      <c r="I5" s="69">
        <v>2</v>
      </c>
      <c r="J5" s="67">
        <v>3</v>
      </c>
    </row>
    <row r="6" spans="1:13" s="72" customFormat="1" ht="4.5" customHeight="1" thickBot="1">
      <c r="A6" s="65"/>
      <c r="B6" s="71"/>
      <c r="C6" s="65"/>
      <c r="D6" s="65"/>
      <c r="E6" s="65"/>
      <c r="F6" s="65"/>
      <c r="G6" s="65"/>
      <c r="H6" s="65"/>
      <c r="I6" s="65"/>
    </row>
    <row r="7" spans="1:13" s="72" customFormat="1" ht="15.75" thickBot="1">
      <c r="A7" s="73" t="s">
        <v>5</v>
      </c>
      <c r="B7" s="74" t="s">
        <v>41</v>
      </c>
      <c r="C7" s="118" t="s">
        <v>42</v>
      </c>
      <c r="D7" s="119"/>
      <c r="E7" s="119"/>
      <c r="F7" s="119"/>
      <c r="G7" s="119"/>
      <c r="H7" s="119"/>
      <c r="I7" s="119"/>
      <c r="J7" s="120"/>
    </row>
    <row r="8" spans="1:13" s="60" customFormat="1" ht="29.25" customHeight="1">
      <c r="A8" s="75">
        <v>1</v>
      </c>
      <c r="B8" s="76" t="s">
        <v>43</v>
      </c>
      <c r="C8" s="77" t="s">
        <v>44</v>
      </c>
      <c r="D8" s="78"/>
      <c r="E8" s="78"/>
      <c r="F8" s="78" t="s">
        <v>44</v>
      </c>
      <c r="G8" s="78" t="s">
        <v>44</v>
      </c>
      <c r="H8" s="78"/>
      <c r="I8" s="78"/>
      <c r="J8" s="79"/>
    </row>
    <row r="9" spans="1:13" s="60" customFormat="1" ht="29.25" customHeight="1">
      <c r="A9" s="80">
        <v>2</v>
      </c>
      <c r="B9" s="81" t="s">
        <v>45</v>
      </c>
      <c r="C9" s="82" t="s">
        <v>44</v>
      </c>
      <c r="D9" s="83"/>
      <c r="E9" s="83"/>
      <c r="F9" s="83" t="s">
        <v>44</v>
      </c>
      <c r="G9" s="83"/>
      <c r="H9" s="83"/>
      <c r="I9" s="83"/>
      <c r="J9" s="84"/>
    </row>
    <row r="10" spans="1:13" s="60" customFormat="1" ht="29.25" customHeight="1">
      <c r="A10" s="80">
        <v>3</v>
      </c>
      <c r="B10" s="81" t="s">
        <v>46</v>
      </c>
      <c r="C10" s="82" t="s">
        <v>44</v>
      </c>
      <c r="D10" s="83"/>
      <c r="E10" s="83"/>
      <c r="F10" s="83" t="s">
        <v>44</v>
      </c>
      <c r="G10" s="83"/>
      <c r="H10" s="83"/>
      <c r="I10" s="83"/>
      <c r="J10" s="84"/>
    </row>
    <row r="11" spans="1:13" s="60" customFormat="1" ht="29.25" customHeight="1">
      <c r="A11" s="80">
        <v>4</v>
      </c>
      <c r="B11" s="81" t="s">
        <v>47</v>
      </c>
      <c r="C11" s="82"/>
      <c r="D11" s="83"/>
      <c r="E11" s="83"/>
      <c r="F11" s="83"/>
      <c r="G11" s="83" t="s">
        <v>44</v>
      </c>
      <c r="H11" s="83"/>
      <c r="I11" s="83" t="s">
        <v>44</v>
      </c>
      <c r="J11" s="84"/>
    </row>
    <row r="12" spans="1:13" s="60" customFormat="1" ht="29.25" customHeight="1">
      <c r="A12" s="80">
        <v>5</v>
      </c>
      <c r="B12" s="81" t="s">
        <v>48</v>
      </c>
      <c r="C12" s="82"/>
      <c r="D12" s="83"/>
      <c r="E12" s="83"/>
      <c r="F12" s="83"/>
      <c r="G12" s="83" t="s">
        <v>44</v>
      </c>
      <c r="H12" s="83"/>
      <c r="I12" s="83"/>
      <c r="J12" s="85" t="s">
        <v>44</v>
      </c>
    </row>
    <row r="13" spans="1:13" s="60" customFormat="1" ht="29.25" customHeight="1">
      <c r="A13" s="80">
        <v>6</v>
      </c>
      <c r="B13" s="81" t="s">
        <v>49</v>
      </c>
      <c r="C13" s="82"/>
      <c r="D13" s="83" t="s">
        <v>44</v>
      </c>
      <c r="E13" s="83" t="s">
        <v>44</v>
      </c>
      <c r="F13" s="83"/>
      <c r="G13" s="83"/>
      <c r="H13" s="83"/>
      <c r="I13" s="83"/>
      <c r="J13" s="85"/>
    </row>
    <row r="14" spans="1:13" s="60" customFormat="1" ht="25.5">
      <c r="A14" s="80">
        <v>7</v>
      </c>
      <c r="B14" s="81" t="s">
        <v>50</v>
      </c>
      <c r="C14" s="82"/>
      <c r="D14" s="83" t="s">
        <v>44</v>
      </c>
      <c r="E14" s="83" t="s">
        <v>44</v>
      </c>
      <c r="F14" s="83" t="s">
        <v>44</v>
      </c>
      <c r="G14" s="83"/>
      <c r="H14" s="83" t="s">
        <v>44</v>
      </c>
      <c r="I14" s="83"/>
      <c r="J14" s="85" t="s">
        <v>44</v>
      </c>
    </row>
    <row r="15" spans="1:13" s="60" customFormat="1" ht="25.5">
      <c r="A15" s="80">
        <v>8</v>
      </c>
      <c r="B15" s="81" t="s">
        <v>51</v>
      </c>
      <c r="C15" s="82"/>
      <c r="D15" s="83"/>
      <c r="E15" s="83"/>
      <c r="F15" s="83"/>
      <c r="G15" s="83" t="s">
        <v>44</v>
      </c>
      <c r="H15" s="83"/>
      <c r="I15" s="83"/>
      <c r="J15" s="86"/>
    </row>
    <row r="16" spans="1:13" s="60" customFormat="1" ht="15.75" thickBot="1">
      <c r="A16" s="87">
        <v>9</v>
      </c>
      <c r="B16" s="88" t="s">
        <v>52</v>
      </c>
      <c r="C16" s="89"/>
      <c r="D16" s="90"/>
      <c r="E16" s="90"/>
      <c r="F16" s="90"/>
      <c r="G16" s="90" t="s">
        <v>44</v>
      </c>
      <c r="H16" s="90"/>
      <c r="I16" s="90"/>
      <c r="J16" s="91"/>
    </row>
    <row r="17" spans="1:6" s="60" customFormat="1">
      <c r="A17" s="59"/>
      <c r="B17" s="70"/>
      <c r="D17" s="70"/>
      <c r="E17" s="70"/>
      <c r="F17" s="70"/>
    </row>
    <row r="18" spans="1:6" s="60" customFormat="1">
      <c r="A18" s="59"/>
    </row>
  </sheetData>
  <mergeCells count="3">
    <mergeCell ref="A1:L1"/>
    <mergeCell ref="C3:I3"/>
    <mergeCell ref="C7:J7"/>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Critérios</vt:lpstr>
      <vt:lpstr>Matriz Critério GPP X Objetivos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anderson.almeida</dc:creator>
  <cp:lastModifiedBy>Cassiano</cp:lastModifiedBy>
  <cp:lastPrinted>2014-02-06T19:58:29Z</cp:lastPrinted>
  <dcterms:created xsi:type="dcterms:W3CDTF">2014-02-06T18:39:44Z</dcterms:created>
  <dcterms:modified xsi:type="dcterms:W3CDTF">2016-10-01T16:33:46Z</dcterms:modified>
</cp:coreProperties>
</file>