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oral-Model-V12\HughesReefMatches\"/>
    </mc:Choice>
  </mc:AlternateContent>
  <bookViews>
    <workbookView xWindow="120" yWindow="15" windowWidth="18960" windowHeight="11325" activeTab="1"/>
  </bookViews>
  <sheets>
    <sheet name="Table 1" sheetId="1" r:id="rId1"/>
    <sheet name="Clean for Export" sheetId="2" r:id="rId2"/>
  </sheets>
  <calcPr calcId="162913"/>
</workbook>
</file>

<file path=xl/calcChain.xml><?xml version="1.0" encoding="utf-8"?>
<calcChain xmlns="http://schemas.openxmlformats.org/spreadsheetml/2006/main">
  <c r="AR3" i="2" l="1"/>
  <c r="AS3" i="2"/>
  <c r="AR4" i="2"/>
  <c r="AS4" i="2"/>
  <c r="AR5" i="2"/>
  <c r="AS5" i="2"/>
  <c r="AR6" i="2"/>
  <c r="AS6" i="2"/>
  <c r="AR7" i="2"/>
  <c r="AS7" i="2"/>
  <c r="AR8" i="2"/>
  <c r="AS8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R15" i="2"/>
  <c r="AS15" i="2"/>
  <c r="AR16" i="2"/>
  <c r="AS16" i="2"/>
  <c r="AR17" i="2"/>
  <c r="AS17" i="2"/>
  <c r="AR18" i="2"/>
  <c r="AS18" i="2"/>
  <c r="AR19" i="2"/>
  <c r="AS19" i="2"/>
  <c r="AR20" i="2"/>
  <c r="AS20" i="2"/>
  <c r="AR21" i="2"/>
  <c r="AS21" i="2"/>
  <c r="AR22" i="2"/>
  <c r="AS22" i="2"/>
  <c r="AR23" i="2"/>
  <c r="AS23" i="2"/>
  <c r="AR24" i="2"/>
  <c r="AS24" i="2"/>
  <c r="AR25" i="2"/>
  <c r="AS25" i="2"/>
  <c r="AR26" i="2"/>
  <c r="AS26" i="2"/>
  <c r="AR27" i="2"/>
  <c r="AS27" i="2"/>
  <c r="AR28" i="2"/>
  <c r="AS28" i="2"/>
  <c r="AR29" i="2"/>
  <c r="AS29" i="2"/>
  <c r="AR30" i="2"/>
  <c r="AS30" i="2"/>
  <c r="AR31" i="2"/>
  <c r="AS31" i="2"/>
  <c r="AR32" i="2"/>
  <c r="AS32" i="2"/>
  <c r="AR33" i="2"/>
  <c r="AS33" i="2"/>
  <c r="AR34" i="2"/>
  <c r="AS34" i="2"/>
  <c r="AR35" i="2"/>
  <c r="AS35" i="2"/>
  <c r="AR36" i="2"/>
  <c r="AS36" i="2"/>
  <c r="AR37" i="2"/>
  <c r="AS37" i="2"/>
  <c r="AR38" i="2"/>
  <c r="AS38" i="2"/>
  <c r="AR39" i="2"/>
  <c r="AS39" i="2"/>
  <c r="AR40" i="2"/>
  <c r="AS40" i="2"/>
  <c r="AR41" i="2"/>
  <c r="AS41" i="2"/>
  <c r="AR42" i="2"/>
  <c r="AS42" i="2"/>
  <c r="AR43" i="2"/>
  <c r="AS43" i="2"/>
  <c r="AR44" i="2"/>
  <c r="AS44" i="2"/>
  <c r="AR45" i="2"/>
  <c r="AS45" i="2"/>
  <c r="AR46" i="2"/>
  <c r="AS46" i="2"/>
  <c r="AR47" i="2"/>
  <c r="AS47" i="2"/>
  <c r="AR48" i="2"/>
  <c r="AS48" i="2"/>
  <c r="AR49" i="2"/>
  <c r="AS49" i="2"/>
  <c r="AR50" i="2"/>
  <c r="AS50" i="2"/>
  <c r="AR51" i="2"/>
  <c r="AS51" i="2"/>
  <c r="AR52" i="2"/>
  <c r="AS52" i="2"/>
  <c r="AR53" i="2"/>
  <c r="AS53" i="2"/>
  <c r="AR54" i="2"/>
  <c r="AS54" i="2"/>
  <c r="AR55" i="2"/>
  <c r="AS55" i="2"/>
  <c r="AR56" i="2"/>
  <c r="AS56" i="2"/>
  <c r="AR57" i="2"/>
  <c r="AS57" i="2"/>
  <c r="AR58" i="2"/>
  <c r="AS58" i="2"/>
  <c r="AR59" i="2"/>
  <c r="AS59" i="2"/>
  <c r="AR60" i="2"/>
  <c r="AS60" i="2"/>
  <c r="AR61" i="2"/>
  <c r="AS61" i="2"/>
  <c r="AR62" i="2"/>
  <c r="AS62" i="2"/>
  <c r="AR63" i="2"/>
  <c r="AS63" i="2"/>
  <c r="AR64" i="2"/>
  <c r="AS64" i="2"/>
  <c r="AR65" i="2"/>
  <c r="AS65" i="2"/>
  <c r="AR66" i="2"/>
  <c r="AS66" i="2"/>
  <c r="AR67" i="2"/>
  <c r="AS67" i="2"/>
  <c r="AR68" i="2"/>
  <c r="AS68" i="2"/>
  <c r="AR69" i="2"/>
  <c r="AS69" i="2"/>
  <c r="AR70" i="2"/>
  <c r="AS70" i="2"/>
  <c r="AR71" i="2"/>
  <c r="AS71" i="2"/>
  <c r="AR72" i="2"/>
  <c r="AS72" i="2"/>
  <c r="AR73" i="2"/>
  <c r="AS73" i="2"/>
  <c r="AR74" i="2"/>
  <c r="AS74" i="2"/>
  <c r="AR75" i="2"/>
  <c r="AS75" i="2"/>
  <c r="AR76" i="2"/>
  <c r="AS76" i="2"/>
  <c r="AR77" i="2"/>
  <c r="AS77" i="2"/>
  <c r="AR78" i="2"/>
  <c r="AS78" i="2"/>
  <c r="AR79" i="2"/>
  <c r="AS79" i="2"/>
  <c r="AR80" i="2"/>
  <c r="AS80" i="2"/>
  <c r="AR81" i="2"/>
  <c r="AS81" i="2"/>
  <c r="AR82" i="2"/>
  <c r="AS82" i="2"/>
  <c r="AR83" i="2"/>
  <c r="AS83" i="2"/>
  <c r="AR84" i="2"/>
  <c r="AS84" i="2"/>
  <c r="AR85" i="2"/>
  <c r="AS85" i="2"/>
  <c r="AR86" i="2"/>
  <c r="AS86" i="2"/>
  <c r="AR87" i="2"/>
  <c r="AS87" i="2"/>
  <c r="AR88" i="2"/>
  <c r="AS88" i="2"/>
  <c r="AR89" i="2"/>
  <c r="AS89" i="2"/>
  <c r="AR90" i="2"/>
  <c r="AS90" i="2"/>
  <c r="AR91" i="2"/>
  <c r="AS91" i="2"/>
  <c r="AR92" i="2"/>
  <c r="AS92" i="2"/>
  <c r="AR93" i="2"/>
  <c r="AS93" i="2"/>
  <c r="AR94" i="2"/>
  <c r="AS94" i="2"/>
  <c r="AR95" i="2"/>
  <c r="AS95" i="2"/>
  <c r="AR96" i="2"/>
  <c r="AS96" i="2"/>
  <c r="AR97" i="2"/>
  <c r="AS97" i="2"/>
  <c r="AR98" i="2"/>
  <c r="AS98" i="2"/>
  <c r="AR99" i="2"/>
  <c r="AS99" i="2"/>
  <c r="AR100" i="2"/>
  <c r="AS100" i="2"/>
  <c r="AR101" i="2"/>
  <c r="AS101" i="2"/>
  <c r="AS2" i="2"/>
  <c r="AR2" i="2"/>
  <c r="G116" i="1"/>
  <c r="E91" i="1"/>
  <c r="E65" i="1"/>
  <c r="E64" i="1"/>
  <c r="D65" i="1"/>
  <c r="D64" i="1"/>
  <c r="G65" i="1"/>
  <c r="G64" i="1"/>
  <c r="H65" i="1"/>
  <c r="H64" i="1"/>
  <c r="D94" i="1"/>
  <c r="E94" i="1"/>
  <c r="E117" i="1" s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D117" i="1" s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E93" i="1"/>
  <c r="D93" i="1"/>
  <c r="D68" i="1"/>
  <c r="E68" i="1"/>
  <c r="D69" i="1"/>
  <c r="E69" i="1"/>
  <c r="D70" i="1"/>
  <c r="D90" i="1" s="1"/>
  <c r="E70" i="1"/>
  <c r="E90" i="1" s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E67" i="1"/>
  <c r="D67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G91" i="1" s="1"/>
  <c r="H86" i="1"/>
  <c r="H91" i="1" s="1"/>
  <c r="G87" i="1"/>
  <c r="H87" i="1"/>
  <c r="G88" i="1"/>
  <c r="H88" i="1"/>
  <c r="G89" i="1"/>
  <c r="H89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H39" i="1"/>
  <c r="G39" i="1"/>
  <c r="E39" i="1"/>
  <c r="D39" i="1"/>
  <c r="H37" i="1"/>
  <c r="G37" i="1"/>
  <c r="H36" i="1"/>
  <c r="G36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D3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2" i="1"/>
  <c r="D91" i="1" l="1"/>
  <c r="H90" i="1"/>
  <c r="G90" i="1"/>
  <c r="G117" i="1"/>
  <c r="H116" i="1"/>
  <c r="H117" i="1"/>
  <c r="D116" i="1"/>
  <c r="E116" i="1"/>
  <c r="E37" i="1"/>
  <c r="E36" i="1"/>
  <c r="D36" i="1"/>
</calcChain>
</file>

<file path=xl/sharedStrings.xml><?xml version="1.0" encoding="utf-8"?>
<sst xmlns="http://schemas.openxmlformats.org/spreadsheetml/2006/main" count="1892" uniqueCount="431">
  <si>
    <r>
      <rPr>
        <sz val="8"/>
        <rFont val="Arial"/>
        <family val="2"/>
      </rPr>
      <t>#</t>
    </r>
  </si>
  <si>
    <r>
      <rPr>
        <sz val="8"/>
        <rFont val="Arial"/>
        <family val="2"/>
      </rPr>
      <t>Location</t>
    </r>
  </si>
  <si>
    <r>
      <rPr>
        <b/>
        <sz val="8"/>
        <rFont val="Arial"/>
        <family val="2"/>
      </rPr>
      <t>Lat</t>
    </r>
  </si>
  <si>
    <r>
      <rPr>
        <b/>
        <sz val="8"/>
        <rFont val="Arial"/>
        <family val="2"/>
      </rPr>
      <t>Long</t>
    </r>
  </si>
  <si>
    <r>
      <rPr>
        <b/>
        <sz val="8"/>
        <rFont val="Arial"/>
        <family val="2"/>
      </rPr>
      <t xml:space="preserve">Size
</t>
    </r>
    <r>
      <rPr>
        <b/>
        <sz val="8"/>
        <rFont val="Arial"/>
        <family val="2"/>
      </rPr>
      <t>(km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</si>
  <si>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r>
      <rPr>
        <b/>
        <sz val="8"/>
        <rFont val="Arial"/>
        <family val="2"/>
      </rPr>
      <t>References (and Pers. Comm.)</t>
    </r>
  </si>
  <si>
    <r>
      <rPr>
        <sz val="8"/>
        <rFont val="Arial"/>
        <family val="2"/>
      </rPr>
      <t>Australia, Coral Sea Northern</t>
    </r>
  </si>
  <si>
    <r>
      <rPr>
        <sz val="8"/>
        <rFont val="Arial"/>
        <family val="2"/>
      </rPr>
      <t>16.5ºS</t>
    </r>
  </si>
  <si>
    <r>
      <rPr>
        <sz val="8"/>
        <rFont val="Arial"/>
        <family val="2"/>
      </rPr>
      <t>149.8ºE</t>
    </r>
  </si>
  <si>
    <r>
      <rPr>
        <sz val="8"/>
        <rFont val="Arial"/>
        <family val="2"/>
      </rPr>
      <t>S</t>
    </r>
  </si>
  <si>
    <r>
      <rPr>
        <sz val="8"/>
        <rFont val="Arial"/>
        <family val="2"/>
      </rPr>
      <t>M</t>
    </r>
  </si>
  <si>
    <r>
      <rPr>
        <sz val="8"/>
        <rFont val="Arial"/>
        <family val="2"/>
      </rPr>
      <t xml:space="preserve">334, 236, 237, 216, 19, 58,
</t>
    </r>
    <r>
      <rPr>
        <sz val="8"/>
        <rFont val="Arial"/>
        <family val="2"/>
      </rPr>
      <t>280, 156, (JR), TB, HH</t>
    </r>
  </si>
  <si>
    <r>
      <rPr>
        <sz val="8"/>
        <rFont val="Arial"/>
        <family val="2"/>
      </rPr>
      <t>Australia, Coral Sea Southern</t>
    </r>
  </si>
  <si>
    <r>
      <rPr>
        <sz val="8"/>
        <rFont val="Arial"/>
        <family val="2"/>
      </rPr>
      <t>20.0ºS</t>
    </r>
  </si>
  <si>
    <r>
      <rPr>
        <sz val="8"/>
        <rFont val="Arial"/>
        <family val="2"/>
      </rPr>
      <t>153.0ºE</t>
    </r>
  </si>
  <si>
    <r>
      <rPr>
        <sz val="8"/>
        <rFont val="Arial"/>
        <family val="2"/>
      </rPr>
      <t>236, 58, 248, 156, TB, HH, MP, AH, AB</t>
    </r>
  </si>
  <si>
    <r>
      <rPr>
        <sz val="8"/>
        <rFont val="Arial"/>
        <family val="2"/>
      </rPr>
      <t>Australia, GBR Central</t>
    </r>
  </si>
  <si>
    <r>
      <rPr>
        <sz val="8"/>
        <rFont val="Arial"/>
        <family val="2"/>
      </rPr>
      <t>19.5ºS</t>
    </r>
  </si>
  <si>
    <r>
      <rPr>
        <sz val="8"/>
        <rFont val="Arial"/>
        <family val="2"/>
      </rPr>
      <t>148.5ºE</t>
    </r>
  </si>
  <si>
    <r>
      <rPr>
        <sz val="8"/>
        <rFont val="Arial"/>
        <family val="2"/>
      </rPr>
      <t xml:space="preserve">63, 232, 173, 151, 36, 205, 35,
</t>
    </r>
    <r>
      <rPr>
        <sz val="8"/>
        <rFont val="Arial"/>
        <family val="2"/>
      </rPr>
      <t>216, 156, AB, MP, MH, GT</t>
    </r>
  </si>
  <si>
    <r>
      <rPr>
        <sz val="8"/>
        <rFont val="Arial"/>
        <family val="2"/>
      </rPr>
      <t>Australia, GBR Northern</t>
    </r>
  </si>
  <si>
    <r>
      <rPr>
        <sz val="8"/>
        <rFont val="Arial"/>
        <family val="2"/>
      </rPr>
      <t>11.5ºS</t>
    </r>
  </si>
  <si>
    <r>
      <rPr>
        <sz val="8"/>
        <rFont val="Arial"/>
        <family val="2"/>
      </rPr>
      <t>145.3ºE</t>
    </r>
  </si>
  <si>
    <r>
      <rPr>
        <sz val="8"/>
        <rFont val="Arial"/>
        <family val="2"/>
      </rPr>
      <t>63, 141, 35, 216, 156, AH, MP, AB, TH, GT</t>
    </r>
  </si>
  <si>
    <r>
      <rPr>
        <sz val="8"/>
        <rFont val="Arial"/>
        <family val="2"/>
      </rPr>
      <t>Australia, GBR Southern</t>
    </r>
  </si>
  <si>
    <r>
      <rPr>
        <sz val="8"/>
        <rFont val="Arial"/>
        <family val="2"/>
      </rPr>
      <t>23.5ºS</t>
    </r>
  </si>
  <si>
    <r>
      <rPr>
        <sz val="8"/>
        <rFont val="Arial"/>
        <family val="2"/>
      </rPr>
      <t>150.1ºE</t>
    </r>
  </si>
  <si>
    <r>
      <rPr>
        <sz val="8"/>
        <rFont val="Arial"/>
        <family val="2"/>
      </rPr>
      <t>369, 63, 35, 216, 156, MH, TH, JK, KA, TB, MP</t>
    </r>
  </si>
  <si>
    <r>
      <rPr>
        <sz val="8"/>
        <rFont val="Arial"/>
        <family val="2"/>
      </rPr>
      <t>Australia, Kimberly Coast</t>
    </r>
  </si>
  <si>
    <r>
      <rPr>
        <sz val="8"/>
        <rFont val="Arial"/>
        <family val="2"/>
      </rPr>
      <t>21.5ºS</t>
    </r>
  </si>
  <si>
    <r>
      <rPr>
        <sz val="8"/>
        <rFont val="Arial"/>
        <family val="2"/>
      </rPr>
      <t>115.4ºE</t>
    </r>
  </si>
  <si>
    <r>
      <rPr>
        <sz val="8"/>
        <rFont val="Arial"/>
        <family val="2"/>
      </rPr>
      <t xml:space="preserve">221, 281, 238, 156, (DW), (AL), (DB), (DW), (JF), (CP), (JB),
</t>
    </r>
    <r>
      <rPr>
        <sz val="8"/>
        <rFont val="Arial"/>
        <family val="2"/>
      </rPr>
      <t>(AH), (AM), (DO), VS</t>
    </r>
  </si>
  <si>
    <r>
      <rPr>
        <sz val="8"/>
        <rFont val="Arial"/>
        <family val="2"/>
      </rPr>
      <t>Australia, Lord Howe Island</t>
    </r>
  </si>
  <si>
    <r>
      <rPr>
        <sz val="8"/>
        <rFont val="Arial"/>
        <family val="2"/>
      </rPr>
      <t>31.5ºS</t>
    </r>
  </si>
  <si>
    <r>
      <rPr>
        <sz val="8"/>
        <rFont val="Arial"/>
        <family val="2"/>
      </rPr>
      <t>159ºE</t>
    </r>
  </si>
  <si>
    <r>
      <rPr>
        <sz val="8"/>
        <rFont val="Arial"/>
        <family val="2"/>
      </rPr>
      <t>142, 84, 85, 156, AB, AH, MP, TH</t>
    </r>
  </si>
  <si>
    <r>
      <rPr>
        <sz val="8"/>
        <rFont val="Arial"/>
        <family val="2"/>
      </rPr>
      <t>Australia, Morton Bay</t>
    </r>
  </si>
  <si>
    <r>
      <rPr>
        <sz val="8"/>
        <rFont val="Arial"/>
        <family val="2"/>
      </rPr>
      <t>27.4ºS</t>
    </r>
  </si>
  <si>
    <r>
      <rPr>
        <sz val="8"/>
        <rFont val="Arial"/>
        <family val="2"/>
      </rPr>
      <t>153.5ºE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</si>
  <si>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</si>
  <si>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156, (IB), (MB), JP</t>
    </r>
  </si>
  <si>
    <r>
      <rPr>
        <sz val="8"/>
        <rFont val="Arial"/>
        <family val="2"/>
      </rPr>
      <t>Australia, Ningaloo Reef</t>
    </r>
  </si>
  <si>
    <r>
      <rPr>
        <sz val="8"/>
        <rFont val="Arial"/>
        <family val="2"/>
      </rPr>
      <t>22.5ºS</t>
    </r>
  </si>
  <si>
    <r>
      <rPr>
        <sz val="8"/>
        <rFont val="Arial"/>
        <family val="2"/>
      </rPr>
      <t>113.7ºE</t>
    </r>
  </si>
  <si>
    <r>
      <rPr>
        <sz val="8"/>
        <rFont val="Arial"/>
        <family val="2"/>
      </rPr>
      <t xml:space="preserve">58, 221, 87, 156, (DT), (GS),
</t>
    </r>
    <r>
      <rPr>
        <sz val="8"/>
        <rFont val="Arial"/>
        <family val="2"/>
      </rPr>
      <t>(PB), (TE), (RB), SW, RL</t>
    </r>
  </si>
  <si>
    <r>
      <rPr>
        <sz val="8"/>
        <rFont val="Arial"/>
        <family val="2"/>
      </rPr>
      <t>Australia, Pilbara (Dampier, Montebello, Onslow)</t>
    </r>
  </si>
  <si>
    <r>
      <rPr>
        <sz val="8"/>
        <rFont val="Arial"/>
        <family val="2"/>
      </rPr>
      <t>119.9ºE</t>
    </r>
  </si>
  <si>
    <r>
      <rPr>
        <sz val="8"/>
        <rFont val="Arial"/>
        <family val="2"/>
      </rPr>
      <t>221, 189, 260, 156, (DT), (MM), (RM), (RE), (RB), SW</t>
    </r>
  </si>
  <si>
    <r>
      <rPr>
        <sz val="8"/>
        <rFont val="Arial"/>
        <family val="2"/>
      </rPr>
      <t>Australia, Solitary Island</t>
    </r>
  </si>
  <si>
    <r>
      <rPr>
        <sz val="8"/>
        <rFont val="Arial"/>
        <family val="2"/>
      </rPr>
      <t>30.0ºS</t>
    </r>
  </si>
  <si>
    <r>
      <rPr>
        <sz val="8"/>
        <rFont val="Arial"/>
        <family val="2"/>
      </rPr>
      <t>153.3ºE</t>
    </r>
  </si>
  <si>
    <r>
      <rPr>
        <sz val="8"/>
        <rFont val="Arial"/>
        <family val="2"/>
      </rPr>
      <t xml:space="preserve">339, 97, 58, 84, 76, 156, (MB),
</t>
    </r>
    <r>
      <rPr>
        <sz val="8"/>
        <rFont val="Arial"/>
        <family val="2"/>
      </rPr>
      <t>(WF), (SD), (HM), AB, JP</t>
    </r>
  </si>
  <si>
    <r>
      <rPr>
        <sz val="8"/>
        <rFont val="Arial"/>
        <family val="2"/>
      </rPr>
      <t>Australia, South West Rocks</t>
    </r>
  </si>
  <si>
    <r>
      <rPr>
        <sz val="8"/>
        <rFont val="Arial"/>
        <family val="2"/>
      </rPr>
      <t>30.5ºS</t>
    </r>
  </si>
  <si>
    <r>
      <rPr>
        <sz val="8"/>
        <rFont val="Arial"/>
        <family val="2"/>
      </rPr>
      <t>153.1ºE</t>
    </r>
  </si>
  <si>
    <r>
      <rPr>
        <sz val="8"/>
        <rFont val="Arial"/>
        <family val="2"/>
      </rPr>
      <t>156, (WF), (SD), (HM), (MB)</t>
    </r>
  </si>
  <si>
    <r>
      <rPr>
        <sz val="8"/>
        <rFont val="Arial"/>
        <family val="2"/>
      </rPr>
      <t>Australia, Southwest (Shark Bay, Abrohlos, Rottnest)</t>
    </r>
  </si>
  <si>
    <r>
      <rPr>
        <sz val="8"/>
        <rFont val="Arial"/>
        <family val="2"/>
      </rPr>
      <t>29.0ºS</t>
    </r>
  </si>
  <si>
    <r>
      <rPr>
        <sz val="8"/>
        <rFont val="Arial"/>
        <family val="2"/>
      </rPr>
      <t>114.0ºE</t>
    </r>
  </si>
  <si>
    <r>
      <rPr>
        <sz val="8"/>
        <rFont val="Arial"/>
        <family val="2"/>
      </rPr>
      <t>313, 221, 1, 291, 156, (TF), SW, RL</t>
    </r>
  </si>
  <si>
    <r>
      <rPr>
        <sz val="8"/>
        <rFont val="Arial"/>
        <family val="2"/>
      </rPr>
      <t>Australia, Torres Strait</t>
    </r>
  </si>
  <si>
    <r>
      <rPr>
        <sz val="8"/>
        <rFont val="Arial"/>
        <family val="2"/>
      </rPr>
      <t>9.0ºS</t>
    </r>
  </si>
  <si>
    <r>
      <rPr>
        <sz val="8"/>
        <rFont val="Arial"/>
        <family val="2"/>
      </rPr>
      <t>142.0ºE</t>
    </r>
  </si>
  <si>
    <r>
      <rPr>
        <sz val="8"/>
        <rFont val="Arial"/>
        <family val="2"/>
      </rPr>
      <t>28, 317, 156, (TS), AB, TH, JK</t>
    </r>
  </si>
  <si>
    <r>
      <rPr>
        <sz val="8"/>
        <rFont val="Arial"/>
        <family val="2"/>
      </rPr>
      <t>Indonesia, Aceh</t>
    </r>
  </si>
  <si>
    <r>
      <rPr>
        <sz val="8"/>
        <rFont val="Arial"/>
        <family val="2"/>
      </rPr>
      <t>4.8ºN</t>
    </r>
  </si>
  <si>
    <r>
      <rPr>
        <sz val="8"/>
        <rFont val="Arial"/>
        <family val="2"/>
      </rPr>
      <t>98.9ºE</t>
    </r>
  </si>
  <si>
    <r>
      <rPr>
        <sz val="8"/>
        <rFont val="Arial"/>
        <family val="2"/>
      </rPr>
      <t>322, 133, 158, 157, AB</t>
    </r>
  </si>
  <si>
    <r>
      <rPr>
        <sz val="8"/>
        <rFont val="Arial"/>
        <family val="2"/>
      </rPr>
      <t>Indonesia, Bali/Lombok</t>
    </r>
  </si>
  <si>
    <r>
      <rPr>
        <sz val="8"/>
        <rFont val="Arial"/>
        <family val="2"/>
      </rPr>
      <t>8.5ºS</t>
    </r>
  </si>
  <si>
    <r>
      <rPr>
        <sz val="8"/>
        <rFont val="Arial"/>
        <family val="2"/>
      </rPr>
      <t xml:space="preserve">305, 154, 61, 322, 158, 313,
</t>
    </r>
    <r>
      <rPr>
        <sz val="8"/>
        <rFont val="Arial"/>
        <family val="2"/>
      </rPr>
      <t>157, 174, 164, AB</t>
    </r>
  </si>
  <si>
    <r>
      <rPr>
        <sz val="8"/>
        <rFont val="Arial"/>
        <family val="2"/>
      </rPr>
      <t>Indonesia, Central Sulawesi</t>
    </r>
  </si>
  <si>
    <r>
      <rPr>
        <sz val="8"/>
        <rFont val="Arial"/>
        <family val="2"/>
      </rPr>
      <t>0.5ºS</t>
    </r>
  </si>
  <si>
    <r>
      <rPr>
        <sz val="8"/>
        <rFont val="Arial"/>
        <family val="2"/>
      </rPr>
      <t>122.3ºE</t>
    </r>
  </si>
  <si>
    <r>
      <rPr>
        <sz val="8"/>
        <rFont val="Arial"/>
        <family val="2"/>
      </rPr>
      <t>154, 61, 322, 157</t>
    </r>
  </si>
  <si>
    <r>
      <rPr>
        <sz val="8"/>
        <rFont val="Arial"/>
        <family val="2"/>
      </rPr>
      <t>Indonesia, Java</t>
    </r>
  </si>
  <si>
    <r>
      <rPr>
        <sz val="8"/>
        <rFont val="Arial"/>
        <family val="2"/>
      </rPr>
      <t>6.4ºS</t>
    </r>
  </si>
  <si>
    <r>
      <rPr>
        <sz val="8"/>
        <rFont val="Arial"/>
        <family val="2"/>
      </rPr>
      <t>108.9ºE</t>
    </r>
  </si>
  <si>
    <r>
      <rPr>
        <sz val="8"/>
        <rFont val="Arial"/>
        <family val="2"/>
      </rPr>
      <t>339, 44, 305, 61, 322, 158, 157</t>
    </r>
  </si>
  <si>
    <r>
      <rPr>
        <sz val="8"/>
        <rFont val="Arial"/>
        <family val="2"/>
      </rPr>
      <t>Indonesia, Kalimantan</t>
    </r>
  </si>
  <si>
    <r>
      <rPr>
        <sz val="8"/>
        <rFont val="Arial"/>
        <family val="2"/>
      </rPr>
      <t>2.9ºS</t>
    </r>
  </si>
  <si>
    <r>
      <rPr>
        <sz val="8"/>
        <rFont val="Arial"/>
        <family val="2"/>
      </rPr>
      <t>110.6ºE</t>
    </r>
  </si>
  <si>
    <r>
      <rPr>
        <sz val="8"/>
        <rFont val="Arial"/>
        <family val="2"/>
      </rPr>
      <t>313, 157, 246</t>
    </r>
  </si>
  <si>
    <r>
      <rPr>
        <b/>
        <sz val="8"/>
        <rFont val="Arial"/>
        <family val="2"/>
      </rPr>
      <t>Size (km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</si>
  <si>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r>
      <rPr>
        <sz val="8"/>
        <rFont val="Arial"/>
        <family val="2"/>
      </rPr>
      <t>Indonesia, North Sulawesi/Manado</t>
    </r>
  </si>
  <si>
    <r>
      <rPr>
        <sz val="8"/>
        <rFont val="Arial"/>
        <family val="2"/>
      </rPr>
      <t>1.5ºN</t>
    </r>
  </si>
  <si>
    <r>
      <rPr>
        <sz val="8"/>
        <rFont val="Arial"/>
        <family val="2"/>
      </rPr>
      <t>124.8ºE</t>
    </r>
  </si>
  <si>
    <r>
      <rPr>
        <sz val="8"/>
        <rFont val="Arial"/>
        <family val="2"/>
      </rPr>
      <t>154, 61, 322, 190, 157, TH, DB</t>
    </r>
  </si>
  <si>
    <r>
      <rPr>
        <sz val="8"/>
        <rFont val="Arial"/>
        <family val="2"/>
      </rPr>
      <t>Indonesia, South Sulawesi</t>
    </r>
  </si>
  <si>
    <r>
      <rPr>
        <sz val="8"/>
        <rFont val="Arial"/>
        <family val="2"/>
      </rPr>
      <t>5.6ºS</t>
    </r>
  </si>
  <si>
    <r>
      <rPr>
        <sz val="8"/>
        <rFont val="Arial"/>
        <family val="2"/>
      </rPr>
      <t>120.0ºE</t>
    </r>
  </si>
  <si>
    <r>
      <rPr>
        <sz val="8"/>
        <rFont val="Arial"/>
        <family val="2"/>
      </rPr>
      <t>339, 322, 157, 138, 145</t>
    </r>
  </si>
  <si>
    <r>
      <rPr>
        <sz val="8"/>
        <rFont val="Arial"/>
        <family val="2"/>
      </rPr>
      <t>Indonesia, South-East Sulawesi/Wakatobi</t>
    </r>
  </si>
  <si>
    <r>
      <rPr>
        <sz val="8"/>
        <rFont val="Arial"/>
        <family val="2"/>
      </rPr>
      <t>5.7ºS</t>
    </r>
  </si>
  <si>
    <r>
      <rPr>
        <sz val="8"/>
        <rFont val="Arial"/>
        <family val="2"/>
      </rPr>
      <t>123.5ºE</t>
    </r>
  </si>
  <si>
    <r>
      <rPr>
        <sz val="8"/>
        <rFont val="Arial"/>
        <family val="2"/>
      </rPr>
      <t>158, 157, 174</t>
    </r>
  </si>
  <si>
    <r>
      <rPr>
        <sz val="8"/>
        <rFont val="Arial"/>
        <family val="2"/>
      </rPr>
      <t>Indonesia, West/South Sumatra</t>
    </r>
  </si>
  <si>
    <r>
      <rPr>
        <sz val="8"/>
        <rFont val="Arial"/>
        <family val="2"/>
      </rPr>
      <t>1.8ºS</t>
    </r>
  </si>
  <si>
    <r>
      <rPr>
        <sz val="8"/>
        <rFont val="Arial"/>
        <family val="2"/>
      </rPr>
      <t>100.8ºE</t>
    </r>
  </si>
  <si>
    <r>
      <rPr>
        <sz val="8"/>
        <rFont val="Arial"/>
        <family val="2"/>
      </rPr>
      <t xml:space="preserve">61, 322, 158, 157, 174, 200,
</t>
    </r>
    <r>
      <rPr>
        <sz val="8"/>
        <rFont val="Arial"/>
        <family val="2"/>
      </rPr>
      <t>225</t>
    </r>
  </si>
  <si>
    <r>
      <rPr>
        <sz val="8"/>
        <rFont val="Arial"/>
        <family val="2"/>
      </rPr>
      <t>Japan, Kyushu</t>
    </r>
  </si>
  <si>
    <r>
      <rPr>
        <sz val="8"/>
        <rFont val="Arial"/>
        <family val="2"/>
      </rPr>
      <t>32.5ºN</t>
    </r>
  </si>
  <si>
    <r>
      <rPr>
        <sz val="8"/>
        <rFont val="Arial"/>
        <family val="2"/>
      </rPr>
      <t>130.5ºE</t>
    </r>
  </si>
  <si>
    <r>
      <rPr>
        <sz val="8"/>
        <rFont val="Arial"/>
        <family val="2"/>
      </rPr>
      <t>179, 327, 180, 178, (JR)</t>
    </r>
  </si>
  <si>
    <r>
      <rPr>
        <sz val="8"/>
        <rFont val="Arial"/>
        <family val="2"/>
      </rPr>
      <t>Japan, Ryukyu Islands</t>
    </r>
  </si>
  <si>
    <r>
      <rPr>
        <sz val="8"/>
        <rFont val="Arial"/>
        <family val="2"/>
      </rPr>
      <t>26.5ºN</t>
    </r>
  </si>
  <si>
    <r>
      <rPr>
        <sz val="8"/>
        <rFont val="Arial"/>
        <family val="2"/>
      </rPr>
      <t>128.0ºE</t>
    </r>
  </si>
  <si>
    <r>
      <rPr>
        <sz val="8"/>
        <rFont val="Arial"/>
        <family val="2"/>
      </rPr>
      <t xml:space="preserve">175, 319, 339, 197, 278, 327,
</t>
    </r>
    <r>
      <rPr>
        <sz val="8"/>
        <rFont val="Arial"/>
        <family val="2"/>
      </rPr>
      <t xml:space="preserve">178, 82, 153, 258, 346, 316,
</t>
    </r>
    <r>
      <rPr>
        <sz val="8"/>
        <rFont val="Arial"/>
        <family val="2"/>
      </rPr>
      <t>156, AB</t>
    </r>
  </si>
  <si>
    <r>
      <rPr>
        <sz val="8"/>
        <rFont val="Arial"/>
        <family val="2"/>
      </rPr>
      <t>Malacca Strait</t>
    </r>
  </si>
  <si>
    <r>
      <rPr>
        <sz val="8"/>
        <rFont val="Arial"/>
        <family val="2"/>
      </rPr>
      <t>1.4ºN</t>
    </r>
  </si>
  <si>
    <r>
      <rPr>
        <sz val="8"/>
        <rFont val="Arial"/>
        <family val="2"/>
      </rPr>
      <t>103.1ºE</t>
    </r>
  </si>
  <si>
    <r>
      <rPr>
        <sz val="8"/>
        <rFont val="Arial"/>
        <family val="2"/>
      </rPr>
      <t>305, 60, 62, 133, 157, AB</t>
    </r>
  </si>
  <si>
    <r>
      <rPr>
        <sz val="8"/>
        <rFont val="Arial"/>
        <family val="2"/>
      </rPr>
      <t>Papua New Guinea, Kimbe Bay</t>
    </r>
  </si>
  <si>
    <r>
      <rPr>
        <sz val="8"/>
        <rFont val="Arial"/>
        <family val="2"/>
      </rPr>
      <t>5.0ºS</t>
    </r>
  </si>
  <si>
    <r>
      <rPr>
        <sz val="8"/>
        <rFont val="Arial"/>
        <family val="2"/>
      </rPr>
      <t>151.0ºE</t>
    </r>
  </si>
  <si>
    <r>
      <rPr>
        <sz val="8"/>
        <rFont val="Arial"/>
        <family val="2"/>
      </rPr>
      <t>339, 170, 41, 57, (MB), (GJ), TH, AB</t>
    </r>
  </si>
  <si>
    <r>
      <rPr>
        <sz val="8"/>
        <rFont val="Arial"/>
        <family val="2"/>
      </rPr>
      <t>Philippines,  Central/Southern</t>
    </r>
  </si>
  <si>
    <r>
      <rPr>
        <sz val="8"/>
        <rFont val="Arial"/>
        <family val="2"/>
      </rPr>
      <t>9.4ºN</t>
    </r>
  </si>
  <si>
    <r>
      <rPr>
        <sz val="8"/>
        <rFont val="Arial"/>
        <family val="2"/>
      </rPr>
      <t xml:space="preserve">59, 21, 8, 322, 99, 258, 312,
</t>
    </r>
    <r>
      <rPr>
        <sz val="8"/>
        <rFont val="Arial"/>
        <family val="2"/>
      </rPr>
      <t>252</t>
    </r>
  </si>
  <si>
    <r>
      <rPr>
        <sz val="8"/>
        <rFont val="Arial"/>
        <family val="2"/>
      </rPr>
      <t>Solomon Islands</t>
    </r>
  </si>
  <si>
    <r>
      <rPr>
        <sz val="8"/>
        <rFont val="Arial"/>
        <family val="2"/>
      </rPr>
      <t>9.7ºS</t>
    </r>
  </si>
  <si>
    <r>
      <rPr>
        <sz val="8"/>
        <rFont val="Arial"/>
        <family val="2"/>
      </rPr>
      <t>160.6ºE</t>
    </r>
  </si>
  <si>
    <r>
      <rPr>
        <sz val="8"/>
        <rFont val="Arial"/>
        <family val="2"/>
      </rPr>
      <t xml:space="preserve">195, 9, 57, 94, 256, 258, TH,
</t>
    </r>
    <r>
      <rPr>
        <sz val="8"/>
        <rFont val="Arial"/>
        <family val="2"/>
      </rPr>
      <t>AB</t>
    </r>
  </si>
  <si>
    <r>
      <rPr>
        <sz val="8"/>
        <rFont val="Arial"/>
        <family val="2"/>
      </rPr>
      <t>Taiwan, Southern</t>
    </r>
  </si>
  <si>
    <r>
      <rPr>
        <sz val="8"/>
        <rFont val="Arial"/>
        <family val="2"/>
      </rPr>
      <t>23.7ºN</t>
    </r>
  </si>
  <si>
    <r>
      <rPr>
        <sz val="8"/>
        <rFont val="Arial"/>
        <family val="2"/>
      </rPr>
      <t>121.0ºE</t>
    </r>
  </si>
  <si>
    <r>
      <rPr>
        <sz val="8"/>
        <rFont val="Arial"/>
        <family val="2"/>
      </rPr>
      <t xml:space="preserve">339, 297, 179, 180, 83, 188,
</t>
    </r>
    <r>
      <rPr>
        <sz val="8"/>
        <rFont val="Arial"/>
        <family val="2"/>
      </rPr>
      <t>310, 64, 56</t>
    </r>
  </si>
  <si>
    <r>
      <rPr>
        <sz val="8"/>
        <rFont val="Arial"/>
        <family val="2"/>
      </rPr>
      <t>Thailand, Gulf of Thailand</t>
    </r>
  </si>
  <si>
    <r>
      <rPr>
        <sz val="8"/>
        <rFont val="Arial"/>
        <family val="2"/>
      </rPr>
      <t xml:space="preserve">10.0
</t>
    </r>
    <r>
      <rPr>
        <sz val="8"/>
        <rFont val="Arial"/>
        <family val="2"/>
      </rPr>
      <t>ºN</t>
    </r>
  </si>
  <si>
    <r>
      <rPr>
        <sz val="8"/>
        <rFont val="Arial"/>
        <family val="2"/>
      </rPr>
      <t>99.8ºE</t>
    </r>
  </si>
  <si>
    <r>
      <rPr>
        <sz val="8"/>
        <rFont val="Arial"/>
        <family val="2"/>
      </rPr>
      <t xml:space="preserve">43, 340, 322, 313, 241, 347,
</t>
    </r>
    <r>
      <rPr>
        <sz val="8"/>
        <rFont val="Arial"/>
        <family val="2"/>
      </rPr>
      <t>307, 219, 311</t>
    </r>
  </si>
  <si>
    <r>
      <rPr>
        <sz val="8"/>
        <rFont val="Arial"/>
        <family val="2"/>
      </rPr>
      <t xml:space="preserve">Vietnam, Con Dao
</t>
    </r>
    <r>
      <rPr>
        <sz val="8"/>
        <rFont val="Arial"/>
        <family val="2"/>
      </rPr>
      <t>Archipelago</t>
    </r>
  </si>
  <si>
    <r>
      <rPr>
        <sz val="8"/>
        <rFont val="Arial"/>
        <family val="2"/>
      </rPr>
      <t>14.3ºN</t>
    </r>
  </si>
  <si>
    <r>
      <rPr>
        <sz val="8"/>
        <rFont val="Arial"/>
        <family val="2"/>
      </rPr>
      <t>109.3ºE</t>
    </r>
  </si>
  <si>
    <r>
      <rPr>
        <sz val="8"/>
        <rFont val="Arial"/>
        <family val="2"/>
      </rPr>
      <t>320, 129, 61, 124, 296, 321, 86</t>
    </r>
  </si>
  <si>
    <r>
      <rPr>
        <b/>
        <sz val="8"/>
        <rFont val="Arial"/>
        <family val="2"/>
      </rPr>
      <t>Indian Ocean/ Middle East</t>
    </r>
  </si>
  <si>
    <r>
      <rPr>
        <sz val="8"/>
        <rFont val="Arial"/>
        <family val="2"/>
      </rPr>
      <t>Australia, Ashmore Reef</t>
    </r>
  </si>
  <si>
    <r>
      <rPr>
        <sz val="8"/>
        <rFont val="Arial"/>
        <family val="2"/>
      </rPr>
      <t>12.3ºS</t>
    </r>
  </si>
  <si>
    <r>
      <rPr>
        <sz val="8"/>
        <rFont val="Arial"/>
        <family val="2"/>
      </rPr>
      <t>123.0ºE</t>
    </r>
  </si>
  <si>
    <r>
      <rPr>
        <sz val="8"/>
        <rFont val="Arial"/>
        <family val="2"/>
      </rPr>
      <t>216, 149, 54, 156, JG</t>
    </r>
  </si>
  <si>
    <r>
      <rPr>
        <sz val="8"/>
        <rFont val="Arial"/>
        <family val="2"/>
      </rPr>
      <t>Australia, Christmas Island</t>
    </r>
  </si>
  <si>
    <r>
      <rPr>
        <sz val="8"/>
        <rFont val="Arial"/>
        <family val="2"/>
      </rPr>
      <t>10.5ºS</t>
    </r>
  </si>
  <si>
    <r>
      <rPr>
        <sz val="8"/>
        <rFont val="Arial"/>
        <family val="2"/>
      </rPr>
      <t>105.6ºE</t>
    </r>
  </si>
  <si>
    <r>
      <rPr>
        <sz val="8"/>
        <rFont val="Arial"/>
        <family val="2"/>
      </rPr>
      <t>37, 130, 301, 156, J-PH</t>
    </r>
  </si>
  <si>
    <r>
      <rPr>
        <sz val="8"/>
        <rFont val="Arial"/>
        <family val="2"/>
      </rPr>
      <t>Australia, Cocos Island</t>
    </r>
  </si>
  <si>
    <r>
      <rPr>
        <sz val="8"/>
        <rFont val="Arial"/>
        <family val="2"/>
      </rPr>
      <t>12.2ºS</t>
    </r>
  </si>
  <si>
    <r>
      <rPr>
        <sz val="8"/>
        <rFont val="Arial"/>
        <family val="2"/>
      </rPr>
      <t>96.8ºE</t>
    </r>
  </si>
  <si>
    <r>
      <rPr>
        <sz val="8"/>
        <rFont val="Arial"/>
        <family val="2"/>
      </rPr>
      <t xml:space="preserve">216, 25, 156, (SE), (DM),        J-
</t>
    </r>
    <r>
      <rPr>
        <sz val="8"/>
        <rFont val="Arial"/>
        <family val="2"/>
      </rPr>
      <t>PH</t>
    </r>
  </si>
  <si>
    <r>
      <rPr>
        <sz val="8"/>
        <rFont val="Arial"/>
        <family val="2"/>
      </rPr>
      <t>Australia, Rowley Shoals</t>
    </r>
  </si>
  <si>
    <r>
      <rPr>
        <sz val="8"/>
        <rFont val="Arial"/>
        <family val="2"/>
      </rPr>
      <t>17.4ºS</t>
    </r>
  </si>
  <si>
    <r>
      <rPr>
        <sz val="8"/>
        <rFont val="Arial"/>
        <family val="2"/>
      </rPr>
      <t>119.2ºE</t>
    </r>
  </si>
  <si>
    <r>
      <rPr>
        <sz val="8"/>
        <rFont val="Arial"/>
        <family val="2"/>
      </rPr>
      <t>308, 156, (LS), (AH), JG</t>
    </r>
  </si>
  <si>
    <r>
      <rPr>
        <sz val="8"/>
        <rFont val="Arial"/>
        <family val="2"/>
      </rPr>
      <t>Australia, Scott Reef &amp; Seringapatam Reef</t>
    </r>
  </si>
  <si>
    <r>
      <rPr>
        <sz val="8"/>
        <rFont val="Arial"/>
        <family val="2"/>
      </rPr>
      <t>14.0ºS</t>
    </r>
  </si>
  <si>
    <r>
      <rPr>
        <sz val="8"/>
        <rFont val="Arial"/>
        <family val="2"/>
      </rPr>
      <t>121.5ºE</t>
    </r>
  </si>
  <si>
    <r>
      <rPr>
        <sz val="8"/>
        <rFont val="Arial"/>
        <family val="2"/>
      </rPr>
      <t>340, 292, 111, 156, JG</t>
    </r>
  </si>
  <si>
    <r>
      <rPr>
        <sz val="8"/>
        <rFont val="Arial"/>
        <family val="2"/>
      </rPr>
      <t>Chagos Archipelago (UK)</t>
    </r>
  </si>
  <si>
    <r>
      <rPr>
        <sz val="8"/>
        <rFont val="Arial"/>
        <family val="2"/>
      </rPr>
      <t>6.0ºS</t>
    </r>
  </si>
  <si>
    <r>
      <rPr>
        <sz val="8"/>
        <rFont val="Arial"/>
        <family val="2"/>
      </rPr>
      <t>72.ºE</t>
    </r>
  </si>
  <si>
    <r>
      <rPr>
        <sz val="8"/>
        <rFont val="Arial"/>
        <family val="2"/>
      </rPr>
      <t>288, 286, 255, 309, 17, 94</t>
    </r>
  </si>
  <si>
    <r>
      <rPr>
        <sz val="8"/>
        <rFont val="Arial"/>
        <family val="2"/>
      </rPr>
      <t>Comoros</t>
    </r>
  </si>
  <si>
    <r>
      <rPr>
        <sz val="8"/>
        <rFont val="Arial"/>
        <family val="2"/>
      </rPr>
      <t>43.3ºE</t>
    </r>
  </si>
  <si>
    <r>
      <rPr>
        <sz val="8"/>
        <rFont val="Arial"/>
        <family val="2"/>
      </rPr>
      <t>7, 251, 73, 245, 74</t>
    </r>
  </si>
  <si>
    <r>
      <rPr>
        <sz val="8"/>
        <rFont val="Arial"/>
        <family val="2"/>
      </rPr>
      <t>Egypt, Red Sea, Hurghada</t>
    </r>
  </si>
  <si>
    <r>
      <rPr>
        <sz val="8"/>
        <rFont val="Arial"/>
        <family val="2"/>
      </rPr>
      <t>27.3ºN</t>
    </r>
  </si>
  <si>
    <r>
      <rPr>
        <sz val="8"/>
        <rFont val="Arial"/>
        <family val="2"/>
      </rPr>
      <t>33.8ºE</t>
    </r>
  </si>
  <si>
    <r>
      <rPr>
        <sz val="8"/>
        <rFont val="Arial"/>
        <family val="2"/>
      </rPr>
      <t>182, 218, 183, (MK), MB</t>
    </r>
  </si>
  <si>
    <r>
      <rPr>
        <sz val="8"/>
        <rFont val="Arial"/>
        <family val="2"/>
      </rPr>
      <t>India, Lakshadweep</t>
    </r>
  </si>
  <si>
    <r>
      <rPr>
        <sz val="8"/>
        <rFont val="Arial"/>
        <family val="2"/>
      </rPr>
      <t>8.3ºN</t>
    </r>
  </si>
  <si>
    <r>
      <rPr>
        <sz val="8"/>
        <rFont val="Arial"/>
        <family val="2"/>
      </rPr>
      <t>73.1ºE</t>
    </r>
  </si>
  <si>
    <r>
      <rPr>
        <sz val="8"/>
        <rFont val="Arial"/>
        <family val="2"/>
      </rPr>
      <t xml:space="preserve">340, 23, 24, 255, 309, 231,
</t>
    </r>
    <r>
      <rPr>
        <sz val="8"/>
        <rFont val="Arial"/>
        <family val="2"/>
      </rPr>
      <t>333, 187, 16, 219, 222</t>
    </r>
  </si>
  <si>
    <r>
      <rPr>
        <sz val="8"/>
        <rFont val="Arial"/>
        <family val="2"/>
      </rPr>
      <t>Kenya</t>
    </r>
  </si>
  <si>
    <r>
      <rPr>
        <sz val="8"/>
        <rFont val="Arial"/>
        <family val="2"/>
      </rPr>
      <t>3.5ºS</t>
    </r>
  </si>
  <si>
    <r>
      <rPr>
        <sz val="8"/>
        <rFont val="Arial"/>
        <family val="2"/>
      </rPr>
      <t>40.0ºE</t>
    </r>
  </si>
  <si>
    <r>
      <rPr>
        <sz val="8"/>
        <rFont val="Arial"/>
        <family val="2"/>
      </rPr>
      <t xml:space="preserve">339, 230, 124, 208, 223, 73,
</t>
    </r>
    <r>
      <rPr>
        <sz val="8"/>
        <rFont val="Arial"/>
        <family val="2"/>
      </rPr>
      <t>207, 74</t>
    </r>
  </si>
  <si>
    <r>
      <rPr>
        <sz val="8"/>
        <rFont val="Arial"/>
        <family val="2"/>
      </rPr>
      <t>La Reunion (France)</t>
    </r>
  </si>
  <si>
    <r>
      <rPr>
        <sz val="8"/>
        <rFont val="Arial"/>
        <family val="2"/>
      </rPr>
      <t>21.1ºS</t>
    </r>
  </si>
  <si>
    <r>
      <rPr>
        <sz val="8"/>
        <rFont val="Arial"/>
        <family val="2"/>
      </rPr>
      <t>55.5ºE</t>
    </r>
  </si>
  <si>
    <r>
      <rPr>
        <sz val="8"/>
        <rFont val="Arial"/>
        <family val="2"/>
      </rPr>
      <t xml:space="preserve">339, 340, 67, 324, 68, 7, 208,
</t>
    </r>
    <r>
      <rPr>
        <sz val="8"/>
        <rFont val="Arial"/>
        <family val="2"/>
      </rPr>
      <t>284, 346, (PC), (LB)</t>
    </r>
  </si>
  <si>
    <r>
      <rPr>
        <sz val="8"/>
        <rFont val="Arial"/>
        <family val="2"/>
      </rPr>
      <t>Madagascar, Southwest</t>
    </r>
  </si>
  <si>
    <r>
      <rPr>
        <sz val="8"/>
        <rFont val="Arial"/>
        <family val="2"/>
      </rPr>
      <t>20.5ºS</t>
    </r>
  </si>
  <si>
    <r>
      <rPr>
        <sz val="8"/>
        <rFont val="Arial"/>
        <family val="2"/>
      </rPr>
      <t>46.5ºE</t>
    </r>
  </si>
  <si>
    <r>
      <rPr>
        <sz val="8"/>
        <rFont val="Arial"/>
        <family val="2"/>
      </rPr>
      <t>340, 124, 231, 73, 74</t>
    </r>
  </si>
  <si>
    <r>
      <rPr>
        <sz val="8"/>
        <rFont val="Arial"/>
        <family val="2"/>
      </rPr>
      <t>Maldives</t>
    </r>
  </si>
  <si>
    <r>
      <rPr>
        <sz val="8"/>
        <rFont val="Arial"/>
        <family val="2"/>
      </rPr>
      <t>1.9ºN</t>
    </r>
  </si>
  <si>
    <r>
      <rPr>
        <sz val="8"/>
        <rFont val="Arial"/>
        <family val="2"/>
      </rPr>
      <t>73.5ºE</t>
    </r>
  </si>
  <si>
    <r>
      <rPr>
        <sz val="8"/>
        <rFont val="Arial"/>
        <family val="2"/>
      </rPr>
      <t xml:space="preserve">90, 340, 129, 255, 124, 283,
</t>
    </r>
    <r>
      <rPr>
        <sz val="8"/>
        <rFont val="Arial"/>
        <family val="2"/>
      </rPr>
      <t>317, 42, 228, 335, 94, 346, (CP), MP</t>
    </r>
  </si>
  <si>
    <r>
      <rPr>
        <sz val="8"/>
        <rFont val="Arial"/>
        <family val="2"/>
      </rPr>
      <t>Mauritius (France)</t>
    </r>
  </si>
  <si>
    <r>
      <rPr>
        <sz val="8"/>
        <rFont val="Arial"/>
        <family val="2"/>
      </rPr>
      <t>20.3ºS</t>
    </r>
  </si>
  <si>
    <r>
      <rPr>
        <sz val="8"/>
        <rFont val="Arial"/>
        <family val="2"/>
      </rPr>
      <t>57.6ºE</t>
    </r>
  </si>
  <si>
    <r>
      <rPr>
        <sz val="8"/>
        <rFont val="Arial"/>
        <family val="2"/>
      </rPr>
      <t>340, 322, 7, 209, 206, 38, 94</t>
    </r>
  </si>
  <si>
    <r>
      <rPr>
        <sz val="8"/>
        <rFont val="Arial"/>
        <family val="2"/>
      </rPr>
      <t>Mayotte (France)</t>
    </r>
  </si>
  <si>
    <r>
      <rPr>
        <sz val="8"/>
        <rFont val="Arial"/>
        <family val="2"/>
      </rPr>
      <t>12.5ºS</t>
    </r>
  </si>
  <si>
    <r>
      <rPr>
        <sz val="8"/>
        <rFont val="Arial"/>
        <family val="2"/>
      </rPr>
      <t>45.5ºE</t>
    </r>
  </si>
  <si>
    <r>
      <rPr>
        <sz val="8"/>
        <rFont val="Arial"/>
        <family val="2"/>
      </rPr>
      <t>339, 251, 6, 245, 207, 74, 75</t>
    </r>
  </si>
  <si>
    <r>
      <rPr>
        <sz val="8"/>
        <rFont val="Arial"/>
        <family val="2"/>
      </rPr>
      <t>Mozambique</t>
    </r>
  </si>
  <si>
    <r>
      <rPr>
        <sz val="8"/>
        <rFont val="Arial"/>
        <family val="2"/>
      </rPr>
      <t>21.9ºS</t>
    </r>
  </si>
  <si>
    <r>
      <rPr>
        <sz val="8"/>
        <rFont val="Arial"/>
        <family val="2"/>
      </rPr>
      <t>35.6ºE</t>
    </r>
  </si>
  <si>
    <r>
      <rPr>
        <sz val="8"/>
        <rFont val="Arial"/>
        <family val="2"/>
      </rPr>
      <t>230, 231, 285, 73, 74</t>
    </r>
  </si>
  <si>
    <r>
      <rPr>
        <sz val="8"/>
        <rFont val="Arial"/>
        <family val="2"/>
      </rPr>
      <t xml:space="preserve">Saudi Arabia, Red Sea, Al
</t>
    </r>
    <r>
      <rPr>
        <sz val="8"/>
        <rFont val="Arial"/>
        <family val="2"/>
      </rPr>
      <t>Lith</t>
    </r>
  </si>
  <si>
    <r>
      <rPr>
        <sz val="8"/>
        <rFont val="Arial"/>
        <family val="2"/>
      </rPr>
      <t>19.8ºN</t>
    </r>
  </si>
  <si>
    <r>
      <rPr>
        <sz val="8"/>
        <rFont val="Arial"/>
        <family val="2"/>
      </rPr>
      <t>39.9ºE</t>
    </r>
  </si>
  <si>
    <r>
      <rPr>
        <sz val="8"/>
        <rFont val="Arial"/>
        <family val="2"/>
      </rPr>
      <t>88, 182, 106, 198, MB</t>
    </r>
  </si>
  <si>
    <r>
      <rPr>
        <sz val="8"/>
        <rFont val="Arial"/>
        <family val="2"/>
      </rPr>
      <t>Saudi Arabia, Red Sea, Thuwal</t>
    </r>
  </si>
  <si>
    <r>
      <rPr>
        <sz val="8"/>
        <rFont val="Arial"/>
        <family val="2"/>
      </rPr>
      <t>22.3ºN</t>
    </r>
  </si>
  <si>
    <r>
      <rPr>
        <sz val="8"/>
        <rFont val="Arial"/>
        <family val="2"/>
      </rPr>
      <t>39.1ºE</t>
    </r>
  </si>
  <si>
    <r>
      <rPr>
        <sz val="8"/>
        <rFont val="Arial"/>
        <family val="2"/>
      </rPr>
      <t>88, 182, 106, 198, 94, MB</t>
    </r>
  </si>
  <si>
    <r>
      <rPr>
        <sz val="8"/>
        <rFont val="Arial"/>
        <family val="2"/>
      </rPr>
      <t>Seychelles</t>
    </r>
  </si>
  <si>
    <r>
      <rPr>
        <sz val="8"/>
        <rFont val="Arial"/>
        <family val="2"/>
      </rPr>
      <t>4.7ºS</t>
    </r>
  </si>
  <si>
    <r>
      <rPr>
        <sz val="8"/>
        <rFont val="Arial"/>
        <family val="2"/>
      </rPr>
      <t xml:space="preserve">340, 298, 7, 192, 132, 131,
</t>
    </r>
    <r>
      <rPr>
        <sz val="8"/>
        <rFont val="Arial"/>
        <family val="2"/>
      </rPr>
      <t>242, (CM-P), (UE), NG</t>
    </r>
  </si>
  <si>
    <r>
      <rPr>
        <sz val="8"/>
        <rFont val="Arial"/>
        <family val="2"/>
      </rPr>
      <t>Seychelles, Aldabra</t>
    </r>
  </si>
  <si>
    <r>
      <rPr>
        <sz val="8"/>
        <rFont val="Arial"/>
        <family val="2"/>
      </rPr>
      <t>9.5ºS</t>
    </r>
  </si>
  <si>
    <r>
      <rPr>
        <sz val="8"/>
        <rFont val="Arial"/>
        <family val="2"/>
      </rPr>
      <t>46.3ºE</t>
    </r>
  </si>
  <si>
    <r>
      <rPr>
        <sz val="8"/>
        <rFont val="Arial"/>
        <family val="2"/>
      </rPr>
      <t>7, 90, 287, 302, (KC-S), NG</t>
    </r>
  </si>
  <si>
    <r>
      <rPr>
        <sz val="8"/>
        <rFont val="Arial"/>
        <family val="2"/>
      </rPr>
      <t>South Africa, St Lucia</t>
    </r>
  </si>
  <si>
    <r>
      <rPr>
        <sz val="8"/>
        <rFont val="Arial"/>
        <family val="2"/>
      </rPr>
      <t>28.4ºS</t>
    </r>
  </si>
  <si>
    <r>
      <rPr>
        <sz val="8"/>
        <rFont val="Arial"/>
        <family val="2"/>
      </rPr>
      <t>32.4ºE</t>
    </r>
  </si>
  <si>
    <r>
      <rPr>
        <sz val="8"/>
        <rFont val="Arial"/>
        <family val="2"/>
      </rPr>
      <t>73, 55, 262, 101, 282, 285, 74</t>
    </r>
  </si>
  <si>
    <r>
      <rPr>
        <sz val="8"/>
        <rFont val="Arial"/>
        <family val="2"/>
      </rPr>
      <t>Sri Lanka</t>
    </r>
  </si>
  <si>
    <r>
      <rPr>
        <sz val="8"/>
        <rFont val="Arial"/>
        <family val="2"/>
      </rPr>
      <t>7.3ºN</t>
    </r>
  </si>
  <si>
    <r>
      <rPr>
        <sz val="8"/>
        <rFont val="Arial"/>
        <family val="2"/>
      </rPr>
      <t xml:space="preserve">163, 254, 255, 124, 72, 93, 92,
</t>
    </r>
    <r>
      <rPr>
        <sz val="8"/>
        <rFont val="Arial"/>
        <family val="2"/>
      </rPr>
      <t>(NP), (CM)</t>
    </r>
  </si>
  <si>
    <r>
      <rPr>
        <sz val="8"/>
        <rFont val="Arial"/>
        <family val="2"/>
      </rPr>
      <t>Tanzania</t>
    </r>
  </si>
  <si>
    <r>
      <rPr>
        <sz val="8"/>
        <rFont val="Arial"/>
        <family val="2"/>
      </rPr>
      <t>7.9ºS</t>
    </r>
  </si>
  <si>
    <r>
      <rPr>
        <sz val="8"/>
        <rFont val="Arial"/>
        <family val="2"/>
      </rPr>
      <t>39.5ºE</t>
    </r>
  </si>
  <si>
    <r>
      <rPr>
        <sz val="8"/>
        <rFont val="Arial"/>
        <family val="2"/>
      </rPr>
      <t>230, 124, 73, 207, 74</t>
    </r>
  </si>
  <si>
    <r>
      <rPr>
        <sz val="8"/>
        <rFont val="Arial"/>
        <family val="2"/>
      </rPr>
      <t xml:space="preserve">United Arab Emirates,
</t>
    </r>
    <r>
      <rPr>
        <sz val="8"/>
        <rFont val="Arial"/>
        <family val="2"/>
      </rPr>
      <t>Arabian Gulf</t>
    </r>
  </si>
  <si>
    <r>
      <rPr>
        <sz val="8"/>
        <rFont val="Arial"/>
        <family val="2"/>
      </rPr>
      <t>24.5ºN</t>
    </r>
  </si>
  <si>
    <r>
      <rPr>
        <sz val="8"/>
        <rFont val="Arial"/>
        <family val="2"/>
      </rPr>
      <t>54.4ºE</t>
    </r>
  </si>
  <si>
    <r>
      <rPr>
        <sz val="8"/>
        <rFont val="Arial"/>
        <family val="2"/>
      </rPr>
      <t xml:space="preserve">110, 261, 262, 259, 199, 263,
</t>
    </r>
    <r>
      <rPr>
        <sz val="8"/>
        <rFont val="Arial"/>
        <family val="2"/>
      </rPr>
      <t>66, 289, (JB), MB</t>
    </r>
  </si>
  <si>
    <r>
      <rPr>
        <b/>
        <sz val="8"/>
        <rFont val="Arial"/>
        <family val="2"/>
      </rPr>
      <t>Pacific</t>
    </r>
  </si>
  <si>
    <r>
      <rPr>
        <sz val="8"/>
        <rFont val="Arial"/>
        <family val="2"/>
      </rPr>
      <t>American Samoa</t>
    </r>
  </si>
  <si>
    <r>
      <rPr>
        <sz val="8"/>
        <rFont val="Arial"/>
        <family val="2"/>
      </rPr>
      <t>14.3ºS</t>
    </r>
  </si>
  <si>
    <r>
      <rPr>
        <sz val="8"/>
        <rFont val="Arial"/>
        <family val="2"/>
      </rPr>
      <t>170.7ºW</t>
    </r>
  </si>
  <si>
    <r>
      <rPr>
        <sz val="8"/>
        <rFont val="Arial"/>
        <family val="2"/>
      </rPr>
      <t xml:space="preserve">128, 129, 2, 80, 123, 39, 57,
</t>
    </r>
    <r>
      <rPr>
        <sz val="8"/>
        <rFont val="Arial"/>
        <family val="2"/>
      </rPr>
      <t>346, (DB), TH</t>
    </r>
  </si>
  <si>
    <r>
      <rPr>
        <sz val="8"/>
        <rFont val="Arial"/>
        <family val="2"/>
      </rPr>
      <t>Colombia (Pacific)</t>
    </r>
  </si>
  <si>
    <r>
      <rPr>
        <sz val="8"/>
        <rFont val="Arial"/>
        <family val="2"/>
      </rPr>
      <t>5.1ºN</t>
    </r>
  </si>
  <si>
    <r>
      <rPr>
        <sz val="8"/>
        <rFont val="Arial"/>
        <family val="2"/>
      </rPr>
      <t>77.4ºW</t>
    </r>
  </si>
  <si>
    <r>
      <rPr>
        <sz val="8"/>
        <rFont val="Arial"/>
        <family val="2"/>
      </rPr>
      <t>117, 115, 339, 328, 243, (FZ)</t>
    </r>
  </si>
  <si>
    <r>
      <rPr>
        <sz val="8"/>
        <rFont val="Arial"/>
        <family val="2"/>
      </rPr>
      <t>Commonwealth of the Northern Mariana Islands</t>
    </r>
  </si>
  <si>
    <r>
      <rPr>
        <sz val="8"/>
        <rFont val="Arial"/>
        <family val="2"/>
      </rPr>
      <t>15.2ºN</t>
    </r>
  </si>
  <si>
    <r>
      <rPr>
        <sz val="8"/>
        <rFont val="Arial"/>
        <family val="2"/>
      </rPr>
      <t>145.8ºE</t>
    </r>
  </si>
  <si>
    <r>
      <rPr>
        <sz val="8"/>
        <rFont val="Arial"/>
        <family val="2"/>
      </rPr>
      <t>2, 123, 57, 194, 94, 70</t>
    </r>
  </si>
  <si>
    <r>
      <rPr>
        <sz val="8"/>
        <rFont val="Arial"/>
        <family val="2"/>
      </rPr>
      <t>Cook Island</t>
    </r>
  </si>
  <si>
    <r>
      <rPr>
        <sz val="8"/>
        <rFont val="Arial"/>
        <family val="2"/>
      </rPr>
      <t>159.8ºW</t>
    </r>
  </si>
  <si>
    <r>
      <rPr>
        <sz val="8"/>
        <rFont val="Arial"/>
        <family val="2"/>
      </rPr>
      <t>128, 81, 152, 57, 273, 98</t>
    </r>
  </si>
  <si>
    <r>
      <rPr>
        <sz val="8"/>
        <rFont val="Arial"/>
        <family val="2"/>
      </rPr>
      <t>Costa Rica (Pacific)</t>
    </r>
  </si>
  <si>
    <r>
      <rPr>
        <sz val="8"/>
        <rFont val="Arial"/>
        <family val="2"/>
      </rPr>
      <t>8.7ºN</t>
    </r>
  </si>
  <si>
    <r>
      <rPr>
        <sz val="8"/>
        <rFont val="Arial"/>
        <family val="2"/>
      </rPr>
      <t>83.9ºW</t>
    </r>
  </si>
  <si>
    <r>
      <rPr>
        <sz val="8"/>
        <rFont val="Arial"/>
        <family val="2"/>
      </rPr>
      <t xml:space="preserve">135, 115, 134, 108, 161, 162,
</t>
    </r>
    <r>
      <rPr>
        <sz val="8"/>
        <rFont val="Arial"/>
        <family val="2"/>
      </rPr>
      <t>(JC)</t>
    </r>
  </si>
  <si>
    <r>
      <rPr>
        <sz val="8"/>
        <rFont val="Arial"/>
        <family val="2"/>
      </rPr>
      <t>Ecuador (mainland)</t>
    </r>
  </si>
  <si>
    <r>
      <rPr>
        <sz val="8"/>
        <rFont val="Arial"/>
        <family val="2"/>
      </rPr>
      <t>0.5ºN</t>
    </r>
  </si>
  <si>
    <r>
      <rPr>
        <sz val="8"/>
        <rFont val="Arial"/>
        <family val="2"/>
      </rPr>
      <t>80.4ºW</t>
    </r>
  </si>
  <si>
    <r>
      <rPr>
        <sz val="8"/>
        <rFont val="Arial"/>
        <family val="2"/>
      </rPr>
      <t>116, 243, (FR)</t>
    </r>
  </si>
  <si>
    <r>
      <rPr>
        <sz val="8"/>
        <rFont val="Arial"/>
        <family val="2"/>
      </rPr>
      <t>Fiji, Southeast &amp; Southwest</t>
    </r>
  </si>
  <si>
    <r>
      <rPr>
        <sz val="8"/>
        <rFont val="Arial"/>
        <family val="2"/>
      </rPr>
      <t>17.7ºS</t>
    </r>
  </si>
  <si>
    <r>
      <rPr>
        <sz val="8"/>
        <rFont val="Arial"/>
        <family val="2"/>
      </rPr>
      <t>178.ºE</t>
    </r>
  </si>
  <si>
    <r>
      <rPr>
        <sz val="8"/>
        <rFont val="Arial"/>
        <family val="2"/>
      </rPr>
      <t xml:space="preserve">306, 81, 152, 195, 196, 57,
</t>
    </r>
    <r>
      <rPr>
        <sz val="8"/>
        <rFont val="Arial"/>
        <family val="2"/>
      </rPr>
      <t>346, 94</t>
    </r>
  </si>
  <si>
    <r>
      <rPr>
        <sz val="8"/>
        <rFont val="Arial"/>
        <family val="2"/>
      </rPr>
      <t>French Polynesia, Society Islands</t>
    </r>
  </si>
  <si>
    <r>
      <rPr>
        <sz val="8"/>
        <rFont val="Arial"/>
        <family val="2"/>
      </rPr>
      <t>149.4ºW</t>
    </r>
  </si>
  <si>
    <r>
      <rPr>
        <sz val="8"/>
        <rFont val="Arial"/>
        <family val="2"/>
      </rPr>
      <t xml:space="preserve">63, 339, 275, 128, 113, 276,
</t>
    </r>
    <r>
      <rPr>
        <sz val="8"/>
        <rFont val="Arial"/>
        <family val="2"/>
      </rPr>
      <t xml:space="preserve">129, 124, 331, 240, 4, 57, 249,
</t>
    </r>
    <r>
      <rPr>
        <sz val="8"/>
        <rFont val="Arial"/>
        <family val="2"/>
      </rPr>
      <t>318, 94, TH, MP</t>
    </r>
  </si>
  <si>
    <r>
      <rPr>
        <sz val="8"/>
        <rFont val="Arial"/>
        <family val="2"/>
      </rPr>
      <t>Galapagos</t>
    </r>
  </si>
  <si>
    <r>
      <rPr>
        <sz val="8"/>
        <rFont val="Arial"/>
        <family val="2"/>
      </rPr>
      <t>90.8ºW</t>
    </r>
  </si>
  <si>
    <r>
      <rPr>
        <sz val="8"/>
        <rFont val="Arial"/>
        <family val="2"/>
      </rPr>
      <t xml:space="preserve">115, 63, 116, 201, 203, 118,
</t>
    </r>
    <r>
      <rPr>
        <sz val="8"/>
        <rFont val="Arial"/>
        <family val="2"/>
      </rPr>
      <t>(FR)</t>
    </r>
  </si>
  <si>
    <r>
      <rPr>
        <sz val="8"/>
        <rFont val="Arial"/>
        <family val="2"/>
      </rPr>
      <t>Guam</t>
    </r>
  </si>
  <si>
    <r>
      <rPr>
        <sz val="8"/>
        <rFont val="Arial"/>
        <family val="2"/>
      </rPr>
      <t>13.4ºN</t>
    </r>
  </si>
  <si>
    <r>
      <rPr>
        <sz val="8"/>
        <rFont val="Arial"/>
        <family val="2"/>
      </rPr>
      <t>144.5ºE</t>
    </r>
  </si>
  <si>
    <r>
      <rPr>
        <sz val="8"/>
        <rFont val="Arial"/>
        <family val="2"/>
      </rPr>
      <t xml:space="preserve">239, 2, 247, 48, 57, 194, 94,
</t>
    </r>
    <r>
      <rPr>
        <sz val="8"/>
        <rFont val="Arial"/>
        <family val="2"/>
      </rPr>
      <t>70, 144</t>
    </r>
  </si>
  <si>
    <r>
      <rPr>
        <sz val="8"/>
        <rFont val="Arial"/>
        <family val="2"/>
      </rPr>
      <t>Hawaii (main islands)</t>
    </r>
  </si>
  <si>
    <r>
      <rPr>
        <sz val="8"/>
        <rFont val="Arial"/>
        <family val="2"/>
      </rPr>
      <t>19.5ºN</t>
    </r>
  </si>
  <si>
    <r>
      <rPr>
        <sz val="8"/>
        <rFont val="Arial"/>
        <family val="2"/>
      </rPr>
      <t>155.5ºW</t>
    </r>
  </si>
  <si>
    <r>
      <rPr>
        <sz val="8"/>
        <rFont val="Arial"/>
        <family val="2"/>
      </rPr>
      <t xml:space="preserve">169, 104, 168, 103, 57, 304,
</t>
    </r>
    <r>
      <rPr>
        <sz val="8"/>
        <rFont val="Arial"/>
        <family val="2"/>
      </rPr>
      <t>194, 346, 94, 26, 264</t>
    </r>
  </si>
  <si>
    <r>
      <rPr>
        <sz val="8"/>
        <rFont val="Arial"/>
        <family val="2"/>
      </rPr>
      <t>Hawaii (North West Islands)</t>
    </r>
  </si>
  <si>
    <r>
      <rPr>
        <sz val="8"/>
        <rFont val="Arial"/>
        <family val="2"/>
      </rPr>
      <t>25.5ºN</t>
    </r>
  </si>
  <si>
    <r>
      <rPr>
        <sz val="8"/>
        <rFont val="Arial"/>
        <family val="2"/>
      </rPr>
      <t>171.4ºW</t>
    </r>
  </si>
  <si>
    <r>
      <rPr>
        <sz val="8"/>
        <rFont val="Arial"/>
        <family val="2"/>
      </rPr>
      <t>5, 104, 105, 168, 177, 194, 94</t>
    </r>
  </si>
  <si>
    <r>
      <rPr>
        <sz val="8"/>
        <rFont val="Arial"/>
        <family val="2"/>
      </rPr>
      <t>Johnston Atoll (USA)</t>
    </r>
  </si>
  <si>
    <r>
      <rPr>
        <sz val="8"/>
        <rFont val="Arial"/>
        <family val="2"/>
      </rPr>
      <t>16.3ºN</t>
    </r>
  </si>
  <si>
    <r>
      <rPr>
        <sz val="8"/>
        <rFont val="Arial"/>
        <family val="2"/>
      </rPr>
      <t>169.5ºE</t>
    </r>
  </si>
  <si>
    <r>
      <rPr>
        <sz val="8"/>
        <rFont val="Arial"/>
        <family val="2"/>
      </rPr>
      <t>65, 168, (BV-A)</t>
    </r>
  </si>
  <si>
    <r>
      <rPr>
        <sz val="8"/>
        <rFont val="Arial"/>
        <family val="2"/>
      </rPr>
      <t>Kiribati, Gilbert Islands</t>
    </r>
  </si>
  <si>
    <r>
      <rPr>
        <sz val="8"/>
        <rFont val="Arial"/>
        <family val="2"/>
      </rPr>
      <t>1.5ºS</t>
    </r>
  </si>
  <si>
    <r>
      <rPr>
        <sz val="8"/>
        <rFont val="Arial"/>
        <family val="2"/>
      </rPr>
      <t>176.5ºE</t>
    </r>
  </si>
  <si>
    <r>
      <rPr>
        <sz val="8"/>
        <rFont val="Arial"/>
        <family val="2"/>
      </rPr>
      <t>89, 51, (SD)</t>
    </r>
  </si>
  <si>
    <r>
      <rPr>
        <sz val="8"/>
        <rFont val="Arial"/>
        <family val="2"/>
      </rPr>
      <t>Kiribati, Kiritimati (Christmas Island)</t>
    </r>
  </si>
  <si>
    <r>
      <rPr>
        <sz val="8"/>
        <rFont val="Arial"/>
        <family val="2"/>
      </rPr>
      <t>157.5ºE</t>
    </r>
  </si>
  <si>
    <r>
      <rPr>
        <sz val="8"/>
        <rFont val="Arial"/>
        <family val="2"/>
      </rPr>
      <t>129, 276, 94, JB, DC</t>
    </r>
  </si>
  <si>
    <r>
      <rPr>
        <sz val="8"/>
        <rFont val="Arial"/>
        <family val="2"/>
      </rPr>
      <t>New Caledonia, Southwest</t>
    </r>
  </si>
  <si>
    <r>
      <rPr>
        <sz val="8"/>
        <rFont val="Arial"/>
        <family val="2"/>
      </rPr>
      <t>165.6ºE</t>
    </r>
  </si>
  <si>
    <r>
      <rPr>
        <sz val="8"/>
        <rFont val="Arial"/>
        <family val="2"/>
      </rPr>
      <t>339, 337, 57, 120, 50, 346, 94</t>
    </r>
  </si>
  <si>
    <r>
      <rPr>
        <sz val="8"/>
        <rFont val="Arial"/>
        <family val="2"/>
      </rPr>
      <t>Palau</t>
    </r>
  </si>
  <si>
    <r>
      <rPr>
        <sz val="8"/>
        <rFont val="Arial"/>
        <family val="2"/>
      </rPr>
      <t>7.5ºN</t>
    </r>
  </si>
  <si>
    <r>
      <rPr>
        <sz val="8"/>
        <rFont val="Arial"/>
        <family val="2"/>
      </rPr>
      <t>134.5ºE</t>
    </r>
  </si>
  <si>
    <r>
      <rPr>
        <sz val="8"/>
        <rFont val="Arial"/>
        <family val="2"/>
      </rPr>
      <t xml:space="preserve">40, 46, 2, 122, 123, 121, 57,
</t>
    </r>
    <r>
      <rPr>
        <sz val="8"/>
        <rFont val="Arial"/>
        <family val="2"/>
      </rPr>
      <t>326, (YG)</t>
    </r>
  </si>
  <si>
    <r>
      <rPr>
        <sz val="8"/>
        <rFont val="Arial"/>
        <family val="2"/>
      </rPr>
      <t>Panama (Gulf of Chiriqui)</t>
    </r>
  </si>
  <si>
    <r>
      <rPr>
        <sz val="8"/>
        <rFont val="Arial"/>
        <family val="2"/>
      </rPr>
      <t>8.1ºN</t>
    </r>
  </si>
  <si>
    <r>
      <rPr>
        <sz val="8"/>
        <rFont val="Arial"/>
        <family val="2"/>
      </rPr>
      <t>82.0ºW</t>
    </r>
  </si>
  <si>
    <r>
      <rPr>
        <sz val="8"/>
        <rFont val="Arial"/>
        <family val="2"/>
      </rPr>
      <t xml:space="preserve">115, 116, 337, 243, 213, 94,
</t>
    </r>
    <r>
      <rPr>
        <sz val="8"/>
        <rFont val="Arial"/>
        <family val="2"/>
      </rPr>
      <t>211</t>
    </r>
  </si>
  <si>
    <r>
      <rPr>
        <sz val="8"/>
        <rFont val="Arial"/>
        <family val="2"/>
      </rPr>
      <t>Panama (Gulf of Panama)</t>
    </r>
  </si>
  <si>
    <r>
      <rPr>
        <sz val="8"/>
        <rFont val="Arial"/>
        <family val="2"/>
      </rPr>
      <t>8.5ºN</t>
    </r>
  </si>
  <si>
    <r>
      <rPr>
        <sz val="8"/>
        <rFont val="Arial"/>
        <family val="2"/>
      </rPr>
      <t>115, 116, 243, 211</t>
    </r>
  </si>
  <si>
    <r>
      <rPr>
        <sz val="8"/>
        <rFont val="Arial"/>
        <family val="2"/>
      </rPr>
      <t>Republic of the Marshall Islands</t>
    </r>
  </si>
  <si>
    <r>
      <rPr>
        <sz val="8"/>
        <rFont val="Arial"/>
        <family val="2"/>
      </rPr>
      <t>11.5ºN</t>
    </r>
  </si>
  <si>
    <r>
      <rPr>
        <sz val="8"/>
        <rFont val="Arial"/>
        <family val="2"/>
      </rPr>
      <t>166.8ºE</t>
    </r>
  </si>
  <si>
    <r>
      <rPr>
        <sz val="8"/>
        <rFont val="Arial"/>
        <family val="2"/>
      </rPr>
      <t>239, 2, 32, 57, 215, 94, 147</t>
    </r>
  </si>
  <si>
    <r>
      <rPr>
        <sz val="8"/>
        <rFont val="Arial"/>
        <family val="2"/>
      </rPr>
      <t>Samoa (Western)</t>
    </r>
  </si>
  <si>
    <r>
      <rPr>
        <sz val="8"/>
        <rFont val="Arial"/>
        <family val="2"/>
      </rPr>
      <t>13.6ºS</t>
    </r>
  </si>
  <si>
    <r>
      <rPr>
        <sz val="8"/>
        <rFont val="Arial"/>
        <family val="2"/>
      </rPr>
      <t>172.4ºW</t>
    </r>
  </si>
  <si>
    <r>
      <rPr>
        <sz val="8"/>
        <rFont val="Arial"/>
        <family val="2"/>
      </rPr>
      <t>339, 2, 94</t>
    </r>
  </si>
  <si>
    <r>
      <rPr>
        <sz val="8"/>
        <rFont val="Arial"/>
        <family val="2"/>
      </rPr>
      <t>Vanuatu</t>
    </r>
  </si>
  <si>
    <r>
      <rPr>
        <sz val="8"/>
        <rFont val="Arial"/>
        <family val="2"/>
      </rPr>
      <t>15.2ºS</t>
    </r>
  </si>
  <si>
    <r>
      <rPr>
        <sz val="8"/>
        <rFont val="Arial"/>
        <family val="2"/>
      </rPr>
      <t>167.2ºE</t>
    </r>
  </si>
  <si>
    <r>
      <rPr>
        <sz val="8"/>
        <rFont val="Arial"/>
        <family val="2"/>
      </rPr>
      <t>256, 57, 257, 127</t>
    </r>
  </si>
  <si>
    <r>
      <rPr>
        <b/>
        <sz val="8"/>
        <rFont val="Arial"/>
        <family val="2"/>
      </rPr>
      <t>West Atlantic</t>
    </r>
  </si>
  <si>
    <r>
      <rPr>
        <sz val="8"/>
        <rFont val="Arial"/>
        <family val="2"/>
      </rPr>
      <t>Bahamas</t>
    </r>
  </si>
  <si>
    <r>
      <rPr>
        <sz val="8"/>
        <rFont val="Arial"/>
        <family val="2"/>
      </rPr>
      <t>77.8ºW</t>
    </r>
  </si>
  <si>
    <r>
      <rPr>
        <sz val="8"/>
        <rFont val="Arial"/>
        <family val="2"/>
      </rPr>
      <t xml:space="preserve">339, 191, 20, 333, 212, 202,
</t>
    </r>
    <r>
      <rPr>
        <sz val="8"/>
        <rFont val="Arial"/>
        <family val="2"/>
      </rPr>
      <t>341, 95, 45, 159, 229</t>
    </r>
  </si>
  <si>
    <r>
      <rPr>
        <sz val="8"/>
        <rFont val="Arial"/>
        <family val="2"/>
      </rPr>
      <t>Barbados</t>
    </r>
  </si>
  <si>
    <r>
      <rPr>
        <sz val="8"/>
        <rFont val="Arial"/>
        <family val="2"/>
      </rPr>
      <t>13.2ºN</t>
    </r>
  </si>
  <si>
    <r>
      <rPr>
        <sz val="8"/>
        <rFont val="Arial"/>
        <family val="2"/>
      </rPr>
      <t>59.5ºW</t>
    </r>
  </si>
  <si>
    <r>
      <rPr>
        <sz val="8"/>
        <rFont val="Arial"/>
        <family val="2"/>
      </rPr>
      <t>233, 234, 95, 159, 226, 235, (NH)</t>
    </r>
  </si>
  <si>
    <r>
      <rPr>
        <sz val="8"/>
        <rFont val="Arial"/>
        <family val="2"/>
      </rPr>
      <t>Belize</t>
    </r>
  </si>
  <si>
    <r>
      <rPr>
        <sz val="8"/>
        <rFont val="Arial"/>
        <family val="2"/>
      </rPr>
      <t>17.5ºN</t>
    </r>
  </si>
  <si>
    <r>
      <rPr>
        <sz val="8"/>
        <rFont val="Arial"/>
        <family val="2"/>
      </rPr>
      <t>88.1ºW</t>
    </r>
  </si>
  <si>
    <r>
      <rPr>
        <sz val="8"/>
        <rFont val="Arial"/>
        <family val="2"/>
      </rPr>
      <t xml:space="preserve">113, 303, 224, 210, 186, 22,
</t>
    </r>
    <r>
      <rPr>
        <sz val="8"/>
        <rFont val="Arial"/>
        <family val="2"/>
      </rPr>
      <t xml:space="preserve">49, 341, 52, 95, 172, 159, 33,
</t>
    </r>
    <r>
      <rPr>
        <sz val="8"/>
        <rFont val="Arial"/>
        <family val="2"/>
      </rPr>
      <t>185</t>
    </r>
  </si>
  <si>
    <r>
      <rPr>
        <sz val="8"/>
        <rFont val="Arial"/>
        <family val="2"/>
      </rPr>
      <t>Bermuda</t>
    </r>
  </si>
  <si>
    <r>
      <rPr>
        <sz val="8"/>
        <rFont val="Arial"/>
        <family val="2"/>
      </rPr>
      <t>32.2ºN</t>
    </r>
  </si>
  <si>
    <r>
      <rPr>
        <sz val="8"/>
        <rFont val="Arial"/>
        <family val="2"/>
      </rPr>
      <t>64.7ºW</t>
    </r>
  </si>
  <si>
    <r>
      <rPr>
        <sz val="8"/>
        <rFont val="Arial"/>
        <family val="2"/>
      </rPr>
      <t xml:space="preserve">69, 339, 220, 113, 339, 343,
</t>
    </r>
    <r>
      <rPr>
        <sz val="8"/>
        <rFont val="Arial"/>
        <family val="2"/>
      </rPr>
      <t xml:space="preserve">171, 341, 95, 293, 345, 34,
</t>
    </r>
    <r>
      <rPr>
        <sz val="8"/>
        <rFont val="Arial"/>
        <family val="2"/>
      </rPr>
      <t>159, 167</t>
    </r>
  </si>
  <si>
    <r>
      <rPr>
        <sz val="8"/>
        <rFont val="Arial"/>
        <family val="2"/>
      </rPr>
      <t>Bonaire</t>
    </r>
  </si>
  <si>
    <r>
      <rPr>
        <sz val="8"/>
        <rFont val="Arial"/>
        <family val="2"/>
      </rPr>
      <t>12.2ºN</t>
    </r>
  </si>
  <si>
    <r>
      <rPr>
        <sz val="8"/>
        <rFont val="Arial"/>
        <family val="2"/>
      </rPr>
      <t>68.3ºW</t>
    </r>
  </si>
  <si>
    <r>
      <rPr>
        <sz val="8"/>
        <rFont val="Arial"/>
        <family val="2"/>
      </rPr>
      <t>339, 341, 299, 45, 159, 229</t>
    </r>
  </si>
  <si>
    <r>
      <rPr>
        <sz val="8"/>
        <rFont val="Arial"/>
        <family val="2"/>
      </rPr>
      <t>British Virgin Islands</t>
    </r>
  </si>
  <si>
    <r>
      <rPr>
        <sz val="8"/>
        <rFont val="Arial"/>
        <family val="2"/>
      </rPr>
      <t>18.4ºN</t>
    </r>
  </si>
  <si>
    <r>
      <rPr>
        <sz val="8"/>
        <rFont val="Arial"/>
        <family val="2"/>
      </rPr>
      <t>64.6ºW</t>
    </r>
  </si>
  <si>
    <r>
      <rPr>
        <sz val="8"/>
        <rFont val="Arial"/>
        <family val="2"/>
      </rPr>
      <t>181, 339, 155, 341, 95, 159</t>
    </r>
  </si>
  <si>
    <r>
      <rPr>
        <sz val="8"/>
        <rFont val="Arial"/>
        <family val="2"/>
      </rPr>
      <t>Cayman Islands</t>
    </r>
  </si>
  <si>
    <r>
      <rPr>
        <sz val="8"/>
        <rFont val="Arial"/>
        <family val="2"/>
      </rPr>
      <t>19.3ºN</t>
    </r>
  </si>
  <si>
    <r>
      <rPr>
        <sz val="8"/>
        <rFont val="Arial"/>
        <family val="2"/>
      </rPr>
      <t>81.3ºW</t>
    </r>
  </si>
  <si>
    <r>
      <rPr>
        <sz val="8"/>
        <rFont val="Arial"/>
        <family val="2"/>
      </rPr>
      <t xml:space="preserve">146, 339, 340, 129, 343, 62,
</t>
    </r>
    <r>
      <rPr>
        <sz val="8"/>
        <rFont val="Arial"/>
        <family val="2"/>
      </rPr>
      <t>341, 95, 325, 45, 323, 159, 229</t>
    </r>
  </si>
  <si>
    <r>
      <rPr>
        <sz val="8"/>
        <rFont val="Arial"/>
        <family val="2"/>
      </rPr>
      <t>Columbia (Caribbean)</t>
    </r>
  </si>
  <si>
    <r>
      <rPr>
        <sz val="8"/>
        <rFont val="Arial"/>
        <family val="2"/>
      </rPr>
      <t>9.6ºN</t>
    </r>
  </si>
  <si>
    <r>
      <rPr>
        <sz val="8"/>
        <rFont val="Arial"/>
        <family val="2"/>
      </rPr>
      <t>75.9ºW</t>
    </r>
  </si>
  <si>
    <r>
      <rPr>
        <sz val="8"/>
        <rFont val="Arial"/>
        <family val="2"/>
      </rPr>
      <t xml:space="preserve">114, 348, 339, 294, 295, 339,
</t>
    </r>
    <r>
      <rPr>
        <sz val="8"/>
        <rFont val="Arial"/>
        <family val="2"/>
      </rPr>
      <t xml:space="preserve">108, 328, 268, 269, 95, 329,
</t>
    </r>
    <r>
      <rPr>
        <sz val="8"/>
        <rFont val="Arial"/>
        <family val="2"/>
      </rPr>
      <t>31, 159, (VP)</t>
    </r>
  </si>
  <si>
    <r>
      <rPr>
        <sz val="8"/>
        <rFont val="Arial"/>
        <family val="2"/>
      </rPr>
      <t>Costa Rica (Caribbean)</t>
    </r>
  </si>
  <si>
    <r>
      <rPr>
        <sz val="8"/>
        <rFont val="Arial"/>
        <family val="2"/>
      </rPr>
      <t>10.2ºN</t>
    </r>
  </si>
  <si>
    <r>
      <rPr>
        <sz val="8"/>
        <rFont val="Arial"/>
        <family val="2"/>
      </rPr>
      <t>83.1ºW</t>
    </r>
  </si>
  <si>
    <r>
      <rPr>
        <sz val="8"/>
        <rFont val="Arial"/>
        <family val="2"/>
      </rPr>
      <t xml:space="preserve">78, 114, 108, 160, 77, 159, (AR-
</t>
    </r>
    <r>
      <rPr>
        <sz val="8"/>
        <rFont val="Arial"/>
        <family val="2"/>
      </rPr>
      <t>S)</t>
    </r>
  </si>
  <si>
    <r>
      <rPr>
        <sz val="8"/>
        <rFont val="Arial"/>
        <family val="2"/>
      </rPr>
      <t>Cuba</t>
    </r>
  </si>
  <si>
    <r>
      <rPr>
        <sz val="8"/>
        <rFont val="Arial"/>
        <family val="2"/>
      </rPr>
      <t>22.ºN</t>
    </r>
  </si>
  <si>
    <r>
      <rPr>
        <sz val="8"/>
        <rFont val="Arial"/>
        <family val="2"/>
      </rPr>
      <t>78.8ºW</t>
    </r>
  </si>
  <si>
    <r>
      <rPr>
        <sz val="8"/>
        <rFont val="Arial"/>
        <family val="2"/>
      </rPr>
      <t xml:space="preserve">343, 10, 341, 95, 12, 13, 159,
</t>
    </r>
    <r>
      <rPr>
        <sz val="8"/>
        <rFont val="Arial"/>
        <family val="2"/>
      </rPr>
      <t>11, 14</t>
    </r>
  </si>
  <si>
    <r>
      <rPr>
        <sz val="8"/>
        <rFont val="Arial"/>
        <family val="2"/>
      </rPr>
      <t>Curacao</t>
    </r>
  </si>
  <si>
    <r>
      <rPr>
        <sz val="8"/>
        <rFont val="Arial"/>
        <family val="2"/>
      </rPr>
      <t>69.0ºW</t>
    </r>
  </si>
  <si>
    <r>
      <rPr>
        <sz val="8"/>
        <rFont val="Arial"/>
        <family val="2"/>
      </rPr>
      <t>214, 339, 27, 341, 330, 159, (MJAV)</t>
    </r>
  </si>
  <si>
    <r>
      <rPr>
        <sz val="8"/>
        <rFont val="Arial"/>
        <family val="2"/>
      </rPr>
      <t>Dominican Republic</t>
    </r>
  </si>
  <si>
    <r>
      <rPr>
        <sz val="8"/>
        <rFont val="Arial"/>
        <family val="2"/>
      </rPr>
      <t>18.9ºN</t>
    </r>
  </si>
  <si>
    <r>
      <rPr>
        <sz val="8"/>
        <rFont val="Arial"/>
        <family val="2"/>
      </rPr>
      <t>69.6ºW</t>
    </r>
  </si>
  <si>
    <r>
      <rPr>
        <sz val="8"/>
        <rFont val="Arial"/>
        <family val="2"/>
      </rPr>
      <t>339, 340, 341, 95, 159, 229</t>
    </r>
  </si>
  <si>
    <r>
      <rPr>
        <sz val="8"/>
        <rFont val="Arial"/>
        <family val="2"/>
      </rPr>
      <t>Florida Keys</t>
    </r>
  </si>
  <si>
    <r>
      <rPr>
        <sz val="8"/>
        <rFont val="Arial"/>
        <family val="2"/>
      </rPr>
      <t>24.8ºN</t>
    </r>
  </si>
  <si>
    <r>
      <rPr>
        <sz val="8"/>
        <rFont val="Arial"/>
        <family val="2"/>
      </rPr>
      <t>80.9ºW</t>
    </r>
  </si>
  <si>
    <r>
      <rPr>
        <sz val="8"/>
        <rFont val="Arial"/>
        <family val="2"/>
      </rPr>
      <t xml:space="preserve">100, 53, 143, 91, 279, 202,
</t>
    </r>
    <r>
      <rPr>
        <sz val="8"/>
        <rFont val="Arial"/>
        <family val="2"/>
      </rPr>
      <t xml:space="preserve">341, 95, 333, 159, 204, 29,
</t>
    </r>
    <r>
      <rPr>
        <sz val="8"/>
        <rFont val="Arial"/>
        <family val="2"/>
      </rPr>
      <t>229, 112, 339</t>
    </r>
  </si>
  <si>
    <r>
      <rPr>
        <sz val="8"/>
        <rFont val="Arial"/>
        <family val="2"/>
      </rPr>
      <t>Gulf of Mexico (Texas Flower Gardens)</t>
    </r>
  </si>
  <si>
    <r>
      <rPr>
        <sz val="8"/>
        <rFont val="Arial"/>
        <family val="2"/>
      </rPr>
      <t>27.9ºN</t>
    </r>
  </si>
  <si>
    <r>
      <rPr>
        <sz val="8"/>
        <rFont val="Arial"/>
        <family val="2"/>
      </rPr>
      <t>93.8ºW</t>
    </r>
  </si>
  <si>
    <r>
      <rPr>
        <sz val="8"/>
        <rFont val="Arial"/>
        <family val="2"/>
      </rPr>
      <t xml:space="preserve">339, 137, 53, 18, 150, 341, 95,
</t>
    </r>
    <r>
      <rPr>
        <sz val="8"/>
        <rFont val="Arial"/>
        <family val="2"/>
      </rPr>
      <t>166, 159, 165</t>
    </r>
  </si>
  <si>
    <r>
      <rPr>
        <sz val="8"/>
        <rFont val="Arial"/>
        <family val="2"/>
      </rPr>
      <t>Honduras</t>
    </r>
  </si>
  <si>
    <r>
      <rPr>
        <sz val="8"/>
        <rFont val="Arial"/>
        <family val="2"/>
      </rPr>
      <t>16.1ºN</t>
    </r>
  </si>
  <si>
    <r>
      <rPr>
        <sz val="8"/>
        <rFont val="Arial"/>
        <family val="2"/>
      </rPr>
      <t>86.8ºW</t>
    </r>
  </si>
  <si>
    <r>
      <rPr>
        <sz val="8"/>
        <rFont val="Arial"/>
        <family val="2"/>
      </rPr>
      <t xml:space="preserve">136, 339, 184, 184, 139, 124,
</t>
    </r>
    <r>
      <rPr>
        <sz val="8"/>
        <rFont val="Arial"/>
        <family val="2"/>
      </rPr>
      <t>274, 52, 102, 159, 185, 265</t>
    </r>
  </si>
  <si>
    <r>
      <rPr>
        <sz val="8"/>
        <rFont val="Arial"/>
        <family val="2"/>
      </rPr>
      <t>Jamaica</t>
    </r>
  </si>
  <si>
    <r>
      <rPr>
        <sz val="8"/>
        <rFont val="Arial"/>
        <family val="2"/>
      </rPr>
      <t>18.0ºN</t>
    </r>
  </si>
  <si>
    <r>
      <rPr>
        <sz val="8"/>
        <rFont val="Arial"/>
        <family val="2"/>
      </rPr>
      <t>77.3ºW</t>
    </r>
  </si>
  <si>
    <r>
      <rPr>
        <sz val="8"/>
        <rFont val="Arial"/>
        <family val="2"/>
      </rPr>
      <t xml:space="preserve">125, 109, 126, 113, 343, 171,
</t>
    </r>
    <r>
      <rPr>
        <sz val="8"/>
        <rFont val="Arial"/>
        <family val="2"/>
      </rPr>
      <t>341, 95, 79, 159, TH</t>
    </r>
  </si>
  <si>
    <r>
      <rPr>
        <sz val="8"/>
        <rFont val="Arial"/>
        <family val="2"/>
      </rPr>
      <t>Mexico (Yucatan)</t>
    </r>
  </si>
  <si>
    <r>
      <rPr>
        <sz val="8"/>
        <rFont val="Arial"/>
        <family val="2"/>
      </rPr>
      <t>87.4ºW</t>
    </r>
  </si>
  <si>
    <r>
      <rPr>
        <sz val="8"/>
        <rFont val="Arial"/>
        <family val="2"/>
      </rPr>
      <t xml:space="preserve">339, 184, 300, 341, 95, 159,
</t>
    </r>
    <r>
      <rPr>
        <sz val="8"/>
        <rFont val="Arial"/>
        <family val="2"/>
      </rPr>
      <t>148, 176, 185 (AR-S)</t>
    </r>
  </si>
  <si>
    <r>
      <rPr>
        <sz val="8"/>
        <rFont val="Arial"/>
        <family val="2"/>
      </rPr>
      <t>Panama (Caribbean)</t>
    </r>
  </si>
  <si>
    <r>
      <rPr>
        <sz val="8"/>
        <rFont val="Arial"/>
        <family val="2"/>
      </rPr>
      <t>9.3ºN</t>
    </r>
  </si>
  <si>
    <r>
      <rPr>
        <sz val="8"/>
        <rFont val="Arial"/>
        <family val="2"/>
      </rPr>
      <t xml:space="preserve">114, 339, 108, 95, 159, 227,
</t>
    </r>
    <r>
      <rPr>
        <sz val="8"/>
        <rFont val="Arial"/>
        <family val="2"/>
      </rPr>
      <t>193, 213</t>
    </r>
  </si>
  <si>
    <r>
      <rPr>
        <sz val="8"/>
        <rFont val="Arial"/>
        <family val="2"/>
      </rPr>
      <t>Puerto Rico</t>
    </r>
  </si>
  <si>
    <r>
      <rPr>
        <sz val="8"/>
        <rFont val="Arial"/>
        <family val="2"/>
      </rPr>
      <t>18.3ºN</t>
    </r>
  </si>
  <si>
    <r>
      <rPr>
        <sz val="8"/>
        <rFont val="Arial"/>
        <family val="2"/>
      </rPr>
      <t>66.5ºW</t>
    </r>
  </si>
  <si>
    <r>
      <rPr>
        <sz val="8"/>
        <rFont val="Arial"/>
        <family val="2"/>
      </rPr>
      <t xml:space="preserve">339, 119, 191, 342, 53, 107,
</t>
    </r>
    <r>
      <rPr>
        <sz val="8"/>
        <rFont val="Arial"/>
        <family val="2"/>
      </rPr>
      <t>341, 95, 45, 159, 229</t>
    </r>
  </si>
  <si>
    <r>
      <rPr>
        <sz val="8"/>
        <rFont val="Arial"/>
        <family val="2"/>
      </rPr>
      <t>St Croix &amp; US Virgin Islands</t>
    </r>
  </si>
  <si>
    <r>
      <rPr>
        <sz val="8"/>
        <rFont val="Arial"/>
        <family val="2"/>
      </rPr>
      <t>17.7ºN</t>
    </r>
  </si>
  <si>
    <r>
      <rPr>
        <sz val="8"/>
        <rFont val="Arial"/>
        <family val="2"/>
      </rPr>
      <t>64.8ºW</t>
    </r>
  </si>
  <si>
    <r>
      <rPr>
        <sz val="8"/>
        <rFont val="Arial"/>
        <family val="2"/>
      </rPr>
      <t xml:space="preserve">339, 181, 250, 53, 270, 18,
</t>
    </r>
    <r>
      <rPr>
        <sz val="8"/>
        <rFont val="Arial"/>
        <family val="2"/>
      </rPr>
      <t xml:space="preserve">202, 341, 217, 271, 95, 272,
</t>
    </r>
    <r>
      <rPr>
        <sz val="8"/>
        <rFont val="Arial"/>
        <family val="2"/>
      </rPr>
      <t>96, 159</t>
    </r>
  </si>
  <si>
    <r>
      <rPr>
        <sz val="8"/>
        <rFont val="Arial"/>
        <family val="2"/>
      </rPr>
      <t>Tobago</t>
    </r>
  </si>
  <si>
    <r>
      <rPr>
        <sz val="8"/>
        <rFont val="Arial"/>
        <family val="2"/>
      </rPr>
      <t>11.2ºN</t>
    </r>
  </si>
  <si>
    <r>
      <rPr>
        <sz val="8"/>
        <rFont val="Arial"/>
        <family val="2"/>
      </rPr>
      <t>60.7ºW</t>
    </r>
  </si>
  <si>
    <r>
      <rPr>
        <sz val="8"/>
        <rFont val="Arial"/>
        <family val="2"/>
      </rPr>
      <t xml:space="preserve">339, 290, 140, 201, 95, 159,
</t>
    </r>
    <r>
      <rPr>
        <sz val="8"/>
        <rFont val="Arial"/>
        <family val="2"/>
      </rPr>
      <t>15, 47</t>
    </r>
  </si>
  <si>
    <r>
      <rPr>
        <sz val="8"/>
        <rFont val="Arial"/>
        <family val="2"/>
      </rPr>
      <t>Venezuela</t>
    </r>
  </si>
  <si>
    <r>
      <rPr>
        <sz val="8"/>
        <rFont val="Arial"/>
        <family val="2"/>
      </rPr>
      <t>66.9ºW</t>
    </r>
  </si>
  <si>
    <r>
      <rPr>
        <sz val="8"/>
        <rFont val="Arial"/>
        <family val="2"/>
      </rPr>
      <t>191, 267, 266, 30, 159</t>
    </r>
  </si>
  <si>
    <t>Min for Australasia</t>
  </si>
  <si>
    <t>Australasia</t>
  </si>
  <si>
    <t>Max for Australasia</t>
  </si>
  <si>
    <t>N lats</t>
  </si>
  <si>
    <t>S Lats</t>
  </si>
  <si>
    <t>W lons</t>
  </si>
  <si>
    <t>E lons</t>
  </si>
  <si>
    <t>Min for Indian Ocean/ Middle East</t>
  </si>
  <si>
    <t>Max for Indian Ocean/ Middle East</t>
  </si>
  <si>
    <t>Min for Pacific</t>
  </si>
  <si>
    <t>Max for Pacific</t>
  </si>
  <si>
    <t>Min for West Atlantic</t>
  </si>
  <si>
    <t>Max for West Atlantic</t>
  </si>
  <si>
    <t>Region summaries:</t>
  </si>
  <si>
    <t>N lat</t>
  </si>
  <si>
    <t>S lat</t>
  </si>
  <si>
    <t>W lon</t>
  </si>
  <si>
    <t>E lon</t>
  </si>
  <si>
    <t>Lat</t>
  </si>
  <si>
    <t>Lon</t>
  </si>
  <si>
    <t>wrap</t>
  </si>
  <si>
    <t>79.1ºW</t>
  </si>
  <si>
    <t xml:space="preserve"> -77.4 to +134.5</t>
  </si>
  <si>
    <t>Numeric Lat</t>
  </si>
  <si>
    <t>Severe count</t>
  </si>
  <si>
    <t>Moderate count</t>
  </si>
  <si>
    <t>Numeric Lon</t>
  </si>
  <si>
    <t>Region</t>
  </si>
  <si>
    <t>AuA</t>
  </si>
  <si>
    <t>IO-ME</t>
  </si>
  <si>
    <t>Pac</t>
  </si>
  <si>
    <t>WAtl</t>
  </si>
  <si>
    <t>Hughes Reef</t>
  </si>
  <si>
    <t>80ºE</t>
  </si>
  <si>
    <t>21.3ºS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</si>
</sst>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Times New Roman"/>
      <charset val="204"/>
    </font>
    <font>
      <sz val="8"/>
      <name val="Arial"/>
    </font>
    <font>
      <b/>
      <sz val="8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DDFDD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textRotation="90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top" shrinkToFit="1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right" vertical="top" wrapText="1" indent="1"/>
    </xf>
    <xf numFmtId="0" fontId="0" fillId="0" borderId="1" xfId="0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right" vertical="top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/>
    </xf>
    <xf numFmtId="1" fontId="3" fillId="0" borderId="5" xfId="0" applyNumberFormat="1" applyFont="1" applyFill="1" applyBorder="1" applyAlignment="1">
      <alignment horizontal="left" textRotation="90" shrinkToFit="1"/>
    </xf>
    <xf numFmtId="1" fontId="4" fillId="0" borderId="1" xfId="0" applyNumberFormat="1" applyFont="1" applyFill="1" applyBorder="1" applyAlignment="1">
      <alignment horizontal="left" vertical="top" shrinkToFit="1"/>
    </xf>
    <xf numFmtId="0" fontId="2" fillId="0" borderId="4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left" vertical="top" wrapText="1" indent="6"/>
    </xf>
    <xf numFmtId="0" fontId="2" fillId="0" borderId="3" xfId="0" applyFont="1" applyFill="1" applyBorder="1" applyAlignment="1">
      <alignment horizontal="left" vertical="top" wrapText="1" indent="6"/>
    </xf>
    <xf numFmtId="0" fontId="2" fillId="0" borderId="4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center" vertical="top" shrinkToFit="1"/>
    </xf>
    <xf numFmtId="0" fontId="1" fillId="0" borderId="3" xfId="0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top" wrapText="1"/>
    </xf>
    <xf numFmtId="0" fontId="0" fillId="0" borderId="7" xfId="0" applyFill="1" applyBorder="1" applyAlignment="1">
      <alignment horizontal="left" vertical="top"/>
    </xf>
    <xf numFmtId="0" fontId="1" fillId="0" borderId="7" xfId="0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70</xdr:row>
      <xdr:rowOff>279400</xdr:rowOff>
    </xdr:from>
    <xdr:to>
      <xdr:col>26</xdr:col>
      <xdr:colOff>165100</xdr:colOff>
      <xdr:row>72</xdr:row>
      <xdr:rowOff>12700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2997200" cy="317500"/>
        </a:xfrm>
        <a:custGeom>
          <a:avLst/>
          <a:gdLst/>
          <a:ahLst/>
          <a:cxnLst/>
          <a:rect l="0" t="0" r="0" b="0"/>
          <a:pathLst>
            <a:path w="2997200" h="317500">
              <a:moveTo>
                <a:pt x="0" y="0"/>
              </a:moveTo>
              <a:lnTo>
                <a:pt x="2997200" y="0"/>
              </a:lnTo>
              <a:lnTo>
                <a:pt x="2997200" y="317500"/>
              </a:lnTo>
              <a:lnTo>
                <a:pt x="0" y="3175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</xdr:spPr>
    </xdr:sp>
    <xdr:clientData/>
  </xdr:twoCellAnchor>
  <xdr:twoCellAnchor editAs="oneCell">
    <xdr:from>
      <xdr:col>12</xdr:col>
      <xdr:colOff>177800</xdr:colOff>
      <xdr:row>83</xdr:row>
      <xdr:rowOff>279400</xdr:rowOff>
    </xdr:from>
    <xdr:to>
      <xdr:col>26</xdr:col>
      <xdr:colOff>152400</xdr:colOff>
      <xdr:row>85</xdr:row>
      <xdr:rowOff>3175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2324100" cy="279400"/>
        </a:xfrm>
        <a:custGeom>
          <a:avLst/>
          <a:gdLst/>
          <a:ahLst/>
          <a:cxnLst/>
          <a:rect l="0" t="0" r="0" b="0"/>
          <a:pathLst>
            <a:path w="2324100" h="279400">
              <a:moveTo>
                <a:pt x="0" y="279400"/>
              </a:moveTo>
              <a:lnTo>
                <a:pt x="2324100" y="279400"/>
              </a:lnTo>
              <a:lnTo>
                <a:pt x="2324100" y="0"/>
              </a:lnTo>
              <a:lnTo>
                <a:pt x="0" y="0"/>
              </a:lnTo>
              <a:lnTo>
                <a:pt x="0" y="279400"/>
              </a:lnTo>
              <a:close/>
            </a:path>
          </a:pathLst>
        </a:custGeom>
        <a:solidFill>
          <a:srgbClr val="FFFFFF"/>
        </a:solidFill>
      </xdr:spPr>
    </xdr:sp>
    <xdr:clientData/>
  </xdr:twoCellAnchor>
  <xdr:twoCellAnchor editAs="oneCell">
    <xdr:from>
      <xdr:col>8</xdr:col>
      <xdr:colOff>342900</xdr:colOff>
      <xdr:row>84</xdr:row>
      <xdr:rowOff>279400</xdr:rowOff>
    </xdr:from>
    <xdr:to>
      <xdr:col>12</xdr:col>
      <xdr:colOff>12700</xdr:colOff>
      <xdr:row>86</xdr:row>
      <xdr:rowOff>12700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495300" cy="304800"/>
        </a:xfrm>
        <a:custGeom>
          <a:avLst/>
          <a:gdLst/>
          <a:ahLst/>
          <a:cxnLst/>
          <a:rect l="0" t="0" r="0" b="0"/>
          <a:pathLst>
            <a:path w="495300" h="304800">
              <a:moveTo>
                <a:pt x="0" y="304800"/>
              </a:moveTo>
              <a:lnTo>
                <a:pt x="495300" y="304800"/>
              </a:lnTo>
              <a:lnTo>
                <a:pt x="495300" y="0"/>
              </a:lnTo>
              <a:lnTo>
                <a:pt x="0" y="0"/>
              </a:lnTo>
              <a:lnTo>
                <a:pt x="0" y="304800"/>
              </a:lnTo>
              <a:close/>
            </a:path>
          </a:pathLst>
        </a:custGeom>
        <a:solidFill>
          <a:srgbClr val="FFFFFF"/>
        </a:solidFill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3"/>
  <sheetViews>
    <sheetView topLeftCell="A61" workbookViewId="0">
      <selection activeCell="F70" sqref="F70"/>
    </sheetView>
  </sheetViews>
  <sheetFormatPr defaultRowHeight="12.75" x14ac:dyDescent="0.2"/>
  <cols>
    <col min="1" max="1" width="3.33203125" customWidth="1"/>
    <col min="2" max="2" width="25.5" customWidth="1"/>
    <col min="3" max="5" width="6.83203125" customWidth="1"/>
    <col min="6" max="8" width="8" customWidth="1"/>
    <col min="9" max="9" width="6.83203125" customWidth="1"/>
    <col min="10" max="10" width="2.1640625" customWidth="1"/>
    <col min="11" max="11" width="3.33203125" customWidth="1"/>
    <col min="12" max="12" width="2.1640625" customWidth="1"/>
    <col min="13" max="14" width="3.33203125" customWidth="1"/>
    <col min="15" max="15" width="2.1640625" customWidth="1"/>
    <col min="16" max="17" width="3.33203125" customWidth="1"/>
    <col min="18" max="18" width="2.1640625" customWidth="1"/>
    <col min="19" max="19" width="3.33203125" customWidth="1"/>
    <col min="20" max="20" width="2.1640625" customWidth="1"/>
    <col min="21" max="22" width="3.33203125" customWidth="1"/>
    <col min="23" max="23" width="2.1640625" customWidth="1"/>
    <col min="24" max="24" width="3.33203125" customWidth="1"/>
    <col min="25" max="25" width="2.1640625" customWidth="1"/>
    <col min="26" max="27" width="3.33203125" customWidth="1"/>
    <col min="28" max="28" width="2.1640625" customWidth="1"/>
    <col min="29" max="30" width="3.33203125" customWidth="1"/>
    <col min="31" max="31" width="2.1640625" customWidth="1"/>
    <col min="32" max="32" width="3.33203125" customWidth="1"/>
    <col min="33" max="33" width="2.1640625" customWidth="1"/>
    <col min="34" max="35" width="3.33203125" customWidth="1"/>
    <col min="36" max="36" width="2.1640625" customWidth="1"/>
    <col min="37" max="37" width="3.33203125" customWidth="1"/>
    <col min="38" max="38" width="2.1640625" customWidth="1"/>
    <col min="39" max="40" width="3.33203125" customWidth="1"/>
    <col min="41" max="41" width="2.1640625" customWidth="1"/>
    <col min="42" max="42" width="3.33203125" customWidth="1"/>
    <col min="43" max="43" width="2.1640625" customWidth="1"/>
    <col min="44" max="45" width="3.33203125" customWidth="1"/>
    <col min="46" max="46" width="2.1640625" customWidth="1"/>
    <col min="47" max="47" width="26.6640625" customWidth="1"/>
  </cols>
  <sheetData>
    <row r="1" spans="1:47" ht="29.1" customHeight="1" x14ac:dyDescent="0.2">
      <c r="A1" s="1" t="s">
        <v>0</v>
      </c>
      <c r="B1" s="1" t="s">
        <v>1</v>
      </c>
      <c r="C1" s="2" t="s">
        <v>2</v>
      </c>
      <c r="D1" s="47" t="s">
        <v>399</v>
      </c>
      <c r="E1" s="47" t="s">
        <v>400</v>
      </c>
      <c r="F1" s="2" t="s">
        <v>3</v>
      </c>
      <c r="G1" s="2" t="s">
        <v>401</v>
      </c>
      <c r="H1" s="2" t="s">
        <v>402</v>
      </c>
      <c r="I1" s="3" t="s">
        <v>4</v>
      </c>
      <c r="J1" s="4">
        <v>1980</v>
      </c>
      <c r="K1" s="4">
        <v>1981</v>
      </c>
      <c r="L1" s="4">
        <v>1982</v>
      </c>
      <c r="M1" s="4">
        <v>1983</v>
      </c>
      <c r="N1" s="4">
        <v>1984</v>
      </c>
      <c r="O1" s="4">
        <v>1985</v>
      </c>
      <c r="P1" s="4">
        <v>1986</v>
      </c>
      <c r="Q1" s="4">
        <v>1987</v>
      </c>
      <c r="R1" s="4">
        <v>1988</v>
      </c>
      <c r="S1" s="4">
        <v>1989</v>
      </c>
      <c r="T1" s="4">
        <v>1990</v>
      </c>
      <c r="U1" s="4">
        <v>1991</v>
      </c>
      <c r="V1" s="4">
        <v>1992</v>
      </c>
      <c r="W1" s="4">
        <v>1993</v>
      </c>
      <c r="X1" s="4">
        <v>1994</v>
      </c>
      <c r="Y1" s="4">
        <v>1995</v>
      </c>
      <c r="Z1" s="4">
        <v>1996</v>
      </c>
      <c r="AA1" s="4">
        <v>1997</v>
      </c>
      <c r="AB1" s="4">
        <v>1998</v>
      </c>
      <c r="AC1" s="4">
        <v>1999</v>
      </c>
      <c r="AD1" s="4">
        <v>2000</v>
      </c>
      <c r="AE1" s="4">
        <v>2001</v>
      </c>
      <c r="AF1" s="4">
        <v>2002</v>
      </c>
      <c r="AG1" s="4">
        <v>2003</v>
      </c>
      <c r="AH1" s="4">
        <v>2004</v>
      </c>
      <c r="AI1" s="4">
        <v>2005</v>
      </c>
      <c r="AJ1" s="4">
        <v>2006</v>
      </c>
      <c r="AK1" s="4">
        <v>2007</v>
      </c>
      <c r="AL1" s="4">
        <v>2008</v>
      </c>
      <c r="AM1" s="4">
        <v>2009</v>
      </c>
      <c r="AN1" s="4">
        <v>2010</v>
      </c>
      <c r="AO1" s="4">
        <v>2011</v>
      </c>
      <c r="AP1" s="4">
        <v>2012</v>
      </c>
      <c r="AQ1" s="4">
        <v>2013</v>
      </c>
      <c r="AR1" s="4">
        <v>2014</v>
      </c>
      <c r="AS1" s="4">
        <v>2015</v>
      </c>
      <c r="AT1" s="4">
        <v>2016</v>
      </c>
      <c r="AU1" s="5" t="s">
        <v>5</v>
      </c>
    </row>
    <row r="2" spans="1:47" ht="12" customHeight="1" x14ac:dyDescent="0.2">
      <c r="A2" s="43" t="s">
        <v>397</v>
      </c>
      <c r="B2" s="44"/>
      <c r="C2" s="44"/>
      <c r="D2" s="44"/>
      <c r="E2" s="44"/>
      <c r="F2" s="45"/>
      <c r="G2" s="48"/>
      <c r="H2" s="48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ht="30.95" customHeight="1" x14ac:dyDescent="0.2">
      <c r="A3" s="7">
        <v>1</v>
      </c>
      <c r="B3" s="8" t="s">
        <v>6</v>
      </c>
      <c r="C3" s="9" t="s">
        <v>7</v>
      </c>
      <c r="D3" s="9" t="str">
        <f t="shared" ref="D3:D11" si="0">IF(RIGHT(C3,1)="N",_xlfn.NUMBERVALUE(LEFT(C3,LEN(C3)-2)),"")</f>
        <v/>
      </c>
      <c r="E3" s="9">
        <f>IF(RIGHT(C3,1)="S",-_xlfn.NUMBERVALUE(LEFT(C3,LEN(C3)-2)),"")</f>
        <v>-16.5</v>
      </c>
      <c r="F3" s="9" t="s">
        <v>8</v>
      </c>
      <c r="G3" s="9" t="str">
        <f>IF(RIGHT(F3,1)="W",-_xlfn.NUMBERVALUE(LEFT(F3,LEN(F3)-2)),"")</f>
        <v/>
      </c>
      <c r="H3" s="9">
        <f>IF(RIGHT(F3,1)="E",_xlfn.NUMBERVALUE(LEFT(F3,LEN(F3)-2)),"")</f>
        <v>149.80000000000001</v>
      </c>
      <c r="I3" s="7">
        <v>1165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0" t="s">
        <v>9</v>
      </c>
      <c r="AC3" s="3"/>
      <c r="AD3" s="3"/>
      <c r="AE3" s="3"/>
      <c r="AF3" s="11" t="s">
        <v>9</v>
      </c>
      <c r="AG3" s="3"/>
      <c r="AH3" s="8" t="s">
        <v>10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11" t="s">
        <v>9</v>
      </c>
      <c r="AU3" s="3" t="s">
        <v>11</v>
      </c>
    </row>
    <row r="4" spans="1:47" ht="30" customHeight="1" x14ac:dyDescent="0.2">
      <c r="A4" s="12">
        <v>2</v>
      </c>
      <c r="B4" s="13" t="s">
        <v>12</v>
      </c>
      <c r="C4" s="1" t="s">
        <v>13</v>
      </c>
      <c r="D4" s="9" t="str">
        <f t="shared" si="0"/>
        <v/>
      </c>
      <c r="E4" s="9">
        <f t="shared" ref="E4:E35" si="1">IF(RIGHT(C4,1)="S",-_xlfn.NUMBERVALUE(LEFT(C4,LEN(C4)-2)),"")</f>
        <v>-20</v>
      </c>
      <c r="F4" s="1" t="s">
        <v>14</v>
      </c>
      <c r="G4" s="9" t="str">
        <f t="shared" ref="G4:G35" si="2">IF(RIGHT(F4,1)="W",-_xlfn.NUMBERVALUE(LEFT(F4,LEN(F4)-2)),"")</f>
        <v/>
      </c>
      <c r="H4" s="9">
        <f t="shared" ref="H4:H35" si="3">IF(RIGHT(F4,1)="E",_xlfn.NUMBERVALUE(LEFT(F4,LEN(F4)-2)),"")</f>
        <v>153</v>
      </c>
      <c r="I4" s="12">
        <v>231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1" t="s">
        <v>10</v>
      </c>
      <c r="AU4" s="14" t="s">
        <v>15</v>
      </c>
    </row>
    <row r="5" spans="1:47" ht="33.950000000000003" customHeight="1" x14ac:dyDescent="0.2">
      <c r="A5" s="12">
        <v>3</v>
      </c>
      <c r="B5" s="14" t="s">
        <v>16</v>
      </c>
      <c r="C5" s="1" t="s">
        <v>17</v>
      </c>
      <c r="D5" s="9" t="str">
        <f t="shared" si="0"/>
        <v/>
      </c>
      <c r="E5" s="9">
        <f t="shared" si="1"/>
        <v>-19.5</v>
      </c>
      <c r="F5" s="1" t="s">
        <v>18</v>
      </c>
      <c r="G5" s="9" t="str">
        <f t="shared" si="2"/>
        <v/>
      </c>
      <c r="H5" s="9">
        <f t="shared" si="3"/>
        <v>148.5</v>
      </c>
      <c r="I5" s="12">
        <v>7735</v>
      </c>
      <c r="J5" s="1" t="s">
        <v>10</v>
      </c>
      <c r="K5" s="3"/>
      <c r="L5" s="3"/>
      <c r="M5" s="15" t="s">
        <v>10</v>
      </c>
      <c r="N5" s="3"/>
      <c r="O5" s="3"/>
      <c r="P5" s="3"/>
      <c r="Q5" s="14" t="s">
        <v>10</v>
      </c>
      <c r="R5" s="3"/>
      <c r="S5" s="3"/>
      <c r="T5" s="3"/>
      <c r="U5" s="3"/>
      <c r="V5" s="14" t="s">
        <v>10</v>
      </c>
      <c r="W5" s="3"/>
      <c r="X5" s="14" t="s">
        <v>10</v>
      </c>
      <c r="Y5" s="3"/>
      <c r="Z5" s="3"/>
      <c r="AA5" s="3"/>
      <c r="AB5" s="16" t="s">
        <v>9</v>
      </c>
      <c r="AC5" s="3"/>
      <c r="AD5" s="3"/>
      <c r="AE5" s="3"/>
      <c r="AF5" s="17" t="s">
        <v>9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17" t="s">
        <v>9</v>
      </c>
      <c r="AU5" s="3" t="s">
        <v>19</v>
      </c>
    </row>
    <row r="6" spans="1:47" ht="27.95" customHeight="1" x14ac:dyDescent="0.2">
      <c r="A6" s="12">
        <v>4</v>
      </c>
      <c r="B6" s="14" t="s">
        <v>20</v>
      </c>
      <c r="C6" s="1" t="s">
        <v>21</v>
      </c>
      <c r="D6" s="9" t="str">
        <f t="shared" si="0"/>
        <v/>
      </c>
      <c r="E6" s="9">
        <f t="shared" si="1"/>
        <v>-11.5</v>
      </c>
      <c r="F6" s="1" t="s">
        <v>22</v>
      </c>
      <c r="G6" s="9" t="str">
        <f t="shared" si="2"/>
        <v/>
      </c>
      <c r="H6" s="9">
        <f t="shared" si="3"/>
        <v>145.30000000000001</v>
      </c>
      <c r="I6" s="12">
        <v>9319</v>
      </c>
      <c r="J6" s="1" t="s">
        <v>10</v>
      </c>
      <c r="K6" s="3"/>
      <c r="L6" s="3"/>
      <c r="M6" s="15" t="s">
        <v>10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6" t="s">
        <v>9</v>
      </c>
      <c r="AC6" s="3"/>
      <c r="AD6" s="3"/>
      <c r="AE6" s="3"/>
      <c r="AF6" s="17" t="s">
        <v>9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17" t="s">
        <v>9</v>
      </c>
      <c r="AU6" s="14" t="s">
        <v>23</v>
      </c>
    </row>
    <row r="7" spans="1:47" ht="29.1" customHeight="1" x14ac:dyDescent="0.2">
      <c r="A7" s="12">
        <v>5</v>
      </c>
      <c r="B7" s="14" t="s">
        <v>24</v>
      </c>
      <c r="C7" s="1" t="s">
        <v>25</v>
      </c>
      <c r="D7" s="9" t="str">
        <f t="shared" si="0"/>
        <v/>
      </c>
      <c r="E7" s="9">
        <f t="shared" si="1"/>
        <v>-23.5</v>
      </c>
      <c r="F7" s="1" t="s">
        <v>26</v>
      </c>
      <c r="G7" s="9" t="str">
        <f t="shared" si="2"/>
        <v/>
      </c>
      <c r="H7" s="9">
        <f t="shared" si="3"/>
        <v>150.1</v>
      </c>
      <c r="I7" s="12">
        <v>6872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6" t="s">
        <v>9</v>
      </c>
      <c r="AC7" s="3"/>
      <c r="AD7" s="3"/>
      <c r="AE7" s="3"/>
      <c r="AF7" s="17" t="s">
        <v>9</v>
      </c>
      <c r="AG7" s="3"/>
      <c r="AH7" s="3"/>
      <c r="AI7" s="3"/>
      <c r="AJ7" s="1" t="s">
        <v>10</v>
      </c>
      <c r="AK7" s="3"/>
      <c r="AL7" s="3"/>
      <c r="AM7" s="3"/>
      <c r="AN7" s="3"/>
      <c r="AO7" s="3"/>
      <c r="AP7" s="3"/>
      <c r="AQ7" s="3"/>
      <c r="AR7" s="3"/>
      <c r="AS7" s="3"/>
      <c r="AT7" s="1" t="s">
        <v>10</v>
      </c>
      <c r="AU7" s="14" t="s">
        <v>27</v>
      </c>
    </row>
    <row r="8" spans="1:47" ht="33.950000000000003" customHeight="1" x14ac:dyDescent="0.2">
      <c r="A8" s="12">
        <v>6</v>
      </c>
      <c r="B8" s="14" t="s">
        <v>28</v>
      </c>
      <c r="C8" s="1" t="s">
        <v>29</v>
      </c>
      <c r="D8" s="9" t="str">
        <f t="shared" si="0"/>
        <v/>
      </c>
      <c r="E8" s="9">
        <f t="shared" si="1"/>
        <v>-21.5</v>
      </c>
      <c r="F8" s="1" t="s">
        <v>30</v>
      </c>
      <c r="G8" s="9" t="str">
        <f t="shared" si="2"/>
        <v/>
      </c>
      <c r="H8" s="9">
        <f t="shared" si="3"/>
        <v>115.4</v>
      </c>
      <c r="I8" s="12">
        <v>688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17" t="s">
        <v>9</v>
      </c>
      <c r="AU8" s="3" t="s">
        <v>31</v>
      </c>
    </row>
    <row r="9" spans="1:47" ht="27" customHeight="1" x14ac:dyDescent="0.2">
      <c r="A9" s="12">
        <v>7</v>
      </c>
      <c r="B9" s="14" t="s">
        <v>32</v>
      </c>
      <c r="C9" s="1" t="s">
        <v>33</v>
      </c>
      <c r="D9" s="9" t="str">
        <f t="shared" si="0"/>
        <v/>
      </c>
      <c r="E9" s="9">
        <f t="shared" si="1"/>
        <v>-31.5</v>
      </c>
      <c r="F9" s="1" t="s">
        <v>34</v>
      </c>
      <c r="G9" s="9" t="str">
        <f t="shared" si="2"/>
        <v/>
      </c>
      <c r="H9" s="9">
        <f t="shared" si="3"/>
        <v>159</v>
      </c>
      <c r="I9" s="12">
        <v>12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" t="s">
        <v>10</v>
      </c>
      <c r="AJ9" s="18"/>
      <c r="AK9" s="18"/>
      <c r="AL9" s="18"/>
      <c r="AM9" s="18"/>
      <c r="AN9" s="17" t="s">
        <v>9</v>
      </c>
      <c r="AO9" s="1" t="s">
        <v>10</v>
      </c>
      <c r="AP9" s="15" t="s">
        <v>10</v>
      </c>
      <c r="AQ9" s="18"/>
      <c r="AR9" s="1" t="s">
        <v>10</v>
      </c>
      <c r="AS9" s="18"/>
      <c r="AT9" s="18"/>
      <c r="AU9" s="14" t="s">
        <v>35</v>
      </c>
    </row>
    <row r="10" spans="1:47" ht="23.1" customHeight="1" x14ac:dyDescent="0.2">
      <c r="A10" s="12">
        <v>8</v>
      </c>
      <c r="B10" s="13" t="s">
        <v>36</v>
      </c>
      <c r="C10" s="1" t="s">
        <v>37</v>
      </c>
      <c r="D10" s="9" t="str">
        <f t="shared" si="0"/>
        <v/>
      </c>
      <c r="E10" s="9">
        <f t="shared" si="1"/>
        <v>-27.4</v>
      </c>
      <c r="F10" s="1" t="s">
        <v>38</v>
      </c>
      <c r="G10" s="9" t="str">
        <f t="shared" si="2"/>
        <v/>
      </c>
      <c r="H10" s="9">
        <f t="shared" si="3"/>
        <v>153.5</v>
      </c>
      <c r="I10" s="1" t="s">
        <v>39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" t="s">
        <v>10</v>
      </c>
      <c r="AL10" s="18"/>
      <c r="AM10" s="18"/>
      <c r="AN10" s="1" t="s">
        <v>10</v>
      </c>
      <c r="AO10" s="18"/>
      <c r="AP10" s="15" t="s">
        <v>10</v>
      </c>
      <c r="AQ10" s="1" t="s">
        <v>10</v>
      </c>
      <c r="AR10" s="18"/>
      <c r="AS10" s="18"/>
      <c r="AT10" s="1" t="s">
        <v>10</v>
      </c>
      <c r="AU10" s="14" t="s">
        <v>40</v>
      </c>
    </row>
    <row r="11" spans="1:47" ht="21.95" customHeight="1" x14ac:dyDescent="0.2">
      <c r="A11" s="12">
        <v>9</v>
      </c>
      <c r="B11" s="14" t="s">
        <v>41</v>
      </c>
      <c r="C11" s="1" t="s">
        <v>42</v>
      </c>
      <c r="D11" s="9" t="str">
        <f t="shared" si="0"/>
        <v/>
      </c>
      <c r="E11" s="9">
        <f t="shared" si="1"/>
        <v>-22.5</v>
      </c>
      <c r="F11" s="1" t="s">
        <v>43</v>
      </c>
      <c r="G11" s="9" t="str">
        <f t="shared" si="2"/>
        <v/>
      </c>
      <c r="H11" s="9">
        <f t="shared" si="3"/>
        <v>113.7</v>
      </c>
      <c r="I11" s="12">
        <v>120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7" t="s">
        <v>9</v>
      </c>
      <c r="AP11" s="18"/>
      <c r="AQ11" s="18"/>
      <c r="AR11" s="18"/>
      <c r="AS11" s="18"/>
      <c r="AT11" s="1" t="s">
        <v>10</v>
      </c>
      <c r="AU11" s="3" t="s">
        <v>44</v>
      </c>
    </row>
    <row r="12" spans="1:47" ht="30" customHeight="1" x14ac:dyDescent="0.2">
      <c r="A12" s="12">
        <v>10</v>
      </c>
      <c r="B12" s="14" t="s">
        <v>45</v>
      </c>
      <c r="C12" s="1" t="s">
        <v>17</v>
      </c>
      <c r="D12" s="9" t="str">
        <f>IF(RIGHT(C12,1)="N",_xlfn.NUMBERVALUE(LEFT(C12,LEN(C12)-2)),"")</f>
        <v/>
      </c>
      <c r="E12" s="9">
        <f t="shared" si="1"/>
        <v>-19.5</v>
      </c>
      <c r="F12" s="1" t="s">
        <v>46</v>
      </c>
      <c r="G12" s="9" t="str">
        <f t="shared" si="2"/>
        <v/>
      </c>
      <c r="H12" s="9">
        <f t="shared" si="3"/>
        <v>119.9</v>
      </c>
      <c r="I12" s="12">
        <v>316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17" t="s">
        <v>9</v>
      </c>
      <c r="AP12" s="3"/>
      <c r="AQ12" s="17" t="s">
        <v>9</v>
      </c>
      <c r="AR12" s="1" t="s">
        <v>10</v>
      </c>
      <c r="AS12" s="3"/>
      <c r="AT12" s="3"/>
      <c r="AU12" s="14" t="s">
        <v>47</v>
      </c>
    </row>
    <row r="13" spans="1:47" ht="32.1" customHeight="1" x14ac:dyDescent="0.2">
      <c r="A13" s="12">
        <v>11</v>
      </c>
      <c r="B13" s="14" t="s">
        <v>48</v>
      </c>
      <c r="C13" s="1" t="s">
        <v>49</v>
      </c>
      <c r="D13" s="9" t="str">
        <f t="shared" ref="D13:D35" si="4">IF(RIGHT(C13,1)="N",_xlfn.NUMBERVALUE(LEFT(C13,LEN(C13)-2)),"")</f>
        <v/>
      </c>
      <c r="E13" s="9">
        <f t="shared" si="1"/>
        <v>-30</v>
      </c>
      <c r="F13" s="1" t="s">
        <v>50</v>
      </c>
      <c r="G13" s="9" t="str">
        <f t="shared" si="2"/>
        <v/>
      </c>
      <c r="H13" s="9">
        <f t="shared" si="3"/>
        <v>153.30000000000001</v>
      </c>
      <c r="I13" s="1" t="s">
        <v>39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6" t="s">
        <v>9</v>
      </c>
      <c r="AC13" s="3"/>
      <c r="AD13" s="3"/>
      <c r="AE13" s="14" t="s">
        <v>10</v>
      </c>
      <c r="AF13" s="1" t="s">
        <v>10</v>
      </c>
      <c r="AG13" s="3"/>
      <c r="AH13" s="3"/>
      <c r="AI13" s="1" t="s">
        <v>10</v>
      </c>
      <c r="AJ13" s="1" t="s">
        <v>10</v>
      </c>
      <c r="AK13" s="1" t="s">
        <v>10</v>
      </c>
      <c r="AL13" s="3"/>
      <c r="AM13" s="3"/>
      <c r="AN13" s="3"/>
      <c r="AO13" s="3"/>
      <c r="AP13" s="3"/>
      <c r="AQ13" s="3"/>
      <c r="AR13" s="3"/>
      <c r="AS13" s="14" t="s">
        <v>10</v>
      </c>
      <c r="AT13" s="17" t="s">
        <v>9</v>
      </c>
      <c r="AU13" s="3" t="s">
        <v>51</v>
      </c>
    </row>
    <row r="14" spans="1:47" ht="20.100000000000001" customHeight="1" x14ac:dyDescent="0.2">
      <c r="A14" s="12">
        <v>12</v>
      </c>
      <c r="B14" s="14" t="s">
        <v>52</v>
      </c>
      <c r="C14" s="1" t="s">
        <v>53</v>
      </c>
      <c r="D14" s="9" t="str">
        <f t="shared" si="4"/>
        <v/>
      </c>
      <c r="E14" s="9">
        <f t="shared" si="1"/>
        <v>-30.5</v>
      </c>
      <c r="F14" s="1" t="s">
        <v>54</v>
      </c>
      <c r="G14" s="9" t="str">
        <f t="shared" si="2"/>
        <v/>
      </c>
      <c r="H14" s="9">
        <f t="shared" si="3"/>
        <v>153.1</v>
      </c>
      <c r="I14" s="12">
        <v>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" t="s">
        <v>10</v>
      </c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7" t="s">
        <v>9</v>
      </c>
      <c r="AU14" s="14" t="s">
        <v>55</v>
      </c>
    </row>
    <row r="15" spans="1:47" ht="27.95" customHeight="1" x14ac:dyDescent="0.2">
      <c r="A15" s="12">
        <v>13</v>
      </c>
      <c r="B15" s="14" t="s">
        <v>56</v>
      </c>
      <c r="C15" s="1" t="s">
        <v>57</v>
      </c>
      <c r="D15" s="9" t="str">
        <f t="shared" si="4"/>
        <v/>
      </c>
      <c r="E15" s="9">
        <f t="shared" si="1"/>
        <v>-29</v>
      </c>
      <c r="F15" s="1" t="s">
        <v>58</v>
      </c>
      <c r="G15" s="9" t="str">
        <f t="shared" si="2"/>
        <v/>
      </c>
      <c r="H15" s="9">
        <f t="shared" si="3"/>
        <v>114</v>
      </c>
      <c r="I15" s="12">
        <v>385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17" t="s">
        <v>9</v>
      </c>
      <c r="AP15" s="3"/>
      <c r="AQ15" s="3"/>
      <c r="AR15" s="3"/>
      <c r="AS15" s="3"/>
      <c r="AT15" s="3"/>
      <c r="AU15" s="14" t="s">
        <v>59</v>
      </c>
    </row>
    <row r="16" spans="1:47" ht="24" customHeight="1" x14ac:dyDescent="0.2">
      <c r="A16" s="12">
        <v>14</v>
      </c>
      <c r="B16" s="14" t="s">
        <v>60</v>
      </c>
      <c r="C16" s="1" t="s">
        <v>61</v>
      </c>
      <c r="D16" s="9" t="str">
        <f t="shared" si="4"/>
        <v/>
      </c>
      <c r="E16" s="9">
        <f t="shared" si="1"/>
        <v>-9</v>
      </c>
      <c r="F16" s="1" t="s">
        <v>62</v>
      </c>
      <c r="G16" s="9" t="str">
        <f t="shared" si="2"/>
        <v/>
      </c>
      <c r="H16" s="9">
        <f t="shared" si="3"/>
        <v>142</v>
      </c>
      <c r="I16" s="12">
        <v>3735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7" t="s">
        <v>9</v>
      </c>
      <c r="AO16" s="18"/>
      <c r="AP16" s="18"/>
      <c r="AQ16" s="18"/>
      <c r="AR16" s="18"/>
      <c r="AS16" s="18"/>
      <c r="AT16" s="17" t="s">
        <v>9</v>
      </c>
      <c r="AU16" s="14" t="s">
        <v>63</v>
      </c>
    </row>
    <row r="17" spans="1:47" ht="23.1" customHeight="1" x14ac:dyDescent="0.2">
      <c r="A17" s="12">
        <v>15</v>
      </c>
      <c r="B17" s="14" t="s">
        <v>64</v>
      </c>
      <c r="C17" s="1" t="s">
        <v>65</v>
      </c>
      <c r="D17" s="9">
        <f t="shared" si="4"/>
        <v>4.8</v>
      </c>
      <c r="E17" s="9" t="str">
        <f t="shared" si="1"/>
        <v/>
      </c>
      <c r="F17" s="1" t="s">
        <v>66</v>
      </c>
      <c r="G17" s="9" t="str">
        <f t="shared" si="2"/>
        <v/>
      </c>
      <c r="H17" s="9">
        <f t="shared" si="3"/>
        <v>98.9</v>
      </c>
      <c r="I17" s="12">
        <v>344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7" t="s">
        <v>9</v>
      </c>
      <c r="AO17" s="18"/>
      <c r="AP17" s="18"/>
      <c r="AQ17" s="18"/>
      <c r="AR17" s="18"/>
      <c r="AS17" s="18"/>
      <c r="AT17" s="17" t="s">
        <v>9</v>
      </c>
      <c r="AU17" s="14" t="s">
        <v>67</v>
      </c>
    </row>
    <row r="18" spans="1:47" ht="23.1" customHeight="1" x14ac:dyDescent="0.2">
      <c r="A18" s="12">
        <v>16</v>
      </c>
      <c r="B18" s="14" t="s">
        <v>68</v>
      </c>
      <c r="C18" s="1" t="s">
        <v>69</v>
      </c>
      <c r="D18" s="9" t="str">
        <f t="shared" si="4"/>
        <v/>
      </c>
      <c r="E18" s="9">
        <f t="shared" si="1"/>
        <v>-8.5</v>
      </c>
      <c r="F18" s="1" t="s">
        <v>30</v>
      </c>
      <c r="G18" s="9" t="str">
        <f t="shared" si="2"/>
        <v/>
      </c>
      <c r="H18" s="9">
        <f t="shared" si="3"/>
        <v>115.4</v>
      </c>
      <c r="I18" s="12">
        <v>152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 t="s">
        <v>9</v>
      </c>
      <c r="X18" s="18"/>
      <c r="Y18" s="18"/>
      <c r="Z18" s="18"/>
      <c r="AA18" s="18"/>
      <c r="AB18" s="16" t="s">
        <v>9</v>
      </c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4" t="s">
        <v>10</v>
      </c>
      <c r="AN18" s="17" t="s">
        <v>9</v>
      </c>
      <c r="AO18" s="18"/>
      <c r="AP18" s="18"/>
      <c r="AQ18" s="18"/>
      <c r="AR18" s="18"/>
      <c r="AS18" s="18"/>
      <c r="AT18" s="17" t="s">
        <v>9</v>
      </c>
      <c r="AU18" s="3" t="s">
        <v>70</v>
      </c>
    </row>
    <row r="19" spans="1:47" ht="24.95" customHeight="1" x14ac:dyDescent="0.2">
      <c r="A19" s="12">
        <v>17</v>
      </c>
      <c r="B19" s="14" t="s">
        <v>71</v>
      </c>
      <c r="C19" s="1" t="s">
        <v>72</v>
      </c>
      <c r="D19" s="9" t="str">
        <f t="shared" si="4"/>
        <v/>
      </c>
      <c r="E19" s="9">
        <f t="shared" si="1"/>
        <v>-0.5</v>
      </c>
      <c r="F19" s="1" t="s">
        <v>73</v>
      </c>
      <c r="G19" s="9" t="str">
        <f t="shared" si="2"/>
        <v/>
      </c>
      <c r="H19" s="9">
        <f t="shared" si="3"/>
        <v>122.3</v>
      </c>
      <c r="I19" s="12">
        <v>170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6" t="s">
        <v>9</v>
      </c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7" t="s">
        <v>9</v>
      </c>
      <c r="AO19" s="18"/>
      <c r="AP19" s="18"/>
      <c r="AQ19" s="18"/>
      <c r="AR19" s="18"/>
      <c r="AS19" s="18"/>
      <c r="AT19" s="1" t="s">
        <v>10</v>
      </c>
      <c r="AU19" s="14" t="s">
        <v>74</v>
      </c>
    </row>
    <row r="20" spans="1:47" ht="23.1" customHeight="1" x14ac:dyDescent="0.2">
      <c r="A20" s="12">
        <v>18</v>
      </c>
      <c r="B20" s="14" t="s">
        <v>75</v>
      </c>
      <c r="C20" s="1" t="s">
        <v>76</v>
      </c>
      <c r="D20" s="9" t="str">
        <f t="shared" si="4"/>
        <v/>
      </c>
      <c r="E20" s="9">
        <f t="shared" si="1"/>
        <v>-6.4</v>
      </c>
      <c r="F20" s="1" t="s">
        <v>77</v>
      </c>
      <c r="G20" s="9" t="str">
        <f t="shared" si="2"/>
        <v/>
      </c>
      <c r="H20" s="9">
        <f t="shared" si="3"/>
        <v>108.9</v>
      </c>
      <c r="I20" s="12">
        <v>343</v>
      </c>
      <c r="J20" s="18"/>
      <c r="K20" s="18"/>
      <c r="L20" s="18"/>
      <c r="M20" s="16" t="s">
        <v>9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6" t="s">
        <v>9</v>
      </c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7" t="s">
        <v>9</v>
      </c>
      <c r="AO20" s="18"/>
      <c r="AP20" s="18"/>
      <c r="AQ20" s="18"/>
      <c r="AR20" s="18"/>
      <c r="AS20" s="18"/>
      <c r="AT20" s="17" t="s">
        <v>9</v>
      </c>
      <c r="AU20" s="14" t="s">
        <v>78</v>
      </c>
    </row>
    <row r="21" spans="1:47" ht="19.7" customHeight="1" x14ac:dyDescent="0.2">
      <c r="A21" s="12">
        <v>19</v>
      </c>
      <c r="B21" s="14" t="s">
        <v>79</v>
      </c>
      <c r="C21" s="1" t="s">
        <v>80</v>
      </c>
      <c r="D21" s="9" t="str">
        <f t="shared" si="4"/>
        <v/>
      </c>
      <c r="E21" s="9">
        <f t="shared" si="1"/>
        <v>-2.9</v>
      </c>
      <c r="F21" s="1" t="s">
        <v>81</v>
      </c>
      <c r="G21" s="9" t="str">
        <f t="shared" si="2"/>
        <v/>
      </c>
      <c r="H21" s="9">
        <f t="shared" si="3"/>
        <v>110.6</v>
      </c>
      <c r="I21" s="12">
        <v>14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6" t="s">
        <v>9</v>
      </c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" t="s">
        <v>10</v>
      </c>
      <c r="AO21" s="18"/>
      <c r="AP21" s="18"/>
      <c r="AQ21" s="18"/>
      <c r="AR21" s="18"/>
      <c r="AS21" s="18"/>
      <c r="AT21" s="17" t="s">
        <v>9</v>
      </c>
      <c r="AU21" s="14" t="s">
        <v>82</v>
      </c>
    </row>
    <row r="22" spans="1:47" ht="33.950000000000003" customHeight="1" x14ac:dyDescent="0.2">
      <c r="A22" s="3"/>
      <c r="B22" s="1" t="s">
        <v>1</v>
      </c>
      <c r="C22" s="20" t="s">
        <v>2</v>
      </c>
      <c r="D22" s="9" t="str">
        <f t="shared" si="4"/>
        <v/>
      </c>
      <c r="E22" s="9" t="str">
        <f t="shared" si="1"/>
        <v/>
      </c>
      <c r="F22" s="21" t="s">
        <v>3</v>
      </c>
      <c r="G22" s="9" t="str">
        <f t="shared" si="2"/>
        <v/>
      </c>
      <c r="H22" s="9" t="str">
        <f t="shared" si="3"/>
        <v/>
      </c>
      <c r="I22" s="5" t="s">
        <v>83</v>
      </c>
      <c r="J22" s="4">
        <v>1980</v>
      </c>
      <c r="K22" s="4">
        <v>1981</v>
      </c>
      <c r="L22" s="4">
        <v>1982</v>
      </c>
      <c r="M22" s="4">
        <v>1983</v>
      </c>
      <c r="N22" s="4">
        <v>1984</v>
      </c>
      <c r="O22" s="4">
        <v>1985</v>
      </c>
      <c r="P22" s="4">
        <v>1986</v>
      </c>
      <c r="Q22" s="4">
        <v>1987</v>
      </c>
      <c r="R22" s="4">
        <v>1988</v>
      </c>
      <c r="S22" s="4">
        <v>1989</v>
      </c>
      <c r="T22" s="4">
        <v>1990</v>
      </c>
      <c r="U22" s="4">
        <v>1991</v>
      </c>
      <c r="V22" s="4">
        <v>1992</v>
      </c>
      <c r="W22" s="4">
        <v>1993</v>
      </c>
      <c r="X22" s="4">
        <v>1994</v>
      </c>
      <c r="Y22" s="4">
        <v>1995</v>
      </c>
      <c r="Z22" s="4">
        <v>1996</v>
      </c>
      <c r="AA22" s="4">
        <v>1997</v>
      </c>
      <c r="AB22" s="4">
        <v>1998</v>
      </c>
      <c r="AC22" s="4">
        <v>1999</v>
      </c>
      <c r="AD22" s="4">
        <v>2000</v>
      </c>
      <c r="AE22" s="4">
        <v>2001</v>
      </c>
      <c r="AF22" s="4">
        <v>2002</v>
      </c>
      <c r="AG22" s="4">
        <v>2003</v>
      </c>
      <c r="AH22" s="4">
        <v>2004</v>
      </c>
      <c r="AI22" s="4">
        <v>2005</v>
      </c>
      <c r="AJ22" s="4">
        <v>2006</v>
      </c>
      <c r="AK22" s="4">
        <v>2007</v>
      </c>
      <c r="AL22" s="4">
        <v>2008</v>
      </c>
      <c r="AM22" s="4">
        <v>2009</v>
      </c>
      <c r="AN22" s="4">
        <v>2010</v>
      </c>
      <c r="AO22" s="4">
        <v>2011</v>
      </c>
      <c r="AP22" s="4">
        <v>2012</v>
      </c>
      <c r="AQ22" s="4">
        <v>2013</v>
      </c>
      <c r="AR22" s="4">
        <v>2014</v>
      </c>
      <c r="AS22" s="4">
        <v>2015</v>
      </c>
      <c r="AT22" s="4">
        <v>2016</v>
      </c>
      <c r="AU22" s="5" t="s">
        <v>5</v>
      </c>
    </row>
    <row r="23" spans="1:47" ht="27" customHeight="1" x14ac:dyDescent="0.2">
      <c r="A23" s="12">
        <v>20</v>
      </c>
      <c r="B23" s="14" t="s">
        <v>84</v>
      </c>
      <c r="C23" s="15" t="s">
        <v>85</v>
      </c>
      <c r="D23" s="9">
        <f t="shared" si="4"/>
        <v>1.5</v>
      </c>
      <c r="E23" s="9" t="str">
        <f t="shared" si="1"/>
        <v/>
      </c>
      <c r="F23" s="15" t="s">
        <v>86</v>
      </c>
      <c r="G23" s="9" t="str">
        <f t="shared" si="2"/>
        <v/>
      </c>
      <c r="H23" s="9">
        <f t="shared" si="3"/>
        <v>124.8</v>
      </c>
      <c r="I23" s="12">
        <v>325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7" t="s">
        <v>9</v>
      </c>
      <c r="AC23" s="18"/>
      <c r="AD23" s="16" t="s">
        <v>9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7" t="s">
        <v>9</v>
      </c>
      <c r="AO23" s="18"/>
      <c r="AP23" s="18"/>
      <c r="AQ23" s="18"/>
      <c r="AR23" s="18"/>
      <c r="AS23" s="18"/>
      <c r="AT23" s="17" t="s">
        <v>9</v>
      </c>
      <c r="AU23" s="14" t="s">
        <v>87</v>
      </c>
    </row>
    <row r="24" spans="1:47" ht="23.1" customHeight="1" x14ac:dyDescent="0.2">
      <c r="A24" s="12">
        <v>21</v>
      </c>
      <c r="B24" s="14" t="s">
        <v>88</v>
      </c>
      <c r="C24" s="15" t="s">
        <v>89</v>
      </c>
      <c r="D24" s="9" t="str">
        <f t="shared" si="4"/>
        <v/>
      </c>
      <c r="E24" s="9">
        <f t="shared" si="1"/>
        <v>-5.6</v>
      </c>
      <c r="F24" s="15" t="s">
        <v>90</v>
      </c>
      <c r="G24" s="9" t="str">
        <f t="shared" si="2"/>
        <v/>
      </c>
      <c r="H24" s="9">
        <f t="shared" si="3"/>
        <v>120</v>
      </c>
      <c r="I24" s="12">
        <v>90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7" t="s">
        <v>9</v>
      </c>
      <c r="AO24" s="18"/>
      <c r="AP24" s="18"/>
      <c r="AQ24" s="18"/>
      <c r="AR24" s="18"/>
      <c r="AS24" s="18"/>
      <c r="AT24" s="17" t="s">
        <v>9</v>
      </c>
      <c r="AU24" s="14" t="s">
        <v>91</v>
      </c>
    </row>
    <row r="25" spans="1:47" ht="29.1" customHeight="1" x14ac:dyDescent="0.2">
      <c r="A25" s="12">
        <v>22</v>
      </c>
      <c r="B25" s="14" t="s">
        <v>92</v>
      </c>
      <c r="C25" s="15" t="s">
        <v>93</v>
      </c>
      <c r="D25" s="9" t="str">
        <f t="shared" si="4"/>
        <v/>
      </c>
      <c r="E25" s="9">
        <f t="shared" si="1"/>
        <v>-5.7</v>
      </c>
      <c r="F25" s="15" t="s">
        <v>94</v>
      </c>
      <c r="G25" s="9" t="str">
        <f t="shared" si="2"/>
        <v/>
      </c>
      <c r="H25" s="9">
        <f t="shared" si="3"/>
        <v>123.5</v>
      </c>
      <c r="I25" s="12">
        <v>715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" t="s">
        <v>10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17" t="s">
        <v>9</v>
      </c>
      <c r="AO25" s="3"/>
      <c r="AP25" s="3"/>
      <c r="AQ25" s="3"/>
      <c r="AR25" s="3"/>
      <c r="AS25" s="3"/>
      <c r="AT25" s="17" t="s">
        <v>9</v>
      </c>
      <c r="AU25" s="14" t="s">
        <v>95</v>
      </c>
    </row>
    <row r="26" spans="1:47" ht="27" customHeight="1" x14ac:dyDescent="0.2">
      <c r="A26" s="12">
        <v>23</v>
      </c>
      <c r="B26" s="14" t="s">
        <v>96</v>
      </c>
      <c r="C26" s="15" t="s">
        <v>97</v>
      </c>
      <c r="D26" s="9" t="str">
        <f t="shared" si="4"/>
        <v/>
      </c>
      <c r="E26" s="9">
        <f t="shared" si="1"/>
        <v>-1.8</v>
      </c>
      <c r="F26" s="15" t="s">
        <v>98</v>
      </c>
      <c r="G26" s="9" t="str">
        <f t="shared" si="2"/>
        <v/>
      </c>
      <c r="H26" s="9">
        <f t="shared" si="3"/>
        <v>100.8</v>
      </c>
      <c r="I26" s="12">
        <v>899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7" t="s">
        <v>9</v>
      </c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7" t="s">
        <v>9</v>
      </c>
      <c r="AO26" s="18"/>
      <c r="AP26" s="18"/>
      <c r="AQ26" s="18"/>
      <c r="AR26" s="18"/>
      <c r="AS26" s="18"/>
      <c r="AT26" s="17" t="s">
        <v>9</v>
      </c>
      <c r="AU26" s="3" t="s">
        <v>99</v>
      </c>
    </row>
    <row r="27" spans="1:47" ht="24" customHeight="1" x14ac:dyDescent="0.2">
      <c r="A27" s="12">
        <v>24</v>
      </c>
      <c r="B27" s="14" t="s">
        <v>100</v>
      </c>
      <c r="C27" s="15" t="s">
        <v>101</v>
      </c>
      <c r="D27" s="9">
        <f t="shared" si="4"/>
        <v>32.5</v>
      </c>
      <c r="E27" s="9" t="str">
        <f t="shared" si="1"/>
        <v/>
      </c>
      <c r="F27" s="15" t="s">
        <v>102</v>
      </c>
      <c r="G27" s="9" t="str">
        <f t="shared" si="2"/>
        <v/>
      </c>
      <c r="H27" s="9">
        <f t="shared" si="3"/>
        <v>130.5</v>
      </c>
      <c r="I27" s="12">
        <v>43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7" t="s">
        <v>9</v>
      </c>
      <c r="AC27" s="18"/>
      <c r="AD27" s="18"/>
      <c r="AE27" s="18"/>
      <c r="AF27" s="18"/>
      <c r="AG27" s="18"/>
      <c r="AH27" s="18"/>
      <c r="AI27" s="18"/>
      <c r="AJ27" s="18"/>
      <c r="AK27" s="18"/>
      <c r="AL27" s="15" t="s">
        <v>10</v>
      </c>
      <c r="AM27" s="18"/>
      <c r="AN27" s="17" t="s">
        <v>9</v>
      </c>
      <c r="AO27" s="18"/>
      <c r="AP27" s="18"/>
      <c r="AQ27" s="18"/>
      <c r="AR27" s="18"/>
      <c r="AS27" s="18"/>
      <c r="AT27" s="18"/>
      <c r="AU27" s="14" t="s">
        <v>103</v>
      </c>
    </row>
    <row r="28" spans="1:47" ht="33" customHeight="1" x14ac:dyDescent="0.2">
      <c r="A28" s="12">
        <v>25</v>
      </c>
      <c r="B28" s="14" t="s">
        <v>104</v>
      </c>
      <c r="C28" s="15" t="s">
        <v>105</v>
      </c>
      <c r="D28" s="9">
        <f t="shared" si="4"/>
        <v>26.5</v>
      </c>
      <c r="E28" s="9" t="str">
        <f t="shared" si="1"/>
        <v/>
      </c>
      <c r="F28" s="15" t="s">
        <v>106</v>
      </c>
      <c r="G28" s="9" t="str">
        <f t="shared" si="2"/>
        <v/>
      </c>
      <c r="H28" s="9">
        <f t="shared" si="3"/>
        <v>128</v>
      </c>
      <c r="I28" s="12">
        <v>993</v>
      </c>
      <c r="J28" s="14" t="s">
        <v>10</v>
      </c>
      <c r="K28" s="3"/>
      <c r="L28" s="3"/>
      <c r="M28" s="15" t="s">
        <v>10</v>
      </c>
      <c r="N28" s="14" t="s">
        <v>10</v>
      </c>
      <c r="O28" s="3"/>
      <c r="P28" s="1" t="s">
        <v>10</v>
      </c>
      <c r="Q28" s="3"/>
      <c r="R28" s="1" t="s">
        <v>10</v>
      </c>
      <c r="S28" s="3"/>
      <c r="T28" s="3"/>
      <c r="U28" s="3"/>
      <c r="V28" s="3"/>
      <c r="W28" s="3"/>
      <c r="X28" s="3"/>
      <c r="Y28" s="3"/>
      <c r="Z28" s="3"/>
      <c r="AA28" s="3"/>
      <c r="AB28" s="17" t="s">
        <v>9</v>
      </c>
      <c r="AC28" s="3"/>
      <c r="AD28" s="3"/>
      <c r="AE28" s="1" t="s">
        <v>10</v>
      </c>
      <c r="AF28" s="3"/>
      <c r="AG28" s="3"/>
      <c r="AH28" s="15" t="s">
        <v>10</v>
      </c>
      <c r="AI28" s="1" t="s">
        <v>10</v>
      </c>
      <c r="AJ28" s="14" t="s">
        <v>10</v>
      </c>
      <c r="AK28" s="17" t="s">
        <v>9</v>
      </c>
      <c r="AL28" s="15" t="s">
        <v>10</v>
      </c>
      <c r="AM28" s="1" t="s">
        <v>10</v>
      </c>
      <c r="AN28" s="1" t="s">
        <v>10</v>
      </c>
      <c r="AO28" s="3"/>
      <c r="AP28" s="3"/>
      <c r="AQ28" s="3"/>
      <c r="AR28" s="3"/>
      <c r="AS28" s="3"/>
      <c r="AT28" s="17" t="s">
        <v>9</v>
      </c>
      <c r="AU28" s="3" t="s">
        <v>107</v>
      </c>
    </row>
    <row r="29" spans="1:47" ht="23.1" customHeight="1" x14ac:dyDescent="0.2">
      <c r="A29" s="12">
        <v>26</v>
      </c>
      <c r="B29" s="14" t="s">
        <v>108</v>
      </c>
      <c r="C29" s="15" t="s">
        <v>109</v>
      </c>
      <c r="D29" s="9">
        <f t="shared" si="4"/>
        <v>1.4</v>
      </c>
      <c r="E29" s="9" t="str">
        <f t="shared" si="1"/>
        <v/>
      </c>
      <c r="F29" s="15" t="s">
        <v>110</v>
      </c>
      <c r="G29" s="9" t="str">
        <f t="shared" si="2"/>
        <v/>
      </c>
      <c r="H29" s="9">
        <f t="shared" si="3"/>
        <v>103.1</v>
      </c>
      <c r="I29" s="12">
        <v>230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7" t="s">
        <v>9</v>
      </c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7" t="s">
        <v>9</v>
      </c>
      <c r="AO29" s="18"/>
      <c r="AP29" s="18"/>
      <c r="AQ29" s="18"/>
      <c r="AR29" s="18"/>
      <c r="AS29" s="18"/>
      <c r="AT29" s="17" t="s">
        <v>9</v>
      </c>
      <c r="AU29" s="14" t="s">
        <v>111</v>
      </c>
    </row>
    <row r="30" spans="1:47" ht="26.1" customHeight="1" x14ac:dyDescent="0.2">
      <c r="A30" s="12">
        <v>27</v>
      </c>
      <c r="B30" s="14" t="s">
        <v>112</v>
      </c>
      <c r="C30" s="15" t="s">
        <v>113</v>
      </c>
      <c r="D30" s="9" t="str">
        <f t="shared" si="4"/>
        <v/>
      </c>
      <c r="E30" s="9">
        <f t="shared" si="1"/>
        <v>-5</v>
      </c>
      <c r="F30" s="15" t="s">
        <v>114</v>
      </c>
      <c r="G30" s="9" t="str">
        <f t="shared" si="2"/>
        <v/>
      </c>
      <c r="H30" s="9">
        <f t="shared" si="3"/>
        <v>151</v>
      </c>
      <c r="I30" s="12">
        <v>72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5" t="s">
        <v>10</v>
      </c>
      <c r="AB30" s="17" t="s">
        <v>9</v>
      </c>
      <c r="AC30" s="1" t="s">
        <v>10</v>
      </c>
      <c r="AD30" s="15" t="s">
        <v>10</v>
      </c>
      <c r="AE30" s="1" t="s">
        <v>10</v>
      </c>
      <c r="AF30" s="18"/>
      <c r="AG30" s="18"/>
      <c r="AH30" s="15" t="s">
        <v>10</v>
      </c>
      <c r="AI30" s="18"/>
      <c r="AJ30" s="18"/>
      <c r="AK30" s="18"/>
      <c r="AL30" s="16" t="s">
        <v>9</v>
      </c>
      <c r="AM30" s="18"/>
      <c r="AN30" s="18"/>
      <c r="AO30" s="18"/>
      <c r="AP30" s="18"/>
      <c r="AQ30" s="18"/>
      <c r="AR30" s="18"/>
      <c r="AS30" s="18"/>
      <c r="AT30" s="18"/>
      <c r="AU30" s="14" t="s">
        <v>115</v>
      </c>
    </row>
    <row r="31" spans="1:47" ht="21.95" customHeight="1" x14ac:dyDescent="0.2">
      <c r="A31" s="12">
        <v>28</v>
      </c>
      <c r="B31" s="14" t="s">
        <v>116</v>
      </c>
      <c r="C31" s="15" t="s">
        <v>117</v>
      </c>
      <c r="D31" s="9">
        <f t="shared" si="4"/>
        <v>9.4</v>
      </c>
      <c r="E31" s="9" t="str">
        <f t="shared" si="1"/>
        <v/>
      </c>
      <c r="F31" s="15" t="s">
        <v>90</v>
      </c>
      <c r="G31" s="9" t="str">
        <f t="shared" si="2"/>
        <v/>
      </c>
      <c r="H31" s="9">
        <f t="shared" si="3"/>
        <v>120</v>
      </c>
      <c r="I31" s="12">
        <v>7690</v>
      </c>
      <c r="J31" s="18"/>
      <c r="K31" s="14" t="s">
        <v>10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" t="s">
        <v>10</v>
      </c>
      <c r="Z31" s="18"/>
      <c r="AA31" s="15" t="s">
        <v>10</v>
      </c>
      <c r="AB31" s="17" t="s">
        <v>9</v>
      </c>
      <c r="AC31" s="1" t="s">
        <v>10</v>
      </c>
      <c r="AD31" s="15" t="s">
        <v>10</v>
      </c>
      <c r="AE31" s="18"/>
      <c r="AF31" s="18"/>
      <c r="AG31" s="18"/>
      <c r="AH31" s="18"/>
      <c r="AI31" s="1" t="s">
        <v>10</v>
      </c>
      <c r="AJ31" s="18"/>
      <c r="AK31" s="18"/>
      <c r="AL31" s="15" t="s">
        <v>10</v>
      </c>
      <c r="AM31" s="18"/>
      <c r="AN31" s="17" t="s">
        <v>9</v>
      </c>
      <c r="AO31" s="18"/>
      <c r="AP31" s="18"/>
      <c r="AQ31" s="18"/>
      <c r="AR31" s="1" t="s">
        <v>10</v>
      </c>
      <c r="AS31" s="1" t="s">
        <v>10</v>
      </c>
      <c r="AT31" s="17" t="s">
        <v>9</v>
      </c>
      <c r="AU31" s="3" t="s">
        <v>118</v>
      </c>
    </row>
    <row r="32" spans="1:47" ht="21.95" customHeight="1" x14ac:dyDescent="0.2">
      <c r="A32" s="12">
        <v>29</v>
      </c>
      <c r="B32" s="14" t="s">
        <v>119</v>
      </c>
      <c r="C32" s="15" t="s">
        <v>120</v>
      </c>
      <c r="D32" s="9" t="str">
        <f t="shared" si="4"/>
        <v/>
      </c>
      <c r="E32" s="9">
        <f t="shared" si="1"/>
        <v>-9.6999999999999993</v>
      </c>
      <c r="F32" s="15" t="s">
        <v>121</v>
      </c>
      <c r="G32" s="9" t="str">
        <f t="shared" si="2"/>
        <v/>
      </c>
      <c r="H32" s="9">
        <f t="shared" si="3"/>
        <v>160.6</v>
      </c>
      <c r="I32" s="12">
        <v>2835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6" t="s">
        <v>9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" t="s">
        <v>10</v>
      </c>
      <c r="AP32" s="19" t="s">
        <v>9</v>
      </c>
      <c r="AQ32" s="18"/>
      <c r="AR32" s="18"/>
      <c r="AS32" s="17" t="s">
        <v>9</v>
      </c>
      <c r="AT32" s="1" t="s">
        <v>10</v>
      </c>
      <c r="AU32" s="3" t="s">
        <v>122</v>
      </c>
    </row>
    <row r="33" spans="1:47" ht="21.95" customHeight="1" x14ac:dyDescent="0.2">
      <c r="A33" s="12">
        <v>30</v>
      </c>
      <c r="B33" s="14" t="s">
        <v>123</v>
      </c>
      <c r="C33" s="15" t="s">
        <v>124</v>
      </c>
      <c r="D33" s="9">
        <f t="shared" si="4"/>
        <v>23.7</v>
      </c>
      <c r="E33" s="9" t="str">
        <f t="shared" si="1"/>
        <v/>
      </c>
      <c r="F33" s="15" t="s">
        <v>125</v>
      </c>
      <c r="G33" s="9" t="str">
        <f t="shared" si="2"/>
        <v/>
      </c>
      <c r="H33" s="9">
        <f t="shared" si="3"/>
        <v>121</v>
      </c>
      <c r="I33" s="12">
        <v>191</v>
      </c>
      <c r="J33" s="18"/>
      <c r="K33" s="18"/>
      <c r="L33" s="18"/>
      <c r="M33" s="18"/>
      <c r="N33" s="18"/>
      <c r="O33" s="18"/>
      <c r="P33" s="1" t="s">
        <v>10</v>
      </c>
      <c r="Q33" s="19" t="s">
        <v>9</v>
      </c>
      <c r="R33" s="17" t="s">
        <v>9</v>
      </c>
      <c r="S33" s="18"/>
      <c r="T33" s="18"/>
      <c r="U33" s="18"/>
      <c r="V33" s="18"/>
      <c r="W33" s="18"/>
      <c r="X33" s="18"/>
      <c r="Y33" s="18"/>
      <c r="Z33" s="18"/>
      <c r="AA33" s="18"/>
      <c r="AB33" s="17" t="s">
        <v>9</v>
      </c>
      <c r="AC33" s="18"/>
      <c r="AD33" s="18"/>
      <c r="AE33" s="18"/>
      <c r="AF33" s="18"/>
      <c r="AG33" s="18"/>
      <c r="AH33" s="18"/>
      <c r="AI33" s="18"/>
      <c r="AJ33" s="18"/>
      <c r="AK33" s="17" t="s">
        <v>9</v>
      </c>
      <c r="AL33" s="16" t="s">
        <v>9</v>
      </c>
      <c r="AM33" s="1" t="s">
        <v>10</v>
      </c>
      <c r="AN33" s="18"/>
      <c r="AO33" s="18"/>
      <c r="AP33" s="18"/>
      <c r="AQ33" s="18"/>
      <c r="AR33" s="1" t="s">
        <v>10</v>
      </c>
      <c r="AS33" s="18"/>
      <c r="AT33" s="17" t="s">
        <v>9</v>
      </c>
      <c r="AU33" s="3" t="s">
        <v>126</v>
      </c>
    </row>
    <row r="34" spans="1:47" ht="21.95" customHeight="1" x14ac:dyDescent="0.2">
      <c r="A34" s="12">
        <v>31</v>
      </c>
      <c r="B34" s="14" t="s">
        <v>127</v>
      </c>
      <c r="C34" s="22" t="s">
        <v>128</v>
      </c>
      <c r="D34" s="9">
        <f t="shared" si="4"/>
        <v>10</v>
      </c>
      <c r="E34" s="9" t="str">
        <f t="shared" si="1"/>
        <v/>
      </c>
      <c r="F34" s="15" t="s">
        <v>129</v>
      </c>
      <c r="G34" s="9" t="str">
        <f t="shared" si="2"/>
        <v/>
      </c>
      <c r="H34" s="9">
        <f t="shared" si="3"/>
        <v>99.8</v>
      </c>
      <c r="I34" s="12">
        <v>186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9" t="s">
        <v>9</v>
      </c>
      <c r="V34" s="18"/>
      <c r="W34" s="18"/>
      <c r="X34" s="18"/>
      <c r="Y34" s="17" t="s">
        <v>9</v>
      </c>
      <c r="Z34" s="18"/>
      <c r="AA34" s="18"/>
      <c r="AB34" s="17" t="s">
        <v>9</v>
      </c>
      <c r="AC34" s="18"/>
      <c r="AD34" s="18"/>
      <c r="AE34" s="18"/>
      <c r="AF34" s="18"/>
      <c r="AG34" s="17" t="s">
        <v>9</v>
      </c>
      <c r="AH34" s="18"/>
      <c r="AI34" s="18"/>
      <c r="AJ34" s="18"/>
      <c r="AK34" s="18"/>
      <c r="AL34" s="18"/>
      <c r="AM34" s="18"/>
      <c r="AN34" s="17" t="s">
        <v>9</v>
      </c>
      <c r="AO34" s="18"/>
      <c r="AP34" s="18"/>
      <c r="AQ34" s="18"/>
      <c r="AR34" s="18"/>
      <c r="AS34" s="18"/>
      <c r="AT34" s="17" t="s">
        <v>9</v>
      </c>
      <c r="AU34" s="3" t="s">
        <v>130</v>
      </c>
    </row>
    <row r="35" spans="1:47" ht="21.95" customHeight="1" x14ac:dyDescent="0.2">
      <c r="A35" s="12">
        <v>32</v>
      </c>
      <c r="B35" s="3" t="s">
        <v>131</v>
      </c>
      <c r="C35" s="15" t="s">
        <v>132</v>
      </c>
      <c r="D35" s="9">
        <f t="shared" si="4"/>
        <v>14.3</v>
      </c>
      <c r="E35" s="9" t="str">
        <f t="shared" si="1"/>
        <v/>
      </c>
      <c r="F35" s="15" t="s">
        <v>133</v>
      </c>
      <c r="G35" s="9" t="str">
        <f t="shared" si="2"/>
        <v/>
      </c>
      <c r="H35" s="9">
        <f t="shared" si="3"/>
        <v>109.3</v>
      </c>
      <c r="I35" s="12">
        <v>17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7" t="s">
        <v>9</v>
      </c>
      <c r="AC35" s="18"/>
      <c r="AD35" s="18"/>
      <c r="AE35" s="18"/>
      <c r="AF35" s="18"/>
      <c r="AG35" s="18"/>
      <c r="AH35" s="18"/>
      <c r="AI35" s="17" t="s">
        <v>9</v>
      </c>
      <c r="AJ35" s="18"/>
      <c r="AK35" s="18"/>
      <c r="AL35" s="18"/>
      <c r="AM35" s="18"/>
      <c r="AN35" s="17" t="s">
        <v>9</v>
      </c>
      <c r="AO35" s="18"/>
      <c r="AP35" s="18"/>
      <c r="AQ35" s="18"/>
      <c r="AR35" s="18"/>
      <c r="AS35" s="18"/>
      <c r="AT35" s="17" t="s">
        <v>9</v>
      </c>
      <c r="AU35" s="14" t="s">
        <v>134</v>
      </c>
    </row>
    <row r="36" spans="1:47" ht="21.95" customHeight="1" x14ac:dyDescent="0.2">
      <c r="A36" s="40"/>
      <c r="B36" s="46" t="s">
        <v>396</v>
      </c>
      <c r="C36" s="41"/>
      <c r="D36" s="41">
        <f>MIN(D3:D35)</f>
        <v>1.4</v>
      </c>
      <c r="E36" s="41">
        <f>MIN(E3:E35)</f>
        <v>-31.5</v>
      </c>
      <c r="F36" s="42"/>
      <c r="G36" s="41">
        <f>MIN(G3:G35)</f>
        <v>0</v>
      </c>
      <c r="H36" s="41">
        <f>MIN(H3:H35)</f>
        <v>98.9</v>
      </c>
      <c r="I36" s="12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7"/>
      <c r="AC36" s="18"/>
      <c r="AD36" s="18"/>
      <c r="AE36" s="18"/>
      <c r="AF36" s="18"/>
      <c r="AG36" s="18"/>
      <c r="AH36" s="18"/>
      <c r="AI36" s="17"/>
      <c r="AJ36" s="18"/>
      <c r="AK36" s="18"/>
      <c r="AL36" s="18"/>
      <c r="AM36" s="18"/>
      <c r="AN36" s="17"/>
      <c r="AO36" s="18"/>
      <c r="AP36" s="18"/>
      <c r="AQ36" s="18"/>
      <c r="AR36" s="18"/>
      <c r="AS36" s="18"/>
      <c r="AT36" s="17"/>
      <c r="AU36" s="14"/>
    </row>
    <row r="37" spans="1:47" ht="21.95" customHeight="1" x14ac:dyDescent="0.2">
      <c r="A37" s="40"/>
      <c r="B37" s="46" t="s">
        <v>398</v>
      </c>
      <c r="C37" s="41"/>
      <c r="D37" s="41">
        <f>MAX(D3:D35)</f>
        <v>32.5</v>
      </c>
      <c r="E37" s="41">
        <f>MAX(E3:E35)</f>
        <v>-0.5</v>
      </c>
      <c r="F37" s="42"/>
      <c r="G37" s="41">
        <f>MAX(G3:G35)</f>
        <v>0</v>
      </c>
      <c r="H37" s="41">
        <f>MAX(H3:H35)</f>
        <v>160.6</v>
      </c>
      <c r="I37" s="12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7"/>
      <c r="AC37" s="18"/>
      <c r="AD37" s="18"/>
      <c r="AE37" s="18"/>
      <c r="AF37" s="18"/>
      <c r="AG37" s="18"/>
      <c r="AH37" s="18"/>
      <c r="AI37" s="17"/>
      <c r="AJ37" s="18"/>
      <c r="AK37" s="18"/>
      <c r="AL37" s="18"/>
      <c r="AM37" s="18"/>
      <c r="AN37" s="17"/>
      <c r="AO37" s="18"/>
      <c r="AP37" s="18"/>
      <c r="AQ37" s="18"/>
      <c r="AR37" s="18"/>
      <c r="AS37" s="18"/>
      <c r="AT37" s="17"/>
      <c r="AU37" s="14"/>
    </row>
    <row r="38" spans="1:47" ht="17.100000000000001" customHeight="1" x14ac:dyDescent="0.2">
      <c r="A38" s="34" t="s">
        <v>135</v>
      </c>
      <c r="B38" s="35"/>
      <c r="C38" s="35"/>
      <c r="D38" s="35"/>
      <c r="E38" s="35"/>
      <c r="F38" s="36"/>
      <c r="G38" s="33"/>
      <c r="H38" s="33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</row>
    <row r="39" spans="1:47" ht="23.1" customHeight="1" x14ac:dyDescent="0.2">
      <c r="A39" s="12">
        <v>33</v>
      </c>
      <c r="B39" s="13" t="s">
        <v>136</v>
      </c>
      <c r="C39" s="15" t="s">
        <v>137</v>
      </c>
      <c r="D39" s="9" t="str">
        <f t="shared" ref="D39:D106" si="5">IF(RIGHT(C39,1)="N",_xlfn.NUMBERVALUE(LEFT(C39,LEN(C39)-2)),"")</f>
        <v/>
      </c>
      <c r="E39" s="9">
        <f t="shared" ref="E39" si="6">IF(RIGHT(C39,1)="S",-_xlfn.NUMBERVALUE(LEFT(C39,LEN(C39)-2)),"")</f>
        <v>-12.3</v>
      </c>
      <c r="F39" s="15" t="s">
        <v>138</v>
      </c>
      <c r="G39" s="9" t="str">
        <f t="shared" ref="G39:G106" si="7">IF(RIGHT(F39,1)="W",-_xlfn.NUMBERVALUE(LEFT(F39,LEN(F39)-2)),"")</f>
        <v/>
      </c>
      <c r="H39" s="9">
        <f t="shared" ref="H39" si="8">IF(RIGHT(F39,1)="E",_xlfn.NUMBERVALUE(LEFT(F39,LEN(F39)-2)),"")</f>
        <v>123</v>
      </c>
      <c r="I39" s="12">
        <v>70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" t="s">
        <v>10</v>
      </c>
      <c r="AC39" s="18"/>
      <c r="AD39" s="18"/>
      <c r="AE39" s="18"/>
      <c r="AF39" s="18"/>
      <c r="AG39" s="1" t="s">
        <v>10</v>
      </c>
      <c r="AH39" s="18"/>
      <c r="AI39" s="18"/>
      <c r="AJ39" s="18"/>
      <c r="AK39" s="18"/>
      <c r="AL39" s="18"/>
      <c r="AM39" s="18"/>
      <c r="AN39" s="1" t="s">
        <v>10</v>
      </c>
      <c r="AO39" s="18"/>
      <c r="AP39" s="18"/>
      <c r="AQ39" s="18"/>
      <c r="AR39" s="18"/>
      <c r="AS39" s="18"/>
      <c r="AT39" s="1" t="s">
        <v>10</v>
      </c>
      <c r="AU39" s="14" t="s">
        <v>139</v>
      </c>
    </row>
    <row r="40" spans="1:47" ht="21" customHeight="1" x14ac:dyDescent="0.2">
      <c r="A40" s="12">
        <v>34</v>
      </c>
      <c r="B40" s="14" t="s">
        <v>140</v>
      </c>
      <c r="C40" s="15" t="s">
        <v>141</v>
      </c>
      <c r="D40" s="9" t="str">
        <f t="shared" si="5"/>
        <v/>
      </c>
      <c r="E40" s="9">
        <f t="shared" ref="E40:E63" si="9">IF(RIGHT(C40,1)="S",-_xlfn.NUMBERVALUE(LEFT(C40,LEN(C40)-2)),"")</f>
        <v>-10.5</v>
      </c>
      <c r="F40" s="15" t="s">
        <v>142</v>
      </c>
      <c r="G40" s="9" t="str">
        <f t="shared" si="7"/>
        <v/>
      </c>
      <c r="H40" s="9">
        <f t="shared" ref="H40:H107" si="10">IF(RIGHT(F40,1)="E",_xlfn.NUMBERVALUE(LEFT(F40,LEN(F40)-2)),"")</f>
        <v>105.6</v>
      </c>
      <c r="I40" s="12">
        <v>5</v>
      </c>
      <c r="J40" s="18"/>
      <c r="K40" s="18"/>
      <c r="L40" s="18"/>
      <c r="M40" s="16" t="s">
        <v>9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7" t="s">
        <v>9</v>
      </c>
      <c r="AC40" s="18"/>
      <c r="AD40" s="18"/>
      <c r="AE40" s="18"/>
      <c r="AF40" s="18"/>
      <c r="AG40" s="18"/>
      <c r="AH40" s="18"/>
      <c r="AI40" s="1" t="s">
        <v>10</v>
      </c>
      <c r="AJ40" s="18"/>
      <c r="AK40" s="18"/>
      <c r="AL40" s="18"/>
      <c r="AM40" s="18"/>
      <c r="AN40" s="18"/>
      <c r="AO40" s="1" t="s">
        <v>10</v>
      </c>
      <c r="AP40" s="18"/>
      <c r="AQ40" s="18"/>
      <c r="AR40" s="18"/>
      <c r="AS40" s="18"/>
      <c r="AT40" s="17" t="s">
        <v>9</v>
      </c>
      <c r="AU40" s="14" t="s">
        <v>143</v>
      </c>
    </row>
    <row r="41" spans="1:47" ht="23.1" customHeight="1" x14ac:dyDescent="0.2">
      <c r="A41" s="12">
        <v>35</v>
      </c>
      <c r="B41" s="13" t="s">
        <v>144</v>
      </c>
      <c r="C41" s="15" t="s">
        <v>145</v>
      </c>
      <c r="D41" s="9" t="str">
        <f t="shared" si="5"/>
        <v/>
      </c>
      <c r="E41" s="9">
        <f t="shared" si="9"/>
        <v>-12.2</v>
      </c>
      <c r="F41" s="15" t="s">
        <v>146</v>
      </c>
      <c r="G41" s="9" t="str">
        <f t="shared" si="7"/>
        <v/>
      </c>
      <c r="H41" s="9">
        <f t="shared" si="10"/>
        <v>96.8</v>
      </c>
      <c r="I41" s="12">
        <v>518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4" t="s">
        <v>10</v>
      </c>
      <c r="AA41" s="18"/>
      <c r="AB41" s="1" t="s">
        <v>10</v>
      </c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" t="s">
        <v>10</v>
      </c>
      <c r="AS41" s="18"/>
      <c r="AT41" s="1" t="s">
        <v>10</v>
      </c>
      <c r="AU41" s="3" t="s">
        <v>147</v>
      </c>
    </row>
    <row r="42" spans="1:47" ht="21.95" customHeight="1" x14ac:dyDescent="0.2">
      <c r="A42" s="12">
        <v>36</v>
      </c>
      <c r="B42" s="13" t="s">
        <v>148</v>
      </c>
      <c r="C42" s="15" t="s">
        <v>149</v>
      </c>
      <c r="D42" s="9" t="str">
        <f t="shared" si="5"/>
        <v/>
      </c>
      <c r="E42" s="9">
        <f t="shared" si="9"/>
        <v>-17.399999999999999</v>
      </c>
      <c r="F42" s="15" t="s">
        <v>150</v>
      </c>
      <c r="G42" s="9" t="str">
        <f t="shared" si="7"/>
        <v/>
      </c>
      <c r="H42" s="9">
        <f t="shared" si="10"/>
        <v>119.2</v>
      </c>
      <c r="I42" s="12">
        <v>113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" t="s">
        <v>10</v>
      </c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" t="s">
        <v>10</v>
      </c>
      <c r="AU42" s="14" t="s">
        <v>151</v>
      </c>
    </row>
    <row r="43" spans="1:47" ht="26.1" customHeight="1" x14ac:dyDescent="0.2">
      <c r="A43" s="12">
        <v>37</v>
      </c>
      <c r="B43" s="14" t="s">
        <v>152</v>
      </c>
      <c r="C43" s="15" t="s">
        <v>153</v>
      </c>
      <c r="D43" s="9" t="str">
        <f t="shared" si="5"/>
        <v/>
      </c>
      <c r="E43" s="9">
        <f t="shared" si="9"/>
        <v>-14</v>
      </c>
      <c r="F43" s="15" t="s">
        <v>154</v>
      </c>
      <c r="G43" s="9" t="str">
        <f t="shared" si="7"/>
        <v/>
      </c>
      <c r="H43" s="9">
        <f t="shared" si="10"/>
        <v>121.5</v>
      </c>
      <c r="I43" s="12">
        <v>150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7" t="s">
        <v>9</v>
      </c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" t="s">
        <v>10</v>
      </c>
      <c r="AP43" s="18"/>
      <c r="AQ43" s="14" t="s">
        <v>10</v>
      </c>
      <c r="AR43" s="18"/>
      <c r="AS43" s="18"/>
      <c r="AT43" s="17" t="s">
        <v>9</v>
      </c>
      <c r="AU43" s="14" t="s">
        <v>155</v>
      </c>
    </row>
    <row r="44" spans="1:47" ht="17.100000000000001" customHeight="1" x14ac:dyDescent="0.2">
      <c r="A44" s="12">
        <v>38</v>
      </c>
      <c r="B44" s="14" t="s">
        <v>156</v>
      </c>
      <c r="C44" s="15" t="s">
        <v>157</v>
      </c>
      <c r="D44" s="9" t="str">
        <f t="shared" si="5"/>
        <v/>
      </c>
      <c r="E44" s="9">
        <f t="shared" si="9"/>
        <v>-6</v>
      </c>
      <c r="F44" s="23" t="s">
        <v>158</v>
      </c>
      <c r="G44" s="9" t="str">
        <f t="shared" si="7"/>
        <v/>
      </c>
      <c r="H44" s="9">
        <f t="shared" si="10"/>
        <v>72</v>
      </c>
      <c r="I44" s="12">
        <v>1822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7" t="s">
        <v>9</v>
      </c>
      <c r="AC44" s="18"/>
      <c r="AD44" s="18"/>
      <c r="AE44" s="18"/>
      <c r="AF44" s="18"/>
      <c r="AG44" s="17" t="s">
        <v>9</v>
      </c>
      <c r="AH44" s="16" t="s">
        <v>9</v>
      </c>
      <c r="AI44" s="1" t="s">
        <v>10</v>
      </c>
      <c r="AJ44" s="18"/>
      <c r="AK44" s="18"/>
      <c r="AL44" s="18"/>
      <c r="AM44" s="18"/>
      <c r="AN44" s="18"/>
      <c r="AO44" s="18"/>
      <c r="AP44" s="18"/>
      <c r="AQ44" s="18"/>
      <c r="AR44" s="18"/>
      <c r="AS44" s="17" t="s">
        <v>9</v>
      </c>
      <c r="AT44" s="17" t="s">
        <v>9</v>
      </c>
      <c r="AU44" s="14" t="s">
        <v>159</v>
      </c>
    </row>
    <row r="45" spans="1:47" ht="18.95" customHeight="1" x14ac:dyDescent="0.2">
      <c r="A45" s="12">
        <v>39</v>
      </c>
      <c r="B45" s="14" t="s">
        <v>160</v>
      </c>
      <c r="C45" s="15" t="s">
        <v>21</v>
      </c>
      <c r="D45" s="9" t="str">
        <f t="shared" si="5"/>
        <v/>
      </c>
      <c r="E45" s="9">
        <f t="shared" si="9"/>
        <v>-11.5</v>
      </c>
      <c r="F45" s="15" t="s">
        <v>161</v>
      </c>
      <c r="G45" s="9" t="str">
        <f t="shared" si="7"/>
        <v/>
      </c>
      <c r="H45" s="9">
        <f t="shared" si="10"/>
        <v>43.3</v>
      </c>
      <c r="I45" s="12">
        <v>518</v>
      </c>
      <c r="J45" s="18"/>
      <c r="K45" s="18"/>
      <c r="L45" s="18"/>
      <c r="M45" s="16" t="s">
        <v>9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7" t="s">
        <v>9</v>
      </c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7" t="s">
        <v>9</v>
      </c>
      <c r="AO45" s="18"/>
      <c r="AP45" s="18"/>
      <c r="AQ45" s="18"/>
      <c r="AR45" s="18"/>
      <c r="AS45" s="18"/>
      <c r="AT45" s="17" t="s">
        <v>9</v>
      </c>
      <c r="AU45" s="14" t="s">
        <v>162</v>
      </c>
    </row>
    <row r="46" spans="1:47" ht="21.95" customHeight="1" x14ac:dyDescent="0.2">
      <c r="A46" s="12">
        <v>40</v>
      </c>
      <c r="B46" s="14" t="s">
        <v>163</v>
      </c>
      <c r="C46" s="15" t="s">
        <v>164</v>
      </c>
      <c r="D46" s="9">
        <f t="shared" si="5"/>
        <v>27.3</v>
      </c>
      <c r="E46" s="9" t="str">
        <f t="shared" si="9"/>
        <v/>
      </c>
      <c r="F46" s="15" t="s">
        <v>165</v>
      </c>
      <c r="G46" s="9" t="str">
        <f t="shared" si="7"/>
        <v/>
      </c>
      <c r="H46" s="9">
        <f t="shared" si="10"/>
        <v>33.799999999999997</v>
      </c>
      <c r="I46" s="12">
        <v>2240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6" t="s">
        <v>9</v>
      </c>
      <c r="AI46" s="17" t="s">
        <v>9</v>
      </c>
      <c r="AJ46" s="18"/>
      <c r="AK46" s="1" t="s">
        <v>10</v>
      </c>
      <c r="AL46" s="18"/>
      <c r="AM46" s="18"/>
      <c r="AN46" s="18"/>
      <c r="AO46" s="18"/>
      <c r="AP46" s="18"/>
      <c r="AQ46" s="18"/>
      <c r="AR46" s="18"/>
      <c r="AS46" s="18"/>
      <c r="AT46" s="18"/>
      <c r="AU46" s="14" t="s">
        <v>166</v>
      </c>
    </row>
    <row r="47" spans="1:47" ht="21.95" customHeight="1" x14ac:dyDescent="0.2">
      <c r="A47" s="12">
        <v>41</v>
      </c>
      <c r="B47" s="14" t="s">
        <v>167</v>
      </c>
      <c r="C47" s="15" t="s">
        <v>168</v>
      </c>
      <c r="D47" s="9">
        <f t="shared" si="5"/>
        <v>8.3000000000000007</v>
      </c>
      <c r="E47" s="9" t="str">
        <f t="shared" si="9"/>
        <v/>
      </c>
      <c r="F47" s="15" t="s">
        <v>169</v>
      </c>
      <c r="G47" s="9" t="str">
        <f t="shared" si="7"/>
        <v/>
      </c>
      <c r="H47" s="9">
        <f t="shared" si="10"/>
        <v>73.099999999999994</v>
      </c>
      <c r="I47" s="12">
        <v>827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7" t="s">
        <v>9</v>
      </c>
      <c r="AC47" s="18"/>
      <c r="AD47" s="18"/>
      <c r="AE47" s="18"/>
      <c r="AF47" s="19" t="s">
        <v>9</v>
      </c>
      <c r="AG47" s="18"/>
      <c r="AH47" s="18"/>
      <c r="AI47" s="18"/>
      <c r="AJ47" s="18"/>
      <c r="AK47" s="17" t="s">
        <v>9</v>
      </c>
      <c r="AL47" s="18"/>
      <c r="AM47" s="18"/>
      <c r="AN47" s="17" t="s">
        <v>9</v>
      </c>
      <c r="AO47" s="18"/>
      <c r="AP47" s="18"/>
      <c r="AQ47" s="18"/>
      <c r="AR47" s="18"/>
      <c r="AS47" s="18"/>
      <c r="AT47" s="17" t="s">
        <v>9</v>
      </c>
      <c r="AU47" s="3" t="s">
        <v>170</v>
      </c>
    </row>
    <row r="48" spans="1:47" ht="33.950000000000003" customHeight="1" x14ac:dyDescent="0.2">
      <c r="A48" s="1" t="s">
        <v>0</v>
      </c>
      <c r="B48" s="1" t="s">
        <v>1</v>
      </c>
      <c r="C48" s="20" t="s">
        <v>2</v>
      </c>
      <c r="D48" s="9" t="str">
        <f t="shared" si="5"/>
        <v/>
      </c>
      <c r="E48" s="9" t="str">
        <f t="shared" si="9"/>
        <v/>
      </c>
      <c r="F48" s="2" t="s">
        <v>3</v>
      </c>
      <c r="G48" s="9" t="str">
        <f t="shared" si="7"/>
        <v/>
      </c>
      <c r="H48" s="9" t="str">
        <f t="shared" si="10"/>
        <v/>
      </c>
      <c r="I48" s="5" t="s">
        <v>83</v>
      </c>
      <c r="J48" s="4">
        <v>1980</v>
      </c>
      <c r="K48" s="4">
        <v>1981</v>
      </c>
      <c r="L48" s="4">
        <v>1982</v>
      </c>
      <c r="M48" s="4">
        <v>1983</v>
      </c>
      <c r="N48" s="4">
        <v>1984</v>
      </c>
      <c r="O48" s="4">
        <v>1985</v>
      </c>
      <c r="P48" s="4">
        <v>1986</v>
      </c>
      <c r="Q48" s="4">
        <v>1987</v>
      </c>
      <c r="R48" s="4">
        <v>1988</v>
      </c>
      <c r="S48" s="4">
        <v>1989</v>
      </c>
      <c r="T48" s="4">
        <v>1990</v>
      </c>
      <c r="U48" s="4">
        <v>1991</v>
      </c>
      <c r="V48" s="4">
        <v>1992</v>
      </c>
      <c r="W48" s="4">
        <v>1993</v>
      </c>
      <c r="X48" s="4">
        <v>1994</v>
      </c>
      <c r="Y48" s="4">
        <v>1995</v>
      </c>
      <c r="Z48" s="4">
        <v>1996</v>
      </c>
      <c r="AA48" s="4">
        <v>1997</v>
      </c>
      <c r="AB48" s="4">
        <v>1998</v>
      </c>
      <c r="AC48" s="4">
        <v>1999</v>
      </c>
      <c r="AD48" s="4">
        <v>2000</v>
      </c>
      <c r="AE48" s="4">
        <v>2001</v>
      </c>
      <c r="AF48" s="4">
        <v>2002</v>
      </c>
      <c r="AG48" s="4">
        <v>2003</v>
      </c>
      <c r="AH48" s="4">
        <v>2004</v>
      </c>
      <c r="AI48" s="4">
        <v>2005</v>
      </c>
      <c r="AJ48" s="4">
        <v>2006</v>
      </c>
      <c r="AK48" s="4">
        <v>2007</v>
      </c>
      <c r="AL48" s="4">
        <v>2008</v>
      </c>
      <c r="AM48" s="4">
        <v>2009</v>
      </c>
      <c r="AN48" s="4">
        <v>2010</v>
      </c>
      <c r="AO48" s="4">
        <v>2011</v>
      </c>
      <c r="AP48" s="4">
        <v>2012</v>
      </c>
      <c r="AQ48" s="4">
        <v>2013</v>
      </c>
      <c r="AR48" s="4">
        <v>2014</v>
      </c>
      <c r="AS48" s="4">
        <v>2015</v>
      </c>
      <c r="AT48" s="4">
        <v>2016</v>
      </c>
      <c r="AU48" s="5" t="s">
        <v>5</v>
      </c>
    </row>
    <row r="49" spans="1:47" ht="21.95" customHeight="1" x14ac:dyDescent="0.2">
      <c r="A49" s="12">
        <v>42</v>
      </c>
      <c r="B49" s="14" t="s">
        <v>171</v>
      </c>
      <c r="C49" s="15" t="s">
        <v>172</v>
      </c>
      <c r="D49" s="9" t="str">
        <f t="shared" si="5"/>
        <v/>
      </c>
      <c r="E49" s="9">
        <f t="shared" si="9"/>
        <v>-3.5</v>
      </c>
      <c r="F49" s="1" t="s">
        <v>173</v>
      </c>
      <c r="G49" s="9" t="str">
        <f t="shared" si="7"/>
        <v/>
      </c>
      <c r="H49" s="9">
        <f t="shared" si="10"/>
        <v>40</v>
      </c>
      <c r="I49" s="12">
        <v>510</v>
      </c>
      <c r="J49" s="18"/>
      <c r="K49" s="18"/>
      <c r="L49" s="18"/>
      <c r="M49" s="18"/>
      <c r="N49" s="18"/>
      <c r="O49" s="18"/>
      <c r="P49" s="18"/>
      <c r="Q49" s="17" t="s">
        <v>9</v>
      </c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6" t="s">
        <v>9</v>
      </c>
      <c r="AC49" s="18"/>
      <c r="AD49" s="18"/>
      <c r="AE49" s="18"/>
      <c r="AF49" s="18"/>
      <c r="AG49" s="1" t="s">
        <v>10</v>
      </c>
      <c r="AH49" s="18"/>
      <c r="AI49" s="17" t="s">
        <v>9</v>
      </c>
      <c r="AJ49" s="18"/>
      <c r="AK49" s="1" t="s">
        <v>10</v>
      </c>
      <c r="AL49" s="18"/>
      <c r="AM49" s="18"/>
      <c r="AN49" s="17" t="s">
        <v>9</v>
      </c>
      <c r="AO49" s="18"/>
      <c r="AP49" s="18"/>
      <c r="AQ49" s="18"/>
      <c r="AR49" s="18"/>
      <c r="AS49" s="18"/>
      <c r="AT49" s="1" t="s">
        <v>10</v>
      </c>
      <c r="AU49" s="3" t="s">
        <v>174</v>
      </c>
    </row>
    <row r="50" spans="1:47" ht="21.95" customHeight="1" x14ac:dyDescent="0.2">
      <c r="A50" s="12">
        <v>43</v>
      </c>
      <c r="B50" s="14" t="s">
        <v>175</v>
      </c>
      <c r="C50" s="15" t="s">
        <v>176</v>
      </c>
      <c r="D50" s="9" t="str">
        <f t="shared" si="5"/>
        <v/>
      </c>
      <c r="E50" s="9">
        <f t="shared" si="9"/>
        <v>-21.1</v>
      </c>
      <c r="F50" s="1" t="s">
        <v>177</v>
      </c>
      <c r="G50" s="9" t="str">
        <f t="shared" si="7"/>
        <v/>
      </c>
      <c r="H50" s="9">
        <f t="shared" si="10"/>
        <v>55.5</v>
      </c>
      <c r="I50" s="12">
        <v>12</v>
      </c>
      <c r="J50" s="18"/>
      <c r="K50" s="18"/>
      <c r="L50" s="18"/>
      <c r="M50" s="15" t="s">
        <v>10</v>
      </c>
      <c r="N50" s="18"/>
      <c r="O50" s="18"/>
      <c r="P50" s="18"/>
      <c r="Q50" s="17" t="s">
        <v>9</v>
      </c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6" t="s">
        <v>9</v>
      </c>
      <c r="AC50" s="18"/>
      <c r="AD50" s="18"/>
      <c r="AE50" s="1" t="s">
        <v>10</v>
      </c>
      <c r="AF50" s="18"/>
      <c r="AG50" s="18"/>
      <c r="AH50" s="15" t="s">
        <v>10</v>
      </c>
      <c r="AI50" s="1" t="s">
        <v>10</v>
      </c>
      <c r="AJ50" s="18"/>
      <c r="AK50" s="18"/>
      <c r="AL50" s="18"/>
      <c r="AM50" s="1" t="s">
        <v>10</v>
      </c>
      <c r="AN50" s="18"/>
      <c r="AO50" s="1" t="s">
        <v>10</v>
      </c>
      <c r="AP50" s="18"/>
      <c r="AQ50" s="18"/>
      <c r="AR50" s="18"/>
      <c r="AS50" s="18"/>
      <c r="AT50" s="17" t="s">
        <v>9</v>
      </c>
      <c r="AU50" s="3" t="s">
        <v>178</v>
      </c>
    </row>
    <row r="51" spans="1:47" ht="21" customHeight="1" x14ac:dyDescent="0.2">
      <c r="A51" s="12">
        <v>44</v>
      </c>
      <c r="B51" s="14" t="s">
        <v>179</v>
      </c>
      <c r="C51" s="15" t="s">
        <v>180</v>
      </c>
      <c r="D51" s="9" t="str">
        <f t="shared" si="5"/>
        <v/>
      </c>
      <c r="E51" s="9">
        <f t="shared" si="9"/>
        <v>-20.5</v>
      </c>
      <c r="F51" s="1" t="s">
        <v>181</v>
      </c>
      <c r="G51" s="9" t="str">
        <f t="shared" si="7"/>
        <v/>
      </c>
      <c r="H51" s="9">
        <f t="shared" si="10"/>
        <v>46.5</v>
      </c>
      <c r="I51" s="12">
        <v>1374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6" t="s">
        <v>9</v>
      </c>
      <c r="AC51" s="18"/>
      <c r="AD51" s="18"/>
      <c r="AE51" s="1" t="s">
        <v>10</v>
      </c>
      <c r="AF51" s="1" t="s">
        <v>10</v>
      </c>
      <c r="AG51" s="1" t="s">
        <v>10</v>
      </c>
      <c r="AH51" s="18"/>
      <c r="AI51" s="17" t="s">
        <v>9</v>
      </c>
      <c r="AJ51" s="18"/>
      <c r="AK51" s="18"/>
      <c r="AL51" s="18"/>
      <c r="AM51" s="18"/>
      <c r="AN51" s="17" t="s">
        <v>9</v>
      </c>
      <c r="AO51" s="18"/>
      <c r="AP51" s="18"/>
      <c r="AQ51" s="18"/>
      <c r="AR51" s="18"/>
      <c r="AS51" s="18"/>
      <c r="AT51" s="17" t="s">
        <v>9</v>
      </c>
      <c r="AU51" s="14" t="s">
        <v>182</v>
      </c>
    </row>
    <row r="52" spans="1:47" ht="33" customHeight="1" x14ac:dyDescent="0.2">
      <c r="A52" s="12">
        <v>45</v>
      </c>
      <c r="B52" s="14" t="s">
        <v>183</v>
      </c>
      <c r="C52" s="15" t="s">
        <v>184</v>
      </c>
      <c r="D52" s="9">
        <f t="shared" si="5"/>
        <v>1.9</v>
      </c>
      <c r="E52" s="9" t="str">
        <f t="shared" si="9"/>
        <v/>
      </c>
      <c r="F52" s="1" t="s">
        <v>185</v>
      </c>
      <c r="G52" s="9" t="str">
        <f t="shared" si="7"/>
        <v/>
      </c>
      <c r="H52" s="9">
        <f t="shared" si="10"/>
        <v>73.5</v>
      </c>
      <c r="I52" s="12">
        <v>2714</v>
      </c>
      <c r="J52" s="3"/>
      <c r="K52" s="3"/>
      <c r="L52" s="3"/>
      <c r="M52" s="3"/>
      <c r="N52" s="3"/>
      <c r="O52" s="3"/>
      <c r="P52" s="3"/>
      <c r="Q52" s="17" t="s">
        <v>9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16" t="s">
        <v>9</v>
      </c>
      <c r="AC52" s="3"/>
      <c r="AD52" s="3"/>
      <c r="AE52" s="3"/>
      <c r="AF52" s="3"/>
      <c r="AG52" s="1" t="s">
        <v>10</v>
      </c>
      <c r="AH52" s="15" t="s">
        <v>10</v>
      </c>
      <c r="AI52" s="3"/>
      <c r="AJ52" s="3"/>
      <c r="AK52" s="1" t="s">
        <v>10</v>
      </c>
      <c r="AL52" s="3"/>
      <c r="AM52" s="3"/>
      <c r="AN52" s="17" t="s">
        <v>9</v>
      </c>
      <c r="AO52" s="3"/>
      <c r="AP52" s="3"/>
      <c r="AQ52" s="3"/>
      <c r="AR52" s="3"/>
      <c r="AS52" s="1" t="s">
        <v>10</v>
      </c>
      <c r="AT52" s="17" t="s">
        <v>9</v>
      </c>
      <c r="AU52" s="3" t="s">
        <v>186</v>
      </c>
    </row>
    <row r="53" spans="1:47" ht="21.95" customHeight="1" x14ac:dyDescent="0.2">
      <c r="A53" s="12">
        <v>46</v>
      </c>
      <c r="B53" s="14" t="s">
        <v>187</v>
      </c>
      <c r="C53" s="15" t="s">
        <v>188</v>
      </c>
      <c r="D53" s="9" t="str">
        <f t="shared" si="5"/>
        <v/>
      </c>
      <c r="E53" s="9">
        <f t="shared" si="9"/>
        <v>-20.3</v>
      </c>
      <c r="F53" s="1" t="s">
        <v>189</v>
      </c>
      <c r="G53" s="9" t="str">
        <f t="shared" si="7"/>
        <v/>
      </c>
      <c r="H53" s="9">
        <f t="shared" si="10"/>
        <v>57.6</v>
      </c>
      <c r="I53" s="12">
        <v>720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5" t="s">
        <v>10</v>
      </c>
      <c r="AC53" s="18"/>
      <c r="AD53" s="18"/>
      <c r="AE53" s="18"/>
      <c r="AF53" s="1" t="s">
        <v>10</v>
      </c>
      <c r="AG53" s="1" t="s">
        <v>10</v>
      </c>
      <c r="AH53" s="15" t="s">
        <v>10</v>
      </c>
      <c r="AI53" s="17" t="s">
        <v>9</v>
      </c>
      <c r="AJ53" s="18"/>
      <c r="AK53" s="18"/>
      <c r="AL53" s="18"/>
      <c r="AM53" s="1" t="s">
        <v>10</v>
      </c>
      <c r="AN53" s="17" t="s">
        <v>9</v>
      </c>
      <c r="AO53" s="18"/>
      <c r="AP53" s="18"/>
      <c r="AQ53" s="18"/>
      <c r="AR53" s="18"/>
      <c r="AS53" s="18"/>
      <c r="AT53" s="17" t="s">
        <v>9</v>
      </c>
      <c r="AU53" s="14" t="s">
        <v>190</v>
      </c>
    </row>
    <row r="54" spans="1:47" ht="20.100000000000001" customHeight="1" x14ac:dyDescent="0.2">
      <c r="A54" s="12">
        <v>47</v>
      </c>
      <c r="B54" s="14" t="s">
        <v>191</v>
      </c>
      <c r="C54" s="15" t="s">
        <v>192</v>
      </c>
      <c r="D54" s="9" t="str">
        <f t="shared" si="5"/>
        <v/>
      </c>
      <c r="E54" s="9">
        <f t="shared" si="9"/>
        <v>-12.5</v>
      </c>
      <c r="F54" s="1" t="s">
        <v>193</v>
      </c>
      <c r="G54" s="9" t="str">
        <f t="shared" si="7"/>
        <v/>
      </c>
      <c r="H54" s="9">
        <f t="shared" si="10"/>
        <v>45.5</v>
      </c>
      <c r="I54" s="12">
        <v>296</v>
      </c>
      <c r="J54" s="18"/>
      <c r="K54" s="18"/>
      <c r="L54" s="18"/>
      <c r="M54" s="16" t="s">
        <v>9</v>
      </c>
      <c r="N54" s="18"/>
      <c r="O54" s="18"/>
      <c r="P54" s="18"/>
      <c r="Q54" s="17" t="s">
        <v>9</v>
      </c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6" t="s">
        <v>9</v>
      </c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7" t="s">
        <v>9</v>
      </c>
      <c r="AO54" s="1" t="s">
        <v>10</v>
      </c>
      <c r="AP54" s="18"/>
      <c r="AQ54" s="18"/>
      <c r="AR54" s="18"/>
      <c r="AS54" s="18"/>
      <c r="AT54" s="17" t="s">
        <v>9</v>
      </c>
      <c r="AU54" s="14" t="s">
        <v>194</v>
      </c>
    </row>
    <row r="55" spans="1:47" ht="21" customHeight="1" x14ac:dyDescent="0.2">
      <c r="A55" s="12">
        <v>48</v>
      </c>
      <c r="B55" s="14" t="s">
        <v>195</v>
      </c>
      <c r="C55" s="15" t="s">
        <v>196</v>
      </c>
      <c r="D55" s="9" t="str">
        <f t="shared" si="5"/>
        <v/>
      </c>
      <c r="E55" s="9">
        <f t="shared" si="9"/>
        <v>-21.9</v>
      </c>
      <c r="F55" s="1" t="s">
        <v>197</v>
      </c>
      <c r="G55" s="9" t="str">
        <f t="shared" si="7"/>
        <v/>
      </c>
      <c r="H55" s="9">
        <f t="shared" si="10"/>
        <v>35.6</v>
      </c>
      <c r="I55" s="12">
        <v>2103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6" t="s">
        <v>9</v>
      </c>
      <c r="AC55" s="18"/>
      <c r="AD55" s="18"/>
      <c r="AE55" s="18"/>
      <c r="AF55" s="18"/>
      <c r="AG55" s="18"/>
      <c r="AH55" s="18"/>
      <c r="AI55" s="17" t="s">
        <v>9</v>
      </c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7" t="s">
        <v>9</v>
      </c>
      <c r="AU55" s="14" t="s">
        <v>198</v>
      </c>
    </row>
    <row r="56" spans="1:47" ht="23.1" customHeight="1" x14ac:dyDescent="0.2">
      <c r="A56" s="12">
        <v>49</v>
      </c>
      <c r="B56" s="3" t="s">
        <v>199</v>
      </c>
      <c r="C56" s="15" t="s">
        <v>200</v>
      </c>
      <c r="D56" s="9">
        <f t="shared" si="5"/>
        <v>19.8</v>
      </c>
      <c r="E56" s="9" t="str">
        <f t="shared" si="9"/>
        <v/>
      </c>
      <c r="F56" s="1" t="s">
        <v>201</v>
      </c>
      <c r="G56" s="9" t="str">
        <f t="shared" si="7"/>
        <v/>
      </c>
      <c r="H56" s="9">
        <f t="shared" si="10"/>
        <v>39.9</v>
      </c>
      <c r="I56" s="12">
        <v>975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7" t="s">
        <v>9</v>
      </c>
      <c r="AO56" s="18"/>
      <c r="AP56" s="18"/>
      <c r="AQ56" s="18"/>
      <c r="AR56" s="18"/>
      <c r="AS56" s="17" t="s">
        <v>9</v>
      </c>
      <c r="AT56" s="18"/>
      <c r="AU56" s="14" t="s">
        <v>202</v>
      </c>
    </row>
    <row r="57" spans="1:47" ht="24" customHeight="1" x14ac:dyDescent="0.2">
      <c r="A57" s="12">
        <v>50</v>
      </c>
      <c r="B57" s="14" t="s">
        <v>203</v>
      </c>
      <c r="C57" s="15" t="s">
        <v>204</v>
      </c>
      <c r="D57" s="9">
        <f t="shared" si="5"/>
        <v>22.3</v>
      </c>
      <c r="E57" s="9" t="str">
        <f t="shared" si="9"/>
        <v/>
      </c>
      <c r="F57" s="1" t="s">
        <v>205</v>
      </c>
      <c r="G57" s="9" t="str">
        <f t="shared" si="7"/>
        <v/>
      </c>
      <c r="H57" s="9">
        <f t="shared" si="10"/>
        <v>39.1</v>
      </c>
      <c r="I57" s="12">
        <v>1705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6" t="s">
        <v>9</v>
      </c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7" t="s">
        <v>9</v>
      </c>
      <c r="AO57" s="18"/>
      <c r="AP57" s="18"/>
      <c r="AQ57" s="18"/>
      <c r="AR57" s="18"/>
      <c r="AS57" s="17" t="s">
        <v>9</v>
      </c>
      <c r="AT57" s="18"/>
      <c r="AU57" s="14" t="s">
        <v>206</v>
      </c>
    </row>
    <row r="58" spans="1:47" ht="21.95" customHeight="1" x14ac:dyDescent="0.2">
      <c r="A58" s="12">
        <v>51</v>
      </c>
      <c r="B58" s="14" t="s">
        <v>207</v>
      </c>
      <c r="C58" s="15" t="s">
        <v>208</v>
      </c>
      <c r="D58" s="9" t="str">
        <f t="shared" si="5"/>
        <v/>
      </c>
      <c r="E58" s="9">
        <f t="shared" si="9"/>
        <v>-4.7</v>
      </c>
      <c r="F58" s="1" t="s">
        <v>177</v>
      </c>
      <c r="G58" s="9" t="str">
        <f t="shared" si="7"/>
        <v/>
      </c>
      <c r="H58" s="9">
        <f t="shared" si="10"/>
        <v>55.5</v>
      </c>
      <c r="I58" s="12">
        <v>1482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6" t="s">
        <v>9</v>
      </c>
      <c r="AC58" s="18"/>
      <c r="AD58" s="18"/>
      <c r="AE58" s="18"/>
      <c r="AF58" s="1" t="s">
        <v>10</v>
      </c>
      <c r="AG58" s="1" t="s">
        <v>10</v>
      </c>
      <c r="AH58" s="18"/>
      <c r="AI58" s="18"/>
      <c r="AJ58" s="18"/>
      <c r="AK58" s="18"/>
      <c r="AL58" s="18"/>
      <c r="AM58" s="18"/>
      <c r="AN58" s="17" t="s">
        <v>9</v>
      </c>
      <c r="AO58" s="18"/>
      <c r="AP58" s="18"/>
      <c r="AQ58" s="18"/>
      <c r="AR58" s="18"/>
      <c r="AS58" s="18"/>
      <c r="AT58" s="17" t="s">
        <v>9</v>
      </c>
      <c r="AU58" s="3" t="s">
        <v>209</v>
      </c>
    </row>
    <row r="59" spans="1:47" ht="21" customHeight="1" x14ac:dyDescent="0.2">
      <c r="A59" s="12">
        <v>52</v>
      </c>
      <c r="B59" s="14" t="s">
        <v>210</v>
      </c>
      <c r="C59" s="15" t="s">
        <v>211</v>
      </c>
      <c r="D59" s="9" t="str">
        <f t="shared" si="5"/>
        <v/>
      </c>
      <c r="E59" s="9">
        <f t="shared" si="9"/>
        <v>-9.5</v>
      </c>
      <c r="F59" s="1" t="s">
        <v>212</v>
      </c>
      <c r="G59" s="9" t="str">
        <f t="shared" si="7"/>
        <v/>
      </c>
      <c r="H59" s="9">
        <f t="shared" si="10"/>
        <v>46.3</v>
      </c>
      <c r="I59" s="12">
        <v>78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6" t="s">
        <v>9</v>
      </c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7" t="s">
        <v>9</v>
      </c>
      <c r="AO59" s="18"/>
      <c r="AP59" s="18"/>
      <c r="AQ59" s="18"/>
      <c r="AR59" s="18"/>
      <c r="AS59" s="18"/>
      <c r="AT59" s="17" t="s">
        <v>9</v>
      </c>
      <c r="AU59" s="14" t="s">
        <v>213</v>
      </c>
    </row>
    <row r="60" spans="1:47" ht="17.100000000000001" customHeight="1" x14ac:dyDescent="0.2">
      <c r="A60" s="12">
        <v>53</v>
      </c>
      <c r="B60" s="13" t="s">
        <v>214</v>
      </c>
      <c r="C60" s="15" t="s">
        <v>215</v>
      </c>
      <c r="D60" s="9" t="str">
        <f t="shared" si="5"/>
        <v/>
      </c>
      <c r="E60" s="9">
        <f t="shared" si="9"/>
        <v>-28.4</v>
      </c>
      <c r="F60" s="1" t="s">
        <v>216</v>
      </c>
      <c r="G60" s="9" t="str">
        <f t="shared" si="7"/>
        <v/>
      </c>
      <c r="H60" s="9">
        <f t="shared" si="10"/>
        <v>32.4</v>
      </c>
      <c r="I60" s="12">
        <v>2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5" t="s">
        <v>10</v>
      </c>
      <c r="AC60" s="18"/>
      <c r="AD60" s="15" t="s">
        <v>10</v>
      </c>
      <c r="AE60" s="1" t="s">
        <v>10</v>
      </c>
      <c r="AF60" s="18"/>
      <c r="AG60" s="18"/>
      <c r="AH60" s="18"/>
      <c r="AI60" s="1" t="s">
        <v>10</v>
      </c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4" t="s">
        <v>217</v>
      </c>
    </row>
    <row r="61" spans="1:47" ht="21.95" customHeight="1" x14ac:dyDescent="0.2">
      <c r="A61" s="12">
        <v>54</v>
      </c>
      <c r="B61" s="14" t="s">
        <v>218</v>
      </c>
      <c r="C61" s="15" t="s">
        <v>219</v>
      </c>
      <c r="D61" s="9">
        <f t="shared" si="5"/>
        <v>7.3</v>
      </c>
      <c r="E61" s="9" t="str">
        <f t="shared" si="9"/>
        <v/>
      </c>
      <c r="F61" s="63" t="s">
        <v>429</v>
      </c>
      <c r="G61" s="9" t="str">
        <f t="shared" si="7"/>
        <v/>
      </c>
      <c r="H61" s="9">
        <f t="shared" si="10"/>
        <v>80</v>
      </c>
      <c r="I61" s="12">
        <v>122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6" t="s">
        <v>9</v>
      </c>
      <c r="AC61" s="18"/>
      <c r="AD61" s="18"/>
      <c r="AE61" s="18"/>
      <c r="AF61" s="17" t="s">
        <v>9</v>
      </c>
      <c r="AG61" s="18"/>
      <c r="AH61" s="15" t="s">
        <v>10</v>
      </c>
      <c r="AI61" s="1" t="s">
        <v>10</v>
      </c>
      <c r="AJ61" s="18"/>
      <c r="AK61" s="18"/>
      <c r="AL61" s="18"/>
      <c r="AM61" s="18"/>
      <c r="AN61" s="17" t="s">
        <v>9</v>
      </c>
      <c r="AO61" s="18"/>
      <c r="AP61" s="18"/>
      <c r="AQ61" s="18"/>
      <c r="AR61" s="18"/>
      <c r="AS61" s="1" t="s">
        <v>10</v>
      </c>
      <c r="AT61" s="17" t="s">
        <v>9</v>
      </c>
      <c r="AU61" s="3" t="s">
        <v>220</v>
      </c>
    </row>
    <row r="62" spans="1:47" ht="18" customHeight="1" x14ac:dyDescent="0.2">
      <c r="A62" s="12">
        <v>55</v>
      </c>
      <c r="B62" s="14" t="s">
        <v>221</v>
      </c>
      <c r="C62" s="15" t="s">
        <v>222</v>
      </c>
      <c r="D62" s="9" t="str">
        <f t="shared" si="5"/>
        <v/>
      </c>
      <c r="E62" s="9">
        <f t="shared" si="9"/>
        <v>-7.9</v>
      </c>
      <c r="F62" s="1" t="s">
        <v>223</v>
      </c>
      <c r="G62" s="9" t="str">
        <f t="shared" si="7"/>
        <v/>
      </c>
      <c r="H62" s="9">
        <f t="shared" si="10"/>
        <v>39.5</v>
      </c>
      <c r="I62" s="12">
        <v>2126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6" t="s">
        <v>9</v>
      </c>
      <c r="AC62" s="18"/>
      <c r="AD62" s="18"/>
      <c r="AE62" s="18"/>
      <c r="AF62" s="18"/>
      <c r="AG62" s="1" t="s">
        <v>10</v>
      </c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7" t="s">
        <v>9</v>
      </c>
      <c r="AU62" s="14" t="s">
        <v>224</v>
      </c>
    </row>
    <row r="63" spans="1:47" ht="21.95" customHeight="1" x14ac:dyDescent="0.2">
      <c r="A63" s="12">
        <v>56</v>
      </c>
      <c r="B63" s="3" t="s">
        <v>225</v>
      </c>
      <c r="C63" s="15" t="s">
        <v>226</v>
      </c>
      <c r="D63" s="9">
        <f t="shared" si="5"/>
        <v>24.5</v>
      </c>
      <c r="E63" s="9" t="str">
        <f t="shared" si="9"/>
        <v/>
      </c>
      <c r="F63" s="1" t="s">
        <v>227</v>
      </c>
      <c r="G63" s="9" t="str">
        <f t="shared" si="7"/>
        <v/>
      </c>
      <c r="H63" s="9">
        <f t="shared" si="10"/>
        <v>54.4</v>
      </c>
      <c r="I63" s="12">
        <v>129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 t="s">
        <v>9</v>
      </c>
      <c r="AA63" s="18"/>
      <c r="AB63" s="16" t="s">
        <v>9</v>
      </c>
      <c r="AC63" s="18"/>
      <c r="AD63" s="18"/>
      <c r="AE63" s="18"/>
      <c r="AF63" s="17" t="s">
        <v>9</v>
      </c>
      <c r="AG63" s="18"/>
      <c r="AH63" s="18"/>
      <c r="AI63" s="18"/>
      <c r="AJ63" s="18"/>
      <c r="AK63" s="18"/>
      <c r="AL63" s="18"/>
      <c r="AM63" s="18"/>
      <c r="AN63" s="17" t="s">
        <v>9</v>
      </c>
      <c r="AO63" s="1" t="s">
        <v>10</v>
      </c>
      <c r="AP63" s="14" t="s">
        <v>10</v>
      </c>
      <c r="AQ63" s="18"/>
      <c r="AR63" s="1" t="s">
        <v>10</v>
      </c>
      <c r="AS63" s="17" t="s">
        <v>9</v>
      </c>
      <c r="AT63" s="1" t="s">
        <v>10</v>
      </c>
      <c r="AU63" s="3" t="s">
        <v>228</v>
      </c>
    </row>
    <row r="64" spans="1:47" ht="21.95" customHeight="1" x14ac:dyDescent="0.2">
      <c r="A64" s="40"/>
      <c r="B64" s="46" t="s">
        <v>403</v>
      </c>
      <c r="C64" s="41"/>
      <c r="D64" s="41">
        <f>MIN(D39:D63)</f>
        <v>1.9</v>
      </c>
      <c r="E64" s="41">
        <f>MIN(E39:E63)</f>
        <v>-28.4</v>
      </c>
      <c r="F64" s="42"/>
      <c r="G64" s="41">
        <f>MIN(G39:G63)</f>
        <v>0</v>
      </c>
      <c r="H64" s="41">
        <f>MIN(H39:H63)</f>
        <v>32.4</v>
      </c>
      <c r="I64" s="12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  <c r="AA64" s="18"/>
      <c r="AB64" s="16"/>
      <c r="AC64" s="18"/>
      <c r="AD64" s="18"/>
      <c r="AE64" s="18"/>
      <c r="AF64" s="17"/>
      <c r="AG64" s="18"/>
      <c r="AH64" s="18"/>
      <c r="AI64" s="18"/>
      <c r="AJ64" s="18"/>
      <c r="AK64" s="18"/>
      <c r="AL64" s="18"/>
      <c r="AM64" s="18"/>
      <c r="AN64" s="17"/>
      <c r="AO64" s="1"/>
      <c r="AP64" s="14"/>
      <c r="AQ64" s="18"/>
      <c r="AR64" s="1"/>
      <c r="AS64" s="17"/>
      <c r="AT64" s="1"/>
      <c r="AU64" s="3"/>
    </row>
    <row r="65" spans="1:47" ht="21.95" customHeight="1" x14ac:dyDescent="0.2">
      <c r="A65" s="40"/>
      <c r="B65" s="46" t="s">
        <v>404</v>
      </c>
      <c r="C65" s="41"/>
      <c r="D65" s="41">
        <f>MAX(D39:D63)</f>
        <v>27.3</v>
      </c>
      <c r="E65" s="41">
        <f>MAX(E39:E63)</f>
        <v>-3.5</v>
      </c>
      <c r="F65" s="42"/>
      <c r="G65" s="41">
        <f>MAX(G39:G63)</f>
        <v>0</v>
      </c>
      <c r="H65" s="41">
        <f>MAX(H39:H63)</f>
        <v>123</v>
      </c>
      <c r="I65" s="12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  <c r="AA65" s="18"/>
      <c r="AB65" s="16"/>
      <c r="AC65" s="18"/>
      <c r="AD65" s="18"/>
      <c r="AE65" s="18"/>
      <c r="AF65" s="17"/>
      <c r="AG65" s="18"/>
      <c r="AH65" s="18"/>
      <c r="AI65" s="18"/>
      <c r="AJ65" s="18"/>
      <c r="AK65" s="18"/>
      <c r="AL65" s="18"/>
      <c r="AM65" s="18"/>
      <c r="AN65" s="17"/>
      <c r="AO65" s="1"/>
      <c r="AP65" s="14"/>
      <c r="AQ65" s="18"/>
      <c r="AR65" s="1"/>
      <c r="AS65" s="17"/>
      <c r="AT65" s="1"/>
      <c r="AU65" s="3"/>
    </row>
    <row r="66" spans="1:47" ht="12.95" customHeight="1" x14ac:dyDescent="0.2">
      <c r="A66" s="37" t="s">
        <v>229</v>
      </c>
      <c r="B66" s="38"/>
      <c r="C66" s="38"/>
      <c r="D66" s="38"/>
      <c r="E66" s="38"/>
      <c r="F66" s="39"/>
      <c r="G66" s="9" t="str">
        <f t="shared" si="7"/>
        <v/>
      </c>
      <c r="H66" s="9" t="str">
        <f t="shared" si="10"/>
        <v/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spans="1:47" ht="21.95" customHeight="1" x14ac:dyDescent="0.2">
      <c r="A67" s="12">
        <v>57</v>
      </c>
      <c r="B67" s="14" t="s">
        <v>230</v>
      </c>
      <c r="C67" s="15" t="s">
        <v>231</v>
      </c>
      <c r="D67" s="9" t="str">
        <f t="shared" si="5"/>
        <v/>
      </c>
      <c r="E67" s="9">
        <f t="shared" ref="E67" si="11">IF(RIGHT(C67,1)="S",-_xlfn.NUMBERVALUE(LEFT(C67,LEN(C67)-2)),"")</f>
        <v>-14.3</v>
      </c>
      <c r="F67" s="1" t="s">
        <v>232</v>
      </c>
      <c r="G67" s="9">
        <f t="shared" si="7"/>
        <v>-170.7</v>
      </c>
      <c r="H67" s="9" t="str">
        <f t="shared" si="10"/>
        <v/>
      </c>
      <c r="I67" s="12">
        <v>45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7" t="s">
        <v>9</v>
      </c>
      <c r="Y67" s="18"/>
      <c r="Z67" s="18"/>
      <c r="AA67" s="18"/>
      <c r="AB67" s="15" t="s">
        <v>10</v>
      </c>
      <c r="AC67" s="18"/>
      <c r="AD67" s="18"/>
      <c r="AE67" s="1" t="s">
        <v>10</v>
      </c>
      <c r="AF67" s="17" t="s">
        <v>9</v>
      </c>
      <c r="AG67" s="1" t="s">
        <v>10</v>
      </c>
      <c r="AH67" s="15" t="s">
        <v>10</v>
      </c>
      <c r="AI67" s="1" t="s">
        <v>10</v>
      </c>
      <c r="AJ67" s="1" t="s">
        <v>10</v>
      </c>
      <c r="AK67" s="18"/>
      <c r="AL67" s="18"/>
      <c r="AM67" s="18"/>
      <c r="AN67" s="18"/>
      <c r="AO67" s="18"/>
      <c r="AP67" s="18"/>
      <c r="AQ67" s="18"/>
      <c r="AR67" s="18"/>
      <c r="AS67" s="17" t="s">
        <v>9</v>
      </c>
      <c r="AT67" s="18"/>
      <c r="AU67" s="3" t="s">
        <v>233</v>
      </c>
    </row>
    <row r="68" spans="1:47" ht="24.95" customHeight="1" x14ac:dyDescent="0.2">
      <c r="A68" s="12">
        <v>58</v>
      </c>
      <c r="B68" s="14" t="s">
        <v>234</v>
      </c>
      <c r="C68" s="15" t="s">
        <v>235</v>
      </c>
      <c r="D68" s="9">
        <f t="shared" si="5"/>
        <v>5.0999999999999996</v>
      </c>
      <c r="E68" s="9" t="str">
        <f t="shared" ref="E68:E89" si="12">IF(RIGHT(C68,1)="S",-_xlfn.NUMBERVALUE(LEFT(C68,LEN(C68)-2)),"")</f>
        <v/>
      </c>
      <c r="F68" s="1" t="s">
        <v>236</v>
      </c>
      <c r="G68" s="9">
        <f t="shared" si="7"/>
        <v>-77.400000000000006</v>
      </c>
      <c r="H68" s="9" t="str">
        <f t="shared" si="10"/>
        <v/>
      </c>
      <c r="I68" s="12">
        <v>19</v>
      </c>
      <c r="J68" s="18"/>
      <c r="K68" s="18"/>
      <c r="L68" s="18"/>
      <c r="M68" s="16" t="s">
        <v>9</v>
      </c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6" t="s">
        <v>9</v>
      </c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" t="s">
        <v>10</v>
      </c>
      <c r="AT68" s="18"/>
      <c r="AU68" s="14" t="s">
        <v>237</v>
      </c>
    </row>
    <row r="69" spans="1:47" ht="29.1" customHeight="1" x14ac:dyDescent="0.2">
      <c r="A69" s="12">
        <v>59</v>
      </c>
      <c r="B69" s="14" t="s">
        <v>238</v>
      </c>
      <c r="C69" s="15" t="s">
        <v>239</v>
      </c>
      <c r="D69" s="9">
        <f t="shared" si="5"/>
        <v>15.2</v>
      </c>
      <c r="E69" s="9" t="str">
        <f t="shared" si="12"/>
        <v/>
      </c>
      <c r="F69" s="1" t="s">
        <v>240</v>
      </c>
      <c r="G69" s="9" t="str">
        <f t="shared" si="7"/>
        <v/>
      </c>
      <c r="H69" s="9">
        <f t="shared" si="10"/>
        <v>145.80000000000001</v>
      </c>
      <c r="I69" s="12">
        <v>82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" t="s">
        <v>10</v>
      </c>
      <c r="Y69" s="14" t="s">
        <v>10</v>
      </c>
      <c r="Z69" s="3"/>
      <c r="AA69" s="14" t="s">
        <v>10</v>
      </c>
      <c r="AB69" s="16" t="s">
        <v>9</v>
      </c>
      <c r="AC69" s="3"/>
      <c r="AD69" s="3"/>
      <c r="AE69" s="1" t="s">
        <v>10</v>
      </c>
      <c r="AF69" s="3"/>
      <c r="AG69" s="17" t="s">
        <v>9</v>
      </c>
      <c r="AH69" s="3"/>
      <c r="AI69" s="3"/>
      <c r="AJ69" s="1" t="s">
        <v>10</v>
      </c>
      <c r="AK69" s="3"/>
      <c r="AL69" s="3"/>
      <c r="AM69" s="3"/>
      <c r="AN69" s="17" t="s">
        <v>9</v>
      </c>
      <c r="AO69" s="3"/>
      <c r="AP69" s="3"/>
      <c r="AQ69" s="19" t="s">
        <v>9</v>
      </c>
      <c r="AR69" s="17" t="s">
        <v>9</v>
      </c>
      <c r="AS69" s="17" t="s">
        <v>9</v>
      </c>
      <c r="AT69" s="17" t="s">
        <v>9</v>
      </c>
      <c r="AU69" s="14" t="s">
        <v>241</v>
      </c>
    </row>
    <row r="70" spans="1:47" ht="21" customHeight="1" x14ac:dyDescent="0.2">
      <c r="A70" s="12">
        <v>60</v>
      </c>
      <c r="B70" s="14" t="s">
        <v>242</v>
      </c>
      <c r="C70" s="65" t="s">
        <v>430</v>
      </c>
      <c r="D70" s="9" t="str">
        <f t="shared" si="5"/>
        <v/>
      </c>
      <c r="E70" s="9">
        <f t="shared" si="12"/>
        <v>-21.3</v>
      </c>
      <c r="F70" s="1" t="s">
        <v>243</v>
      </c>
      <c r="G70" s="9">
        <f t="shared" si="7"/>
        <v>-159.80000000000001</v>
      </c>
      <c r="H70" s="9" t="str">
        <f t="shared" si="10"/>
        <v/>
      </c>
      <c r="I70" s="12">
        <v>255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7" t="s">
        <v>9</v>
      </c>
      <c r="V70" s="18"/>
      <c r="W70" s="18"/>
      <c r="X70" s="17" t="s">
        <v>9</v>
      </c>
      <c r="Y70" s="18"/>
      <c r="Z70" s="18"/>
      <c r="AA70" s="18"/>
      <c r="AB70" s="15" t="s">
        <v>10</v>
      </c>
      <c r="AC70" s="18"/>
      <c r="AD70" s="16" t="s">
        <v>9</v>
      </c>
      <c r="AE70" s="18"/>
      <c r="AF70" s="18"/>
      <c r="AG70" s="18"/>
      <c r="AH70" s="18"/>
      <c r="AI70" s="18"/>
      <c r="AJ70" s="1" t="s">
        <v>10</v>
      </c>
      <c r="AK70" s="18"/>
      <c r="AL70" s="18"/>
      <c r="AM70" s="1" t="s">
        <v>10</v>
      </c>
      <c r="AN70" s="18"/>
      <c r="AO70" s="18"/>
      <c r="AP70" s="18"/>
      <c r="AQ70" s="18"/>
      <c r="AR70" s="18"/>
      <c r="AS70" s="18"/>
      <c r="AT70" s="17" t="s">
        <v>9</v>
      </c>
      <c r="AU70" s="14" t="s">
        <v>244</v>
      </c>
    </row>
    <row r="71" spans="1:47" ht="21.95" customHeight="1" x14ac:dyDescent="0.2">
      <c r="A71" s="12">
        <v>61</v>
      </c>
      <c r="B71" s="14" t="s">
        <v>245</v>
      </c>
      <c r="C71" s="15" t="s">
        <v>246</v>
      </c>
      <c r="D71" s="9">
        <f t="shared" si="5"/>
        <v>8.6999999999999993</v>
      </c>
      <c r="E71" s="9" t="str">
        <f t="shared" si="12"/>
        <v/>
      </c>
      <c r="F71" s="1" t="s">
        <v>247</v>
      </c>
      <c r="G71" s="9">
        <f t="shared" si="7"/>
        <v>-83.9</v>
      </c>
      <c r="H71" s="9" t="str">
        <f t="shared" si="10"/>
        <v/>
      </c>
      <c r="I71" s="12">
        <v>55</v>
      </c>
      <c r="J71" s="18"/>
      <c r="K71" s="18"/>
      <c r="L71" s="18"/>
      <c r="M71" s="16" t="s">
        <v>9</v>
      </c>
      <c r="N71" s="18"/>
      <c r="O71" s="18"/>
      <c r="P71" s="18"/>
      <c r="Q71" s="17" t="s">
        <v>9</v>
      </c>
      <c r="R71" s="18"/>
      <c r="S71" s="18"/>
      <c r="T71" s="18"/>
      <c r="U71" s="17" t="s">
        <v>9</v>
      </c>
      <c r="V71" s="14" t="s">
        <v>10</v>
      </c>
      <c r="W71" s="18"/>
      <c r="X71" s="18"/>
      <c r="Y71" s="18"/>
      <c r="Z71" s="18"/>
      <c r="AA71" s="18"/>
      <c r="AB71" s="16" t="s">
        <v>9</v>
      </c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3" t="s">
        <v>248</v>
      </c>
    </row>
    <row r="72" spans="1:47" ht="24" customHeight="1" x14ac:dyDescent="0.2">
      <c r="A72" s="12">
        <v>62</v>
      </c>
      <c r="B72" s="14" t="s">
        <v>249</v>
      </c>
      <c r="C72" s="15" t="s">
        <v>250</v>
      </c>
      <c r="D72" s="9">
        <f t="shared" si="5"/>
        <v>0.5</v>
      </c>
      <c r="E72" s="9" t="str">
        <f t="shared" si="12"/>
        <v/>
      </c>
      <c r="F72" s="1" t="s">
        <v>251</v>
      </c>
      <c r="G72" s="9">
        <f t="shared" si="7"/>
        <v>-80.400000000000006</v>
      </c>
      <c r="H72" s="9" t="str">
        <f t="shared" si="10"/>
        <v/>
      </c>
      <c r="I72" s="1" t="s">
        <v>39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6" t="s">
        <v>9</v>
      </c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4" t="s">
        <v>252</v>
      </c>
    </row>
    <row r="73" spans="1:47" ht="21.95" customHeight="1" x14ac:dyDescent="0.2">
      <c r="A73" s="12">
        <v>63</v>
      </c>
      <c r="B73" s="14" t="s">
        <v>253</v>
      </c>
      <c r="C73" s="15" t="s">
        <v>254</v>
      </c>
      <c r="D73" s="9" t="str">
        <f t="shared" si="5"/>
        <v/>
      </c>
      <c r="E73" s="9">
        <f t="shared" si="12"/>
        <v>-17.7</v>
      </c>
      <c r="F73" s="1" t="s">
        <v>255</v>
      </c>
      <c r="G73" s="9" t="str">
        <f t="shared" si="7"/>
        <v/>
      </c>
      <c r="H73" s="9">
        <f t="shared" si="10"/>
        <v>178</v>
      </c>
      <c r="I73" s="12">
        <v>2325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6" t="s">
        <v>9</v>
      </c>
      <c r="AE73" s="18"/>
      <c r="AF73" s="17" t="s">
        <v>9</v>
      </c>
      <c r="AG73" s="18"/>
      <c r="AH73" s="18"/>
      <c r="AI73" s="18"/>
      <c r="AJ73" s="1" t="s">
        <v>10</v>
      </c>
      <c r="AK73" s="18"/>
      <c r="AL73" s="18"/>
      <c r="AM73" s="18"/>
      <c r="AN73" s="18"/>
      <c r="AO73" s="18"/>
      <c r="AP73" s="18"/>
      <c r="AQ73" s="18"/>
      <c r="AR73" s="18"/>
      <c r="AS73" s="18"/>
      <c r="AT73" s="17" t="s">
        <v>9</v>
      </c>
      <c r="AU73" s="3" t="s">
        <v>256</v>
      </c>
    </row>
    <row r="74" spans="1:47" ht="35.1" customHeight="1" x14ac:dyDescent="0.2">
      <c r="A74" s="9" t="s">
        <v>0</v>
      </c>
      <c r="B74" s="9" t="s">
        <v>1</v>
      </c>
      <c r="C74" s="24" t="s">
        <v>2</v>
      </c>
      <c r="D74" s="9" t="str">
        <f t="shared" si="5"/>
        <v/>
      </c>
      <c r="E74" s="9" t="str">
        <f t="shared" si="12"/>
        <v/>
      </c>
      <c r="F74" s="25" t="s">
        <v>3</v>
      </c>
      <c r="G74" s="9" t="str">
        <f t="shared" si="7"/>
        <v/>
      </c>
      <c r="H74" s="9" t="str">
        <f t="shared" si="10"/>
        <v/>
      </c>
      <c r="I74" s="5" t="s">
        <v>83</v>
      </c>
      <c r="J74" s="4">
        <v>1980</v>
      </c>
      <c r="K74" s="4">
        <v>1981</v>
      </c>
      <c r="L74" s="4">
        <v>1982</v>
      </c>
      <c r="M74" s="4">
        <v>1983</v>
      </c>
      <c r="N74" s="4">
        <v>1984</v>
      </c>
      <c r="O74" s="4">
        <v>1985</v>
      </c>
      <c r="P74" s="4">
        <v>1986</v>
      </c>
      <c r="Q74" s="4">
        <v>1987</v>
      </c>
      <c r="R74" s="4">
        <v>1988</v>
      </c>
      <c r="S74" s="4">
        <v>1989</v>
      </c>
      <c r="T74" s="4">
        <v>1990</v>
      </c>
      <c r="U74" s="4">
        <v>1991</v>
      </c>
      <c r="V74" s="4">
        <v>1992</v>
      </c>
      <c r="W74" s="4">
        <v>1993</v>
      </c>
      <c r="X74" s="4">
        <v>1994</v>
      </c>
      <c r="Y74" s="4">
        <v>1995</v>
      </c>
      <c r="Z74" s="4">
        <v>1996</v>
      </c>
      <c r="AA74" s="4">
        <v>1997</v>
      </c>
      <c r="AB74" s="4">
        <v>1998</v>
      </c>
      <c r="AC74" s="4">
        <v>1999</v>
      </c>
      <c r="AD74" s="4">
        <v>2000</v>
      </c>
      <c r="AE74" s="4">
        <v>2001</v>
      </c>
      <c r="AF74" s="4">
        <v>2002</v>
      </c>
      <c r="AG74" s="4">
        <v>2003</v>
      </c>
      <c r="AH74" s="4">
        <v>2004</v>
      </c>
      <c r="AI74" s="4">
        <v>2005</v>
      </c>
      <c r="AJ74" s="4">
        <v>2006</v>
      </c>
      <c r="AK74" s="4">
        <v>2007</v>
      </c>
      <c r="AL74" s="4">
        <v>2008</v>
      </c>
      <c r="AM74" s="4">
        <v>2009</v>
      </c>
      <c r="AN74" s="4">
        <v>2010</v>
      </c>
      <c r="AO74" s="4">
        <v>2011</v>
      </c>
      <c r="AP74" s="4">
        <v>2012</v>
      </c>
      <c r="AQ74" s="4">
        <v>2013</v>
      </c>
      <c r="AR74" s="4">
        <v>2014</v>
      </c>
      <c r="AS74" s="4">
        <v>2015</v>
      </c>
      <c r="AT74" s="4">
        <v>2016</v>
      </c>
      <c r="AU74" s="5" t="s">
        <v>5</v>
      </c>
    </row>
    <row r="75" spans="1:47" ht="33" customHeight="1" x14ac:dyDescent="0.2">
      <c r="A75" s="12">
        <v>64</v>
      </c>
      <c r="B75" s="14" t="s">
        <v>257</v>
      </c>
      <c r="C75" s="15" t="s">
        <v>254</v>
      </c>
      <c r="D75" s="9" t="str">
        <f t="shared" si="5"/>
        <v/>
      </c>
      <c r="E75" s="9">
        <f t="shared" si="12"/>
        <v>-17.7</v>
      </c>
      <c r="F75" s="1" t="s">
        <v>258</v>
      </c>
      <c r="G75" s="9">
        <f t="shared" si="7"/>
        <v>-149.4</v>
      </c>
      <c r="H75" s="9" t="str">
        <f t="shared" si="10"/>
        <v/>
      </c>
      <c r="I75" s="12">
        <v>416</v>
      </c>
      <c r="J75" s="3"/>
      <c r="K75" s="3"/>
      <c r="L75" s="3"/>
      <c r="M75" s="3"/>
      <c r="N75" s="19" t="s">
        <v>9</v>
      </c>
      <c r="O75" s="3"/>
      <c r="P75" s="3"/>
      <c r="Q75" s="17" t="s">
        <v>9</v>
      </c>
      <c r="R75" s="3"/>
      <c r="S75" s="3"/>
      <c r="T75" s="3"/>
      <c r="U75" s="17" t="s">
        <v>9</v>
      </c>
      <c r="V75" s="3"/>
      <c r="W75" s="3"/>
      <c r="X75" s="17" t="s">
        <v>9</v>
      </c>
      <c r="Y75" s="3"/>
      <c r="Z75" s="3"/>
      <c r="AA75" s="15" t="s">
        <v>10</v>
      </c>
      <c r="AB75" s="15" t="s">
        <v>10</v>
      </c>
      <c r="AC75" s="3"/>
      <c r="AD75" s="3"/>
      <c r="AE75" s="1" t="s">
        <v>10</v>
      </c>
      <c r="AF75" s="17" t="s">
        <v>9</v>
      </c>
      <c r="AG75" s="17" t="s">
        <v>9</v>
      </c>
      <c r="AH75" s="3"/>
      <c r="AI75" s="3"/>
      <c r="AJ75" s="3"/>
      <c r="AK75" s="17" t="s">
        <v>9</v>
      </c>
      <c r="AL75" s="3"/>
      <c r="AM75" s="16" t="s">
        <v>9</v>
      </c>
      <c r="AN75" s="3"/>
      <c r="AO75" s="3"/>
      <c r="AP75" s="3"/>
      <c r="AQ75" s="3"/>
      <c r="AR75" s="3"/>
      <c r="AS75" s="3"/>
      <c r="AT75" s="16" t="s">
        <v>9</v>
      </c>
      <c r="AU75" s="3" t="s">
        <v>259</v>
      </c>
    </row>
    <row r="76" spans="1:47" ht="21.95" customHeight="1" x14ac:dyDescent="0.2">
      <c r="A76" s="12">
        <v>65</v>
      </c>
      <c r="B76" s="14" t="s">
        <v>260</v>
      </c>
      <c r="C76" s="15" t="s">
        <v>72</v>
      </c>
      <c r="D76" s="9" t="str">
        <f t="shared" si="5"/>
        <v/>
      </c>
      <c r="E76" s="9">
        <f t="shared" si="12"/>
        <v>-0.5</v>
      </c>
      <c r="F76" s="1" t="s">
        <v>261</v>
      </c>
      <c r="G76" s="9">
        <f t="shared" si="7"/>
        <v>-90.8</v>
      </c>
      <c r="H76" s="9" t="str">
        <f t="shared" si="10"/>
        <v/>
      </c>
      <c r="I76" s="12">
        <v>126</v>
      </c>
      <c r="J76" s="18"/>
      <c r="K76" s="18"/>
      <c r="L76" s="18"/>
      <c r="M76" s="16" t="s">
        <v>9</v>
      </c>
      <c r="N76" s="18"/>
      <c r="O76" s="18"/>
      <c r="P76" s="18"/>
      <c r="Q76" s="17" t="s">
        <v>9</v>
      </c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6" t="s">
        <v>9</v>
      </c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3" t="s">
        <v>262</v>
      </c>
    </row>
    <row r="77" spans="1:47" ht="21.95" customHeight="1" x14ac:dyDescent="0.2">
      <c r="A77" s="12">
        <v>66</v>
      </c>
      <c r="B77" s="14" t="s">
        <v>263</v>
      </c>
      <c r="C77" s="15" t="s">
        <v>264</v>
      </c>
      <c r="D77" s="9">
        <f t="shared" si="5"/>
        <v>13.4</v>
      </c>
      <c r="E77" s="9" t="str">
        <f t="shared" si="12"/>
        <v/>
      </c>
      <c r="F77" s="1" t="s">
        <v>265</v>
      </c>
      <c r="G77" s="9" t="str">
        <f t="shared" si="7"/>
        <v/>
      </c>
      <c r="H77" s="9">
        <f t="shared" si="10"/>
        <v>144.5</v>
      </c>
      <c r="I77" s="12">
        <v>138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7" t="s">
        <v>9</v>
      </c>
      <c r="Y77" s="18"/>
      <c r="Z77" s="17" t="s">
        <v>9</v>
      </c>
      <c r="AA77" s="18"/>
      <c r="AB77" s="18"/>
      <c r="AC77" s="18"/>
      <c r="AD77" s="18"/>
      <c r="AE77" s="18"/>
      <c r="AF77" s="18"/>
      <c r="AG77" s="18"/>
      <c r="AH77" s="18"/>
      <c r="AI77" s="18"/>
      <c r="AJ77" s="17" t="s">
        <v>9</v>
      </c>
      <c r="AK77" s="17" t="s">
        <v>9</v>
      </c>
      <c r="AL77" s="18"/>
      <c r="AM77" s="18"/>
      <c r="AN77" s="1" t="s">
        <v>10</v>
      </c>
      <c r="AO77" s="14" t="s">
        <v>10</v>
      </c>
      <c r="AP77" s="14" t="s">
        <v>10</v>
      </c>
      <c r="AQ77" s="17" t="s">
        <v>9</v>
      </c>
      <c r="AR77" s="17" t="s">
        <v>9</v>
      </c>
      <c r="AS77" s="17" t="s">
        <v>9</v>
      </c>
      <c r="AT77" s="16" t="s">
        <v>9</v>
      </c>
      <c r="AU77" s="3" t="s">
        <v>266</v>
      </c>
    </row>
    <row r="78" spans="1:47" ht="21.95" customHeight="1" x14ac:dyDescent="0.2">
      <c r="A78" s="12">
        <v>67</v>
      </c>
      <c r="B78" s="14" t="s">
        <v>267</v>
      </c>
      <c r="C78" s="15" t="s">
        <v>268</v>
      </c>
      <c r="D78" s="9">
        <f t="shared" si="5"/>
        <v>19.5</v>
      </c>
      <c r="E78" s="9" t="str">
        <f t="shared" si="12"/>
        <v/>
      </c>
      <c r="F78" s="1" t="s">
        <v>269</v>
      </c>
      <c r="G78" s="9">
        <f t="shared" si="7"/>
        <v>-155.5</v>
      </c>
      <c r="H78" s="9" t="str">
        <f t="shared" si="10"/>
        <v/>
      </c>
      <c r="I78" s="12">
        <v>788</v>
      </c>
      <c r="J78" s="18"/>
      <c r="K78" s="18"/>
      <c r="L78" s="18"/>
      <c r="M78" s="18"/>
      <c r="N78" s="18"/>
      <c r="O78" s="18"/>
      <c r="P78" s="14" t="s">
        <v>10</v>
      </c>
      <c r="Q78" s="17" t="s">
        <v>9</v>
      </c>
      <c r="R78" s="1" t="s">
        <v>10</v>
      </c>
      <c r="S78" s="18"/>
      <c r="T78" s="18"/>
      <c r="U78" s="18"/>
      <c r="V78" s="18"/>
      <c r="W78" s="18"/>
      <c r="X78" s="18"/>
      <c r="Y78" s="18"/>
      <c r="Z78" s="17" t="s">
        <v>9</v>
      </c>
      <c r="AA78" s="18"/>
      <c r="AB78" s="18"/>
      <c r="AC78" s="18"/>
      <c r="AD78" s="18"/>
      <c r="AE78" s="18"/>
      <c r="AF78" s="18"/>
      <c r="AG78" s="18"/>
      <c r="AH78" s="16" t="s">
        <v>9</v>
      </c>
      <c r="AI78" s="18"/>
      <c r="AJ78" s="18"/>
      <c r="AK78" s="18"/>
      <c r="AL78" s="18"/>
      <c r="AM78" s="18"/>
      <c r="AN78" s="1" t="s">
        <v>10</v>
      </c>
      <c r="AO78" s="18"/>
      <c r="AP78" s="18"/>
      <c r="AQ78" s="18"/>
      <c r="AR78" s="17" t="s">
        <v>9</v>
      </c>
      <c r="AS78" s="17" t="s">
        <v>9</v>
      </c>
      <c r="AT78" s="18"/>
      <c r="AU78" s="3" t="s">
        <v>270</v>
      </c>
    </row>
    <row r="79" spans="1:47" ht="21.95" customHeight="1" x14ac:dyDescent="0.2">
      <c r="A79" s="12">
        <v>68</v>
      </c>
      <c r="B79" s="14" t="s">
        <v>271</v>
      </c>
      <c r="C79" s="15" t="s">
        <v>272</v>
      </c>
      <c r="D79" s="9">
        <f t="shared" si="5"/>
        <v>25.5</v>
      </c>
      <c r="E79" s="9" t="str">
        <f t="shared" si="12"/>
        <v/>
      </c>
      <c r="F79" s="1" t="s">
        <v>273</v>
      </c>
      <c r="G79" s="9">
        <f t="shared" si="7"/>
        <v>-171.4</v>
      </c>
      <c r="H79" s="9" t="str">
        <f t="shared" si="10"/>
        <v/>
      </c>
      <c r="I79" s="12">
        <v>2567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7" t="s">
        <v>9</v>
      </c>
      <c r="AG79" s="18"/>
      <c r="AH79" s="16" t="s">
        <v>9</v>
      </c>
      <c r="AI79" s="18"/>
      <c r="AJ79" s="1" t="s">
        <v>10</v>
      </c>
      <c r="AK79" s="18"/>
      <c r="AL79" s="18"/>
      <c r="AM79" s="18"/>
      <c r="AN79" s="18"/>
      <c r="AO79" s="18"/>
      <c r="AP79" s="18"/>
      <c r="AQ79" s="18"/>
      <c r="AR79" s="17" t="s">
        <v>9</v>
      </c>
      <c r="AS79" s="17" t="s">
        <v>9</v>
      </c>
      <c r="AT79" s="18"/>
      <c r="AU79" s="14" t="s">
        <v>274</v>
      </c>
    </row>
    <row r="80" spans="1:47" ht="18.95" customHeight="1" x14ac:dyDescent="0.2">
      <c r="A80" s="12">
        <v>69</v>
      </c>
      <c r="B80" s="14" t="s">
        <v>275</v>
      </c>
      <c r="C80" s="15" t="s">
        <v>276</v>
      </c>
      <c r="D80" s="9">
        <f t="shared" si="5"/>
        <v>16.3</v>
      </c>
      <c r="E80" s="9" t="str">
        <f t="shared" si="12"/>
        <v/>
      </c>
      <c r="F80" s="1" t="s">
        <v>277</v>
      </c>
      <c r="G80" s="9" t="str">
        <f t="shared" si="7"/>
        <v/>
      </c>
      <c r="H80" s="9">
        <f t="shared" si="10"/>
        <v>169.5</v>
      </c>
      <c r="I80" s="12">
        <v>76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7" t="s">
        <v>9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4" t="s">
        <v>278</v>
      </c>
    </row>
    <row r="81" spans="1:47" ht="20.100000000000001" customHeight="1" x14ac:dyDescent="0.2">
      <c r="A81" s="12">
        <v>70</v>
      </c>
      <c r="B81" s="14" t="s">
        <v>279</v>
      </c>
      <c r="C81" s="15" t="s">
        <v>280</v>
      </c>
      <c r="D81" s="9" t="str">
        <f t="shared" si="5"/>
        <v/>
      </c>
      <c r="E81" s="9">
        <f t="shared" si="12"/>
        <v>-1.5</v>
      </c>
      <c r="F81" s="1" t="s">
        <v>281</v>
      </c>
      <c r="G81" s="9" t="str">
        <f t="shared" si="7"/>
        <v/>
      </c>
      <c r="H81" s="9">
        <f t="shared" si="10"/>
        <v>176.5</v>
      </c>
      <c r="I81" s="12">
        <v>1718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6" t="s">
        <v>9</v>
      </c>
      <c r="AI81" s="18"/>
      <c r="AJ81" s="18"/>
      <c r="AK81" s="18"/>
      <c r="AL81" s="18"/>
      <c r="AM81" s="16" t="s">
        <v>9</v>
      </c>
      <c r="AN81" s="18"/>
      <c r="AO81" s="18"/>
      <c r="AP81" s="18"/>
      <c r="AQ81" s="18"/>
      <c r="AR81" s="18"/>
      <c r="AS81" s="18"/>
      <c r="AT81" s="18"/>
      <c r="AU81" s="14" t="s">
        <v>282</v>
      </c>
    </row>
    <row r="82" spans="1:47" ht="27" customHeight="1" x14ac:dyDescent="0.2">
      <c r="A82" s="12">
        <v>71</v>
      </c>
      <c r="B82" s="14" t="s">
        <v>283</v>
      </c>
      <c r="C82" s="15" t="s">
        <v>184</v>
      </c>
      <c r="D82" s="9">
        <f t="shared" si="5"/>
        <v>1.9</v>
      </c>
      <c r="E82" s="9" t="str">
        <f t="shared" si="12"/>
        <v/>
      </c>
      <c r="F82" s="1" t="s">
        <v>284</v>
      </c>
      <c r="G82" s="9" t="str">
        <f t="shared" si="7"/>
        <v/>
      </c>
      <c r="H82" s="9">
        <f t="shared" si="10"/>
        <v>157.5</v>
      </c>
      <c r="I82" s="12">
        <v>164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6" t="s">
        <v>9</v>
      </c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7" t="s">
        <v>9</v>
      </c>
      <c r="AT82" s="18"/>
      <c r="AU82" s="14" t="s">
        <v>285</v>
      </c>
    </row>
    <row r="83" spans="1:47" ht="24" customHeight="1" x14ac:dyDescent="0.2">
      <c r="A83" s="12">
        <v>72</v>
      </c>
      <c r="B83" s="14" t="s">
        <v>286</v>
      </c>
      <c r="C83" s="15" t="s">
        <v>29</v>
      </c>
      <c r="D83" s="9" t="str">
        <f t="shared" si="5"/>
        <v/>
      </c>
      <c r="E83" s="9">
        <f t="shared" si="12"/>
        <v>-21.5</v>
      </c>
      <c r="F83" s="1" t="s">
        <v>287</v>
      </c>
      <c r="G83" s="9" t="str">
        <f t="shared" si="7"/>
        <v/>
      </c>
      <c r="H83" s="9">
        <f t="shared" si="10"/>
        <v>165.6</v>
      </c>
      <c r="I83" s="12">
        <v>833</v>
      </c>
      <c r="J83" s="18"/>
      <c r="K83" s="18"/>
      <c r="L83" s="18"/>
      <c r="M83" s="15" t="s">
        <v>10</v>
      </c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7" t="s">
        <v>9</v>
      </c>
      <c r="AA83" s="18"/>
      <c r="AB83" s="15" t="s">
        <v>10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6" t="s">
        <v>9</v>
      </c>
      <c r="AU83" s="14" t="s">
        <v>288</v>
      </c>
    </row>
    <row r="84" spans="1:47" ht="21.95" customHeight="1" x14ac:dyDescent="0.2">
      <c r="A84" s="12">
        <v>73</v>
      </c>
      <c r="B84" s="14" t="s">
        <v>289</v>
      </c>
      <c r="C84" s="15" t="s">
        <v>290</v>
      </c>
      <c r="D84" s="9">
        <f t="shared" si="5"/>
        <v>7.5</v>
      </c>
      <c r="E84" s="9" t="str">
        <f t="shared" si="12"/>
        <v/>
      </c>
      <c r="F84" s="1" t="s">
        <v>291</v>
      </c>
      <c r="G84" s="9" t="str">
        <f t="shared" si="7"/>
        <v/>
      </c>
      <c r="H84" s="9">
        <f t="shared" si="10"/>
        <v>134.5</v>
      </c>
      <c r="I84" s="12">
        <v>510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" t="s">
        <v>10</v>
      </c>
      <c r="AA84" s="18"/>
      <c r="AB84" s="16" t="s">
        <v>9</v>
      </c>
      <c r="AC84" s="1" t="s">
        <v>10</v>
      </c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7" t="s">
        <v>9</v>
      </c>
      <c r="AO84" s="18"/>
      <c r="AP84" s="18"/>
      <c r="AQ84" s="18"/>
      <c r="AR84" s="18"/>
      <c r="AS84" s="18"/>
      <c r="AT84" s="18"/>
      <c r="AU84" s="3" t="s">
        <v>292</v>
      </c>
    </row>
    <row r="85" spans="1:47" ht="21.95" customHeight="1" x14ac:dyDescent="0.2">
      <c r="A85" s="12">
        <v>74</v>
      </c>
      <c r="B85" s="14" t="s">
        <v>293</v>
      </c>
      <c r="C85" s="15" t="s">
        <v>294</v>
      </c>
      <c r="D85" s="9">
        <f t="shared" si="5"/>
        <v>8.1</v>
      </c>
      <c r="E85" s="9" t="str">
        <f t="shared" si="12"/>
        <v/>
      </c>
      <c r="F85" s="1" t="s">
        <v>295</v>
      </c>
      <c r="G85" s="9">
        <f t="shared" si="7"/>
        <v>-82</v>
      </c>
      <c r="H85" s="9" t="str">
        <f t="shared" si="10"/>
        <v/>
      </c>
      <c r="I85" s="12">
        <v>50</v>
      </c>
      <c r="J85" s="18"/>
      <c r="K85" s="18"/>
      <c r="L85" s="18"/>
      <c r="M85" s="16" t="s">
        <v>9</v>
      </c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6" t="s">
        <v>9</v>
      </c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7" t="s">
        <v>9</v>
      </c>
      <c r="AT85" s="18"/>
      <c r="AU85" s="3" t="s">
        <v>296</v>
      </c>
    </row>
    <row r="86" spans="1:47" ht="23.1" customHeight="1" x14ac:dyDescent="0.2">
      <c r="A86" s="12">
        <v>75</v>
      </c>
      <c r="B86" s="14" t="s">
        <v>297</v>
      </c>
      <c r="C86" s="15" t="s">
        <v>298</v>
      </c>
      <c r="D86" s="9">
        <f t="shared" si="5"/>
        <v>8.5</v>
      </c>
      <c r="E86" s="9" t="str">
        <f t="shared" si="12"/>
        <v/>
      </c>
      <c r="F86" s="63" t="s">
        <v>417</v>
      </c>
      <c r="G86" s="9">
        <f t="shared" si="7"/>
        <v>-79.099999999999994</v>
      </c>
      <c r="H86" s="9" t="str">
        <f t="shared" si="10"/>
        <v/>
      </c>
      <c r="I86" s="12">
        <v>84</v>
      </c>
      <c r="J86" s="18"/>
      <c r="K86" s="18"/>
      <c r="L86" s="18"/>
      <c r="M86" s="16" t="s">
        <v>9</v>
      </c>
      <c r="N86" s="18"/>
      <c r="O86" s="18"/>
      <c r="P86" s="18"/>
      <c r="Q86" s="18"/>
      <c r="R86" s="18"/>
      <c r="S86" s="18"/>
      <c r="T86" s="18"/>
      <c r="U86" s="18"/>
      <c r="V86" s="1" t="s">
        <v>10</v>
      </c>
      <c r="W86" s="18"/>
      <c r="X86" s="18"/>
      <c r="Y86" s="1" t="s">
        <v>10</v>
      </c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4" t="s">
        <v>299</v>
      </c>
    </row>
    <row r="87" spans="1:47" ht="24" customHeight="1" x14ac:dyDescent="0.2">
      <c r="A87" s="12">
        <v>76</v>
      </c>
      <c r="B87" s="14" t="s">
        <v>300</v>
      </c>
      <c r="C87" s="15" t="s">
        <v>301</v>
      </c>
      <c r="D87" s="9">
        <f t="shared" si="5"/>
        <v>11.5</v>
      </c>
      <c r="E87" s="9" t="str">
        <f t="shared" si="12"/>
        <v/>
      </c>
      <c r="F87" s="1" t="s">
        <v>302</v>
      </c>
      <c r="G87" s="9" t="str">
        <f t="shared" si="7"/>
        <v/>
      </c>
      <c r="H87" s="9">
        <f t="shared" si="10"/>
        <v>166.8</v>
      </c>
      <c r="I87" s="12">
        <v>2005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" t="s">
        <v>10</v>
      </c>
      <c r="W87" s="15" t="s">
        <v>10</v>
      </c>
      <c r="X87" s="18"/>
      <c r="Y87" s="18"/>
      <c r="Z87" s="18"/>
      <c r="AA87" s="18"/>
      <c r="AB87" s="18"/>
      <c r="AC87" s="18"/>
      <c r="AD87" s="18"/>
      <c r="AE87" s="18"/>
      <c r="AF87" s="17" t="s">
        <v>9</v>
      </c>
      <c r="AG87" s="1" t="s">
        <v>10</v>
      </c>
      <c r="AH87" s="15" t="s">
        <v>10</v>
      </c>
      <c r="AI87" s="1" t="s">
        <v>10</v>
      </c>
      <c r="AJ87" s="1" t="s">
        <v>10</v>
      </c>
      <c r="AK87" s="18"/>
      <c r="AL87" s="18"/>
      <c r="AM87" s="18"/>
      <c r="AN87" s="18"/>
      <c r="AO87" s="18"/>
      <c r="AP87" s="18"/>
      <c r="AQ87" s="18"/>
      <c r="AR87" s="17" t="s">
        <v>9</v>
      </c>
      <c r="AS87" s="1" t="s">
        <v>10</v>
      </c>
      <c r="AT87" s="18"/>
      <c r="AU87" s="14" t="s">
        <v>303</v>
      </c>
    </row>
    <row r="88" spans="1:47" ht="24.95" customHeight="1" x14ac:dyDescent="0.2">
      <c r="A88" s="12">
        <v>77</v>
      </c>
      <c r="B88" s="14" t="s">
        <v>304</v>
      </c>
      <c r="C88" s="15" t="s">
        <v>305</v>
      </c>
      <c r="D88" s="9" t="str">
        <f t="shared" si="5"/>
        <v/>
      </c>
      <c r="E88" s="9">
        <f t="shared" si="12"/>
        <v>-13.6</v>
      </c>
      <c r="F88" s="1" t="s">
        <v>306</v>
      </c>
      <c r="G88" s="9">
        <f t="shared" si="7"/>
        <v>-172.4</v>
      </c>
      <c r="H88" s="9" t="str">
        <f t="shared" si="10"/>
        <v/>
      </c>
      <c r="I88" s="12">
        <v>201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6" t="s">
        <v>9</v>
      </c>
      <c r="AC88" s="18"/>
      <c r="AD88" s="16" t="s">
        <v>9</v>
      </c>
      <c r="AE88" s="18"/>
      <c r="AF88" s="17" t="s">
        <v>9</v>
      </c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7" t="s">
        <v>9</v>
      </c>
      <c r="AT88" s="18"/>
      <c r="AU88" s="14" t="s">
        <v>307</v>
      </c>
    </row>
    <row r="89" spans="1:47" ht="24" customHeight="1" x14ac:dyDescent="0.2">
      <c r="A89" s="12">
        <v>78</v>
      </c>
      <c r="B89" s="14" t="s">
        <v>308</v>
      </c>
      <c r="C89" s="15" t="s">
        <v>309</v>
      </c>
      <c r="D89" s="9" t="str">
        <f t="shared" si="5"/>
        <v/>
      </c>
      <c r="E89" s="9">
        <f t="shared" si="12"/>
        <v>-15.2</v>
      </c>
      <c r="F89" s="1" t="s">
        <v>310</v>
      </c>
      <c r="G89" s="9" t="str">
        <f t="shared" si="7"/>
        <v/>
      </c>
      <c r="H89" s="9">
        <f t="shared" si="10"/>
        <v>167.2</v>
      </c>
      <c r="I89" s="12">
        <v>711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7" t="s">
        <v>9</v>
      </c>
      <c r="AF89" s="17" t="s">
        <v>9</v>
      </c>
      <c r="AG89" s="18"/>
      <c r="AH89" s="18"/>
      <c r="AI89" s="17" t="s">
        <v>9</v>
      </c>
      <c r="AJ89" s="1" t="s">
        <v>10</v>
      </c>
      <c r="AK89" s="1" t="s">
        <v>10</v>
      </c>
      <c r="AL89" s="18"/>
      <c r="AM89" s="18"/>
      <c r="AN89" s="18"/>
      <c r="AO89" s="18"/>
      <c r="AP89" s="18"/>
      <c r="AQ89" s="18"/>
      <c r="AR89" s="18"/>
      <c r="AS89" s="18"/>
      <c r="AT89" s="16" t="s">
        <v>9</v>
      </c>
      <c r="AU89" s="14" t="s">
        <v>311</v>
      </c>
    </row>
    <row r="90" spans="1:47" ht="24" customHeight="1" x14ac:dyDescent="0.2">
      <c r="A90" s="40"/>
      <c r="B90" s="46" t="s">
        <v>405</v>
      </c>
      <c r="C90" s="41"/>
      <c r="D90" s="41">
        <f>MIN(D67:D89)</f>
        <v>0.5</v>
      </c>
      <c r="E90" s="41">
        <f>MIN(E67:E89)</f>
        <v>-21.5</v>
      </c>
      <c r="F90" s="50"/>
      <c r="G90" s="41">
        <f>MIN(G67:G89)</f>
        <v>-172.4</v>
      </c>
      <c r="H90" s="41">
        <f>MIN(H67:H89)</f>
        <v>134.5</v>
      </c>
      <c r="I90" s="12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7"/>
      <c r="AF90" s="17"/>
      <c r="AG90" s="18"/>
      <c r="AH90" s="18"/>
      <c r="AI90" s="17"/>
      <c r="AJ90" s="1"/>
      <c r="AK90" s="1"/>
      <c r="AL90" s="18"/>
      <c r="AM90" s="18"/>
      <c r="AN90" s="18"/>
      <c r="AO90" s="18"/>
      <c r="AP90" s="18"/>
      <c r="AQ90" s="18"/>
      <c r="AR90" s="18"/>
      <c r="AS90" s="18"/>
      <c r="AT90" s="16"/>
      <c r="AU90" s="14"/>
    </row>
    <row r="91" spans="1:47" ht="24" customHeight="1" x14ac:dyDescent="0.2">
      <c r="A91" s="40"/>
      <c r="B91" s="46" t="s">
        <v>406</v>
      </c>
      <c r="C91" s="41"/>
      <c r="D91" s="41">
        <f>MAX(D67:D89)</f>
        <v>25.5</v>
      </c>
      <c r="E91" s="41">
        <f>MAX(E67:E89)</f>
        <v>-0.5</v>
      </c>
      <c r="F91" s="50"/>
      <c r="G91" s="41">
        <f>MAX(G67:G89)</f>
        <v>-77.400000000000006</v>
      </c>
      <c r="H91" s="41">
        <f>MAX(H67:H89)</f>
        <v>178</v>
      </c>
      <c r="I91" s="12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7"/>
      <c r="AF91" s="17"/>
      <c r="AG91" s="18"/>
      <c r="AH91" s="18"/>
      <c r="AI91" s="17"/>
      <c r="AJ91" s="1"/>
      <c r="AK91" s="1"/>
      <c r="AL91" s="18"/>
      <c r="AM91" s="18"/>
      <c r="AN91" s="18"/>
      <c r="AO91" s="18"/>
      <c r="AP91" s="18"/>
      <c r="AQ91" s="18"/>
      <c r="AR91" s="18"/>
      <c r="AS91" s="18"/>
      <c r="AT91" s="16"/>
      <c r="AU91" s="14"/>
    </row>
    <row r="92" spans="1:47" ht="15" customHeight="1" x14ac:dyDescent="0.2">
      <c r="A92" s="37" t="s">
        <v>312</v>
      </c>
      <c r="B92" s="38"/>
      <c r="C92" s="38"/>
      <c r="D92" s="38"/>
      <c r="E92" s="38"/>
      <c r="F92" s="39"/>
      <c r="G92" s="9" t="str">
        <f t="shared" si="7"/>
        <v/>
      </c>
      <c r="H92" s="9" t="str">
        <f t="shared" si="10"/>
        <v/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</row>
    <row r="93" spans="1:47" ht="27.95" customHeight="1" x14ac:dyDescent="0.2">
      <c r="A93" s="12">
        <v>79</v>
      </c>
      <c r="B93" s="14" t="s">
        <v>313</v>
      </c>
      <c r="C93" s="15" t="s">
        <v>226</v>
      </c>
      <c r="D93" s="9">
        <f t="shared" si="5"/>
        <v>24.5</v>
      </c>
      <c r="E93" s="9" t="str">
        <f t="shared" ref="E93" si="13">IF(RIGHT(C93,1)="S",-_xlfn.NUMBERVALUE(LEFT(C93,LEN(C93)-2)),"")</f>
        <v/>
      </c>
      <c r="F93" s="1" t="s">
        <v>314</v>
      </c>
      <c r="G93" s="9">
        <f t="shared" si="7"/>
        <v>-77.8</v>
      </c>
      <c r="H93" s="9" t="str">
        <f t="shared" si="10"/>
        <v/>
      </c>
      <c r="I93" s="12">
        <v>2236</v>
      </c>
      <c r="J93" s="3"/>
      <c r="K93" s="3"/>
      <c r="L93" s="3"/>
      <c r="M93" s="15" t="s">
        <v>10</v>
      </c>
      <c r="N93" s="3"/>
      <c r="O93" s="3"/>
      <c r="P93" s="3"/>
      <c r="Q93" s="17" t="s">
        <v>9</v>
      </c>
      <c r="R93" s="3"/>
      <c r="S93" s="3"/>
      <c r="T93" s="1" t="s">
        <v>10</v>
      </c>
      <c r="U93" s="1" t="s">
        <v>10</v>
      </c>
      <c r="V93" s="1" t="s">
        <v>10</v>
      </c>
      <c r="W93" s="15" t="s">
        <v>10</v>
      </c>
      <c r="X93" s="1" t="s">
        <v>10</v>
      </c>
      <c r="Y93" s="1" t="s">
        <v>10</v>
      </c>
      <c r="Z93" s="3"/>
      <c r="AA93" s="3"/>
      <c r="AB93" s="16" t="s">
        <v>9</v>
      </c>
      <c r="AC93" s="3"/>
      <c r="AD93" s="3"/>
      <c r="AE93" s="3"/>
      <c r="AF93" s="3"/>
      <c r="AG93" s="3"/>
      <c r="AH93" s="3"/>
      <c r="AI93" s="1" t="s">
        <v>10</v>
      </c>
      <c r="AJ93" s="3"/>
      <c r="AK93" s="1" t="s">
        <v>10</v>
      </c>
      <c r="AL93" s="3"/>
      <c r="AM93" s="3"/>
      <c r="AN93" s="1" t="s">
        <v>10</v>
      </c>
      <c r="AO93" s="3"/>
      <c r="AP93" s="3"/>
      <c r="AQ93" s="3"/>
      <c r="AR93" s="3"/>
      <c r="AS93" s="1" t="s">
        <v>10</v>
      </c>
      <c r="AT93" s="3"/>
      <c r="AU93" s="3" t="s">
        <v>315</v>
      </c>
    </row>
    <row r="94" spans="1:47" ht="24.95" customHeight="1" x14ac:dyDescent="0.2">
      <c r="A94" s="12">
        <v>80</v>
      </c>
      <c r="B94" s="14" t="s">
        <v>316</v>
      </c>
      <c r="C94" s="15" t="s">
        <v>317</v>
      </c>
      <c r="D94" s="9">
        <f t="shared" si="5"/>
        <v>13.2</v>
      </c>
      <c r="E94" s="9" t="str">
        <f t="shared" ref="E94:E115" si="14">IF(RIGHT(C94,1)="S",-_xlfn.NUMBERVALUE(LEFT(C94,LEN(C94)-2)),"")</f>
        <v/>
      </c>
      <c r="F94" s="1" t="s">
        <v>318</v>
      </c>
      <c r="G94" s="9">
        <f t="shared" si="7"/>
        <v>-59.5</v>
      </c>
      <c r="H94" s="9" t="str">
        <f t="shared" si="10"/>
        <v/>
      </c>
      <c r="I94" s="12">
        <v>31</v>
      </c>
      <c r="J94" s="18"/>
      <c r="K94" s="18"/>
      <c r="L94" s="18"/>
      <c r="M94" s="18"/>
      <c r="N94" s="18"/>
      <c r="O94" s="18"/>
      <c r="P94" s="18"/>
      <c r="Q94" s="17" t="s">
        <v>9</v>
      </c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6" t="s">
        <v>9</v>
      </c>
      <c r="AC94" s="18"/>
      <c r="AD94" s="18"/>
      <c r="AE94" s="18"/>
      <c r="AF94" s="18"/>
      <c r="AG94" s="18"/>
      <c r="AH94" s="18"/>
      <c r="AI94" s="17" t="s">
        <v>9</v>
      </c>
      <c r="AJ94" s="1" t="s">
        <v>10</v>
      </c>
      <c r="AK94" s="18"/>
      <c r="AL94" s="18"/>
      <c r="AM94" s="18"/>
      <c r="AN94" s="17" t="s">
        <v>9</v>
      </c>
      <c r="AO94" s="18"/>
      <c r="AP94" s="18"/>
      <c r="AQ94" s="18"/>
      <c r="AR94" s="1" t="s">
        <v>10</v>
      </c>
      <c r="AS94" s="18"/>
      <c r="AT94" s="18"/>
      <c r="AU94" s="14" t="s">
        <v>319</v>
      </c>
    </row>
    <row r="95" spans="1:47" ht="33" customHeight="1" x14ac:dyDescent="0.2">
      <c r="A95" s="12">
        <v>81</v>
      </c>
      <c r="B95" s="14" t="s">
        <v>320</v>
      </c>
      <c r="C95" s="15" t="s">
        <v>321</v>
      </c>
      <c r="D95" s="9">
        <f t="shared" si="5"/>
        <v>17.5</v>
      </c>
      <c r="E95" s="9" t="str">
        <f t="shared" si="14"/>
        <v/>
      </c>
      <c r="F95" s="1" t="s">
        <v>322</v>
      </c>
      <c r="G95" s="9">
        <f t="shared" si="7"/>
        <v>-88.1</v>
      </c>
      <c r="H95" s="9" t="str">
        <f t="shared" si="10"/>
        <v/>
      </c>
      <c r="I95" s="12">
        <v>877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7" t="s">
        <v>9</v>
      </c>
      <c r="Z95" s="1" t="s">
        <v>10</v>
      </c>
      <c r="AA95" s="15" t="s">
        <v>10</v>
      </c>
      <c r="AB95" s="16" t="s">
        <v>9</v>
      </c>
      <c r="AC95" s="1" t="s">
        <v>10</v>
      </c>
      <c r="AD95" s="15" t="s">
        <v>10</v>
      </c>
      <c r="AE95" s="3"/>
      <c r="AF95" s="3"/>
      <c r="AG95" s="1" t="s">
        <v>10</v>
      </c>
      <c r="AH95" s="3"/>
      <c r="AI95" s="1" t="s">
        <v>10</v>
      </c>
      <c r="AJ95" s="3"/>
      <c r="AK95" s="1" t="s">
        <v>10</v>
      </c>
      <c r="AL95" s="14" t="s">
        <v>10</v>
      </c>
      <c r="AM95" s="3"/>
      <c r="AN95" s="1" t="s">
        <v>10</v>
      </c>
      <c r="AO95" s="3"/>
      <c r="AP95" s="3"/>
      <c r="AQ95" s="3"/>
      <c r="AR95" s="3"/>
      <c r="AS95" s="1" t="s">
        <v>10</v>
      </c>
      <c r="AT95" s="3"/>
      <c r="AU95" s="3" t="s">
        <v>323</v>
      </c>
    </row>
    <row r="96" spans="1:47" ht="33" customHeight="1" x14ac:dyDescent="0.2">
      <c r="A96" s="12">
        <v>82</v>
      </c>
      <c r="B96" s="14" t="s">
        <v>324</v>
      </c>
      <c r="C96" s="15" t="s">
        <v>325</v>
      </c>
      <c r="D96" s="9">
        <f t="shared" si="5"/>
        <v>32.200000000000003</v>
      </c>
      <c r="E96" s="9" t="str">
        <f t="shared" si="14"/>
        <v/>
      </c>
      <c r="F96" s="1" t="s">
        <v>326</v>
      </c>
      <c r="G96" s="9">
        <f t="shared" si="7"/>
        <v>-64.7</v>
      </c>
      <c r="H96" s="9" t="str">
        <f t="shared" si="10"/>
        <v/>
      </c>
      <c r="I96" s="12">
        <v>530</v>
      </c>
      <c r="J96" s="3"/>
      <c r="K96" s="3"/>
      <c r="L96" s="3"/>
      <c r="M96" s="15" t="s">
        <v>10</v>
      </c>
      <c r="N96" s="3"/>
      <c r="O96" s="3"/>
      <c r="P96" s="3"/>
      <c r="Q96" s="3"/>
      <c r="R96" s="17" t="s">
        <v>9</v>
      </c>
      <c r="S96" s="3"/>
      <c r="T96" s="1" t="s">
        <v>10</v>
      </c>
      <c r="U96" s="17" t="s">
        <v>9</v>
      </c>
      <c r="V96" s="1" t="s">
        <v>10</v>
      </c>
      <c r="W96" s="3"/>
      <c r="X96" s="3"/>
      <c r="Y96" s="1" t="s">
        <v>10</v>
      </c>
      <c r="Z96" s="3"/>
      <c r="AA96" s="15" t="s">
        <v>10</v>
      </c>
      <c r="AB96" s="15" t="s">
        <v>10</v>
      </c>
      <c r="AC96" s="3"/>
      <c r="AD96" s="15" t="s">
        <v>10</v>
      </c>
      <c r="AE96" s="3"/>
      <c r="AF96" s="3"/>
      <c r="AG96" s="1" t="s">
        <v>10</v>
      </c>
      <c r="AH96" s="3"/>
      <c r="AI96" s="1" t="s">
        <v>10</v>
      </c>
      <c r="AJ96" s="3"/>
      <c r="AK96" s="3"/>
      <c r="AL96" s="3"/>
      <c r="AM96" s="3"/>
      <c r="AN96" s="3"/>
      <c r="AO96" s="3"/>
      <c r="AP96" s="3"/>
      <c r="AQ96" s="1" t="s">
        <v>10</v>
      </c>
      <c r="AR96" s="3"/>
      <c r="AS96" s="1" t="s">
        <v>10</v>
      </c>
      <c r="AT96" s="3"/>
      <c r="AU96" s="3" t="s">
        <v>327</v>
      </c>
    </row>
    <row r="97" spans="1:47" ht="21.95" customHeight="1" x14ac:dyDescent="0.2">
      <c r="A97" s="12">
        <v>83</v>
      </c>
      <c r="B97" s="14" t="s">
        <v>328</v>
      </c>
      <c r="C97" s="15" t="s">
        <v>329</v>
      </c>
      <c r="D97" s="9">
        <f t="shared" si="5"/>
        <v>12.2</v>
      </c>
      <c r="E97" s="9" t="str">
        <f t="shared" si="14"/>
        <v/>
      </c>
      <c r="F97" s="1" t="s">
        <v>330</v>
      </c>
      <c r="G97" s="9">
        <f t="shared" si="7"/>
        <v>-68.3</v>
      </c>
      <c r="H97" s="9" t="str">
        <f t="shared" si="10"/>
        <v/>
      </c>
      <c r="I97" s="12">
        <v>22</v>
      </c>
      <c r="J97" s="18"/>
      <c r="K97" s="18"/>
      <c r="L97" s="18"/>
      <c r="M97" s="18"/>
      <c r="N97" s="18"/>
      <c r="O97" s="18"/>
      <c r="P97" s="18"/>
      <c r="Q97" s="1" t="s">
        <v>10</v>
      </c>
      <c r="R97" s="18"/>
      <c r="S97" s="18"/>
      <c r="T97" s="18"/>
      <c r="U97" s="18"/>
      <c r="V97" s="18"/>
      <c r="W97" s="18"/>
      <c r="X97" s="18"/>
      <c r="Y97" s="17" t="s">
        <v>9</v>
      </c>
      <c r="Z97" s="18"/>
      <c r="AA97" s="18"/>
      <c r="AB97" s="15" t="s">
        <v>10</v>
      </c>
      <c r="AC97" s="18"/>
      <c r="AD97" s="18"/>
      <c r="AE97" s="18"/>
      <c r="AF97" s="18"/>
      <c r="AG97" s="18"/>
      <c r="AH97" s="18"/>
      <c r="AI97" s="1" t="s">
        <v>10</v>
      </c>
      <c r="AJ97" s="18"/>
      <c r="AK97" s="18"/>
      <c r="AL97" s="18"/>
      <c r="AM97" s="18"/>
      <c r="AN97" s="1" t="s">
        <v>10</v>
      </c>
      <c r="AO97" s="18"/>
      <c r="AP97" s="18"/>
      <c r="AQ97" s="18"/>
      <c r="AR97" s="18"/>
      <c r="AS97" s="1" t="s">
        <v>10</v>
      </c>
      <c r="AT97" s="18"/>
      <c r="AU97" s="14" t="s">
        <v>331</v>
      </c>
    </row>
    <row r="98" spans="1:47" ht="35.1" customHeight="1" x14ac:dyDescent="0.2">
      <c r="A98" s="26" t="s">
        <v>0</v>
      </c>
      <c r="B98" s="27" t="s">
        <v>1</v>
      </c>
      <c r="C98" s="28" t="s">
        <v>2</v>
      </c>
      <c r="D98" s="9" t="str">
        <f t="shared" si="5"/>
        <v/>
      </c>
      <c r="E98" s="9" t="str">
        <f t="shared" si="14"/>
        <v/>
      </c>
      <c r="F98" s="29" t="s">
        <v>3</v>
      </c>
      <c r="G98" s="9" t="str">
        <f t="shared" si="7"/>
        <v/>
      </c>
      <c r="H98" s="9" t="str">
        <f t="shared" si="10"/>
        <v/>
      </c>
      <c r="I98" s="30" t="s">
        <v>83</v>
      </c>
      <c r="J98" s="31">
        <v>1980</v>
      </c>
      <c r="K98" s="31">
        <v>1981</v>
      </c>
      <c r="L98" s="31">
        <v>1982</v>
      </c>
      <c r="M98" s="31">
        <v>1983</v>
      </c>
      <c r="N98" s="31">
        <v>1984</v>
      </c>
      <c r="O98" s="31">
        <v>1985</v>
      </c>
      <c r="P98" s="31">
        <v>1986</v>
      </c>
      <c r="Q98" s="31">
        <v>1987</v>
      </c>
      <c r="R98" s="31">
        <v>1988</v>
      </c>
      <c r="S98" s="31">
        <v>1989</v>
      </c>
      <c r="T98" s="31">
        <v>1990</v>
      </c>
      <c r="U98" s="31">
        <v>1991</v>
      </c>
      <c r="V98" s="31">
        <v>1992</v>
      </c>
      <c r="W98" s="31">
        <v>1993</v>
      </c>
      <c r="X98" s="31">
        <v>1994</v>
      </c>
      <c r="Y98" s="31">
        <v>1995</v>
      </c>
      <c r="Z98" s="31">
        <v>1996</v>
      </c>
      <c r="AA98" s="31">
        <v>1997</v>
      </c>
      <c r="AB98" s="31">
        <v>1998</v>
      </c>
      <c r="AC98" s="31">
        <v>1999</v>
      </c>
      <c r="AD98" s="31">
        <v>2000</v>
      </c>
      <c r="AE98" s="31">
        <v>2001</v>
      </c>
      <c r="AF98" s="31">
        <v>2002</v>
      </c>
      <c r="AG98" s="31">
        <v>2003</v>
      </c>
      <c r="AH98" s="31">
        <v>2004</v>
      </c>
      <c r="AI98" s="31">
        <v>2005</v>
      </c>
      <c r="AJ98" s="31">
        <v>2006</v>
      </c>
      <c r="AK98" s="31">
        <v>2007</v>
      </c>
      <c r="AL98" s="31">
        <v>2008</v>
      </c>
      <c r="AM98" s="31">
        <v>2009</v>
      </c>
      <c r="AN98" s="31">
        <v>2010</v>
      </c>
      <c r="AO98" s="31">
        <v>2011</v>
      </c>
      <c r="AP98" s="31">
        <v>2012</v>
      </c>
      <c r="AQ98" s="31">
        <v>2013</v>
      </c>
      <c r="AR98" s="31">
        <v>2014</v>
      </c>
      <c r="AS98" s="31">
        <v>2015</v>
      </c>
      <c r="AT98" s="31">
        <v>2016</v>
      </c>
      <c r="AU98" s="30" t="s">
        <v>5</v>
      </c>
    </row>
    <row r="99" spans="1:47" ht="26.1" customHeight="1" x14ac:dyDescent="0.2">
      <c r="A99" s="32">
        <v>84</v>
      </c>
      <c r="B99" s="14" t="s">
        <v>332</v>
      </c>
      <c r="C99" s="15" t="s">
        <v>333</v>
      </c>
      <c r="D99" s="9">
        <f t="shared" si="5"/>
        <v>18.399999999999999</v>
      </c>
      <c r="E99" s="9" t="str">
        <f t="shared" si="14"/>
        <v/>
      </c>
      <c r="F99" s="1" t="s">
        <v>334</v>
      </c>
      <c r="G99" s="9">
        <f t="shared" si="7"/>
        <v>-64.599999999999994</v>
      </c>
      <c r="H99" s="9" t="str">
        <f t="shared" si="10"/>
        <v/>
      </c>
      <c r="I99" s="12">
        <v>138</v>
      </c>
      <c r="J99" s="18"/>
      <c r="K99" s="18"/>
      <c r="L99" s="18"/>
      <c r="M99" s="18"/>
      <c r="N99" s="18"/>
      <c r="O99" s="18"/>
      <c r="P99" s="18"/>
      <c r="Q99" s="17" t="s">
        <v>9</v>
      </c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6" t="s">
        <v>9</v>
      </c>
      <c r="AC99" s="18"/>
      <c r="AD99" s="18"/>
      <c r="AE99" s="18"/>
      <c r="AF99" s="18"/>
      <c r="AG99" s="18"/>
      <c r="AH99" s="18"/>
      <c r="AI99" s="17" t="s">
        <v>9</v>
      </c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4" t="s">
        <v>335</v>
      </c>
    </row>
    <row r="100" spans="1:47" ht="33" customHeight="1" x14ac:dyDescent="0.2">
      <c r="A100" s="32">
        <v>85</v>
      </c>
      <c r="B100" s="14" t="s">
        <v>336</v>
      </c>
      <c r="C100" s="15" t="s">
        <v>337</v>
      </c>
      <c r="D100" s="9">
        <f t="shared" si="5"/>
        <v>19.3</v>
      </c>
      <c r="E100" s="9" t="str">
        <f t="shared" si="14"/>
        <v/>
      </c>
      <c r="F100" s="1" t="s">
        <v>338</v>
      </c>
      <c r="G100" s="9">
        <f t="shared" si="7"/>
        <v>-81.3</v>
      </c>
      <c r="H100" s="9" t="str">
        <f t="shared" si="10"/>
        <v/>
      </c>
      <c r="I100" s="12">
        <v>188</v>
      </c>
      <c r="J100" s="3"/>
      <c r="K100" s="3"/>
      <c r="L100" s="3"/>
      <c r="M100" s="3"/>
      <c r="N100" s="3"/>
      <c r="O100" s="3"/>
      <c r="P100" s="3"/>
      <c r="Q100" s="17" t="s">
        <v>9</v>
      </c>
      <c r="R100" s="1" t="s">
        <v>10</v>
      </c>
      <c r="S100" s="3"/>
      <c r="T100" s="3"/>
      <c r="U100" s="3"/>
      <c r="V100" s="3"/>
      <c r="W100" s="3"/>
      <c r="X100" s="3"/>
      <c r="Y100" s="17" t="s">
        <v>9</v>
      </c>
      <c r="Z100" s="3"/>
      <c r="AA100" s="3"/>
      <c r="AB100" s="16" t="s">
        <v>9</v>
      </c>
      <c r="AC100" s="1" t="s">
        <v>10</v>
      </c>
      <c r="AD100" s="15" t="s">
        <v>10</v>
      </c>
      <c r="AE100" s="3"/>
      <c r="AF100" s="1" t="s">
        <v>10</v>
      </c>
      <c r="AG100" s="1" t="s">
        <v>10</v>
      </c>
      <c r="AH100" s="15" t="s">
        <v>10</v>
      </c>
      <c r="AI100" s="17" t="s">
        <v>9</v>
      </c>
      <c r="AJ100" s="3"/>
      <c r="AK100" s="1" t="s">
        <v>10</v>
      </c>
      <c r="AL100" s="3"/>
      <c r="AM100" s="17" t="s">
        <v>9</v>
      </c>
      <c r="AN100" s="1" t="s">
        <v>10</v>
      </c>
      <c r="AO100" s="3"/>
      <c r="AP100" s="3"/>
      <c r="AQ100" s="3"/>
      <c r="AR100" s="3"/>
      <c r="AS100" s="17" t="s">
        <v>9</v>
      </c>
      <c r="AT100" s="3"/>
      <c r="AU100" s="3" t="s">
        <v>339</v>
      </c>
    </row>
    <row r="101" spans="1:47" ht="33" customHeight="1" x14ac:dyDescent="0.2">
      <c r="A101" s="32">
        <v>86</v>
      </c>
      <c r="B101" s="14" t="s">
        <v>340</v>
      </c>
      <c r="C101" s="15" t="s">
        <v>341</v>
      </c>
      <c r="D101" s="9">
        <f t="shared" si="5"/>
        <v>9.6</v>
      </c>
      <c r="E101" s="9" t="str">
        <f t="shared" si="14"/>
        <v/>
      </c>
      <c r="F101" s="1" t="s">
        <v>342</v>
      </c>
      <c r="G101" s="9">
        <f t="shared" si="7"/>
        <v>-75.900000000000006</v>
      </c>
      <c r="H101" s="9" t="str">
        <f t="shared" si="10"/>
        <v/>
      </c>
      <c r="I101" s="12">
        <v>922</v>
      </c>
      <c r="J101" s="3"/>
      <c r="K101" s="3"/>
      <c r="L101" s="3"/>
      <c r="M101" s="16" t="s">
        <v>9</v>
      </c>
      <c r="N101" s="3"/>
      <c r="O101" s="3"/>
      <c r="P101" s="3"/>
      <c r="Q101" s="1" t="s">
        <v>10</v>
      </c>
      <c r="R101" s="1" t="s">
        <v>10</v>
      </c>
      <c r="S101" s="3"/>
      <c r="T101" s="1" t="s">
        <v>10</v>
      </c>
      <c r="U101" s="3"/>
      <c r="V101" s="3"/>
      <c r="W101" s="3"/>
      <c r="X101" s="3"/>
      <c r="Y101" s="1" t="s">
        <v>10</v>
      </c>
      <c r="Z101" s="3"/>
      <c r="AA101" s="15" t="s">
        <v>10</v>
      </c>
      <c r="AB101" s="15" t="s">
        <v>10</v>
      </c>
      <c r="AC101" s="1" t="s">
        <v>10</v>
      </c>
      <c r="AD101" s="3"/>
      <c r="AE101" s="3"/>
      <c r="AF101" s="3"/>
      <c r="AG101" s="1" t="s">
        <v>10</v>
      </c>
      <c r="AH101" s="15" t="s">
        <v>10</v>
      </c>
      <c r="AI101" s="17" t="s">
        <v>9</v>
      </c>
      <c r="AJ101" s="3"/>
      <c r="AK101" s="3"/>
      <c r="AL101" s="3"/>
      <c r="AM101" s="1" t="s">
        <v>10</v>
      </c>
      <c r="AN101" s="1" t="s">
        <v>10</v>
      </c>
      <c r="AO101" s="3"/>
      <c r="AP101" s="3"/>
      <c r="AQ101" s="3"/>
      <c r="AR101" s="3"/>
      <c r="AS101" s="1" t="s">
        <v>10</v>
      </c>
      <c r="AT101" s="3"/>
      <c r="AU101" s="3" t="s">
        <v>343</v>
      </c>
    </row>
    <row r="102" spans="1:47" ht="21.95" customHeight="1" x14ac:dyDescent="0.2">
      <c r="A102" s="32">
        <v>87</v>
      </c>
      <c r="B102" s="14" t="s">
        <v>344</v>
      </c>
      <c r="C102" s="15" t="s">
        <v>345</v>
      </c>
      <c r="D102" s="9">
        <f t="shared" si="5"/>
        <v>10.199999999999999</v>
      </c>
      <c r="E102" s="9" t="str">
        <f t="shared" si="14"/>
        <v/>
      </c>
      <c r="F102" s="1" t="s">
        <v>346</v>
      </c>
      <c r="G102" s="9">
        <f t="shared" si="7"/>
        <v>-83.1</v>
      </c>
      <c r="H102" s="9" t="str">
        <f t="shared" si="10"/>
        <v/>
      </c>
      <c r="I102" s="12">
        <v>15</v>
      </c>
      <c r="J102" s="18"/>
      <c r="K102" s="18"/>
      <c r="L102" s="18"/>
      <c r="M102" s="16" t="s">
        <v>9</v>
      </c>
      <c r="N102" s="18"/>
      <c r="O102" s="18"/>
      <c r="P102" s="18"/>
      <c r="Q102" s="18"/>
      <c r="R102" s="18"/>
      <c r="S102" s="18"/>
      <c r="T102" s="18"/>
      <c r="U102" s="18"/>
      <c r="V102" s="19" t="s">
        <v>9</v>
      </c>
      <c r="W102" s="18"/>
      <c r="X102" s="18"/>
      <c r="Y102" s="17" t="s">
        <v>9</v>
      </c>
      <c r="Z102" s="18"/>
      <c r="AA102" s="18"/>
      <c r="AB102" s="15" t="s">
        <v>10</v>
      </c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" t="s">
        <v>10</v>
      </c>
      <c r="AO102" s="18"/>
      <c r="AP102" s="18"/>
      <c r="AQ102" s="18"/>
      <c r="AR102" s="18"/>
      <c r="AS102" s="18"/>
      <c r="AT102" s="18"/>
      <c r="AU102" s="3" t="s">
        <v>347</v>
      </c>
    </row>
    <row r="103" spans="1:47" ht="21.95" customHeight="1" x14ac:dyDescent="0.2">
      <c r="A103" s="32">
        <v>88</v>
      </c>
      <c r="B103" s="14" t="s">
        <v>348</v>
      </c>
      <c r="C103" s="15" t="s">
        <v>349</v>
      </c>
      <c r="D103" s="9">
        <f t="shared" si="5"/>
        <v>22</v>
      </c>
      <c r="E103" s="9" t="str">
        <f t="shared" si="14"/>
        <v/>
      </c>
      <c r="F103" s="1" t="s">
        <v>350</v>
      </c>
      <c r="G103" s="9">
        <f t="shared" si="7"/>
        <v>-78.8</v>
      </c>
      <c r="H103" s="9" t="str">
        <f t="shared" si="10"/>
        <v/>
      </c>
      <c r="I103" s="12">
        <v>2854</v>
      </c>
      <c r="J103" s="18"/>
      <c r="K103" s="18"/>
      <c r="L103" s="18"/>
      <c r="M103" s="16" t="s">
        <v>9</v>
      </c>
      <c r="N103" s="18"/>
      <c r="O103" s="18"/>
      <c r="P103" s="18"/>
      <c r="Q103" s="18"/>
      <c r="R103" s="18"/>
      <c r="S103" s="15" t="s">
        <v>10</v>
      </c>
      <c r="T103" s="1" t="s">
        <v>10</v>
      </c>
      <c r="U103" s="18"/>
      <c r="V103" s="18"/>
      <c r="W103" s="15" t="s">
        <v>10</v>
      </c>
      <c r="X103" s="14" t="s">
        <v>10</v>
      </c>
      <c r="Y103" s="17" t="s">
        <v>9</v>
      </c>
      <c r="Z103" s="18"/>
      <c r="AA103" s="15" t="s">
        <v>10</v>
      </c>
      <c r="AB103" s="16" t="s">
        <v>9</v>
      </c>
      <c r="AC103" s="18"/>
      <c r="AD103" s="18"/>
      <c r="AE103" s="1" t="s">
        <v>10</v>
      </c>
      <c r="AF103" s="18"/>
      <c r="AG103" s="18"/>
      <c r="AH103" s="18"/>
      <c r="AI103" s="17" t="s">
        <v>9</v>
      </c>
      <c r="AJ103" s="18"/>
      <c r="AK103" s="18"/>
      <c r="AL103" s="18"/>
      <c r="AM103" s="17" t="s">
        <v>9</v>
      </c>
      <c r="AN103" s="17" t="s">
        <v>9</v>
      </c>
      <c r="AO103" s="1" t="s">
        <v>10</v>
      </c>
      <c r="AP103" s="15" t="s">
        <v>10</v>
      </c>
      <c r="AQ103" s="1" t="s">
        <v>10</v>
      </c>
      <c r="AR103" s="1" t="s">
        <v>10</v>
      </c>
      <c r="AS103" s="17" t="s">
        <v>9</v>
      </c>
      <c r="AT103" s="18"/>
      <c r="AU103" s="3" t="s">
        <v>351</v>
      </c>
    </row>
    <row r="104" spans="1:47" ht="27.95" customHeight="1" x14ac:dyDescent="0.2">
      <c r="A104" s="32">
        <v>89</v>
      </c>
      <c r="B104" s="14" t="s">
        <v>352</v>
      </c>
      <c r="C104" s="15" t="s">
        <v>329</v>
      </c>
      <c r="D104" s="9">
        <f t="shared" si="5"/>
        <v>12.2</v>
      </c>
      <c r="E104" s="9" t="str">
        <f t="shared" si="14"/>
        <v/>
      </c>
      <c r="F104" s="1" t="s">
        <v>353</v>
      </c>
      <c r="G104" s="9">
        <f t="shared" si="7"/>
        <v>-69</v>
      </c>
      <c r="H104" s="9" t="str">
        <f t="shared" si="10"/>
        <v/>
      </c>
      <c r="I104" s="12">
        <v>47</v>
      </c>
      <c r="J104" s="3"/>
      <c r="K104" s="3"/>
      <c r="L104" s="3"/>
      <c r="M104" s="3"/>
      <c r="N104" s="3"/>
      <c r="O104" s="3"/>
      <c r="P104" s="3"/>
      <c r="Q104" s="17" t="s">
        <v>9</v>
      </c>
      <c r="R104" s="3"/>
      <c r="S104" s="3"/>
      <c r="T104" s="17" t="s">
        <v>9</v>
      </c>
      <c r="U104" s="3"/>
      <c r="V104" s="3"/>
      <c r="W104" s="3"/>
      <c r="X104" s="3"/>
      <c r="Y104" s="3"/>
      <c r="Z104" s="14" t="s">
        <v>10</v>
      </c>
      <c r="AA104" s="3"/>
      <c r="AB104" s="15" t="s">
        <v>10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1" t="s">
        <v>10</v>
      </c>
      <c r="AO104" s="3"/>
      <c r="AP104" s="3"/>
      <c r="AQ104" s="3"/>
      <c r="AR104" s="3"/>
      <c r="AS104" s="3"/>
      <c r="AT104" s="3"/>
      <c r="AU104" s="14" t="s">
        <v>354</v>
      </c>
    </row>
    <row r="105" spans="1:47" ht="23.1" customHeight="1" x14ac:dyDescent="0.2">
      <c r="A105" s="32">
        <v>90</v>
      </c>
      <c r="B105" s="14" t="s">
        <v>355</v>
      </c>
      <c r="C105" s="15" t="s">
        <v>356</v>
      </c>
      <c r="D105" s="9">
        <f t="shared" si="5"/>
        <v>18.899999999999999</v>
      </c>
      <c r="E105" s="9" t="str">
        <f t="shared" si="14"/>
        <v/>
      </c>
      <c r="F105" s="1" t="s">
        <v>357</v>
      </c>
      <c r="G105" s="9">
        <f t="shared" si="7"/>
        <v>-69.599999999999994</v>
      </c>
      <c r="H105" s="9" t="str">
        <f t="shared" si="10"/>
        <v/>
      </c>
      <c r="I105" s="12">
        <v>518</v>
      </c>
      <c r="J105" s="18"/>
      <c r="K105" s="18"/>
      <c r="L105" s="18"/>
      <c r="M105" s="18"/>
      <c r="N105" s="18"/>
      <c r="O105" s="18"/>
      <c r="P105" s="18"/>
      <c r="Q105" s="17" t="s">
        <v>9</v>
      </c>
      <c r="R105" s="18"/>
      <c r="S105" s="18"/>
      <c r="T105" s="1" t="s">
        <v>10</v>
      </c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" t="s">
        <v>10</v>
      </c>
      <c r="AH105" s="15" t="s">
        <v>10</v>
      </c>
      <c r="AI105" s="17" t="s">
        <v>9</v>
      </c>
      <c r="AJ105" s="17" t="s">
        <v>9</v>
      </c>
      <c r="AK105" s="18"/>
      <c r="AL105" s="18"/>
      <c r="AM105" s="1" t="s">
        <v>10</v>
      </c>
      <c r="AN105" s="1" t="s">
        <v>10</v>
      </c>
      <c r="AO105" s="18"/>
      <c r="AP105" s="18"/>
      <c r="AQ105" s="18"/>
      <c r="AR105" s="18"/>
      <c r="AS105" s="1" t="s">
        <v>10</v>
      </c>
      <c r="AT105" s="18"/>
      <c r="AU105" s="14" t="s">
        <v>358</v>
      </c>
    </row>
    <row r="106" spans="1:47" ht="33" customHeight="1" x14ac:dyDescent="0.2">
      <c r="A106" s="32">
        <v>91</v>
      </c>
      <c r="B106" s="14" t="s">
        <v>359</v>
      </c>
      <c r="C106" s="15" t="s">
        <v>360</v>
      </c>
      <c r="D106" s="9">
        <f t="shared" si="5"/>
        <v>24.8</v>
      </c>
      <c r="E106" s="9" t="str">
        <f t="shared" si="14"/>
        <v/>
      </c>
      <c r="F106" s="1" t="s">
        <v>361</v>
      </c>
      <c r="G106" s="9">
        <f t="shared" si="7"/>
        <v>-80.900000000000006</v>
      </c>
      <c r="H106" s="9" t="str">
        <f t="shared" si="10"/>
        <v/>
      </c>
      <c r="I106" s="12">
        <v>750</v>
      </c>
      <c r="J106" s="1" t="s">
        <v>10</v>
      </c>
      <c r="K106" s="3"/>
      <c r="L106" s="3"/>
      <c r="M106" s="16" t="s">
        <v>9</v>
      </c>
      <c r="N106" s="3"/>
      <c r="O106" s="14" t="s">
        <v>10</v>
      </c>
      <c r="P106" s="3"/>
      <c r="Q106" s="17" t="s">
        <v>9</v>
      </c>
      <c r="R106" s="3"/>
      <c r="S106" s="15" t="s">
        <v>10</v>
      </c>
      <c r="T106" s="17" t="s">
        <v>9</v>
      </c>
      <c r="U106" s="3"/>
      <c r="V106" s="3"/>
      <c r="W106" s="3"/>
      <c r="X106" s="3"/>
      <c r="Y106" s="3"/>
      <c r="Z106" s="3"/>
      <c r="AA106" s="16" t="s">
        <v>9</v>
      </c>
      <c r="AB106" s="16" t="s">
        <v>9</v>
      </c>
      <c r="AC106" s="1" t="s">
        <v>10</v>
      </c>
      <c r="AD106" s="15" t="s">
        <v>10</v>
      </c>
      <c r="AE106" s="3"/>
      <c r="AF106" s="3"/>
      <c r="AG106" s="1" t="s">
        <v>10</v>
      </c>
      <c r="AH106" s="15" t="s">
        <v>10</v>
      </c>
      <c r="AI106" s="1" t="s">
        <v>10</v>
      </c>
      <c r="AJ106" s="1" t="s">
        <v>10</v>
      </c>
      <c r="AK106" s="1" t="s">
        <v>10</v>
      </c>
      <c r="AL106" s="3"/>
      <c r="AM106" s="3"/>
      <c r="AN106" s="3"/>
      <c r="AO106" s="1" t="s">
        <v>10</v>
      </c>
      <c r="AP106" s="3"/>
      <c r="AQ106" s="3"/>
      <c r="AR106" s="1" t="s">
        <v>10</v>
      </c>
      <c r="AS106" s="17" t="s">
        <v>9</v>
      </c>
      <c r="AT106" s="3"/>
      <c r="AU106" s="3" t="s">
        <v>362</v>
      </c>
    </row>
    <row r="107" spans="1:47" ht="26.1" customHeight="1" x14ac:dyDescent="0.2">
      <c r="A107" s="32">
        <v>92</v>
      </c>
      <c r="B107" s="14" t="s">
        <v>363</v>
      </c>
      <c r="C107" s="15" t="s">
        <v>364</v>
      </c>
      <c r="D107" s="9">
        <f t="shared" ref="D107:D115" si="15">IF(RIGHT(C107,1)="N",_xlfn.NUMBERVALUE(LEFT(C107,LEN(C107)-2)),"")</f>
        <v>27.9</v>
      </c>
      <c r="E107" s="9" t="str">
        <f t="shared" si="14"/>
        <v/>
      </c>
      <c r="F107" s="1" t="s">
        <v>365</v>
      </c>
      <c r="G107" s="9">
        <f t="shared" ref="G107:G115" si="16">IF(RIGHT(F107,1)="W",-_xlfn.NUMBERVALUE(LEFT(F107,LEN(F107)-2)),"")</f>
        <v>-93.8</v>
      </c>
      <c r="H107" s="9" t="str">
        <f t="shared" si="10"/>
        <v/>
      </c>
      <c r="I107" s="12">
        <v>3</v>
      </c>
      <c r="J107" s="18"/>
      <c r="K107" s="18"/>
      <c r="L107" s="18"/>
      <c r="M107" s="18"/>
      <c r="N107" s="18"/>
      <c r="O107" s="18"/>
      <c r="P107" s="18"/>
      <c r="Q107" s="1" t="s">
        <v>10</v>
      </c>
      <c r="R107" s="18"/>
      <c r="S107" s="15" t="s">
        <v>10</v>
      </c>
      <c r="T107" s="1" t="s">
        <v>10</v>
      </c>
      <c r="U107" s="1" t="s">
        <v>10</v>
      </c>
      <c r="V107" s="18"/>
      <c r="W107" s="18"/>
      <c r="X107" s="18"/>
      <c r="Y107" s="18"/>
      <c r="Z107" s="18"/>
      <c r="AA107" s="15" t="s">
        <v>10</v>
      </c>
      <c r="AB107" s="15" t="s">
        <v>10</v>
      </c>
      <c r="AC107" s="18"/>
      <c r="AD107" s="18"/>
      <c r="AE107" s="18"/>
      <c r="AF107" s="1" t="s">
        <v>10</v>
      </c>
      <c r="AG107" s="1" t="s">
        <v>10</v>
      </c>
      <c r="AH107" s="18"/>
      <c r="AI107" s="17" t="s">
        <v>9</v>
      </c>
      <c r="AJ107" s="1" t="s">
        <v>10</v>
      </c>
      <c r="AK107" s="18"/>
      <c r="AL107" s="16" t="s">
        <v>9</v>
      </c>
      <c r="AM107" s="18"/>
      <c r="AN107" s="1" t="s">
        <v>10</v>
      </c>
      <c r="AO107" s="18"/>
      <c r="AP107" s="18"/>
      <c r="AQ107" s="18"/>
      <c r="AR107" s="18"/>
      <c r="AS107" s="18"/>
      <c r="AT107" s="18"/>
      <c r="AU107" s="3" t="s">
        <v>366</v>
      </c>
    </row>
    <row r="108" spans="1:47" ht="27.95" customHeight="1" x14ac:dyDescent="0.2">
      <c r="A108" s="32">
        <v>93</v>
      </c>
      <c r="B108" s="14" t="s">
        <v>367</v>
      </c>
      <c r="C108" s="15" t="s">
        <v>368</v>
      </c>
      <c r="D108" s="9">
        <f t="shared" si="15"/>
        <v>16.100000000000001</v>
      </c>
      <c r="E108" s="9" t="str">
        <f t="shared" si="14"/>
        <v/>
      </c>
      <c r="F108" s="1" t="s">
        <v>369</v>
      </c>
      <c r="G108" s="9">
        <f t="shared" si="16"/>
        <v>-86.8</v>
      </c>
      <c r="H108" s="9" t="str">
        <f t="shared" ref="H108:H115" si="17">IF(RIGHT(F108,1)="E",_xlfn.NUMBERVALUE(LEFT(F108,LEN(F108)-2)),"")</f>
        <v/>
      </c>
      <c r="I108" s="12">
        <v>831</v>
      </c>
      <c r="J108" s="3"/>
      <c r="K108" s="3"/>
      <c r="L108" s="3"/>
      <c r="M108" s="3"/>
      <c r="N108" s="3"/>
      <c r="O108" s="3"/>
      <c r="P108" s="3"/>
      <c r="Q108" s="17" t="s">
        <v>9</v>
      </c>
      <c r="R108" s="3"/>
      <c r="S108" s="3"/>
      <c r="T108" s="3"/>
      <c r="U108" s="3"/>
      <c r="V108" s="3"/>
      <c r="W108" s="3"/>
      <c r="X108" s="3"/>
      <c r="Y108" s="17" t="s">
        <v>9</v>
      </c>
      <c r="Z108" s="3"/>
      <c r="AA108" s="15" t="s">
        <v>10</v>
      </c>
      <c r="AB108" s="16" t="s">
        <v>9</v>
      </c>
      <c r="AC108" s="3"/>
      <c r="AD108" s="3"/>
      <c r="AE108" s="3"/>
      <c r="AF108" s="3"/>
      <c r="AG108" s="3"/>
      <c r="AH108" s="3"/>
      <c r="AI108" s="17" t="s">
        <v>9</v>
      </c>
      <c r="AJ108" s="3"/>
      <c r="AK108" s="3"/>
      <c r="AL108" s="3"/>
      <c r="AM108" s="1" t="s">
        <v>10</v>
      </c>
      <c r="AN108" s="1" t="s">
        <v>10</v>
      </c>
      <c r="AO108" s="3"/>
      <c r="AP108" s="3"/>
      <c r="AQ108" s="3"/>
      <c r="AR108" s="3"/>
      <c r="AS108" s="3"/>
      <c r="AT108" s="3"/>
      <c r="AU108" s="3" t="s">
        <v>370</v>
      </c>
    </row>
    <row r="109" spans="1:47" ht="29.1" customHeight="1" x14ac:dyDescent="0.2">
      <c r="A109" s="32">
        <v>94</v>
      </c>
      <c r="B109" s="14" t="s">
        <v>371</v>
      </c>
      <c r="C109" s="15" t="s">
        <v>372</v>
      </c>
      <c r="D109" s="9">
        <f t="shared" si="15"/>
        <v>18</v>
      </c>
      <c r="E109" s="9" t="str">
        <f t="shared" si="14"/>
        <v/>
      </c>
      <c r="F109" s="1" t="s">
        <v>373</v>
      </c>
      <c r="G109" s="9">
        <f t="shared" si="16"/>
        <v>-77.3</v>
      </c>
      <c r="H109" s="9" t="str">
        <f t="shared" si="17"/>
        <v/>
      </c>
      <c r="I109" s="12">
        <v>439</v>
      </c>
      <c r="J109" s="3"/>
      <c r="K109" s="3"/>
      <c r="L109" s="3"/>
      <c r="M109" s="3"/>
      <c r="N109" s="3"/>
      <c r="O109" s="3"/>
      <c r="P109" s="14" t="s">
        <v>10</v>
      </c>
      <c r="Q109" s="17" t="s">
        <v>9</v>
      </c>
      <c r="R109" s="1" t="s">
        <v>10</v>
      </c>
      <c r="S109" s="16" t="s">
        <v>9</v>
      </c>
      <c r="T109" s="17" t="s">
        <v>9</v>
      </c>
      <c r="U109" s="1" t="s">
        <v>10</v>
      </c>
      <c r="V109" s="3"/>
      <c r="W109" s="3"/>
      <c r="X109" s="3"/>
      <c r="Y109" s="1" t="s">
        <v>10</v>
      </c>
      <c r="Z109" s="3"/>
      <c r="AA109" s="3"/>
      <c r="AB109" s="16" t="s">
        <v>9</v>
      </c>
      <c r="AC109" s="1" t="s">
        <v>10</v>
      </c>
      <c r="AD109" s="15" t="s">
        <v>10</v>
      </c>
      <c r="AE109" s="3"/>
      <c r="AF109" s="3"/>
      <c r="AG109" s="1" t="s">
        <v>10</v>
      </c>
      <c r="AH109" s="3"/>
      <c r="AI109" s="17" t="s">
        <v>9</v>
      </c>
      <c r="AJ109" s="3"/>
      <c r="AK109" s="3"/>
      <c r="AL109" s="15" t="s">
        <v>10</v>
      </c>
      <c r="AM109" s="3"/>
      <c r="AN109" s="17" t="s">
        <v>9</v>
      </c>
      <c r="AO109" s="3"/>
      <c r="AP109" s="3"/>
      <c r="AQ109" s="3"/>
      <c r="AR109" s="3"/>
      <c r="AS109" s="3"/>
      <c r="AT109" s="3"/>
      <c r="AU109" s="3" t="s">
        <v>374</v>
      </c>
    </row>
    <row r="110" spans="1:47" ht="21.95" customHeight="1" x14ac:dyDescent="0.2">
      <c r="A110" s="32">
        <v>95</v>
      </c>
      <c r="B110" s="14" t="s">
        <v>375</v>
      </c>
      <c r="C110" s="15" t="s">
        <v>200</v>
      </c>
      <c r="D110" s="9">
        <f t="shared" si="15"/>
        <v>19.8</v>
      </c>
      <c r="E110" s="9" t="str">
        <f t="shared" si="14"/>
        <v/>
      </c>
      <c r="F110" s="1" t="s">
        <v>376</v>
      </c>
      <c r="G110" s="9">
        <f t="shared" si="16"/>
        <v>-87.4</v>
      </c>
      <c r="H110" s="9" t="str">
        <f t="shared" si="17"/>
        <v/>
      </c>
      <c r="I110" s="12">
        <v>532</v>
      </c>
      <c r="J110" s="18"/>
      <c r="K110" s="18"/>
      <c r="L110" s="18"/>
      <c r="M110" s="18"/>
      <c r="N110" s="18"/>
      <c r="O110" s="18"/>
      <c r="P110" s="18"/>
      <c r="Q110" s="18"/>
      <c r="R110" s="1" t="s">
        <v>10</v>
      </c>
      <c r="S110" s="18"/>
      <c r="T110" s="18"/>
      <c r="U110" s="18"/>
      <c r="V110" s="18"/>
      <c r="W110" s="18"/>
      <c r="X110" s="18"/>
      <c r="Y110" s="17" t="s">
        <v>9</v>
      </c>
      <c r="Z110" s="18"/>
      <c r="AA110" s="15" t="s">
        <v>10</v>
      </c>
      <c r="AB110" s="16" t="s">
        <v>9</v>
      </c>
      <c r="AC110" s="18"/>
      <c r="AD110" s="18"/>
      <c r="AE110" s="18"/>
      <c r="AF110" s="18"/>
      <c r="AG110" s="1" t="s">
        <v>10</v>
      </c>
      <c r="AH110" s="15" t="s">
        <v>10</v>
      </c>
      <c r="AI110" s="17" t="s">
        <v>9</v>
      </c>
      <c r="AJ110" s="1" t="s">
        <v>10</v>
      </c>
      <c r="AK110" s="1" t="s">
        <v>10</v>
      </c>
      <c r="AL110" s="15" t="s">
        <v>10</v>
      </c>
      <c r="AM110" s="1" t="s">
        <v>10</v>
      </c>
      <c r="AN110" s="18"/>
      <c r="AO110" s="1" t="s">
        <v>10</v>
      </c>
      <c r="AP110" s="18"/>
      <c r="AQ110" s="18"/>
      <c r="AR110" s="18"/>
      <c r="AS110" s="18"/>
      <c r="AT110" s="18"/>
      <c r="AU110" s="3" t="s">
        <v>377</v>
      </c>
    </row>
    <row r="111" spans="1:47" ht="21.95" customHeight="1" x14ac:dyDescent="0.2">
      <c r="A111" s="32">
        <v>96</v>
      </c>
      <c r="B111" s="14" t="s">
        <v>378</v>
      </c>
      <c r="C111" s="15" t="s">
        <v>379</v>
      </c>
      <c r="D111" s="9">
        <f t="shared" si="15"/>
        <v>9.3000000000000007</v>
      </c>
      <c r="E111" s="9" t="str">
        <f t="shared" si="14"/>
        <v/>
      </c>
      <c r="F111" s="1" t="s">
        <v>295</v>
      </c>
      <c r="G111" s="9">
        <f t="shared" si="16"/>
        <v>-82</v>
      </c>
      <c r="H111" s="9" t="str">
        <f t="shared" si="17"/>
        <v/>
      </c>
      <c r="I111" s="12">
        <v>501</v>
      </c>
      <c r="J111" s="18"/>
      <c r="K111" s="18"/>
      <c r="L111" s="18"/>
      <c r="M111" s="16" t="s">
        <v>9</v>
      </c>
      <c r="N111" s="18"/>
      <c r="O111" s="18"/>
      <c r="P111" s="18"/>
      <c r="Q111" s="18"/>
      <c r="R111" s="17" t="s">
        <v>9</v>
      </c>
      <c r="S111" s="18"/>
      <c r="T111" s="18"/>
      <c r="U111" s="18"/>
      <c r="V111" s="18"/>
      <c r="W111" s="18"/>
      <c r="X111" s="18"/>
      <c r="Y111" s="1" t="s">
        <v>10</v>
      </c>
      <c r="Z111" s="18"/>
      <c r="AA111" s="15" t="s">
        <v>10</v>
      </c>
      <c r="AB111" s="18"/>
      <c r="AC111" s="18"/>
      <c r="AD111" s="18"/>
      <c r="AE111" s="18"/>
      <c r="AF111" s="1" t="s">
        <v>10</v>
      </c>
      <c r="AG111" s="18"/>
      <c r="AH111" s="18"/>
      <c r="AI111" s="17" t="s">
        <v>9</v>
      </c>
      <c r="AJ111" s="18"/>
      <c r="AK111" s="18"/>
      <c r="AL111" s="18"/>
      <c r="AM111" s="18"/>
      <c r="AN111" s="18"/>
      <c r="AO111" s="18"/>
      <c r="AP111" s="18"/>
      <c r="AQ111" s="18"/>
      <c r="AR111" s="18"/>
      <c r="AS111" s="1" t="s">
        <v>10</v>
      </c>
      <c r="AT111" s="18"/>
      <c r="AU111" s="3" t="s">
        <v>380</v>
      </c>
    </row>
    <row r="112" spans="1:47" ht="21.95" customHeight="1" x14ac:dyDescent="0.2">
      <c r="A112" s="32">
        <v>97</v>
      </c>
      <c r="B112" s="14" t="s">
        <v>381</v>
      </c>
      <c r="C112" s="15" t="s">
        <v>382</v>
      </c>
      <c r="D112" s="9">
        <f t="shared" si="15"/>
        <v>18.3</v>
      </c>
      <c r="E112" s="9" t="str">
        <f t="shared" si="14"/>
        <v/>
      </c>
      <c r="F112" s="1" t="s">
        <v>383</v>
      </c>
      <c r="G112" s="9">
        <f t="shared" si="16"/>
        <v>-66.5</v>
      </c>
      <c r="H112" s="9" t="str">
        <f t="shared" si="17"/>
        <v/>
      </c>
      <c r="I112" s="12">
        <v>159</v>
      </c>
      <c r="J112" s="1" t="s">
        <v>10</v>
      </c>
      <c r="K112" s="14" t="s">
        <v>10</v>
      </c>
      <c r="L112" s="14" t="s">
        <v>10</v>
      </c>
      <c r="M112" s="15" t="s">
        <v>10</v>
      </c>
      <c r="N112" s="18"/>
      <c r="O112" s="18"/>
      <c r="P112" s="18"/>
      <c r="Q112" s="17" t="s">
        <v>9</v>
      </c>
      <c r="R112" s="1" t="s">
        <v>10</v>
      </c>
      <c r="S112" s="18"/>
      <c r="T112" s="17" t="s">
        <v>9</v>
      </c>
      <c r="U112" s="18"/>
      <c r="V112" s="18"/>
      <c r="W112" s="18"/>
      <c r="X112" s="18"/>
      <c r="Y112" s="17" t="s">
        <v>9</v>
      </c>
      <c r="Z112" s="18"/>
      <c r="AA112" s="18"/>
      <c r="AB112" s="16" t="s">
        <v>9</v>
      </c>
      <c r="AC112" s="1" t="s">
        <v>10</v>
      </c>
      <c r="AD112" s="18"/>
      <c r="AE112" s="1" t="s">
        <v>10</v>
      </c>
      <c r="AF112" s="18"/>
      <c r="AG112" s="17" t="s">
        <v>9</v>
      </c>
      <c r="AH112" s="18"/>
      <c r="AI112" s="17" t="s">
        <v>9</v>
      </c>
      <c r="AJ112" s="18"/>
      <c r="AK112" s="18"/>
      <c r="AL112" s="18"/>
      <c r="AM112" s="18"/>
      <c r="AN112" s="17" t="s">
        <v>9</v>
      </c>
      <c r="AO112" s="18"/>
      <c r="AP112" s="18"/>
      <c r="AQ112" s="18"/>
      <c r="AR112" s="18"/>
      <c r="AS112" s="1" t="s">
        <v>10</v>
      </c>
      <c r="AT112" s="18"/>
      <c r="AU112" s="3" t="s">
        <v>384</v>
      </c>
    </row>
    <row r="113" spans="1:47" ht="33" customHeight="1" x14ac:dyDescent="0.2">
      <c r="A113" s="32">
        <v>98</v>
      </c>
      <c r="B113" s="14" t="s">
        <v>385</v>
      </c>
      <c r="C113" s="15" t="s">
        <v>386</v>
      </c>
      <c r="D113" s="9">
        <f t="shared" si="15"/>
        <v>17.7</v>
      </c>
      <c r="E113" s="9" t="str">
        <f t="shared" si="14"/>
        <v/>
      </c>
      <c r="F113" s="1" t="s">
        <v>387</v>
      </c>
      <c r="G113" s="9">
        <f t="shared" si="16"/>
        <v>-64.8</v>
      </c>
      <c r="H113" s="9" t="str">
        <f t="shared" si="17"/>
        <v/>
      </c>
      <c r="I113" s="12">
        <v>33</v>
      </c>
      <c r="J113" s="3"/>
      <c r="K113" s="3"/>
      <c r="L113" s="3"/>
      <c r="M113" s="3"/>
      <c r="N113" s="3"/>
      <c r="O113" s="3"/>
      <c r="P113" s="3"/>
      <c r="Q113" s="1" t="s">
        <v>10</v>
      </c>
      <c r="R113" s="1" t="s">
        <v>10</v>
      </c>
      <c r="S113" s="3"/>
      <c r="T113" s="1" t="s">
        <v>10</v>
      </c>
      <c r="U113" s="3"/>
      <c r="V113" s="3"/>
      <c r="W113" s="15" t="s">
        <v>10</v>
      </c>
      <c r="X113" s="3"/>
      <c r="Y113" s="3"/>
      <c r="Z113" s="3"/>
      <c r="AA113" s="3"/>
      <c r="AB113" s="16" t="s">
        <v>9</v>
      </c>
      <c r="AC113" s="1" t="s">
        <v>10</v>
      </c>
      <c r="AD113" s="3"/>
      <c r="AE113" s="3"/>
      <c r="AF113" s="3"/>
      <c r="AG113" s="3"/>
      <c r="AH113" s="3"/>
      <c r="AI113" s="17" t="s">
        <v>9</v>
      </c>
      <c r="AJ113" s="1" t="s">
        <v>10</v>
      </c>
      <c r="AK113" s="3"/>
      <c r="AL113" s="3"/>
      <c r="AM113" s="3"/>
      <c r="AN113" s="17" t="s">
        <v>9</v>
      </c>
      <c r="AO113" s="3"/>
      <c r="AP113" s="3"/>
      <c r="AQ113" s="3"/>
      <c r="AR113" s="3"/>
      <c r="AS113" s="3"/>
      <c r="AT113" s="3"/>
      <c r="AU113" s="3" t="s">
        <v>388</v>
      </c>
    </row>
    <row r="114" spans="1:47" ht="21.95" customHeight="1" x14ac:dyDescent="0.2">
      <c r="A114" s="32">
        <v>99</v>
      </c>
      <c r="B114" s="14" t="s">
        <v>389</v>
      </c>
      <c r="C114" s="15" t="s">
        <v>390</v>
      </c>
      <c r="D114" s="9">
        <f t="shared" si="15"/>
        <v>11.2</v>
      </c>
      <c r="E114" s="9" t="str">
        <f t="shared" si="14"/>
        <v/>
      </c>
      <c r="F114" s="1" t="s">
        <v>391</v>
      </c>
      <c r="G114" s="9">
        <f t="shared" si="16"/>
        <v>-60.7</v>
      </c>
      <c r="H114" s="9" t="str">
        <f t="shared" si="17"/>
        <v/>
      </c>
      <c r="I114" s="12">
        <v>32</v>
      </c>
      <c r="J114" s="18"/>
      <c r="K114" s="18"/>
      <c r="L114" s="18"/>
      <c r="M114" s="18"/>
      <c r="N114" s="18"/>
      <c r="O114" s="18"/>
      <c r="P114" s="18"/>
      <c r="Q114" s="1" t="s">
        <v>10</v>
      </c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6" t="s">
        <v>9</v>
      </c>
      <c r="AC114" s="18"/>
      <c r="AD114" s="18"/>
      <c r="AE114" s="18"/>
      <c r="AF114" s="1" t="s">
        <v>10</v>
      </c>
      <c r="AG114" s="18"/>
      <c r="AH114" s="18"/>
      <c r="AI114" s="17" t="s">
        <v>9</v>
      </c>
      <c r="AJ114" s="18"/>
      <c r="AK114" s="18"/>
      <c r="AL114" s="15" t="s">
        <v>10</v>
      </c>
      <c r="AM114" s="18"/>
      <c r="AN114" s="17" t="s">
        <v>9</v>
      </c>
      <c r="AO114" s="18"/>
      <c r="AP114" s="15" t="s">
        <v>10</v>
      </c>
      <c r="AQ114" s="1" t="s">
        <v>10</v>
      </c>
      <c r="AR114" s="18"/>
      <c r="AS114" s="18"/>
      <c r="AT114" s="18"/>
      <c r="AU114" s="3" t="s">
        <v>392</v>
      </c>
    </row>
    <row r="115" spans="1:47" ht="15" customHeight="1" x14ac:dyDescent="0.2">
      <c r="A115" s="32">
        <v>100</v>
      </c>
      <c r="B115" s="14" t="s">
        <v>393</v>
      </c>
      <c r="C115" s="15" t="s">
        <v>390</v>
      </c>
      <c r="D115" s="9">
        <f t="shared" si="15"/>
        <v>11.2</v>
      </c>
      <c r="E115" s="9" t="str">
        <f t="shared" si="14"/>
        <v/>
      </c>
      <c r="F115" s="1" t="s">
        <v>394</v>
      </c>
      <c r="G115" s="9">
        <f t="shared" si="16"/>
        <v>-66.900000000000006</v>
      </c>
      <c r="H115" s="9" t="str">
        <f t="shared" si="17"/>
        <v/>
      </c>
      <c r="I115" s="12">
        <v>349</v>
      </c>
      <c r="J115" s="18"/>
      <c r="K115" s="18"/>
      <c r="L115" s="18"/>
      <c r="M115" s="18"/>
      <c r="N115" s="18"/>
      <c r="O115" s="18"/>
      <c r="P115" s="18"/>
      <c r="Q115" s="1" t="s">
        <v>10</v>
      </c>
      <c r="R115" s="18"/>
      <c r="S115" s="18"/>
      <c r="T115" s="18"/>
      <c r="U115" s="18"/>
      <c r="V115" s="18"/>
      <c r="W115" s="18"/>
      <c r="X115" s="18"/>
      <c r="Y115" s="1" t="s">
        <v>10</v>
      </c>
      <c r="Z115" s="18"/>
      <c r="AA115" s="18"/>
      <c r="AB115" s="15" t="s">
        <v>10</v>
      </c>
      <c r="AC115" s="18"/>
      <c r="AD115" s="18"/>
      <c r="AE115" s="18"/>
      <c r="AF115" s="18"/>
      <c r="AG115" s="18"/>
      <c r="AH115" s="18"/>
      <c r="AI115" s="1" t="s">
        <v>10</v>
      </c>
      <c r="AJ115" s="1" t="s">
        <v>10</v>
      </c>
      <c r="AK115" s="18"/>
      <c r="AL115" s="18"/>
      <c r="AM115" s="18"/>
      <c r="AN115" s="17" t="s">
        <v>9</v>
      </c>
      <c r="AO115" s="18"/>
      <c r="AP115" s="18"/>
      <c r="AQ115" s="18"/>
      <c r="AR115" s="18"/>
      <c r="AS115" s="18"/>
      <c r="AT115" s="18"/>
      <c r="AU115" s="14" t="s">
        <v>395</v>
      </c>
    </row>
    <row r="116" spans="1:47" x14ac:dyDescent="0.2">
      <c r="B116" s="46" t="s">
        <v>407</v>
      </c>
      <c r="D116" s="41">
        <f>MIN(D93:D115)</f>
        <v>9.3000000000000007</v>
      </c>
      <c r="E116" s="41">
        <f>MIN(E93:E115)</f>
        <v>0</v>
      </c>
      <c r="G116" s="41">
        <f>MIN(G93:G115)</f>
        <v>-93.8</v>
      </c>
      <c r="H116" s="41">
        <f>MIN(H93:H115)</f>
        <v>0</v>
      </c>
    </row>
    <row r="117" spans="1:47" x14ac:dyDescent="0.2">
      <c r="B117" s="46" t="s">
        <v>408</v>
      </c>
      <c r="D117" s="41">
        <f>MAX(D93:D115)</f>
        <v>32.200000000000003</v>
      </c>
      <c r="E117" s="41">
        <f>MAX(E93:E115)</f>
        <v>0</v>
      </c>
      <c r="G117" s="41">
        <f>MAX(G93:G115)</f>
        <v>-59.5</v>
      </c>
      <c r="H117" s="41">
        <f>MAX(H93:H115)</f>
        <v>0</v>
      </c>
    </row>
    <row r="118" spans="1:47" x14ac:dyDescent="0.2">
      <c r="G118" s="49"/>
      <c r="H118" s="49"/>
    </row>
    <row r="119" spans="1:47" x14ac:dyDescent="0.2">
      <c r="G119" s="49"/>
      <c r="H119" s="49"/>
    </row>
    <row r="120" spans="1:47" ht="14.25" customHeight="1" x14ac:dyDescent="0.2">
      <c r="B120" s="58" t="s">
        <v>409</v>
      </c>
      <c r="G120" s="49"/>
      <c r="H120" s="49"/>
    </row>
    <row r="121" spans="1:47" x14ac:dyDescent="0.2">
      <c r="D121" t="s">
        <v>410</v>
      </c>
      <c r="E121" t="s">
        <v>411</v>
      </c>
      <c r="F121" s="61" t="s">
        <v>414</v>
      </c>
      <c r="G121" s="49" t="s">
        <v>412</v>
      </c>
      <c r="H121" s="49" t="s">
        <v>413</v>
      </c>
      <c r="I121" t="s">
        <v>415</v>
      </c>
    </row>
    <row r="122" spans="1:47" x14ac:dyDescent="0.2">
      <c r="B122" s="56" t="s">
        <v>396</v>
      </c>
      <c r="C122" s="51"/>
      <c r="D122" s="51">
        <v>1.4</v>
      </c>
      <c r="E122" s="51">
        <v>-31.5</v>
      </c>
      <c r="F122" s="51">
        <v>-31.5</v>
      </c>
      <c r="G122" s="52">
        <v>0</v>
      </c>
      <c r="H122" s="52">
        <v>98.9</v>
      </c>
      <c r="I122">
        <v>98.6</v>
      </c>
    </row>
    <row r="123" spans="1:47" x14ac:dyDescent="0.2">
      <c r="B123" s="57" t="s">
        <v>398</v>
      </c>
      <c r="D123">
        <v>32.5</v>
      </c>
      <c r="E123">
        <v>-0.5</v>
      </c>
      <c r="F123">
        <v>32.5</v>
      </c>
      <c r="G123" s="49">
        <v>0</v>
      </c>
      <c r="H123" s="49">
        <v>160.6</v>
      </c>
      <c r="I123">
        <v>160.6</v>
      </c>
    </row>
    <row r="124" spans="1:47" x14ac:dyDescent="0.2">
      <c r="B124" s="57" t="s">
        <v>403</v>
      </c>
      <c r="D124">
        <v>1.9</v>
      </c>
      <c r="E124">
        <v>-28.4</v>
      </c>
      <c r="F124">
        <v>-28.4</v>
      </c>
      <c r="G124" s="49">
        <v>0</v>
      </c>
      <c r="H124" s="49">
        <v>32.4</v>
      </c>
      <c r="I124">
        <v>32.5</v>
      </c>
    </row>
    <row r="125" spans="1:47" x14ac:dyDescent="0.2">
      <c r="B125" s="57" t="s">
        <v>404</v>
      </c>
      <c r="D125">
        <v>27.3</v>
      </c>
      <c r="E125">
        <v>-3.5</v>
      </c>
      <c r="F125">
        <v>27.3</v>
      </c>
      <c r="G125" s="49">
        <v>0</v>
      </c>
      <c r="H125" s="49">
        <v>123</v>
      </c>
      <c r="I125">
        <v>123</v>
      </c>
    </row>
    <row r="126" spans="1:47" x14ac:dyDescent="0.2">
      <c r="B126" s="57" t="s">
        <v>405</v>
      </c>
      <c r="D126">
        <v>0.5</v>
      </c>
      <c r="E126">
        <v>-21.5</v>
      </c>
      <c r="F126">
        <v>-21.5</v>
      </c>
      <c r="G126" s="49">
        <v>-172.4</v>
      </c>
      <c r="H126" s="49">
        <v>134.5</v>
      </c>
      <c r="I126" t="s">
        <v>416</v>
      </c>
    </row>
    <row r="127" spans="1:47" x14ac:dyDescent="0.2">
      <c r="B127" s="57" t="s">
        <v>406</v>
      </c>
      <c r="D127">
        <v>25.5</v>
      </c>
      <c r="E127">
        <v>-0.5</v>
      </c>
      <c r="F127">
        <v>25.5</v>
      </c>
      <c r="G127" s="49">
        <v>-77.400000000000006</v>
      </c>
      <c r="H127" s="49">
        <v>178</v>
      </c>
      <c r="I127" s="61" t="s">
        <v>418</v>
      </c>
    </row>
    <row r="128" spans="1:47" x14ac:dyDescent="0.2">
      <c r="B128" s="59" t="s">
        <v>407</v>
      </c>
      <c r="D128" s="53">
        <v>9.3000000000000007</v>
      </c>
      <c r="E128" s="53">
        <v>0</v>
      </c>
      <c r="F128">
        <v>9.3000000000000007</v>
      </c>
      <c r="G128" s="53">
        <v>-93.8</v>
      </c>
      <c r="H128" s="53">
        <v>0</v>
      </c>
      <c r="I128">
        <v>-93.8</v>
      </c>
    </row>
    <row r="129" spans="2:9" x14ac:dyDescent="0.2">
      <c r="B129" s="60" t="s">
        <v>408</v>
      </c>
      <c r="C129" s="54"/>
      <c r="D129" s="55">
        <v>32.200000000000003</v>
      </c>
      <c r="E129" s="55">
        <v>0</v>
      </c>
      <c r="F129" s="54">
        <v>32.200000000000003</v>
      </c>
      <c r="G129" s="55">
        <v>-59.5</v>
      </c>
      <c r="H129" s="55">
        <v>0</v>
      </c>
      <c r="I129">
        <v>-59.5</v>
      </c>
    </row>
    <row r="130" spans="2:9" x14ac:dyDescent="0.2">
      <c r="G130" s="49"/>
      <c r="H130" s="49"/>
    </row>
    <row r="131" spans="2:9" x14ac:dyDescent="0.2">
      <c r="G131" s="49"/>
      <c r="H131" s="49"/>
    </row>
    <row r="132" spans="2:9" x14ac:dyDescent="0.2">
      <c r="G132" s="49">
        <v>-172.4</v>
      </c>
      <c r="H132" s="49">
        <v>134.5</v>
      </c>
    </row>
    <row r="133" spans="2:9" x14ac:dyDescent="0.2">
      <c r="G133" s="49">
        <v>-77.400000000000006</v>
      </c>
      <c r="H133" s="49">
        <v>178</v>
      </c>
    </row>
    <row r="134" spans="2:9" x14ac:dyDescent="0.2">
      <c r="G134" s="49"/>
      <c r="H134" s="49"/>
    </row>
    <row r="135" spans="2:9" x14ac:dyDescent="0.2">
      <c r="G135" s="49"/>
      <c r="H135" s="49"/>
    </row>
    <row r="136" spans="2:9" x14ac:dyDescent="0.2">
      <c r="G136" s="49"/>
      <c r="H136" s="49"/>
    </row>
    <row r="137" spans="2:9" x14ac:dyDescent="0.2">
      <c r="G137" s="49"/>
      <c r="H137" s="49"/>
    </row>
    <row r="138" spans="2:9" x14ac:dyDescent="0.2">
      <c r="G138" s="49"/>
      <c r="H138" s="49"/>
    </row>
    <row r="139" spans="2:9" x14ac:dyDescent="0.2">
      <c r="G139" s="49"/>
      <c r="H139" s="49"/>
    </row>
    <row r="140" spans="2:9" x14ac:dyDescent="0.2">
      <c r="G140" s="49"/>
      <c r="H140" s="49"/>
    </row>
    <row r="141" spans="2:9" x14ac:dyDescent="0.2">
      <c r="G141" s="49"/>
      <c r="H141" s="49"/>
    </row>
    <row r="142" spans="2:9" x14ac:dyDescent="0.2">
      <c r="G142" s="49"/>
      <c r="H142" s="49"/>
    </row>
    <row r="143" spans="2:9" x14ac:dyDescent="0.2">
      <c r="G143" s="49"/>
      <c r="H143" s="49"/>
    </row>
    <row r="144" spans="2:9" x14ac:dyDescent="0.2">
      <c r="G144" s="49"/>
      <c r="H144" s="49"/>
    </row>
    <row r="145" spans="7:8" x14ac:dyDescent="0.2">
      <c r="G145" s="49"/>
      <c r="H145" s="49"/>
    </row>
    <row r="146" spans="7:8" x14ac:dyDescent="0.2">
      <c r="G146" s="49"/>
      <c r="H146" s="49"/>
    </row>
    <row r="147" spans="7:8" x14ac:dyDescent="0.2">
      <c r="G147" s="49"/>
      <c r="H147" s="49"/>
    </row>
    <row r="148" spans="7:8" x14ac:dyDescent="0.2">
      <c r="G148" s="49"/>
      <c r="H148" s="49"/>
    </row>
    <row r="149" spans="7:8" x14ac:dyDescent="0.2">
      <c r="G149" s="49"/>
      <c r="H149" s="49"/>
    </row>
    <row r="150" spans="7:8" x14ac:dyDescent="0.2">
      <c r="G150" s="49"/>
      <c r="H150" s="49"/>
    </row>
    <row r="151" spans="7:8" x14ac:dyDescent="0.2">
      <c r="G151" s="49"/>
      <c r="H151" s="49"/>
    </row>
    <row r="152" spans="7:8" x14ac:dyDescent="0.2">
      <c r="G152" s="49"/>
      <c r="H152" s="49"/>
    </row>
    <row r="153" spans="7:8" x14ac:dyDescent="0.2">
      <c r="G153" s="49"/>
      <c r="H153" s="49"/>
    </row>
    <row r="154" spans="7:8" x14ac:dyDescent="0.2">
      <c r="G154" s="49"/>
      <c r="H154" s="49"/>
    </row>
    <row r="155" spans="7:8" x14ac:dyDescent="0.2">
      <c r="G155" s="49"/>
      <c r="H155" s="49"/>
    </row>
    <row r="156" spans="7:8" x14ac:dyDescent="0.2">
      <c r="G156" s="49"/>
      <c r="H156" s="49"/>
    </row>
    <row r="157" spans="7:8" x14ac:dyDescent="0.2">
      <c r="G157" s="49"/>
      <c r="H157" s="49"/>
    </row>
    <row r="158" spans="7:8" x14ac:dyDescent="0.2">
      <c r="G158" s="49"/>
      <c r="H158" s="49"/>
    </row>
    <row r="159" spans="7:8" x14ac:dyDescent="0.2">
      <c r="G159" s="49"/>
      <c r="H159" s="49"/>
    </row>
    <row r="160" spans="7:8" x14ac:dyDescent="0.2">
      <c r="G160" s="49"/>
      <c r="H160" s="49"/>
    </row>
    <row r="161" spans="7:8" x14ac:dyDescent="0.2">
      <c r="G161" s="49"/>
      <c r="H161" s="49"/>
    </row>
    <row r="162" spans="7:8" x14ac:dyDescent="0.2">
      <c r="G162" s="49"/>
      <c r="H162" s="49"/>
    </row>
    <row r="163" spans="7:8" x14ac:dyDescent="0.2">
      <c r="G163" s="49"/>
      <c r="H163" s="49"/>
    </row>
    <row r="164" spans="7:8" x14ac:dyDescent="0.2">
      <c r="G164" s="49"/>
      <c r="H164" s="49"/>
    </row>
    <row r="165" spans="7:8" x14ac:dyDescent="0.2">
      <c r="G165" s="49"/>
      <c r="H165" s="49"/>
    </row>
    <row r="166" spans="7:8" x14ac:dyDescent="0.2">
      <c r="G166" s="49"/>
      <c r="H166" s="49"/>
    </row>
    <row r="167" spans="7:8" x14ac:dyDescent="0.2">
      <c r="G167" s="49"/>
      <c r="H167" s="49"/>
    </row>
    <row r="168" spans="7:8" x14ac:dyDescent="0.2">
      <c r="G168" s="49"/>
      <c r="H168" s="49"/>
    </row>
    <row r="169" spans="7:8" x14ac:dyDescent="0.2">
      <c r="G169" s="49"/>
      <c r="H169" s="49"/>
    </row>
    <row r="170" spans="7:8" x14ac:dyDescent="0.2">
      <c r="G170" s="49"/>
      <c r="H170" s="49"/>
    </row>
    <row r="171" spans="7:8" x14ac:dyDescent="0.2">
      <c r="G171" s="49"/>
      <c r="H171" s="49"/>
    </row>
    <row r="172" spans="7:8" x14ac:dyDescent="0.2">
      <c r="G172" s="49"/>
      <c r="H172" s="49"/>
    </row>
    <row r="173" spans="7:8" x14ac:dyDescent="0.2">
      <c r="G173" s="49"/>
      <c r="H173" s="49"/>
    </row>
    <row r="174" spans="7:8" x14ac:dyDescent="0.2">
      <c r="G174" s="49"/>
      <c r="H174" s="49"/>
    </row>
    <row r="175" spans="7:8" x14ac:dyDescent="0.2">
      <c r="G175" s="49"/>
      <c r="H175" s="49"/>
    </row>
    <row r="176" spans="7:8" x14ac:dyDescent="0.2">
      <c r="G176" s="49"/>
      <c r="H176" s="49"/>
    </row>
    <row r="177" spans="7:8" x14ac:dyDescent="0.2">
      <c r="G177" s="49"/>
      <c r="H177" s="49"/>
    </row>
    <row r="178" spans="7:8" x14ac:dyDescent="0.2">
      <c r="G178" s="49"/>
      <c r="H178" s="49"/>
    </row>
    <row r="179" spans="7:8" x14ac:dyDescent="0.2">
      <c r="G179" s="49"/>
      <c r="H179" s="49"/>
    </row>
    <row r="180" spans="7:8" x14ac:dyDescent="0.2">
      <c r="G180" s="49"/>
      <c r="H180" s="49"/>
    </row>
    <row r="181" spans="7:8" x14ac:dyDescent="0.2">
      <c r="G181" s="49"/>
      <c r="H181" s="49"/>
    </row>
    <row r="182" spans="7:8" x14ac:dyDescent="0.2">
      <c r="G182" s="49"/>
      <c r="H182" s="49"/>
    </row>
    <row r="183" spans="7:8" x14ac:dyDescent="0.2">
      <c r="G183" s="49"/>
      <c r="H183" s="49"/>
    </row>
    <row r="184" spans="7:8" x14ac:dyDescent="0.2">
      <c r="G184" s="49"/>
      <c r="H184" s="49"/>
    </row>
    <row r="185" spans="7:8" x14ac:dyDescent="0.2">
      <c r="G185" s="49"/>
      <c r="H185" s="49"/>
    </row>
    <row r="186" spans="7:8" x14ac:dyDescent="0.2">
      <c r="G186" s="49"/>
      <c r="H186" s="49"/>
    </row>
    <row r="187" spans="7:8" x14ac:dyDescent="0.2">
      <c r="G187" s="49"/>
      <c r="H187" s="49"/>
    </row>
    <row r="188" spans="7:8" x14ac:dyDescent="0.2">
      <c r="G188" s="49"/>
      <c r="H188" s="49"/>
    </row>
    <row r="189" spans="7:8" x14ac:dyDescent="0.2">
      <c r="G189" s="49"/>
      <c r="H189" s="49"/>
    </row>
    <row r="190" spans="7:8" x14ac:dyDescent="0.2">
      <c r="G190" s="49"/>
      <c r="H190" s="49"/>
    </row>
    <row r="191" spans="7:8" x14ac:dyDescent="0.2">
      <c r="G191" s="49"/>
      <c r="H191" s="49"/>
    </row>
    <row r="192" spans="7:8" x14ac:dyDescent="0.2">
      <c r="G192" s="49"/>
      <c r="H192" s="49"/>
    </row>
    <row r="193" spans="7:8" x14ac:dyDescent="0.2">
      <c r="G193" s="49"/>
      <c r="H193" s="49"/>
    </row>
    <row r="194" spans="7:8" x14ac:dyDescent="0.2">
      <c r="G194" s="49"/>
      <c r="H194" s="49"/>
    </row>
    <row r="195" spans="7:8" x14ac:dyDescent="0.2">
      <c r="G195" s="49"/>
      <c r="H195" s="49"/>
    </row>
    <row r="196" spans="7:8" x14ac:dyDescent="0.2">
      <c r="G196" s="49"/>
      <c r="H196" s="49"/>
    </row>
    <row r="197" spans="7:8" x14ac:dyDescent="0.2">
      <c r="G197" s="49"/>
      <c r="H197" s="49"/>
    </row>
    <row r="198" spans="7:8" x14ac:dyDescent="0.2">
      <c r="G198" s="49"/>
      <c r="H198" s="49"/>
    </row>
    <row r="199" spans="7:8" x14ac:dyDescent="0.2">
      <c r="G199" s="49"/>
      <c r="H199" s="49"/>
    </row>
    <row r="200" spans="7:8" x14ac:dyDescent="0.2">
      <c r="G200" s="49"/>
      <c r="H200" s="49"/>
    </row>
    <row r="201" spans="7:8" x14ac:dyDescent="0.2">
      <c r="G201" s="49"/>
      <c r="H201" s="49"/>
    </row>
    <row r="202" spans="7:8" x14ac:dyDescent="0.2">
      <c r="G202" s="49"/>
      <c r="H202" s="49"/>
    </row>
    <row r="203" spans="7:8" x14ac:dyDescent="0.2">
      <c r="G203" s="49"/>
      <c r="H203" s="49"/>
    </row>
    <row r="204" spans="7:8" x14ac:dyDescent="0.2">
      <c r="G204" s="49"/>
      <c r="H204" s="49"/>
    </row>
    <row r="205" spans="7:8" x14ac:dyDescent="0.2">
      <c r="G205" s="49"/>
      <c r="H205" s="49"/>
    </row>
    <row r="206" spans="7:8" x14ac:dyDescent="0.2">
      <c r="G206" s="49"/>
      <c r="H206" s="49"/>
    </row>
    <row r="207" spans="7:8" x14ac:dyDescent="0.2">
      <c r="G207" s="49"/>
      <c r="H207" s="49"/>
    </row>
    <row r="208" spans="7:8" x14ac:dyDescent="0.2">
      <c r="G208" s="49"/>
      <c r="H208" s="49"/>
    </row>
    <row r="209" spans="7:8" x14ac:dyDescent="0.2">
      <c r="G209" s="49"/>
      <c r="H209" s="49"/>
    </row>
    <row r="210" spans="7:8" x14ac:dyDescent="0.2">
      <c r="G210" s="49"/>
      <c r="H210" s="49"/>
    </row>
    <row r="211" spans="7:8" x14ac:dyDescent="0.2">
      <c r="G211" s="49"/>
      <c r="H211" s="49"/>
    </row>
    <row r="212" spans="7:8" x14ac:dyDescent="0.2">
      <c r="G212" s="49"/>
      <c r="H212" s="49"/>
    </row>
    <row r="213" spans="7:8" x14ac:dyDescent="0.2">
      <c r="G213" s="49"/>
      <c r="H213" s="49"/>
    </row>
    <row r="214" spans="7:8" x14ac:dyDescent="0.2">
      <c r="G214" s="49"/>
      <c r="H214" s="49"/>
    </row>
    <row r="215" spans="7:8" x14ac:dyDescent="0.2">
      <c r="G215" s="49"/>
      <c r="H215" s="49"/>
    </row>
    <row r="216" spans="7:8" x14ac:dyDescent="0.2">
      <c r="G216" s="49"/>
      <c r="H216" s="49"/>
    </row>
    <row r="217" spans="7:8" x14ac:dyDescent="0.2">
      <c r="G217" s="49"/>
      <c r="H217" s="49"/>
    </row>
    <row r="218" spans="7:8" x14ac:dyDescent="0.2">
      <c r="G218" s="49"/>
      <c r="H218" s="49"/>
    </row>
    <row r="219" spans="7:8" x14ac:dyDescent="0.2">
      <c r="G219" s="49"/>
      <c r="H219" s="49"/>
    </row>
    <row r="220" spans="7:8" x14ac:dyDescent="0.2">
      <c r="G220" s="49"/>
      <c r="H220" s="49"/>
    </row>
    <row r="221" spans="7:8" x14ac:dyDescent="0.2">
      <c r="G221" s="49"/>
      <c r="H221" s="49"/>
    </row>
    <row r="222" spans="7:8" x14ac:dyDescent="0.2">
      <c r="G222" s="49"/>
      <c r="H222" s="49"/>
    </row>
    <row r="223" spans="7:8" x14ac:dyDescent="0.2">
      <c r="G223" s="49"/>
      <c r="H223" s="49"/>
    </row>
    <row r="224" spans="7:8" x14ac:dyDescent="0.2">
      <c r="G224" s="49"/>
      <c r="H224" s="49"/>
    </row>
    <row r="225" spans="7:8" x14ac:dyDescent="0.2">
      <c r="G225" s="49"/>
      <c r="H225" s="49"/>
    </row>
    <row r="226" spans="7:8" x14ac:dyDescent="0.2">
      <c r="G226" s="49"/>
      <c r="H226" s="49"/>
    </row>
    <row r="227" spans="7:8" x14ac:dyDescent="0.2">
      <c r="G227" s="49"/>
      <c r="H227" s="49"/>
    </row>
    <row r="228" spans="7:8" x14ac:dyDescent="0.2">
      <c r="G228" s="49"/>
      <c r="H228" s="49"/>
    </row>
    <row r="229" spans="7:8" x14ac:dyDescent="0.2">
      <c r="G229" s="49"/>
      <c r="H229" s="49"/>
    </row>
    <row r="230" spans="7:8" x14ac:dyDescent="0.2">
      <c r="G230" s="49"/>
      <c r="H230" s="49"/>
    </row>
    <row r="231" spans="7:8" x14ac:dyDescent="0.2">
      <c r="G231" s="49"/>
      <c r="H231" s="49"/>
    </row>
    <row r="232" spans="7:8" x14ac:dyDescent="0.2">
      <c r="G232" s="49"/>
      <c r="H232" s="49"/>
    </row>
    <row r="233" spans="7:8" x14ac:dyDescent="0.2">
      <c r="G233" s="49"/>
      <c r="H233" s="49"/>
    </row>
    <row r="234" spans="7:8" x14ac:dyDescent="0.2">
      <c r="G234" s="49"/>
      <c r="H234" s="49"/>
    </row>
    <row r="235" spans="7:8" x14ac:dyDescent="0.2">
      <c r="G235" s="49"/>
      <c r="H235" s="49"/>
    </row>
    <row r="236" spans="7:8" x14ac:dyDescent="0.2">
      <c r="G236" s="49"/>
      <c r="H236" s="49"/>
    </row>
    <row r="237" spans="7:8" x14ac:dyDescent="0.2">
      <c r="G237" s="49"/>
      <c r="H237" s="49"/>
    </row>
    <row r="238" spans="7:8" x14ac:dyDescent="0.2">
      <c r="G238" s="49"/>
      <c r="H238" s="49"/>
    </row>
    <row r="239" spans="7:8" x14ac:dyDescent="0.2">
      <c r="G239" s="49"/>
      <c r="H239" s="49"/>
    </row>
    <row r="240" spans="7:8" x14ac:dyDescent="0.2">
      <c r="G240" s="49"/>
      <c r="H240" s="49"/>
    </row>
    <row r="241" spans="7:8" x14ac:dyDescent="0.2">
      <c r="G241" s="49"/>
      <c r="H241" s="49"/>
    </row>
    <row r="242" spans="7:8" x14ac:dyDescent="0.2">
      <c r="G242" s="49"/>
      <c r="H242" s="49"/>
    </row>
    <row r="243" spans="7:8" x14ac:dyDescent="0.2">
      <c r="G243" s="49"/>
      <c r="H243" s="49"/>
    </row>
    <row r="244" spans="7:8" x14ac:dyDescent="0.2">
      <c r="G244" s="49"/>
      <c r="H244" s="49"/>
    </row>
    <row r="245" spans="7:8" x14ac:dyDescent="0.2">
      <c r="G245" s="49"/>
      <c r="H245" s="49"/>
    </row>
    <row r="246" spans="7:8" x14ac:dyDescent="0.2">
      <c r="G246" s="49"/>
      <c r="H246" s="49"/>
    </row>
    <row r="247" spans="7:8" x14ac:dyDescent="0.2">
      <c r="G247" s="49"/>
      <c r="H247" s="49"/>
    </row>
    <row r="248" spans="7:8" x14ac:dyDescent="0.2">
      <c r="G248" s="49"/>
      <c r="H248" s="49"/>
    </row>
    <row r="249" spans="7:8" x14ac:dyDescent="0.2">
      <c r="G249" s="49"/>
      <c r="H249" s="49"/>
    </row>
    <row r="250" spans="7:8" x14ac:dyDescent="0.2">
      <c r="G250" s="49"/>
      <c r="H250" s="49"/>
    </row>
    <row r="251" spans="7:8" x14ac:dyDescent="0.2">
      <c r="G251" s="49"/>
      <c r="H251" s="49"/>
    </row>
    <row r="252" spans="7:8" x14ac:dyDescent="0.2">
      <c r="G252" s="49"/>
      <c r="H252" s="49"/>
    </row>
    <row r="253" spans="7:8" x14ac:dyDescent="0.2">
      <c r="G253" s="49"/>
      <c r="H253" s="49"/>
    </row>
    <row r="254" spans="7:8" x14ac:dyDescent="0.2">
      <c r="G254" s="49"/>
      <c r="H254" s="49"/>
    </row>
    <row r="255" spans="7:8" x14ac:dyDescent="0.2">
      <c r="G255" s="49"/>
      <c r="H255" s="49"/>
    </row>
    <row r="256" spans="7:8" x14ac:dyDescent="0.2">
      <c r="G256" s="49"/>
      <c r="H256" s="49"/>
    </row>
    <row r="257" spans="7:8" x14ac:dyDescent="0.2">
      <c r="G257" s="49"/>
      <c r="H257" s="49"/>
    </row>
    <row r="258" spans="7:8" x14ac:dyDescent="0.2">
      <c r="G258" s="49"/>
      <c r="H258" s="49"/>
    </row>
    <row r="259" spans="7:8" x14ac:dyDescent="0.2">
      <c r="G259" s="49"/>
      <c r="H259" s="49"/>
    </row>
    <row r="260" spans="7:8" x14ac:dyDescent="0.2">
      <c r="G260" s="49"/>
      <c r="H260" s="49"/>
    </row>
    <row r="261" spans="7:8" x14ac:dyDescent="0.2">
      <c r="G261" s="49"/>
      <c r="H261" s="49"/>
    </row>
    <row r="262" spans="7:8" x14ac:dyDescent="0.2">
      <c r="G262" s="49"/>
      <c r="H262" s="49"/>
    </row>
    <row r="263" spans="7:8" x14ac:dyDescent="0.2">
      <c r="G263" s="49"/>
      <c r="H263" s="49"/>
    </row>
    <row r="264" spans="7:8" x14ac:dyDescent="0.2">
      <c r="G264" s="49"/>
      <c r="H264" s="49"/>
    </row>
    <row r="265" spans="7:8" x14ac:dyDescent="0.2">
      <c r="G265" s="49"/>
      <c r="H265" s="49"/>
    </row>
    <row r="266" spans="7:8" x14ac:dyDescent="0.2">
      <c r="G266" s="49"/>
      <c r="H266" s="49"/>
    </row>
    <row r="267" spans="7:8" x14ac:dyDescent="0.2">
      <c r="G267" s="49"/>
      <c r="H267" s="49"/>
    </row>
    <row r="268" spans="7:8" x14ac:dyDescent="0.2">
      <c r="G268" s="49"/>
      <c r="H268" s="49"/>
    </row>
    <row r="269" spans="7:8" x14ac:dyDescent="0.2">
      <c r="G269" s="49"/>
      <c r="H269" s="49"/>
    </row>
    <row r="270" spans="7:8" x14ac:dyDescent="0.2">
      <c r="G270" s="49"/>
      <c r="H270" s="49"/>
    </row>
    <row r="271" spans="7:8" x14ac:dyDescent="0.2">
      <c r="G271" s="49"/>
      <c r="H271" s="49"/>
    </row>
    <row r="272" spans="7:8" x14ac:dyDescent="0.2">
      <c r="G272" s="49"/>
      <c r="H272" s="49"/>
    </row>
    <row r="273" spans="7:8" x14ac:dyDescent="0.2">
      <c r="G273" s="49"/>
      <c r="H273" s="49"/>
    </row>
    <row r="274" spans="7:8" x14ac:dyDescent="0.2">
      <c r="G274" s="49"/>
      <c r="H274" s="49"/>
    </row>
    <row r="275" spans="7:8" x14ac:dyDescent="0.2">
      <c r="G275" s="49"/>
      <c r="H275" s="49"/>
    </row>
    <row r="276" spans="7:8" x14ac:dyDescent="0.2">
      <c r="G276" s="49"/>
      <c r="H276" s="49"/>
    </row>
    <row r="277" spans="7:8" x14ac:dyDescent="0.2">
      <c r="G277" s="49"/>
      <c r="H277" s="49"/>
    </row>
    <row r="278" spans="7:8" x14ac:dyDescent="0.2">
      <c r="G278" s="49"/>
      <c r="H278" s="49"/>
    </row>
    <row r="279" spans="7:8" x14ac:dyDescent="0.2">
      <c r="G279" s="49"/>
      <c r="H279" s="49"/>
    </row>
    <row r="280" spans="7:8" x14ac:dyDescent="0.2">
      <c r="G280" s="49"/>
      <c r="H280" s="49"/>
    </row>
    <row r="281" spans="7:8" x14ac:dyDescent="0.2">
      <c r="G281" s="49"/>
      <c r="H281" s="49"/>
    </row>
    <row r="282" spans="7:8" x14ac:dyDescent="0.2">
      <c r="G282" s="49"/>
      <c r="H282" s="49"/>
    </row>
    <row r="283" spans="7:8" x14ac:dyDescent="0.2">
      <c r="G283" s="49"/>
      <c r="H283" s="49"/>
    </row>
    <row r="284" spans="7:8" x14ac:dyDescent="0.2">
      <c r="G284" s="49"/>
      <c r="H284" s="49"/>
    </row>
    <row r="285" spans="7:8" x14ac:dyDescent="0.2">
      <c r="G285" s="49"/>
      <c r="H285" s="49"/>
    </row>
    <row r="286" spans="7:8" x14ac:dyDescent="0.2">
      <c r="G286" s="49"/>
      <c r="H286" s="49"/>
    </row>
    <row r="287" spans="7:8" x14ac:dyDescent="0.2">
      <c r="G287" s="49"/>
      <c r="H287" s="49"/>
    </row>
    <row r="288" spans="7:8" x14ac:dyDescent="0.2">
      <c r="G288" s="49"/>
      <c r="H288" s="49"/>
    </row>
    <row r="289" spans="7:8" x14ac:dyDescent="0.2">
      <c r="G289" s="49"/>
      <c r="H289" s="49"/>
    </row>
    <row r="290" spans="7:8" x14ac:dyDescent="0.2">
      <c r="G290" s="49"/>
      <c r="H290" s="49"/>
    </row>
    <row r="291" spans="7:8" x14ac:dyDescent="0.2">
      <c r="G291" s="49"/>
      <c r="H291" s="49"/>
    </row>
    <row r="292" spans="7:8" x14ac:dyDescent="0.2">
      <c r="G292" s="49"/>
      <c r="H292" s="49"/>
    </row>
    <row r="293" spans="7:8" x14ac:dyDescent="0.2">
      <c r="G293" s="49"/>
      <c r="H293" s="49"/>
    </row>
    <row r="294" spans="7:8" x14ac:dyDescent="0.2">
      <c r="G294" s="49"/>
      <c r="H294" s="49"/>
    </row>
    <row r="295" spans="7:8" x14ac:dyDescent="0.2">
      <c r="G295" s="49"/>
      <c r="H295" s="49"/>
    </row>
    <row r="296" spans="7:8" x14ac:dyDescent="0.2">
      <c r="G296" s="49"/>
      <c r="H296" s="49"/>
    </row>
    <row r="297" spans="7:8" x14ac:dyDescent="0.2">
      <c r="G297" s="49"/>
      <c r="H297" s="49"/>
    </row>
    <row r="298" spans="7:8" x14ac:dyDescent="0.2">
      <c r="G298" s="49"/>
      <c r="H298" s="49"/>
    </row>
    <row r="299" spans="7:8" x14ac:dyDescent="0.2">
      <c r="G299" s="49"/>
      <c r="H299" s="49"/>
    </row>
    <row r="300" spans="7:8" x14ac:dyDescent="0.2">
      <c r="G300" s="49"/>
      <c r="H300" s="49"/>
    </row>
    <row r="301" spans="7:8" x14ac:dyDescent="0.2">
      <c r="G301" s="49"/>
      <c r="H301" s="49"/>
    </row>
    <row r="302" spans="7:8" x14ac:dyDescent="0.2">
      <c r="G302" s="49"/>
      <c r="H302" s="49"/>
    </row>
    <row r="303" spans="7:8" x14ac:dyDescent="0.2">
      <c r="G303" s="49"/>
      <c r="H303" s="49"/>
    </row>
    <row r="304" spans="7:8" x14ac:dyDescent="0.2">
      <c r="G304" s="49"/>
      <c r="H304" s="49"/>
    </row>
    <row r="305" spans="7:8" x14ac:dyDescent="0.2">
      <c r="G305" s="49"/>
      <c r="H305" s="49"/>
    </row>
    <row r="306" spans="7:8" x14ac:dyDescent="0.2">
      <c r="G306" s="49"/>
      <c r="H306" s="49"/>
    </row>
    <row r="307" spans="7:8" x14ac:dyDescent="0.2">
      <c r="G307" s="49"/>
      <c r="H307" s="49"/>
    </row>
    <row r="308" spans="7:8" x14ac:dyDescent="0.2">
      <c r="G308" s="49"/>
      <c r="H308" s="49"/>
    </row>
    <row r="309" spans="7:8" x14ac:dyDescent="0.2">
      <c r="G309" s="49"/>
      <c r="H309" s="49"/>
    </row>
    <row r="310" spans="7:8" x14ac:dyDescent="0.2">
      <c r="G310" s="49"/>
      <c r="H310" s="49"/>
    </row>
    <row r="311" spans="7:8" x14ac:dyDescent="0.2">
      <c r="G311" s="49"/>
      <c r="H311" s="49"/>
    </row>
    <row r="312" spans="7:8" x14ac:dyDescent="0.2">
      <c r="G312" s="49"/>
      <c r="H312" s="49"/>
    </row>
    <row r="313" spans="7:8" x14ac:dyDescent="0.2">
      <c r="G313" s="49"/>
      <c r="H313" s="49"/>
    </row>
    <row r="314" spans="7:8" x14ac:dyDescent="0.2">
      <c r="G314" s="49"/>
      <c r="H314" s="49"/>
    </row>
    <row r="315" spans="7:8" x14ac:dyDescent="0.2">
      <c r="G315" s="49"/>
      <c r="H315" s="49"/>
    </row>
    <row r="316" spans="7:8" x14ac:dyDescent="0.2">
      <c r="G316" s="49"/>
      <c r="H316" s="49"/>
    </row>
    <row r="317" spans="7:8" x14ac:dyDescent="0.2">
      <c r="G317" s="49"/>
      <c r="H317" s="49"/>
    </row>
    <row r="318" spans="7:8" x14ac:dyDescent="0.2">
      <c r="G318" s="49"/>
      <c r="H318" s="49"/>
    </row>
    <row r="319" spans="7:8" x14ac:dyDescent="0.2">
      <c r="G319" s="49"/>
      <c r="H319" s="49"/>
    </row>
    <row r="320" spans="7:8" x14ac:dyDescent="0.2">
      <c r="G320" s="49"/>
      <c r="H320" s="49"/>
    </row>
    <row r="321" spans="7:8" x14ac:dyDescent="0.2">
      <c r="G321" s="49"/>
      <c r="H321" s="49"/>
    </row>
    <row r="322" spans="7:8" x14ac:dyDescent="0.2">
      <c r="G322" s="49"/>
      <c r="H322" s="49"/>
    </row>
    <row r="323" spans="7:8" x14ac:dyDescent="0.2">
      <c r="G323" s="49"/>
      <c r="H323" s="49"/>
    </row>
    <row r="324" spans="7:8" x14ac:dyDescent="0.2">
      <c r="G324" s="49"/>
      <c r="H324" s="49"/>
    </row>
    <row r="325" spans="7:8" x14ac:dyDescent="0.2">
      <c r="G325" s="49"/>
      <c r="H325" s="49"/>
    </row>
    <row r="326" spans="7:8" x14ac:dyDescent="0.2">
      <c r="G326" s="49"/>
      <c r="H326" s="49"/>
    </row>
    <row r="327" spans="7:8" x14ac:dyDescent="0.2">
      <c r="G327" s="49"/>
      <c r="H327" s="49"/>
    </row>
    <row r="328" spans="7:8" x14ac:dyDescent="0.2">
      <c r="G328" s="49"/>
      <c r="H328" s="49"/>
    </row>
    <row r="329" spans="7:8" x14ac:dyDescent="0.2">
      <c r="G329" s="49"/>
      <c r="H329" s="49"/>
    </row>
    <row r="330" spans="7:8" x14ac:dyDescent="0.2">
      <c r="G330" s="49"/>
      <c r="H330" s="49"/>
    </row>
    <row r="331" spans="7:8" x14ac:dyDescent="0.2">
      <c r="G331" s="49"/>
      <c r="H331" s="49"/>
    </row>
    <row r="332" spans="7:8" x14ac:dyDescent="0.2">
      <c r="G332" s="49"/>
      <c r="H332" s="49"/>
    </row>
    <row r="333" spans="7:8" x14ac:dyDescent="0.2">
      <c r="G333" s="49"/>
      <c r="H333" s="49"/>
    </row>
    <row r="334" spans="7:8" x14ac:dyDescent="0.2">
      <c r="G334" s="49"/>
      <c r="H334" s="49"/>
    </row>
    <row r="335" spans="7:8" x14ac:dyDescent="0.2">
      <c r="G335" s="49"/>
      <c r="H335" s="49"/>
    </row>
    <row r="336" spans="7:8" x14ac:dyDescent="0.2">
      <c r="G336" s="49"/>
      <c r="H336" s="49"/>
    </row>
    <row r="337" spans="7:8" x14ac:dyDescent="0.2">
      <c r="G337" s="49"/>
      <c r="H337" s="49"/>
    </row>
    <row r="338" spans="7:8" x14ac:dyDescent="0.2">
      <c r="G338" s="49"/>
      <c r="H338" s="49"/>
    </row>
    <row r="339" spans="7:8" x14ac:dyDescent="0.2">
      <c r="G339" s="49"/>
      <c r="H339" s="49"/>
    </row>
    <row r="340" spans="7:8" x14ac:dyDescent="0.2">
      <c r="G340" s="49"/>
      <c r="H340" s="49"/>
    </row>
    <row r="341" spans="7:8" x14ac:dyDescent="0.2">
      <c r="G341" s="49"/>
      <c r="H341" s="49"/>
    </row>
    <row r="342" spans="7:8" x14ac:dyDescent="0.2">
      <c r="G342" s="49"/>
      <c r="H342" s="49"/>
    </row>
    <row r="343" spans="7:8" x14ac:dyDescent="0.2">
      <c r="G343" s="49"/>
      <c r="H343" s="49"/>
    </row>
  </sheetData>
  <mergeCells count="4">
    <mergeCell ref="A2:F2"/>
    <mergeCell ref="A38:F38"/>
    <mergeCell ref="A66:F66"/>
    <mergeCell ref="A92:F9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1"/>
  <sheetViews>
    <sheetView tabSelected="1" topLeftCell="A52" workbookViewId="0">
      <selection activeCell="D62" sqref="D62"/>
    </sheetView>
  </sheetViews>
  <sheetFormatPr defaultRowHeight="12.75" x14ac:dyDescent="0.2"/>
  <cols>
    <col min="45" max="45" width="10.1640625" customWidth="1"/>
  </cols>
  <sheetData>
    <row r="1" spans="1:45" ht="25.5" x14ac:dyDescent="0.2">
      <c r="A1" s="62" t="s">
        <v>428</v>
      </c>
      <c r="B1" s="62" t="s">
        <v>423</v>
      </c>
      <c r="C1" s="1" t="s">
        <v>1</v>
      </c>
      <c r="D1" s="47" t="s">
        <v>419</v>
      </c>
      <c r="E1" s="47" t="s">
        <v>422</v>
      </c>
      <c r="F1" s="3" t="s">
        <v>4</v>
      </c>
      <c r="G1" s="4">
        <v>1980</v>
      </c>
      <c r="H1" s="4">
        <v>1981</v>
      </c>
      <c r="I1" s="4">
        <v>1982</v>
      </c>
      <c r="J1" s="4">
        <v>1983</v>
      </c>
      <c r="K1" s="4">
        <v>1984</v>
      </c>
      <c r="L1" s="4">
        <v>1985</v>
      </c>
      <c r="M1" s="4">
        <v>1986</v>
      </c>
      <c r="N1" s="4">
        <v>1987</v>
      </c>
      <c r="O1" s="4">
        <v>1988</v>
      </c>
      <c r="P1" s="4">
        <v>1989</v>
      </c>
      <c r="Q1" s="4">
        <v>1990</v>
      </c>
      <c r="R1" s="4">
        <v>1991</v>
      </c>
      <c r="S1" s="4">
        <v>1992</v>
      </c>
      <c r="T1" s="4">
        <v>1993</v>
      </c>
      <c r="U1" s="4">
        <v>1994</v>
      </c>
      <c r="V1" s="4">
        <v>1995</v>
      </c>
      <c r="W1" s="4">
        <v>1996</v>
      </c>
      <c r="X1" s="4">
        <v>1997</v>
      </c>
      <c r="Y1" s="4">
        <v>1998</v>
      </c>
      <c r="Z1" s="4">
        <v>1999</v>
      </c>
      <c r="AA1" s="4">
        <v>2000</v>
      </c>
      <c r="AB1" s="4">
        <v>2001</v>
      </c>
      <c r="AC1" s="4">
        <v>2002</v>
      </c>
      <c r="AD1" s="4">
        <v>2003</v>
      </c>
      <c r="AE1" s="4">
        <v>2004</v>
      </c>
      <c r="AF1" s="4">
        <v>2005</v>
      </c>
      <c r="AG1" s="4">
        <v>2006</v>
      </c>
      <c r="AH1" s="4">
        <v>2007</v>
      </c>
      <c r="AI1" s="4">
        <v>2008</v>
      </c>
      <c r="AJ1" s="4">
        <v>2009</v>
      </c>
      <c r="AK1" s="4">
        <v>2010</v>
      </c>
      <c r="AL1" s="4">
        <v>2011</v>
      </c>
      <c r="AM1" s="4">
        <v>2012</v>
      </c>
      <c r="AN1" s="4">
        <v>2013</v>
      </c>
      <c r="AO1" s="4">
        <v>2014</v>
      </c>
      <c r="AP1" s="4">
        <v>2015</v>
      </c>
      <c r="AQ1" s="4">
        <v>2016</v>
      </c>
      <c r="AR1" s="64" t="s">
        <v>420</v>
      </c>
      <c r="AS1" s="64" t="s">
        <v>421</v>
      </c>
    </row>
    <row r="2" spans="1:45" ht="45" customHeight="1" x14ac:dyDescent="0.2">
      <c r="A2" s="7">
        <v>1</v>
      </c>
      <c r="B2" s="7" t="s">
        <v>424</v>
      </c>
      <c r="C2" s="8" t="s">
        <v>6</v>
      </c>
      <c r="D2" s="9">
        <v>-16.5</v>
      </c>
      <c r="E2" s="9">
        <v>149.80000000000001</v>
      </c>
      <c r="F2" s="7">
        <v>1165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 t="s">
        <v>9</v>
      </c>
      <c r="Z2" s="3"/>
      <c r="AA2" s="3"/>
      <c r="AB2" s="3"/>
      <c r="AC2" s="11" t="s">
        <v>9</v>
      </c>
      <c r="AD2" s="3"/>
      <c r="AE2" s="8" t="s">
        <v>10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11" t="s">
        <v>9</v>
      </c>
      <c r="AR2">
        <f>COUNTIF(G2:AQ2,"S")</f>
        <v>3</v>
      </c>
      <c r="AS2">
        <f>COUNTIF(G2:AQ2,"M")</f>
        <v>1</v>
      </c>
    </row>
    <row r="3" spans="1:45" ht="45" customHeight="1" x14ac:dyDescent="0.2">
      <c r="A3" s="12">
        <v>2</v>
      </c>
      <c r="B3" s="7" t="s">
        <v>424</v>
      </c>
      <c r="C3" s="13" t="s">
        <v>12</v>
      </c>
      <c r="D3" s="9">
        <v>-20</v>
      </c>
      <c r="E3" s="9">
        <v>153</v>
      </c>
      <c r="F3" s="12">
        <v>231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1" t="s">
        <v>10</v>
      </c>
      <c r="AR3">
        <f>COUNTIF(G3:AQ3,"S")</f>
        <v>0</v>
      </c>
      <c r="AS3">
        <f>COUNTIF(G3:AQ3,"M")</f>
        <v>1</v>
      </c>
    </row>
    <row r="4" spans="1:45" ht="45" customHeight="1" x14ac:dyDescent="0.2">
      <c r="A4" s="12">
        <v>3</v>
      </c>
      <c r="B4" s="7" t="s">
        <v>424</v>
      </c>
      <c r="C4" s="14" t="s">
        <v>16</v>
      </c>
      <c r="D4" s="9">
        <v>-19.5</v>
      </c>
      <c r="E4" s="9">
        <v>148.5</v>
      </c>
      <c r="F4" s="12">
        <v>7735</v>
      </c>
      <c r="G4" s="1" t="s">
        <v>10</v>
      </c>
      <c r="H4" s="3"/>
      <c r="I4" s="3"/>
      <c r="J4" s="15" t="s">
        <v>10</v>
      </c>
      <c r="K4" s="3"/>
      <c r="L4" s="3"/>
      <c r="M4" s="3"/>
      <c r="N4" s="14" t="s">
        <v>10</v>
      </c>
      <c r="O4" s="3"/>
      <c r="P4" s="3"/>
      <c r="Q4" s="3"/>
      <c r="R4" s="3"/>
      <c r="S4" s="14" t="s">
        <v>10</v>
      </c>
      <c r="T4" s="3"/>
      <c r="U4" s="14" t="s">
        <v>10</v>
      </c>
      <c r="V4" s="3"/>
      <c r="W4" s="3"/>
      <c r="X4" s="3"/>
      <c r="Y4" s="16" t="s">
        <v>9</v>
      </c>
      <c r="Z4" s="3"/>
      <c r="AA4" s="3"/>
      <c r="AB4" s="3"/>
      <c r="AC4" s="17" t="s">
        <v>9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17" t="s">
        <v>9</v>
      </c>
      <c r="AR4">
        <f>COUNTIF(G4:AQ4,"S")</f>
        <v>3</v>
      </c>
      <c r="AS4">
        <f>COUNTIF(G4:AQ4,"M")</f>
        <v>5</v>
      </c>
    </row>
    <row r="5" spans="1:45" ht="45" customHeight="1" x14ac:dyDescent="0.2">
      <c r="A5" s="12">
        <v>4</v>
      </c>
      <c r="B5" s="7" t="s">
        <v>424</v>
      </c>
      <c r="C5" s="14" t="s">
        <v>20</v>
      </c>
      <c r="D5" s="9">
        <v>-11.5</v>
      </c>
      <c r="E5" s="9">
        <v>145.30000000000001</v>
      </c>
      <c r="F5" s="12">
        <v>9319</v>
      </c>
      <c r="G5" s="1" t="s">
        <v>10</v>
      </c>
      <c r="H5" s="3"/>
      <c r="I5" s="3"/>
      <c r="J5" s="15" t="s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6" t="s">
        <v>9</v>
      </c>
      <c r="Z5" s="3"/>
      <c r="AA5" s="3"/>
      <c r="AB5" s="3"/>
      <c r="AC5" s="17" t="s">
        <v>9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17" t="s">
        <v>9</v>
      </c>
      <c r="AR5">
        <f>COUNTIF(G5:AQ5,"S")</f>
        <v>3</v>
      </c>
      <c r="AS5">
        <f>COUNTIF(G5:AQ5,"M")</f>
        <v>2</v>
      </c>
    </row>
    <row r="6" spans="1:45" ht="45" customHeight="1" x14ac:dyDescent="0.2">
      <c r="A6" s="12">
        <v>5</v>
      </c>
      <c r="B6" s="7" t="s">
        <v>424</v>
      </c>
      <c r="C6" s="14" t="s">
        <v>24</v>
      </c>
      <c r="D6" s="9">
        <v>-23.5</v>
      </c>
      <c r="E6" s="9">
        <v>150.1</v>
      </c>
      <c r="F6" s="12">
        <v>6872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6" t="s">
        <v>9</v>
      </c>
      <c r="Z6" s="3"/>
      <c r="AA6" s="3"/>
      <c r="AB6" s="3"/>
      <c r="AC6" s="17" t="s">
        <v>9</v>
      </c>
      <c r="AD6" s="3"/>
      <c r="AE6" s="3"/>
      <c r="AF6" s="3"/>
      <c r="AG6" s="1" t="s">
        <v>10</v>
      </c>
      <c r="AH6" s="3"/>
      <c r="AI6" s="3"/>
      <c r="AJ6" s="3"/>
      <c r="AK6" s="3"/>
      <c r="AL6" s="3"/>
      <c r="AM6" s="3"/>
      <c r="AN6" s="3"/>
      <c r="AO6" s="3"/>
      <c r="AP6" s="3"/>
      <c r="AQ6" s="1" t="s">
        <v>10</v>
      </c>
      <c r="AR6">
        <f>COUNTIF(G6:AQ6,"S")</f>
        <v>2</v>
      </c>
      <c r="AS6">
        <f>COUNTIF(G6:AQ6,"M")</f>
        <v>2</v>
      </c>
    </row>
    <row r="7" spans="1:45" ht="45" customHeight="1" x14ac:dyDescent="0.2">
      <c r="A7" s="12">
        <v>6</v>
      </c>
      <c r="B7" s="7" t="s">
        <v>424</v>
      </c>
      <c r="C7" s="14" t="s">
        <v>28</v>
      </c>
      <c r="D7" s="9">
        <v>-21.5</v>
      </c>
      <c r="E7" s="9">
        <v>115.4</v>
      </c>
      <c r="F7" s="12">
        <v>688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17" t="s">
        <v>9</v>
      </c>
      <c r="AR7">
        <f>COUNTIF(G7:AQ7,"S")</f>
        <v>1</v>
      </c>
      <c r="AS7">
        <f>COUNTIF(G7:AQ7,"M")</f>
        <v>0</v>
      </c>
    </row>
    <row r="8" spans="1:45" ht="45" customHeight="1" x14ac:dyDescent="0.2">
      <c r="A8" s="12">
        <v>7</v>
      </c>
      <c r="B8" s="7" t="s">
        <v>424</v>
      </c>
      <c r="C8" s="14" t="s">
        <v>32</v>
      </c>
      <c r="D8" s="9">
        <v>-31.5</v>
      </c>
      <c r="E8" s="9">
        <v>159</v>
      </c>
      <c r="F8" s="12">
        <v>12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" t="s">
        <v>10</v>
      </c>
      <c r="AG8" s="18"/>
      <c r="AH8" s="18"/>
      <c r="AI8" s="18"/>
      <c r="AJ8" s="18"/>
      <c r="AK8" s="17" t="s">
        <v>9</v>
      </c>
      <c r="AL8" s="1" t="s">
        <v>10</v>
      </c>
      <c r="AM8" s="15" t="s">
        <v>10</v>
      </c>
      <c r="AN8" s="18"/>
      <c r="AO8" s="1" t="s">
        <v>10</v>
      </c>
      <c r="AP8" s="18"/>
      <c r="AQ8" s="18"/>
      <c r="AR8">
        <f>COUNTIF(G8:AQ8,"S")</f>
        <v>1</v>
      </c>
      <c r="AS8">
        <f>COUNTIF(G8:AQ8,"M")</f>
        <v>4</v>
      </c>
    </row>
    <row r="9" spans="1:45" ht="45" customHeight="1" x14ac:dyDescent="0.2">
      <c r="A9" s="12">
        <v>8</v>
      </c>
      <c r="B9" s="7" t="s">
        <v>424</v>
      </c>
      <c r="C9" s="13" t="s">
        <v>36</v>
      </c>
      <c r="D9" s="9">
        <v>-27.4</v>
      </c>
      <c r="E9" s="9">
        <v>153.5</v>
      </c>
      <c r="F9" s="1" t="s">
        <v>39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" t="s">
        <v>10</v>
      </c>
      <c r="AI9" s="18"/>
      <c r="AJ9" s="18"/>
      <c r="AK9" s="1" t="s">
        <v>10</v>
      </c>
      <c r="AL9" s="18"/>
      <c r="AM9" s="15" t="s">
        <v>10</v>
      </c>
      <c r="AN9" s="1" t="s">
        <v>10</v>
      </c>
      <c r="AO9" s="18"/>
      <c r="AP9" s="18"/>
      <c r="AQ9" s="1" t="s">
        <v>10</v>
      </c>
      <c r="AR9">
        <f>COUNTIF(G9:AQ9,"S")</f>
        <v>0</v>
      </c>
      <c r="AS9">
        <f>COUNTIF(G9:AQ9,"M")</f>
        <v>5</v>
      </c>
    </row>
    <row r="10" spans="1:45" ht="45" customHeight="1" x14ac:dyDescent="0.2">
      <c r="A10" s="12">
        <v>9</v>
      </c>
      <c r="B10" s="7" t="s">
        <v>424</v>
      </c>
      <c r="C10" s="14" t="s">
        <v>41</v>
      </c>
      <c r="D10" s="9">
        <v>-22.5</v>
      </c>
      <c r="E10" s="9">
        <v>113.7</v>
      </c>
      <c r="F10" s="12">
        <v>120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7" t="s">
        <v>9</v>
      </c>
      <c r="AM10" s="18"/>
      <c r="AN10" s="18"/>
      <c r="AO10" s="18"/>
      <c r="AP10" s="18"/>
      <c r="AQ10" s="1" t="s">
        <v>10</v>
      </c>
      <c r="AR10">
        <f>COUNTIF(G10:AQ10,"S")</f>
        <v>1</v>
      </c>
      <c r="AS10">
        <f>COUNTIF(G10:AQ10,"M")</f>
        <v>1</v>
      </c>
    </row>
    <row r="11" spans="1:45" ht="45" customHeight="1" x14ac:dyDescent="0.2">
      <c r="A11" s="12">
        <v>10</v>
      </c>
      <c r="B11" s="7" t="s">
        <v>424</v>
      </c>
      <c r="C11" s="14" t="s">
        <v>45</v>
      </c>
      <c r="D11" s="9">
        <v>-19.5</v>
      </c>
      <c r="E11" s="9">
        <v>119.9</v>
      </c>
      <c r="F11" s="12">
        <v>316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17" t="s">
        <v>9</v>
      </c>
      <c r="AM11" s="3"/>
      <c r="AN11" s="17" t="s">
        <v>9</v>
      </c>
      <c r="AO11" s="1" t="s">
        <v>10</v>
      </c>
      <c r="AP11" s="3"/>
      <c r="AQ11" s="3"/>
      <c r="AR11">
        <f>COUNTIF(G11:AQ11,"S")</f>
        <v>2</v>
      </c>
      <c r="AS11">
        <f>COUNTIF(G11:AQ11,"M")</f>
        <v>1</v>
      </c>
    </row>
    <row r="12" spans="1:45" ht="45" customHeight="1" x14ac:dyDescent="0.2">
      <c r="A12" s="12">
        <v>11</v>
      </c>
      <c r="B12" s="7" t="s">
        <v>424</v>
      </c>
      <c r="C12" s="14" t="s">
        <v>48</v>
      </c>
      <c r="D12" s="9">
        <v>-30</v>
      </c>
      <c r="E12" s="9">
        <v>153.30000000000001</v>
      </c>
      <c r="F12" s="1" t="s">
        <v>39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6" t="s">
        <v>9</v>
      </c>
      <c r="Z12" s="3"/>
      <c r="AA12" s="3"/>
      <c r="AB12" s="14" t="s">
        <v>10</v>
      </c>
      <c r="AC12" s="1" t="s">
        <v>10</v>
      </c>
      <c r="AD12" s="3"/>
      <c r="AE12" s="3"/>
      <c r="AF12" s="1" t="s">
        <v>10</v>
      </c>
      <c r="AG12" s="1" t="s">
        <v>10</v>
      </c>
      <c r="AH12" s="1" t="s">
        <v>10</v>
      </c>
      <c r="AI12" s="3"/>
      <c r="AJ12" s="3"/>
      <c r="AK12" s="3"/>
      <c r="AL12" s="3"/>
      <c r="AM12" s="3"/>
      <c r="AN12" s="3"/>
      <c r="AO12" s="3"/>
      <c r="AP12" s="14" t="s">
        <v>10</v>
      </c>
      <c r="AQ12" s="17" t="s">
        <v>9</v>
      </c>
      <c r="AR12">
        <f>COUNTIF(G12:AQ12,"S")</f>
        <v>2</v>
      </c>
      <c r="AS12">
        <f>COUNTIF(G12:AQ12,"M")</f>
        <v>6</v>
      </c>
    </row>
    <row r="13" spans="1:45" ht="45" customHeight="1" x14ac:dyDescent="0.2">
      <c r="A13" s="12">
        <v>12</v>
      </c>
      <c r="B13" s="7" t="s">
        <v>424</v>
      </c>
      <c r="C13" s="14" t="s">
        <v>52</v>
      </c>
      <c r="D13" s="9">
        <v>-30.5</v>
      </c>
      <c r="E13" s="9">
        <v>153.1</v>
      </c>
      <c r="F13" s="12">
        <v>2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" t="s">
        <v>10</v>
      </c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7" t="s">
        <v>9</v>
      </c>
      <c r="AR13">
        <f>COUNTIF(G13:AQ13,"S")</f>
        <v>1</v>
      </c>
      <c r="AS13">
        <f>COUNTIF(G13:AQ13,"M")</f>
        <v>1</v>
      </c>
    </row>
    <row r="14" spans="1:45" ht="45" customHeight="1" x14ac:dyDescent="0.2">
      <c r="A14" s="12">
        <v>13</v>
      </c>
      <c r="B14" s="7" t="s">
        <v>424</v>
      </c>
      <c r="C14" s="14" t="s">
        <v>56</v>
      </c>
      <c r="D14" s="9">
        <v>-29</v>
      </c>
      <c r="E14" s="9">
        <v>114</v>
      </c>
      <c r="F14" s="12">
        <v>385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17" t="s">
        <v>9</v>
      </c>
      <c r="AM14" s="3"/>
      <c r="AN14" s="3"/>
      <c r="AO14" s="3"/>
      <c r="AP14" s="3"/>
      <c r="AQ14" s="3"/>
      <c r="AR14">
        <f>COUNTIF(G14:AQ14,"S")</f>
        <v>1</v>
      </c>
      <c r="AS14">
        <f>COUNTIF(G14:AQ14,"M")</f>
        <v>0</v>
      </c>
    </row>
    <row r="15" spans="1:45" ht="45" customHeight="1" x14ac:dyDescent="0.2">
      <c r="A15" s="12">
        <v>14</v>
      </c>
      <c r="B15" s="7" t="s">
        <v>424</v>
      </c>
      <c r="C15" s="14" t="s">
        <v>60</v>
      </c>
      <c r="D15" s="9">
        <v>-9</v>
      </c>
      <c r="E15" s="9">
        <v>142</v>
      </c>
      <c r="F15" s="12">
        <v>3735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7" t="s">
        <v>9</v>
      </c>
      <c r="AL15" s="18"/>
      <c r="AM15" s="18"/>
      <c r="AN15" s="18"/>
      <c r="AO15" s="18"/>
      <c r="AP15" s="18"/>
      <c r="AQ15" s="17" t="s">
        <v>9</v>
      </c>
      <c r="AR15">
        <f>COUNTIF(G15:AQ15,"S")</f>
        <v>2</v>
      </c>
      <c r="AS15">
        <f>COUNTIF(G15:AQ15,"M")</f>
        <v>0</v>
      </c>
    </row>
    <row r="16" spans="1:45" ht="45" customHeight="1" x14ac:dyDescent="0.2">
      <c r="A16" s="12">
        <v>15</v>
      </c>
      <c r="B16" s="7" t="s">
        <v>424</v>
      </c>
      <c r="C16" s="14" t="s">
        <v>64</v>
      </c>
      <c r="D16" s="9">
        <v>4.8</v>
      </c>
      <c r="E16" s="9">
        <v>98.9</v>
      </c>
      <c r="F16" s="12">
        <v>344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7" t="s">
        <v>9</v>
      </c>
      <c r="AL16" s="18"/>
      <c r="AM16" s="18"/>
      <c r="AN16" s="18"/>
      <c r="AO16" s="18"/>
      <c r="AP16" s="18"/>
      <c r="AQ16" s="17" t="s">
        <v>9</v>
      </c>
      <c r="AR16">
        <f>COUNTIF(G16:AQ16,"S")</f>
        <v>2</v>
      </c>
      <c r="AS16">
        <f>COUNTIF(G16:AQ16,"M")</f>
        <v>0</v>
      </c>
    </row>
    <row r="17" spans="1:45" ht="45" customHeight="1" x14ac:dyDescent="0.2">
      <c r="A17" s="12">
        <v>16</v>
      </c>
      <c r="B17" s="7" t="s">
        <v>424</v>
      </c>
      <c r="C17" s="14" t="s">
        <v>68</v>
      </c>
      <c r="D17" s="9">
        <v>-8.5</v>
      </c>
      <c r="E17" s="9">
        <v>115.4</v>
      </c>
      <c r="F17" s="12">
        <v>152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9" t="s">
        <v>9</v>
      </c>
      <c r="U17" s="18"/>
      <c r="V17" s="18"/>
      <c r="W17" s="18"/>
      <c r="X17" s="18"/>
      <c r="Y17" s="16" t="s">
        <v>9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4" t="s">
        <v>10</v>
      </c>
      <c r="AK17" s="17" t="s">
        <v>9</v>
      </c>
      <c r="AL17" s="18"/>
      <c r="AM17" s="18"/>
      <c r="AN17" s="18"/>
      <c r="AO17" s="18"/>
      <c r="AP17" s="18"/>
      <c r="AQ17" s="17" t="s">
        <v>9</v>
      </c>
      <c r="AR17">
        <f>COUNTIF(G17:AQ17,"S")</f>
        <v>4</v>
      </c>
      <c r="AS17">
        <f>COUNTIF(G17:AQ17,"M")</f>
        <v>1</v>
      </c>
    </row>
    <row r="18" spans="1:45" ht="45" customHeight="1" x14ac:dyDescent="0.2">
      <c r="A18" s="12">
        <v>17</v>
      </c>
      <c r="B18" s="7" t="s">
        <v>424</v>
      </c>
      <c r="C18" s="14" t="s">
        <v>71</v>
      </c>
      <c r="D18" s="9">
        <v>-0.5</v>
      </c>
      <c r="E18" s="9">
        <v>122.3</v>
      </c>
      <c r="F18" s="12">
        <v>170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6" t="s">
        <v>9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7" t="s">
        <v>9</v>
      </c>
      <c r="AL18" s="18"/>
      <c r="AM18" s="18"/>
      <c r="AN18" s="18"/>
      <c r="AO18" s="18"/>
      <c r="AP18" s="18"/>
      <c r="AQ18" s="1" t="s">
        <v>10</v>
      </c>
      <c r="AR18">
        <f>COUNTIF(G18:AQ18,"S")</f>
        <v>2</v>
      </c>
      <c r="AS18">
        <f>COUNTIF(G18:AQ18,"M")</f>
        <v>1</v>
      </c>
    </row>
    <row r="19" spans="1:45" ht="45" customHeight="1" x14ac:dyDescent="0.2">
      <c r="A19" s="12">
        <v>18</v>
      </c>
      <c r="B19" s="7" t="s">
        <v>424</v>
      </c>
      <c r="C19" s="14" t="s">
        <v>75</v>
      </c>
      <c r="D19" s="9">
        <v>-6.4</v>
      </c>
      <c r="E19" s="9">
        <v>108.9</v>
      </c>
      <c r="F19" s="12">
        <v>343</v>
      </c>
      <c r="G19" s="18"/>
      <c r="H19" s="18"/>
      <c r="I19" s="18"/>
      <c r="J19" s="16" t="s">
        <v>9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6" t="s">
        <v>9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7" t="s">
        <v>9</v>
      </c>
      <c r="AL19" s="18"/>
      <c r="AM19" s="18"/>
      <c r="AN19" s="18"/>
      <c r="AO19" s="18"/>
      <c r="AP19" s="18"/>
      <c r="AQ19" s="17" t="s">
        <v>9</v>
      </c>
      <c r="AR19">
        <f>COUNTIF(G19:AQ19,"S")</f>
        <v>4</v>
      </c>
      <c r="AS19">
        <f>COUNTIF(G19:AQ19,"M")</f>
        <v>0</v>
      </c>
    </row>
    <row r="20" spans="1:45" ht="45" customHeight="1" x14ac:dyDescent="0.2">
      <c r="A20" s="12">
        <v>19</v>
      </c>
      <c r="B20" s="7" t="s">
        <v>424</v>
      </c>
      <c r="C20" s="14" t="s">
        <v>79</v>
      </c>
      <c r="D20" s="9">
        <v>-2.9</v>
      </c>
      <c r="E20" s="9">
        <v>110.6</v>
      </c>
      <c r="F20" s="12">
        <v>14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6" t="s">
        <v>9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" t="s">
        <v>10</v>
      </c>
      <c r="AL20" s="18"/>
      <c r="AM20" s="18"/>
      <c r="AN20" s="18"/>
      <c r="AO20" s="18"/>
      <c r="AP20" s="18"/>
      <c r="AQ20" s="17" t="s">
        <v>9</v>
      </c>
      <c r="AR20">
        <f>COUNTIF(G20:AQ20,"S")</f>
        <v>2</v>
      </c>
      <c r="AS20">
        <f>COUNTIF(G20:AQ20,"M")</f>
        <v>1</v>
      </c>
    </row>
    <row r="21" spans="1:45" ht="45" customHeight="1" x14ac:dyDescent="0.2">
      <c r="A21" s="12">
        <v>20</v>
      </c>
      <c r="B21" s="7" t="s">
        <v>424</v>
      </c>
      <c r="C21" s="14" t="s">
        <v>84</v>
      </c>
      <c r="D21" s="9">
        <v>1.5</v>
      </c>
      <c r="E21" s="9">
        <v>124.8</v>
      </c>
      <c r="F21" s="12">
        <v>325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7" t="s">
        <v>9</v>
      </c>
      <c r="Z21" s="18"/>
      <c r="AA21" s="16" t="s">
        <v>9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7" t="s">
        <v>9</v>
      </c>
      <c r="AL21" s="18"/>
      <c r="AM21" s="18"/>
      <c r="AN21" s="18"/>
      <c r="AO21" s="18"/>
      <c r="AP21" s="18"/>
      <c r="AQ21" s="17" t="s">
        <v>9</v>
      </c>
      <c r="AR21">
        <f>COUNTIF(G21:AQ21,"S")</f>
        <v>4</v>
      </c>
      <c r="AS21">
        <f>COUNTIF(G21:AQ21,"M")</f>
        <v>0</v>
      </c>
    </row>
    <row r="22" spans="1:45" ht="45" customHeight="1" x14ac:dyDescent="0.2">
      <c r="A22" s="12">
        <v>21</v>
      </c>
      <c r="B22" s="7" t="s">
        <v>424</v>
      </c>
      <c r="C22" s="14" t="s">
        <v>88</v>
      </c>
      <c r="D22" s="9">
        <v>-5.6</v>
      </c>
      <c r="E22" s="9">
        <v>120</v>
      </c>
      <c r="F22" s="12">
        <v>90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7" t="s">
        <v>9</v>
      </c>
      <c r="AL22" s="18"/>
      <c r="AM22" s="18"/>
      <c r="AN22" s="18"/>
      <c r="AO22" s="18"/>
      <c r="AP22" s="18"/>
      <c r="AQ22" s="17" t="s">
        <v>9</v>
      </c>
      <c r="AR22">
        <f>COUNTIF(G22:AQ22,"S")</f>
        <v>2</v>
      </c>
      <c r="AS22">
        <f>COUNTIF(G22:AQ22,"M")</f>
        <v>0</v>
      </c>
    </row>
    <row r="23" spans="1:45" ht="45" customHeight="1" x14ac:dyDescent="0.2">
      <c r="A23" s="12">
        <v>22</v>
      </c>
      <c r="B23" s="7" t="s">
        <v>424</v>
      </c>
      <c r="C23" s="14" t="s">
        <v>92</v>
      </c>
      <c r="D23" s="9">
        <v>-5.7</v>
      </c>
      <c r="E23" s="9">
        <v>123.5</v>
      </c>
      <c r="F23" s="12">
        <v>715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 t="s">
        <v>10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17" t="s">
        <v>9</v>
      </c>
      <c r="AL23" s="3"/>
      <c r="AM23" s="3"/>
      <c r="AN23" s="3"/>
      <c r="AO23" s="3"/>
      <c r="AP23" s="3"/>
      <c r="AQ23" s="17" t="s">
        <v>9</v>
      </c>
      <c r="AR23">
        <f>COUNTIF(G23:AQ23,"S")</f>
        <v>2</v>
      </c>
      <c r="AS23">
        <f>COUNTIF(G23:AQ23,"M")</f>
        <v>1</v>
      </c>
    </row>
    <row r="24" spans="1:45" ht="45" customHeight="1" x14ac:dyDescent="0.2">
      <c r="A24" s="12">
        <v>23</v>
      </c>
      <c r="B24" s="7" t="s">
        <v>424</v>
      </c>
      <c r="C24" s="14" t="s">
        <v>96</v>
      </c>
      <c r="D24" s="9">
        <v>-1.8</v>
      </c>
      <c r="E24" s="9">
        <v>100.8</v>
      </c>
      <c r="F24" s="12">
        <v>899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7" t="s">
        <v>9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7" t="s">
        <v>9</v>
      </c>
      <c r="AL24" s="18"/>
      <c r="AM24" s="18"/>
      <c r="AN24" s="18"/>
      <c r="AO24" s="18"/>
      <c r="AP24" s="18"/>
      <c r="AQ24" s="17" t="s">
        <v>9</v>
      </c>
      <c r="AR24">
        <f>COUNTIF(G24:AQ24,"S")</f>
        <v>3</v>
      </c>
      <c r="AS24">
        <f>COUNTIF(G24:AQ24,"M")</f>
        <v>0</v>
      </c>
    </row>
    <row r="25" spans="1:45" ht="45" customHeight="1" x14ac:dyDescent="0.2">
      <c r="A25" s="12">
        <v>24</v>
      </c>
      <c r="B25" s="7" t="s">
        <v>424</v>
      </c>
      <c r="C25" s="14" t="s">
        <v>100</v>
      </c>
      <c r="D25" s="9">
        <v>32.5</v>
      </c>
      <c r="E25" s="9">
        <v>130.5</v>
      </c>
      <c r="F25" s="12">
        <v>43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7" t="s">
        <v>9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5" t="s">
        <v>10</v>
      </c>
      <c r="AJ25" s="18"/>
      <c r="AK25" s="17" t="s">
        <v>9</v>
      </c>
      <c r="AL25" s="18"/>
      <c r="AM25" s="18"/>
      <c r="AN25" s="18"/>
      <c r="AO25" s="18"/>
      <c r="AP25" s="18"/>
      <c r="AQ25" s="18"/>
      <c r="AR25">
        <f>COUNTIF(G25:AQ25,"S")</f>
        <v>2</v>
      </c>
      <c r="AS25">
        <f>COUNTIF(G25:AQ25,"M")</f>
        <v>1</v>
      </c>
    </row>
    <row r="26" spans="1:45" ht="45" customHeight="1" x14ac:dyDescent="0.2">
      <c r="A26" s="12">
        <v>25</v>
      </c>
      <c r="B26" s="7" t="s">
        <v>424</v>
      </c>
      <c r="C26" s="14" t="s">
        <v>104</v>
      </c>
      <c r="D26" s="9">
        <v>26.5</v>
      </c>
      <c r="E26" s="9">
        <v>128</v>
      </c>
      <c r="F26" s="12">
        <v>993</v>
      </c>
      <c r="G26" s="14" t="s">
        <v>10</v>
      </c>
      <c r="H26" s="3"/>
      <c r="I26" s="3"/>
      <c r="J26" s="15" t="s">
        <v>10</v>
      </c>
      <c r="K26" s="14" t="s">
        <v>10</v>
      </c>
      <c r="L26" s="3"/>
      <c r="M26" s="1" t="s">
        <v>10</v>
      </c>
      <c r="N26" s="3"/>
      <c r="O26" s="1" t="s">
        <v>10</v>
      </c>
      <c r="P26" s="3"/>
      <c r="Q26" s="3"/>
      <c r="R26" s="3"/>
      <c r="S26" s="3"/>
      <c r="T26" s="3"/>
      <c r="U26" s="3"/>
      <c r="V26" s="3"/>
      <c r="W26" s="3"/>
      <c r="X26" s="3"/>
      <c r="Y26" s="17" t="s">
        <v>9</v>
      </c>
      <c r="Z26" s="3"/>
      <c r="AA26" s="3"/>
      <c r="AB26" s="1" t="s">
        <v>10</v>
      </c>
      <c r="AC26" s="3"/>
      <c r="AD26" s="3"/>
      <c r="AE26" s="15" t="s">
        <v>10</v>
      </c>
      <c r="AF26" s="1" t="s">
        <v>10</v>
      </c>
      <c r="AG26" s="14" t="s">
        <v>10</v>
      </c>
      <c r="AH26" s="17" t="s">
        <v>9</v>
      </c>
      <c r="AI26" s="15" t="s">
        <v>10</v>
      </c>
      <c r="AJ26" s="1" t="s">
        <v>10</v>
      </c>
      <c r="AK26" s="1" t="s">
        <v>10</v>
      </c>
      <c r="AL26" s="3"/>
      <c r="AM26" s="3"/>
      <c r="AN26" s="3"/>
      <c r="AO26" s="3"/>
      <c r="AP26" s="3"/>
      <c r="AQ26" s="17" t="s">
        <v>9</v>
      </c>
      <c r="AR26">
        <f>COUNTIF(G26:AQ26,"S")</f>
        <v>3</v>
      </c>
      <c r="AS26">
        <f>COUNTIF(G26:AQ26,"M")</f>
        <v>12</v>
      </c>
    </row>
    <row r="27" spans="1:45" ht="45" customHeight="1" x14ac:dyDescent="0.2">
      <c r="A27" s="12">
        <v>26</v>
      </c>
      <c r="B27" s="7" t="s">
        <v>424</v>
      </c>
      <c r="C27" s="14" t="s">
        <v>108</v>
      </c>
      <c r="D27" s="9">
        <v>1.4</v>
      </c>
      <c r="E27" s="9">
        <v>103.1</v>
      </c>
      <c r="F27" s="12">
        <v>230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7" t="s">
        <v>9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7" t="s">
        <v>9</v>
      </c>
      <c r="AL27" s="18"/>
      <c r="AM27" s="18"/>
      <c r="AN27" s="18"/>
      <c r="AO27" s="18"/>
      <c r="AP27" s="18"/>
      <c r="AQ27" s="17" t="s">
        <v>9</v>
      </c>
      <c r="AR27">
        <f>COUNTIF(G27:AQ27,"S")</f>
        <v>3</v>
      </c>
      <c r="AS27">
        <f>COUNTIF(G27:AQ27,"M")</f>
        <v>0</v>
      </c>
    </row>
    <row r="28" spans="1:45" ht="45" customHeight="1" x14ac:dyDescent="0.2">
      <c r="A28" s="12">
        <v>27</v>
      </c>
      <c r="B28" s="7" t="s">
        <v>424</v>
      </c>
      <c r="C28" s="14" t="s">
        <v>112</v>
      </c>
      <c r="D28" s="9">
        <v>-5</v>
      </c>
      <c r="E28" s="9">
        <v>151</v>
      </c>
      <c r="F28" s="12">
        <v>72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5" t="s">
        <v>10</v>
      </c>
      <c r="Y28" s="17" t="s">
        <v>9</v>
      </c>
      <c r="Z28" s="1" t="s">
        <v>10</v>
      </c>
      <c r="AA28" s="15" t="s">
        <v>10</v>
      </c>
      <c r="AB28" s="1" t="s">
        <v>10</v>
      </c>
      <c r="AC28" s="18"/>
      <c r="AD28" s="18"/>
      <c r="AE28" s="15" t="s">
        <v>10</v>
      </c>
      <c r="AF28" s="18"/>
      <c r="AG28" s="18"/>
      <c r="AH28" s="18"/>
      <c r="AI28" s="16" t="s">
        <v>9</v>
      </c>
      <c r="AJ28" s="18"/>
      <c r="AK28" s="18"/>
      <c r="AL28" s="18"/>
      <c r="AM28" s="18"/>
      <c r="AN28" s="18"/>
      <c r="AO28" s="18"/>
      <c r="AP28" s="18"/>
      <c r="AQ28" s="18"/>
      <c r="AR28">
        <f>COUNTIF(G28:AQ28,"S")</f>
        <v>2</v>
      </c>
      <c r="AS28">
        <f>COUNTIF(G28:AQ28,"M")</f>
        <v>5</v>
      </c>
    </row>
    <row r="29" spans="1:45" ht="45" customHeight="1" x14ac:dyDescent="0.2">
      <c r="A29" s="12">
        <v>28</v>
      </c>
      <c r="B29" s="7" t="s">
        <v>424</v>
      </c>
      <c r="C29" s="14" t="s">
        <v>116</v>
      </c>
      <c r="D29" s="9">
        <v>9.4</v>
      </c>
      <c r="E29" s="9">
        <v>120</v>
      </c>
      <c r="F29" s="12">
        <v>7690</v>
      </c>
      <c r="G29" s="18"/>
      <c r="H29" s="14" t="s">
        <v>10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" t="s">
        <v>10</v>
      </c>
      <c r="W29" s="18"/>
      <c r="X29" s="15" t="s">
        <v>10</v>
      </c>
      <c r="Y29" s="17" t="s">
        <v>9</v>
      </c>
      <c r="Z29" s="1" t="s">
        <v>10</v>
      </c>
      <c r="AA29" s="15" t="s">
        <v>10</v>
      </c>
      <c r="AB29" s="18"/>
      <c r="AC29" s="18"/>
      <c r="AD29" s="18"/>
      <c r="AE29" s="18"/>
      <c r="AF29" s="1" t="s">
        <v>10</v>
      </c>
      <c r="AG29" s="18"/>
      <c r="AH29" s="18"/>
      <c r="AI29" s="15" t="s">
        <v>10</v>
      </c>
      <c r="AJ29" s="18"/>
      <c r="AK29" s="17" t="s">
        <v>9</v>
      </c>
      <c r="AL29" s="18"/>
      <c r="AM29" s="18"/>
      <c r="AN29" s="18"/>
      <c r="AO29" s="1" t="s">
        <v>10</v>
      </c>
      <c r="AP29" s="1" t="s">
        <v>10</v>
      </c>
      <c r="AQ29" s="17" t="s">
        <v>9</v>
      </c>
      <c r="AR29">
        <f>COUNTIF(G29:AQ29,"S")</f>
        <v>3</v>
      </c>
      <c r="AS29">
        <f>COUNTIF(G29:AQ29,"M")</f>
        <v>9</v>
      </c>
    </row>
    <row r="30" spans="1:45" ht="45" customHeight="1" x14ac:dyDescent="0.2">
      <c r="A30" s="12">
        <v>29</v>
      </c>
      <c r="B30" s="7" t="s">
        <v>424</v>
      </c>
      <c r="C30" s="14" t="s">
        <v>119</v>
      </c>
      <c r="D30" s="9">
        <v>-9.6999999999999993</v>
      </c>
      <c r="E30" s="9">
        <v>160.6</v>
      </c>
      <c r="F30" s="12">
        <v>2835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6" t="s">
        <v>9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" t="s">
        <v>10</v>
      </c>
      <c r="AM30" s="19" t="s">
        <v>9</v>
      </c>
      <c r="AN30" s="18"/>
      <c r="AO30" s="18"/>
      <c r="AP30" s="17" t="s">
        <v>9</v>
      </c>
      <c r="AQ30" s="1" t="s">
        <v>10</v>
      </c>
      <c r="AR30">
        <f>COUNTIF(G30:AQ30,"S")</f>
        <v>3</v>
      </c>
      <c r="AS30">
        <f>COUNTIF(G30:AQ30,"M")</f>
        <v>2</v>
      </c>
    </row>
    <row r="31" spans="1:45" ht="45" customHeight="1" x14ac:dyDescent="0.2">
      <c r="A31" s="12">
        <v>30</v>
      </c>
      <c r="B31" s="7" t="s">
        <v>424</v>
      </c>
      <c r="C31" s="14" t="s">
        <v>123</v>
      </c>
      <c r="D31" s="9">
        <v>23.7</v>
      </c>
      <c r="E31" s="9">
        <v>121</v>
      </c>
      <c r="F31" s="12">
        <v>191</v>
      </c>
      <c r="G31" s="18"/>
      <c r="H31" s="18"/>
      <c r="I31" s="18"/>
      <c r="J31" s="18"/>
      <c r="K31" s="18"/>
      <c r="L31" s="18"/>
      <c r="M31" s="1" t="s">
        <v>10</v>
      </c>
      <c r="N31" s="19" t="s">
        <v>9</v>
      </c>
      <c r="O31" s="17" t="s">
        <v>9</v>
      </c>
      <c r="P31" s="18"/>
      <c r="Q31" s="18"/>
      <c r="R31" s="18"/>
      <c r="S31" s="18"/>
      <c r="T31" s="18"/>
      <c r="U31" s="18"/>
      <c r="V31" s="18"/>
      <c r="W31" s="18"/>
      <c r="X31" s="18"/>
      <c r="Y31" s="17" t="s">
        <v>9</v>
      </c>
      <c r="Z31" s="18"/>
      <c r="AA31" s="18"/>
      <c r="AB31" s="18"/>
      <c r="AC31" s="18"/>
      <c r="AD31" s="18"/>
      <c r="AE31" s="18"/>
      <c r="AF31" s="18"/>
      <c r="AG31" s="18"/>
      <c r="AH31" s="17" t="s">
        <v>9</v>
      </c>
      <c r="AI31" s="16" t="s">
        <v>9</v>
      </c>
      <c r="AJ31" s="1" t="s">
        <v>10</v>
      </c>
      <c r="AK31" s="18"/>
      <c r="AL31" s="18"/>
      <c r="AM31" s="18"/>
      <c r="AN31" s="18"/>
      <c r="AO31" s="1" t="s">
        <v>10</v>
      </c>
      <c r="AP31" s="18"/>
      <c r="AQ31" s="17" t="s">
        <v>9</v>
      </c>
      <c r="AR31">
        <f>COUNTIF(G31:AQ31,"S")</f>
        <v>6</v>
      </c>
      <c r="AS31">
        <f>COUNTIF(G31:AQ31,"M")</f>
        <v>3</v>
      </c>
    </row>
    <row r="32" spans="1:45" ht="45" customHeight="1" x14ac:dyDescent="0.2">
      <c r="A32" s="12">
        <v>31</v>
      </c>
      <c r="B32" s="7" t="s">
        <v>424</v>
      </c>
      <c r="C32" s="14" t="s">
        <v>127</v>
      </c>
      <c r="D32" s="9">
        <v>10</v>
      </c>
      <c r="E32" s="9">
        <v>99.8</v>
      </c>
      <c r="F32" s="12">
        <v>186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 t="s">
        <v>9</v>
      </c>
      <c r="S32" s="18"/>
      <c r="T32" s="18"/>
      <c r="U32" s="18"/>
      <c r="V32" s="17" t="s">
        <v>9</v>
      </c>
      <c r="W32" s="18"/>
      <c r="X32" s="18"/>
      <c r="Y32" s="17" t="s">
        <v>9</v>
      </c>
      <c r="Z32" s="18"/>
      <c r="AA32" s="18"/>
      <c r="AB32" s="18"/>
      <c r="AC32" s="18"/>
      <c r="AD32" s="17" t="s">
        <v>9</v>
      </c>
      <c r="AE32" s="18"/>
      <c r="AF32" s="18"/>
      <c r="AG32" s="18"/>
      <c r="AH32" s="18"/>
      <c r="AI32" s="18"/>
      <c r="AJ32" s="18"/>
      <c r="AK32" s="17" t="s">
        <v>9</v>
      </c>
      <c r="AL32" s="18"/>
      <c r="AM32" s="18"/>
      <c r="AN32" s="18"/>
      <c r="AO32" s="18"/>
      <c r="AP32" s="18"/>
      <c r="AQ32" s="17" t="s">
        <v>9</v>
      </c>
      <c r="AR32">
        <f>COUNTIF(G32:AQ32,"S")</f>
        <v>6</v>
      </c>
      <c r="AS32">
        <f>COUNTIF(G32:AQ32,"M")</f>
        <v>0</v>
      </c>
    </row>
    <row r="33" spans="1:45" ht="45" customHeight="1" x14ac:dyDescent="0.2">
      <c r="A33" s="12">
        <v>32</v>
      </c>
      <c r="B33" s="7" t="s">
        <v>424</v>
      </c>
      <c r="C33" s="3" t="s">
        <v>131</v>
      </c>
      <c r="D33" s="9">
        <v>14.3</v>
      </c>
      <c r="E33" s="9">
        <v>109.3</v>
      </c>
      <c r="F33" s="12">
        <v>17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7" t="s">
        <v>9</v>
      </c>
      <c r="Z33" s="18"/>
      <c r="AA33" s="18"/>
      <c r="AB33" s="18"/>
      <c r="AC33" s="18"/>
      <c r="AD33" s="18"/>
      <c r="AE33" s="18"/>
      <c r="AF33" s="17" t="s">
        <v>9</v>
      </c>
      <c r="AG33" s="18"/>
      <c r="AH33" s="18"/>
      <c r="AI33" s="18"/>
      <c r="AJ33" s="18"/>
      <c r="AK33" s="17" t="s">
        <v>9</v>
      </c>
      <c r="AL33" s="18"/>
      <c r="AM33" s="18"/>
      <c r="AN33" s="18"/>
      <c r="AO33" s="18"/>
      <c r="AP33" s="18"/>
      <c r="AQ33" s="17" t="s">
        <v>9</v>
      </c>
      <c r="AR33">
        <f>COUNTIF(G33:AQ33,"S")</f>
        <v>4</v>
      </c>
      <c r="AS33">
        <f>COUNTIF(G33:AQ33,"M")</f>
        <v>0</v>
      </c>
    </row>
    <row r="34" spans="1:45" ht="45" customHeight="1" x14ac:dyDescent="0.2">
      <c r="A34" s="12">
        <v>33</v>
      </c>
      <c r="B34" s="12" t="s">
        <v>425</v>
      </c>
      <c r="C34" s="13" t="s">
        <v>136</v>
      </c>
      <c r="D34" s="9">
        <v>-12.3</v>
      </c>
      <c r="E34" s="9">
        <v>123</v>
      </c>
      <c r="F34" s="12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" t="s">
        <v>10</v>
      </c>
      <c r="Z34" s="18"/>
      <c r="AA34" s="18"/>
      <c r="AB34" s="18"/>
      <c r="AC34" s="18"/>
      <c r="AD34" s="1" t="s">
        <v>10</v>
      </c>
      <c r="AE34" s="18"/>
      <c r="AF34" s="18"/>
      <c r="AG34" s="18"/>
      <c r="AH34" s="18"/>
      <c r="AI34" s="18"/>
      <c r="AJ34" s="18"/>
      <c r="AK34" s="1" t="s">
        <v>10</v>
      </c>
      <c r="AL34" s="18"/>
      <c r="AM34" s="18"/>
      <c r="AN34" s="18"/>
      <c r="AO34" s="18"/>
      <c r="AP34" s="18"/>
      <c r="AQ34" s="1" t="s">
        <v>10</v>
      </c>
      <c r="AR34">
        <f>COUNTIF(G34:AQ34,"S")</f>
        <v>0</v>
      </c>
      <c r="AS34">
        <f>COUNTIF(G34:AQ34,"M")</f>
        <v>4</v>
      </c>
    </row>
    <row r="35" spans="1:45" ht="45" customHeight="1" x14ac:dyDescent="0.2">
      <c r="A35" s="12">
        <v>34</v>
      </c>
      <c r="B35" s="12" t="s">
        <v>425</v>
      </c>
      <c r="C35" s="14" t="s">
        <v>140</v>
      </c>
      <c r="D35" s="9">
        <v>-10.5</v>
      </c>
      <c r="E35" s="9">
        <v>105.6</v>
      </c>
      <c r="F35" s="12">
        <v>5</v>
      </c>
      <c r="G35" s="18"/>
      <c r="H35" s="18"/>
      <c r="I35" s="18"/>
      <c r="J35" s="16" t="s">
        <v>9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7" t="s">
        <v>9</v>
      </c>
      <c r="Z35" s="18"/>
      <c r="AA35" s="18"/>
      <c r="AB35" s="18"/>
      <c r="AC35" s="18"/>
      <c r="AD35" s="18"/>
      <c r="AE35" s="18"/>
      <c r="AF35" s="1" t="s">
        <v>10</v>
      </c>
      <c r="AG35" s="18"/>
      <c r="AH35" s="18"/>
      <c r="AI35" s="18"/>
      <c r="AJ35" s="18"/>
      <c r="AK35" s="18"/>
      <c r="AL35" s="1" t="s">
        <v>10</v>
      </c>
      <c r="AM35" s="18"/>
      <c r="AN35" s="18"/>
      <c r="AO35" s="18"/>
      <c r="AP35" s="18"/>
      <c r="AQ35" s="17" t="s">
        <v>9</v>
      </c>
      <c r="AR35">
        <f>COUNTIF(G35:AQ35,"S")</f>
        <v>3</v>
      </c>
      <c r="AS35">
        <f>COUNTIF(G35:AQ35,"M")</f>
        <v>2</v>
      </c>
    </row>
    <row r="36" spans="1:45" ht="45" customHeight="1" x14ac:dyDescent="0.2">
      <c r="A36" s="12">
        <v>35</v>
      </c>
      <c r="B36" s="12" t="s">
        <v>425</v>
      </c>
      <c r="C36" s="13" t="s">
        <v>144</v>
      </c>
      <c r="D36" s="9">
        <v>-12.2</v>
      </c>
      <c r="E36" s="9">
        <v>96.8</v>
      </c>
      <c r="F36" s="12">
        <v>518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4" t="s">
        <v>10</v>
      </c>
      <c r="X36" s="18"/>
      <c r="Y36" s="1" t="s">
        <v>10</v>
      </c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" t="s">
        <v>10</v>
      </c>
      <c r="AP36" s="18"/>
      <c r="AQ36" s="1" t="s">
        <v>10</v>
      </c>
      <c r="AR36">
        <f>COUNTIF(G36:AQ36,"S")</f>
        <v>0</v>
      </c>
      <c r="AS36">
        <f>COUNTIF(G36:AQ36,"M")</f>
        <v>4</v>
      </c>
    </row>
    <row r="37" spans="1:45" ht="45" customHeight="1" x14ac:dyDescent="0.2">
      <c r="A37" s="12">
        <v>36</v>
      </c>
      <c r="B37" s="12" t="s">
        <v>425</v>
      </c>
      <c r="C37" s="13" t="s">
        <v>148</v>
      </c>
      <c r="D37" s="9">
        <v>-17.399999999999999</v>
      </c>
      <c r="E37" s="9">
        <v>119.2</v>
      </c>
      <c r="F37" s="12">
        <v>113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" t="s">
        <v>10</v>
      </c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" t="s">
        <v>10</v>
      </c>
      <c r="AR37">
        <f>COUNTIF(G37:AQ37,"S")</f>
        <v>0</v>
      </c>
      <c r="AS37">
        <f>COUNTIF(G37:AQ37,"M")</f>
        <v>2</v>
      </c>
    </row>
    <row r="38" spans="1:45" ht="45" customHeight="1" x14ac:dyDescent="0.2">
      <c r="A38" s="12">
        <v>37</v>
      </c>
      <c r="B38" s="12" t="s">
        <v>425</v>
      </c>
      <c r="C38" s="14" t="s">
        <v>152</v>
      </c>
      <c r="D38" s="9">
        <v>-14</v>
      </c>
      <c r="E38" s="9">
        <v>121.5</v>
      </c>
      <c r="F38" s="12">
        <v>150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7" t="s">
        <v>9</v>
      </c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" t="s">
        <v>10</v>
      </c>
      <c r="AM38" s="18"/>
      <c r="AN38" s="14" t="s">
        <v>10</v>
      </c>
      <c r="AO38" s="18"/>
      <c r="AP38" s="18"/>
      <c r="AQ38" s="17" t="s">
        <v>9</v>
      </c>
      <c r="AR38">
        <f>COUNTIF(G38:AQ38,"S")</f>
        <v>2</v>
      </c>
      <c r="AS38">
        <f>COUNTIF(G38:AQ38,"M")</f>
        <v>2</v>
      </c>
    </row>
    <row r="39" spans="1:45" ht="45" customHeight="1" x14ac:dyDescent="0.2">
      <c r="A39" s="12">
        <v>38</v>
      </c>
      <c r="B39" s="12" t="s">
        <v>425</v>
      </c>
      <c r="C39" s="14" t="s">
        <v>156</v>
      </c>
      <c r="D39" s="9">
        <v>-6</v>
      </c>
      <c r="E39" s="9">
        <v>72</v>
      </c>
      <c r="F39" s="12">
        <v>1822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7" t="s">
        <v>9</v>
      </c>
      <c r="Z39" s="18"/>
      <c r="AA39" s="18"/>
      <c r="AB39" s="18"/>
      <c r="AC39" s="18"/>
      <c r="AD39" s="17" t="s">
        <v>9</v>
      </c>
      <c r="AE39" s="16" t="s">
        <v>9</v>
      </c>
      <c r="AF39" s="1" t="s">
        <v>10</v>
      </c>
      <c r="AG39" s="18"/>
      <c r="AH39" s="18"/>
      <c r="AI39" s="18"/>
      <c r="AJ39" s="18"/>
      <c r="AK39" s="18"/>
      <c r="AL39" s="18"/>
      <c r="AM39" s="18"/>
      <c r="AN39" s="18"/>
      <c r="AO39" s="18"/>
      <c r="AP39" s="17" t="s">
        <v>9</v>
      </c>
      <c r="AQ39" s="17" t="s">
        <v>9</v>
      </c>
      <c r="AR39">
        <f>COUNTIF(G39:AQ39,"S")</f>
        <v>5</v>
      </c>
      <c r="AS39">
        <f>COUNTIF(G39:AQ39,"M")</f>
        <v>1</v>
      </c>
    </row>
    <row r="40" spans="1:45" ht="45" customHeight="1" x14ac:dyDescent="0.2">
      <c r="A40" s="12">
        <v>39</v>
      </c>
      <c r="B40" s="12" t="s">
        <v>425</v>
      </c>
      <c r="C40" s="14" t="s">
        <v>160</v>
      </c>
      <c r="D40" s="9">
        <v>-11.5</v>
      </c>
      <c r="E40" s="9">
        <v>43.3</v>
      </c>
      <c r="F40" s="12">
        <v>518</v>
      </c>
      <c r="G40" s="18"/>
      <c r="H40" s="18"/>
      <c r="I40" s="18"/>
      <c r="J40" s="16" t="s">
        <v>9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7" t="s">
        <v>9</v>
      </c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7" t="s">
        <v>9</v>
      </c>
      <c r="AL40" s="18"/>
      <c r="AM40" s="18"/>
      <c r="AN40" s="18"/>
      <c r="AO40" s="18"/>
      <c r="AP40" s="18"/>
      <c r="AQ40" s="17" t="s">
        <v>9</v>
      </c>
      <c r="AR40">
        <f>COUNTIF(G40:AQ40,"S")</f>
        <v>4</v>
      </c>
      <c r="AS40">
        <f>COUNTIF(G40:AQ40,"M")</f>
        <v>0</v>
      </c>
    </row>
    <row r="41" spans="1:45" ht="45" customHeight="1" x14ac:dyDescent="0.2">
      <c r="A41" s="12">
        <v>40</v>
      </c>
      <c r="B41" s="12" t="s">
        <v>425</v>
      </c>
      <c r="C41" s="14" t="s">
        <v>163</v>
      </c>
      <c r="D41" s="9">
        <v>27.3</v>
      </c>
      <c r="E41" s="9">
        <v>33.799999999999997</v>
      </c>
      <c r="F41" s="12">
        <v>2240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6" t="s">
        <v>9</v>
      </c>
      <c r="AF41" s="17" t="s">
        <v>9</v>
      </c>
      <c r="AG41" s="18"/>
      <c r="AH41" s="1" t="s">
        <v>10</v>
      </c>
      <c r="AI41" s="18"/>
      <c r="AJ41" s="18"/>
      <c r="AK41" s="18"/>
      <c r="AL41" s="18"/>
      <c r="AM41" s="18"/>
      <c r="AN41" s="18"/>
      <c r="AO41" s="18"/>
      <c r="AP41" s="18"/>
      <c r="AQ41" s="18"/>
      <c r="AR41">
        <f>COUNTIF(G41:AQ41,"S")</f>
        <v>2</v>
      </c>
      <c r="AS41">
        <f>COUNTIF(G41:AQ41,"M")</f>
        <v>1</v>
      </c>
    </row>
    <row r="42" spans="1:45" ht="45" customHeight="1" x14ac:dyDescent="0.2">
      <c r="A42" s="12">
        <v>41</v>
      </c>
      <c r="B42" s="12" t="s">
        <v>425</v>
      </c>
      <c r="C42" s="14" t="s">
        <v>167</v>
      </c>
      <c r="D42" s="9">
        <v>8.3000000000000007</v>
      </c>
      <c r="E42" s="9">
        <v>73.099999999999994</v>
      </c>
      <c r="F42" s="12">
        <v>827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7" t="s">
        <v>9</v>
      </c>
      <c r="Z42" s="18"/>
      <c r="AA42" s="18"/>
      <c r="AB42" s="18"/>
      <c r="AC42" s="19" t="s">
        <v>9</v>
      </c>
      <c r="AD42" s="18"/>
      <c r="AE42" s="18"/>
      <c r="AF42" s="18"/>
      <c r="AG42" s="18"/>
      <c r="AH42" s="17" t="s">
        <v>9</v>
      </c>
      <c r="AI42" s="18"/>
      <c r="AJ42" s="18"/>
      <c r="AK42" s="17" t="s">
        <v>9</v>
      </c>
      <c r="AL42" s="18"/>
      <c r="AM42" s="18"/>
      <c r="AN42" s="18"/>
      <c r="AO42" s="18"/>
      <c r="AP42" s="18"/>
      <c r="AQ42" s="17" t="s">
        <v>9</v>
      </c>
      <c r="AR42">
        <f>COUNTIF(G42:AQ42,"S")</f>
        <v>5</v>
      </c>
      <c r="AS42">
        <f>COUNTIF(G42:AQ42,"M")</f>
        <v>0</v>
      </c>
    </row>
    <row r="43" spans="1:45" ht="45" customHeight="1" x14ac:dyDescent="0.2">
      <c r="A43" s="12">
        <v>42</v>
      </c>
      <c r="B43" s="12" t="s">
        <v>425</v>
      </c>
      <c r="C43" s="14" t="s">
        <v>171</v>
      </c>
      <c r="D43" s="9">
        <v>-3.5</v>
      </c>
      <c r="E43" s="9">
        <v>40</v>
      </c>
      <c r="F43" s="12">
        <v>510</v>
      </c>
      <c r="G43" s="18"/>
      <c r="H43" s="18"/>
      <c r="I43" s="18"/>
      <c r="J43" s="18"/>
      <c r="K43" s="18"/>
      <c r="L43" s="18"/>
      <c r="M43" s="18"/>
      <c r="N43" s="17" t="s">
        <v>9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6" t="s">
        <v>9</v>
      </c>
      <c r="Z43" s="18"/>
      <c r="AA43" s="18"/>
      <c r="AB43" s="18"/>
      <c r="AC43" s="18"/>
      <c r="AD43" s="1" t="s">
        <v>10</v>
      </c>
      <c r="AE43" s="18"/>
      <c r="AF43" s="17" t="s">
        <v>9</v>
      </c>
      <c r="AG43" s="18"/>
      <c r="AH43" s="1" t="s">
        <v>10</v>
      </c>
      <c r="AI43" s="18"/>
      <c r="AJ43" s="18"/>
      <c r="AK43" s="17" t="s">
        <v>9</v>
      </c>
      <c r="AL43" s="18"/>
      <c r="AM43" s="18"/>
      <c r="AN43" s="18"/>
      <c r="AO43" s="18"/>
      <c r="AP43" s="18"/>
      <c r="AQ43" s="1" t="s">
        <v>10</v>
      </c>
      <c r="AR43">
        <f>COUNTIF(G43:AQ43,"S")</f>
        <v>4</v>
      </c>
      <c r="AS43">
        <f>COUNTIF(G43:AQ43,"M")</f>
        <v>3</v>
      </c>
    </row>
    <row r="44" spans="1:45" ht="45" customHeight="1" x14ac:dyDescent="0.2">
      <c r="A44" s="12">
        <v>43</v>
      </c>
      <c r="B44" s="12" t="s">
        <v>425</v>
      </c>
      <c r="C44" s="14" t="s">
        <v>175</v>
      </c>
      <c r="D44" s="9">
        <v>-21.1</v>
      </c>
      <c r="E44" s="9">
        <v>55.5</v>
      </c>
      <c r="F44" s="12">
        <v>12</v>
      </c>
      <c r="G44" s="18"/>
      <c r="H44" s="18"/>
      <c r="I44" s="18"/>
      <c r="J44" s="15" t="s">
        <v>10</v>
      </c>
      <c r="K44" s="18"/>
      <c r="L44" s="18"/>
      <c r="M44" s="18"/>
      <c r="N44" s="17" t="s">
        <v>9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6" t="s">
        <v>9</v>
      </c>
      <c r="Z44" s="18"/>
      <c r="AA44" s="18"/>
      <c r="AB44" s="1" t="s">
        <v>10</v>
      </c>
      <c r="AC44" s="18"/>
      <c r="AD44" s="18"/>
      <c r="AE44" s="15" t="s">
        <v>10</v>
      </c>
      <c r="AF44" s="1" t="s">
        <v>10</v>
      </c>
      <c r="AG44" s="18"/>
      <c r="AH44" s="18"/>
      <c r="AI44" s="18"/>
      <c r="AJ44" s="1" t="s">
        <v>10</v>
      </c>
      <c r="AK44" s="18"/>
      <c r="AL44" s="1" t="s">
        <v>10</v>
      </c>
      <c r="AM44" s="18"/>
      <c r="AN44" s="18"/>
      <c r="AO44" s="18"/>
      <c r="AP44" s="18"/>
      <c r="AQ44" s="17" t="s">
        <v>9</v>
      </c>
      <c r="AR44">
        <f>COUNTIF(G44:AQ44,"S")</f>
        <v>3</v>
      </c>
      <c r="AS44">
        <f>COUNTIF(G44:AQ44,"M")</f>
        <v>6</v>
      </c>
    </row>
    <row r="45" spans="1:45" ht="45" customHeight="1" x14ac:dyDescent="0.2">
      <c r="A45" s="12">
        <v>44</v>
      </c>
      <c r="B45" s="12" t="s">
        <v>425</v>
      </c>
      <c r="C45" s="14" t="s">
        <v>179</v>
      </c>
      <c r="D45" s="9">
        <v>-20.5</v>
      </c>
      <c r="E45" s="9">
        <v>46.5</v>
      </c>
      <c r="F45" s="12">
        <v>1374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6" t="s">
        <v>9</v>
      </c>
      <c r="Z45" s="18"/>
      <c r="AA45" s="18"/>
      <c r="AB45" s="1" t="s">
        <v>10</v>
      </c>
      <c r="AC45" s="1" t="s">
        <v>10</v>
      </c>
      <c r="AD45" s="1" t="s">
        <v>10</v>
      </c>
      <c r="AE45" s="18"/>
      <c r="AF45" s="17" t="s">
        <v>9</v>
      </c>
      <c r="AG45" s="18"/>
      <c r="AH45" s="18"/>
      <c r="AI45" s="18"/>
      <c r="AJ45" s="18"/>
      <c r="AK45" s="17" t="s">
        <v>9</v>
      </c>
      <c r="AL45" s="18"/>
      <c r="AM45" s="18"/>
      <c r="AN45" s="18"/>
      <c r="AO45" s="18"/>
      <c r="AP45" s="18"/>
      <c r="AQ45" s="17" t="s">
        <v>9</v>
      </c>
      <c r="AR45">
        <f>COUNTIF(G45:AQ45,"S")</f>
        <v>4</v>
      </c>
      <c r="AS45">
        <f>COUNTIF(G45:AQ45,"M")</f>
        <v>3</v>
      </c>
    </row>
    <row r="46" spans="1:45" ht="45" customHeight="1" x14ac:dyDescent="0.2">
      <c r="A46" s="12">
        <v>45</v>
      </c>
      <c r="B46" s="12" t="s">
        <v>425</v>
      </c>
      <c r="C46" s="14" t="s">
        <v>183</v>
      </c>
      <c r="D46" s="9">
        <v>1.9</v>
      </c>
      <c r="E46" s="9">
        <v>73.5</v>
      </c>
      <c r="F46" s="12">
        <v>2714</v>
      </c>
      <c r="G46" s="3"/>
      <c r="H46" s="3"/>
      <c r="I46" s="3"/>
      <c r="J46" s="3"/>
      <c r="K46" s="3"/>
      <c r="L46" s="3"/>
      <c r="M46" s="3"/>
      <c r="N46" s="17" t="s">
        <v>9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16" t="s">
        <v>9</v>
      </c>
      <c r="Z46" s="3"/>
      <c r="AA46" s="3"/>
      <c r="AB46" s="3"/>
      <c r="AC46" s="3"/>
      <c r="AD46" s="1" t="s">
        <v>10</v>
      </c>
      <c r="AE46" s="15" t="s">
        <v>10</v>
      </c>
      <c r="AF46" s="3"/>
      <c r="AG46" s="3"/>
      <c r="AH46" s="1" t="s">
        <v>10</v>
      </c>
      <c r="AI46" s="3"/>
      <c r="AJ46" s="3"/>
      <c r="AK46" s="17" t="s">
        <v>9</v>
      </c>
      <c r="AL46" s="3"/>
      <c r="AM46" s="3"/>
      <c r="AN46" s="3"/>
      <c r="AO46" s="3"/>
      <c r="AP46" s="1" t="s">
        <v>10</v>
      </c>
      <c r="AQ46" s="17" t="s">
        <v>9</v>
      </c>
      <c r="AR46">
        <f>COUNTIF(G46:AQ46,"S")</f>
        <v>4</v>
      </c>
      <c r="AS46">
        <f>COUNTIF(G46:AQ46,"M")</f>
        <v>4</v>
      </c>
    </row>
    <row r="47" spans="1:45" ht="45" customHeight="1" x14ac:dyDescent="0.2">
      <c r="A47" s="12">
        <v>46</v>
      </c>
      <c r="B47" s="12" t="s">
        <v>425</v>
      </c>
      <c r="C47" s="14" t="s">
        <v>187</v>
      </c>
      <c r="D47" s="9">
        <v>-20.3</v>
      </c>
      <c r="E47" s="9">
        <v>57.6</v>
      </c>
      <c r="F47" s="12">
        <v>720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5" t="s">
        <v>10</v>
      </c>
      <c r="Z47" s="18"/>
      <c r="AA47" s="18"/>
      <c r="AB47" s="18"/>
      <c r="AC47" s="1" t="s">
        <v>10</v>
      </c>
      <c r="AD47" s="1" t="s">
        <v>10</v>
      </c>
      <c r="AE47" s="15" t="s">
        <v>10</v>
      </c>
      <c r="AF47" s="17" t="s">
        <v>9</v>
      </c>
      <c r="AG47" s="18"/>
      <c r="AH47" s="18"/>
      <c r="AI47" s="18"/>
      <c r="AJ47" s="1" t="s">
        <v>10</v>
      </c>
      <c r="AK47" s="17" t="s">
        <v>9</v>
      </c>
      <c r="AL47" s="18"/>
      <c r="AM47" s="18"/>
      <c r="AN47" s="18"/>
      <c r="AO47" s="18"/>
      <c r="AP47" s="18"/>
      <c r="AQ47" s="17" t="s">
        <v>9</v>
      </c>
      <c r="AR47">
        <f>COUNTIF(G47:AQ47,"S")</f>
        <v>3</v>
      </c>
      <c r="AS47">
        <f>COUNTIF(G47:AQ47,"M")</f>
        <v>5</v>
      </c>
    </row>
    <row r="48" spans="1:45" ht="45" customHeight="1" x14ac:dyDescent="0.2">
      <c r="A48" s="12">
        <v>47</v>
      </c>
      <c r="B48" s="12" t="s">
        <v>425</v>
      </c>
      <c r="C48" s="14" t="s">
        <v>191</v>
      </c>
      <c r="D48" s="9">
        <v>-12.5</v>
      </c>
      <c r="E48" s="9">
        <v>45.5</v>
      </c>
      <c r="F48" s="12">
        <v>296</v>
      </c>
      <c r="G48" s="18"/>
      <c r="H48" s="18"/>
      <c r="I48" s="18"/>
      <c r="J48" s="16" t="s">
        <v>9</v>
      </c>
      <c r="K48" s="18"/>
      <c r="L48" s="18"/>
      <c r="M48" s="18"/>
      <c r="N48" s="17" t="s">
        <v>9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6" t="s">
        <v>9</v>
      </c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7" t="s">
        <v>9</v>
      </c>
      <c r="AL48" s="1" t="s">
        <v>10</v>
      </c>
      <c r="AM48" s="18"/>
      <c r="AN48" s="18"/>
      <c r="AO48" s="18"/>
      <c r="AP48" s="18"/>
      <c r="AQ48" s="17" t="s">
        <v>9</v>
      </c>
      <c r="AR48">
        <f>COUNTIF(G48:AQ48,"S")</f>
        <v>5</v>
      </c>
      <c r="AS48">
        <f>COUNTIF(G48:AQ48,"M")</f>
        <v>1</v>
      </c>
    </row>
    <row r="49" spans="1:45" ht="45" customHeight="1" x14ac:dyDescent="0.2">
      <c r="A49" s="12">
        <v>48</v>
      </c>
      <c r="B49" s="12" t="s">
        <v>425</v>
      </c>
      <c r="C49" s="14" t="s">
        <v>195</v>
      </c>
      <c r="D49" s="9">
        <v>-21.9</v>
      </c>
      <c r="E49" s="9">
        <v>35.6</v>
      </c>
      <c r="F49" s="12">
        <v>2103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6" t="s">
        <v>9</v>
      </c>
      <c r="Z49" s="18"/>
      <c r="AA49" s="18"/>
      <c r="AB49" s="18"/>
      <c r="AC49" s="18"/>
      <c r="AD49" s="18"/>
      <c r="AE49" s="18"/>
      <c r="AF49" s="17" t="s">
        <v>9</v>
      </c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7" t="s">
        <v>9</v>
      </c>
      <c r="AR49">
        <f>COUNTIF(G49:AQ49,"S")</f>
        <v>3</v>
      </c>
      <c r="AS49">
        <f>COUNTIF(G49:AQ49,"M")</f>
        <v>0</v>
      </c>
    </row>
    <row r="50" spans="1:45" ht="45" customHeight="1" x14ac:dyDescent="0.2">
      <c r="A50" s="12">
        <v>49</v>
      </c>
      <c r="B50" s="12" t="s">
        <v>425</v>
      </c>
      <c r="C50" s="3" t="s">
        <v>199</v>
      </c>
      <c r="D50" s="9">
        <v>19.8</v>
      </c>
      <c r="E50" s="9">
        <v>39.9</v>
      </c>
      <c r="F50" s="12">
        <v>975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7" t="s">
        <v>9</v>
      </c>
      <c r="AL50" s="18"/>
      <c r="AM50" s="18"/>
      <c r="AN50" s="18"/>
      <c r="AO50" s="18"/>
      <c r="AP50" s="17" t="s">
        <v>9</v>
      </c>
      <c r="AQ50" s="18"/>
      <c r="AR50">
        <f>COUNTIF(G50:AQ50,"S")</f>
        <v>2</v>
      </c>
      <c r="AS50">
        <f>COUNTIF(G50:AQ50,"M")</f>
        <v>0</v>
      </c>
    </row>
    <row r="51" spans="1:45" ht="45" customHeight="1" x14ac:dyDescent="0.2">
      <c r="A51" s="12">
        <v>50</v>
      </c>
      <c r="B51" s="12" t="s">
        <v>425</v>
      </c>
      <c r="C51" s="14" t="s">
        <v>203</v>
      </c>
      <c r="D51" s="9">
        <v>22.3</v>
      </c>
      <c r="E51" s="9">
        <v>39.1</v>
      </c>
      <c r="F51" s="12">
        <v>1705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6" t="s">
        <v>9</v>
      </c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7" t="s">
        <v>9</v>
      </c>
      <c r="AL51" s="18"/>
      <c r="AM51" s="18"/>
      <c r="AN51" s="18"/>
      <c r="AO51" s="18"/>
      <c r="AP51" s="17" t="s">
        <v>9</v>
      </c>
      <c r="AQ51" s="18"/>
      <c r="AR51">
        <f>COUNTIF(G51:AQ51,"S")</f>
        <v>3</v>
      </c>
      <c r="AS51">
        <f>COUNTIF(G51:AQ51,"M")</f>
        <v>0</v>
      </c>
    </row>
    <row r="52" spans="1:45" ht="45" customHeight="1" x14ac:dyDescent="0.2">
      <c r="A52" s="12">
        <v>51</v>
      </c>
      <c r="B52" s="12" t="s">
        <v>425</v>
      </c>
      <c r="C52" s="14" t="s">
        <v>207</v>
      </c>
      <c r="D52" s="9">
        <v>-4.7</v>
      </c>
      <c r="E52" s="9">
        <v>55.5</v>
      </c>
      <c r="F52" s="12">
        <v>1482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6" t="s">
        <v>9</v>
      </c>
      <c r="Z52" s="18"/>
      <c r="AA52" s="18"/>
      <c r="AB52" s="18"/>
      <c r="AC52" s="1" t="s">
        <v>10</v>
      </c>
      <c r="AD52" s="1" t="s">
        <v>10</v>
      </c>
      <c r="AE52" s="18"/>
      <c r="AF52" s="18"/>
      <c r="AG52" s="18"/>
      <c r="AH52" s="18"/>
      <c r="AI52" s="18"/>
      <c r="AJ52" s="18"/>
      <c r="AK52" s="17" t="s">
        <v>9</v>
      </c>
      <c r="AL52" s="18"/>
      <c r="AM52" s="18"/>
      <c r="AN52" s="18"/>
      <c r="AO52" s="18"/>
      <c r="AP52" s="18"/>
      <c r="AQ52" s="17" t="s">
        <v>9</v>
      </c>
      <c r="AR52">
        <f>COUNTIF(G52:AQ52,"S")</f>
        <v>3</v>
      </c>
      <c r="AS52">
        <f>COUNTIF(G52:AQ52,"M")</f>
        <v>2</v>
      </c>
    </row>
    <row r="53" spans="1:45" ht="45" customHeight="1" x14ac:dyDescent="0.2">
      <c r="A53" s="12">
        <v>52</v>
      </c>
      <c r="B53" s="12" t="s">
        <v>425</v>
      </c>
      <c r="C53" s="14" t="s">
        <v>210</v>
      </c>
      <c r="D53" s="9">
        <v>-9.5</v>
      </c>
      <c r="E53" s="9">
        <v>46.3</v>
      </c>
      <c r="F53" s="12">
        <v>78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6" t="s">
        <v>9</v>
      </c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7" t="s">
        <v>9</v>
      </c>
      <c r="AL53" s="18"/>
      <c r="AM53" s="18"/>
      <c r="AN53" s="18"/>
      <c r="AO53" s="18"/>
      <c r="AP53" s="18"/>
      <c r="AQ53" s="17" t="s">
        <v>9</v>
      </c>
      <c r="AR53">
        <f>COUNTIF(G53:AQ53,"S")</f>
        <v>3</v>
      </c>
      <c r="AS53">
        <f>COUNTIF(G53:AQ53,"M")</f>
        <v>0</v>
      </c>
    </row>
    <row r="54" spans="1:45" ht="45" customHeight="1" x14ac:dyDescent="0.2">
      <c r="A54" s="12">
        <v>53</v>
      </c>
      <c r="B54" s="12" t="s">
        <v>425</v>
      </c>
      <c r="C54" s="13" t="s">
        <v>214</v>
      </c>
      <c r="D54" s="9">
        <v>-28.4</v>
      </c>
      <c r="E54" s="9">
        <v>32.4</v>
      </c>
      <c r="F54" s="12">
        <v>2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5" t="s">
        <v>10</v>
      </c>
      <c r="Z54" s="18"/>
      <c r="AA54" s="15" t="s">
        <v>10</v>
      </c>
      <c r="AB54" s="1" t="s">
        <v>10</v>
      </c>
      <c r="AC54" s="18"/>
      <c r="AD54" s="18"/>
      <c r="AE54" s="18"/>
      <c r="AF54" s="1" t="s">
        <v>10</v>
      </c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>
        <f>COUNTIF(G54:AQ54,"S")</f>
        <v>0</v>
      </c>
      <c r="AS54">
        <f>COUNTIF(G54:AQ54,"M")</f>
        <v>4</v>
      </c>
    </row>
    <row r="55" spans="1:45" ht="45" customHeight="1" x14ac:dyDescent="0.2">
      <c r="A55" s="12">
        <v>54</v>
      </c>
      <c r="B55" s="12" t="s">
        <v>425</v>
      </c>
      <c r="C55" s="14" t="s">
        <v>218</v>
      </c>
      <c r="D55" s="9">
        <v>7.3</v>
      </c>
      <c r="E55" s="9">
        <v>80</v>
      </c>
      <c r="F55" s="12">
        <v>122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6" t="s">
        <v>9</v>
      </c>
      <c r="Z55" s="18"/>
      <c r="AA55" s="18"/>
      <c r="AB55" s="18"/>
      <c r="AC55" s="17" t="s">
        <v>9</v>
      </c>
      <c r="AD55" s="18"/>
      <c r="AE55" s="15" t="s">
        <v>10</v>
      </c>
      <c r="AF55" s="1" t="s">
        <v>10</v>
      </c>
      <c r="AG55" s="18"/>
      <c r="AH55" s="18"/>
      <c r="AI55" s="18"/>
      <c r="AJ55" s="18"/>
      <c r="AK55" s="17" t="s">
        <v>9</v>
      </c>
      <c r="AL55" s="18"/>
      <c r="AM55" s="18"/>
      <c r="AN55" s="18"/>
      <c r="AO55" s="18"/>
      <c r="AP55" s="1" t="s">
        <v>10</v>
      </c>
      <c r="AQ55" s="17" t="s">
        <v>9</v>
      </c>
      <c r="AR55">
        <f>COUNTIF(G55:AQ55,"S")</f>
        <v>4</v>
      </c>
      <c r="AS55">
        <f>COUNTIF(G55:AQ55,"M")</f>
        <v>3</v>
      </c>
    </row>
    <row r="56" spans="1:45" ht="45" customHeight="1" x14ac:dyDescent="0.2">
      <c r="A56" s="12">
        <v>55</v>
      </c>
      <c r="B56" s="12" t="s">
        <v>425</v>
      </c>
      <c r="C56" s="14" t="s">
        <v>221</v>
      </c>
      <c r="D56" s="9">
        <v>-7.9</v>
      </c>
      <c r="E56" s="9">
        <v>39.5</v>
      </c>
      <c r="F56" s="12">
        <v>2126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6" t="s">
        <v>9</v>
      </c>
      <c r="Z56" s="18"/>
      <c r="AA56" s="18"/>
      <c r="AB56" s="18"/>
      <c r="AC56" s="18"/>
      <c r="AD56" s="1" t="s">
        <v>10</v>
      </c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7" t="s">
        <v>9</v>
      </c>
      <c r="AR56">
        <f>COUNTIF(G56:AQ56,"S")</f>
        <v>2</v>
      </c>
      <c r="AS56">
        <f>COUNTIF(G56:AQ56,"M")</f>
        <v>1</v>
      </c>
    </row>
    <row r="57" spans="1:45" ht="45" customHeight="1" x14ac:dyDescent="0.2">
      <c r="A57" s="12">
        <v>56</v>
      </c>
      <c r="B57" s="12" t="s">
        <v>425</v>
      </c>
      <c r="C57" s="3" t="s">
        <v>225</v>
      </c>
      <c r="D57" s="9">
        <v>24.5</v>
      </c>
      <c r="E57" s="9">
        <v>54.4</v>
      </c>
      <c r="F57" s="12">
        <v>129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9" t="s">
        <v>9</v>
      </c>
      <c r="X57" s="18"/>
      <c r="Y57" s="16" t="s">
        <v>9</v>
      </c>
      <c r="Z57" s="18"/>
      <c r="AA57" s="18"/>
      <c r="AB57" s="18"/>
      <c r="AC57" s="17" t="s">
        <v>9</v>
      </c>
      <c r="AD57" s="18"/>
      <c r="AE57" s="18"/>
      <c r="AF57" s="18"/>
      <c r="AG57" s="18"/>
      <c r="AH57" s="18"/>
      <c r="AI57" s="18"/>
      <c r="AJ57" s="18"/>
      <c r="AK57" s="17" t="s">
        <v>9</v>
      </c>
      <c r="AL57" s="1" t="s">
        <v>10</v>
      </c>
      <c r="AM57" s="14" t="s">
        <v>10</v>
      </c>
      <c r="AN57" s="18"/>
      <c r="AO57" s="1" t="s">
        <v>10</v>
      </c>
      <c r="AP57" s="17" t="s">
        <v>9</v>
      </c>
      <c r="AQ57" s="1" t="s">
        <v>10</v>
      </c>
      <c r="AR57">
        <f>COUNTIF(G57:AQ57,"S")</f>
        <v>5</v>
      </c>
      <c r="AS57">
        <f>COUNTIF(G57:AQ57,"M")</f>
        <v>4</v>
      </c>
    </row>
    <row r="58" spans="1:45" ht="45" customHeight="1" x14ac:dyDescent="0.2">
      <c r="A58" s="12">
        <v>57</v>
      </c>
      <c r="B58" s="12" t="s">
        <v>426</v>
      </c>
      <c r="C58" s="14" t="s">
        <v>230</v>
      </c>
      <c r="D58" s="9">
        <v>-14.3</v>
      </c>
      <c r="E58" s="9">
        <v>-170.7</v>
      </c>
      <c r="F58" s="12">
        <v>45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7" t="s">
        <v>9</v>
      </c>
      <c r="V58" s="18"/>
      <c r="W58" s="18"/>
      <c r="X58" s="18"/>
      <c r="Y58" s="15" t="s">
        <v>10</v>
      </c>
      <c r="Z58" s="18"/>
      <c r="AA58" s="18"/>
      <c r="AB58" s="1" t="s">
        <v>10</v>
      </c>
      <c r="AC58" s="17" t="s">
        <v>9</v>
      </c>
      <c r="AD58" s="1" t="s">
        <v>10</v>
      </c>
      <c r="AE58" s="15" t="s">
        <v>10</v>
      </c>
      <c r="AF58" s="1" t="s">
        <v>10</v>
      </c>
      <c r="AG58" s="1" t="s">
        <v>10</v>
      </c>
      <c r="AH58" s="18"/>
      <c r="AI58" s="18"/>
      <c r="AJ58" s="18"/>
      <c r="AK58" s="18"/>
      <c r="AL58" s="18"/>
      <c r="AM58" s="18"/>
      <c r="AN58" s="18"/>
      <c r="AO58" s="18"/>
      <c r="AP58" s="17" t="s">
        <v>9</v>
      </c>
      <c r="AQ58" s="18"/>
      <c r="AR58">
        <f>COUNTIF(G58:AQ58,"S")</f>
        <v>3</v>
      </c>
      <c r="AS58">
        <f>COUNTIF(G58:AQ58,"M")</f>
        <v>6</v>
      </c>
    </row>
    <row r="59" spans="1:45" ht="45" customHeight="1" x14ac:dyDescent="0.2">
      <c r="A59" s="12">
        <v>58</v>
      </c>
      <c r="B59" s="12" t="s">
        <v>426</v>
      </c>
      <c r="C59" s="14" t="s">
        <v>234</v>
      </c>
      <c r="D59" s="9">
        <v>5.0999999999999996</v>
      </c>
      <c r="E59" s="9">
        <v>-77.400000000000006</v>
      </c>
      <c r="F59" s="12">
        <v>19</v>
      </c>
      <c r="G59" s="18"/>
      <c r="H59" s="18"/>
      <c r="I59" s="18"/>
      <c r="J59" s="16" t="s">
        <v>9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6" t="s">
        <v>9</v>
      </c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" t="s">
        <v>10</v>
      </c>
      <c r="AQ59" s="18"/>
      <c r="AR59">
        <f>COUNTIF(G59:AQ59,"S")</f>
        <v>2</v>
      </c>
      <c r="AS59">
        <f>COUNTIF(G59:AQ59,"M")</f>
        <v>1</v>
      </c>
    </row>
    <row r="60" spans="1:45" ht="45" customHeight="1" x14ac:dyDescent="0.2">
      <c r="A60" s="12">
        <v>59</v>
      </c>
      <c r="B60" s="12" t="s">
        <v>426</v>
      </c>
      <c r="C60" s="14" t="s">
        <v>238</v>
      </c>
      <c r="D60" s="9">
        <v>15.2</v>
      </c>
      <c r="E60" s="9">
        <v>145.80000000000001</v>
      </c>
      <c r="F60" s="12">
        <v>82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" t="s">
        <v>10</v>
      </c>
      <c r="V60" s="14" t="s">
        <v>10</v>
      </c>
      <c r="W60" s="3"/>
      <c r="X60" s="14" t="s">
        <v>10</v>
      </c>
      <c r="Y60" s="16" t="s">
        <v>9</v>
      </c>
      <c r="Z60" s="3"/>
      <c r="AA60" s="3"/>
      <c r="AB60" s="1" t="s">
        <v>10</v>
      </c>
      <c r="AC60" s="3"/>
      <c r="AD60" s="17" t="s">
        <v>9</v>
      </c>
      <c r="AE60" s="3"/>
      <c r="AF60" s="3"/>
      <c r="AG60" s="1" t="s">
        <v>10</v>
      </c>
      <c r="AH60" s="3"/>
      <c r="AI60" s="3"/>
      <c r="AJ60" s="3"/>
      <c r="AK60" s="17" t="s">
        <v>9</v>
      </c>
      <c r="AL60" s="3"/>
      <c r="AM60" s="3"/>
      <c r="AN60" s="19" t="s">
        <v>9</v>
      </c>
      <c r="AO60" s="17" t="s">
        <v>9</v>
      </c>
      <c r="AP60" s="17" t="s">
        <v>9</v>
      </c>
      <c r="AQ60" s="17" t="s">
        <v>9</v>
      </c>
      <c r="AR60">
        <f>COUNTIF(G60:AQ60,"S")</f>
        <v>7</v>
      </c>
      <c r="AS60">
        <f>COUNTIF(G60:AQ60,"M")</f>
        <v>5</v>
      </c>
    </row>
    <row r="61" spans="1:45" ht="45" customHeight="1" x14ac:dyDescent="0.2">
      <c r="A61" s="12">
        <v>60</v>
      </c>
      <c r="B61" s="12" t="s">
        <v>426</v>
      </c>
      <c r="C61" s="14" t="s">
        <v>242</v>
      </c>
      <c r="D61" s="9">
        <v>-21.3</v>
      </c>
      <c r="E61" s="9">
        <v>-159.80000000000001</v>
      </c>
      <c r="F61" s="12">
        <v>255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7" t="s">
        <v>9</v>
      </c>
      <c r="S61" s="18"/>
      <c r="T61" s="18"/>
      <c r="U61" s="17" t="s">
        <v>9</v>
      </c>
      <c r="V61" s="18"/>
      <c r="W61" s="18"/>
      <c r="X61" s="18"/>
      <c r="Y61" s="15" t="s">
        <v>10</v>
      </c>
      <c r="Z61" s="18"/>
      <c r="AA61" s="16" t="s">
        <v>9</v>
      </c>
      <c r="AB61" s="18"/>
      <c r="AC61" s="18"/>
      <c r="AD61" s="18"/>
      <c r="AE61" s="18"/>
      <c r="AF61" s="18"/>
      <c r="AG61" s="1" t="s">
        <v>10</v>
      </c>
      <c r="AH61" s="18"/>
      <c r="AI61" s="18"/>
      <c r="AJ61" s="1" t="s">
        <v>10</v>
      </c>
      <c r="AK61" s="18"/>
      <c r="AL61" s="18"/>
      <c r="AM61" s="18"/>
      <c r="AN61" s="18"/>
      <c r="AO61" s="18"/>
      <c r="AP61" s="18"/>
      <c r="AQ61" s="17" t="s">
        <v>9</v>
      </c>
      <c r="AR61">
        <f>COUNTIF(G61:AQ61,"S")</f>
        <v>4</v>
      </c>
      <c r="AS61">
        <f>COUNTIF(G61:AQ61,"M")</f>
        <v>3</v>
      </c>
    </row>
    <row r="62" spans="1:45" ht="45" customHeight="1" x14ac:dyDescent="0.2">
      <c r="A62" s="12">
        <v>61</v>
      </c>
      <c r="B62" s="12" t="s">
        <v>426</v>
      </c>
      <c r="C62" s="14" t="s">
        <v>245</v>
      </c>
      <c r="D62" s="9">
        <v>8.6999999999999993</v>
      </c>
      <c r="E62" s="9">
        <v>-83.9</v>
      </c>
      <c r="F62" s="12">
        <v>55</v>
      </c>
      <c r="G62" s="18"/>
      <c r="H62" s="18"/>
      <c r="I62" s="18"/>
      <c r="J62" s="16" t="s">
        <v>9</v>
      </c>
      <c r="K62" s="18"/>
      <c r="L62" s="18"/>
      <c r="M62" s="18"/>
      <c r="N62" s="17" t="s">
        <v>9</v>
      </c>
      <c r="O62" s="18"/>
      <c r="P62" s="18"/>
      <c r="Q62" s="18"/>
      <c r="R62" s="17" t="s">
        <v>9</v>
      </c>
      <c r="S62" s="14" t="s">
        <v>10</v>
      </c>
      <c r="T62" s="18"/>
      <c r="U62" s="18"/>
      <c r="V62" s="18"/>
      <c r="W62" s="18"/>
      <c r="X62" s="18"/>
      <c r="Y62" s="16" t="s">
        <v>9</v>
      </c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>
        <f>COUNTIF(G62:AQ62,"S")</f>
        <v>4</v>
      </c>
      <c r="AS62">
        <f>COUNTIF(G62:AQ62,"M")</f>
        <v>1</v>
      </c>
    </row>
    <row r="63" spans="1:45" ht="45" customHeight="1" x14ac:dyDescent="0.2">
      <c r="A63" s="12">
        <v>62</v>
      </c>
      <c r="B63" s="12" t="s">
        <v>426</v>
      </c>
      <c r="C63" s="14" t="s">
        <v>249</v>
      </c>
      <c r="D63" s="9">
        <v>0.5</v>
      </c>
      <c r="E63" s="9">
        <v>-80.400000000000006</v>
      </c>
      <c r="F63" s="1" t="s">
        <v>39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6" t="s">
        <v>9</v>
      </c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>
        <f>COUNTIF(G63:AQ63,"S")</f>
        <v>1</v>
      </c>
      <c r="AS63">
        <f>COUNTIF(G63:AQ63,"M")</f>
        <v>0</v>
      </c>
    </row>
    <row r="64" spans="1:45" ht="45" customHeight="1" x14ac:dyDescent="0.2">
      <c r="A64" s="12">
        <v>63</v>
      </c>
      <c r="B64" s="12" t="s">
        <v>426</v>
      </c>
      <c r="C64" s="14" t="s">
        <v>253</v>
      </c>
      <c r="D64" s="9">
        <v>-17.7</v>
      </c>
      <c r="E64" s="9">
        <v>178</v>
      </c>
      <c r="F64" s="12">
        <v>2325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6" t="s">
        <v>9</v>
      </c>
      <c r="AB64" s="18"/>
      <c r="AC64" s="17" t="s">
        <v>9</v>
      </c>
      <c r="AD64" s="18"/>
      <c r="AE64" s="18"/>
      <c r="AF64" s="18"/>
      <c r="AG64" s="1" t="s">
        <v>10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7" t="s">
        <v>9</v>
      </c>
      <c r="AR64">
        <f>COUNTIF(G64:AQ64,"S")</f>
        <v>3</v>
      </c>
      <c r="AS64">
        <f>COUNTIF(G64:AQ64,"M")</f>
        <v>1</v>
      </c>
    </row>
    <row r="65" spans="1:45" ht="45" customHeight="1" x14ac:dyDescent="0.2">
      <c r="A65" s="12">
        <v>64</v>
      </c>
      <c r="B65" s="12" t="s">
        <v>426</v>
      </c>
      <c r="C65" s="14" t="s">
        <v>257</v>
      </c>
      <c r="D65" s="9">
        <v>-17.7</v>
      </c>
      <c r="E65" s="9">
        <v>-149.4</v>
      </c>
      <c r="F65" s="12">
        <v>416</v>
      </c>
      <c r="G65" s="3"/>
      <c r="H65" s="3"/>
      <c r="I65" s="3"/>
      <c r="J65" s="3"/>
      <c r="K65" s="19" t="s">
        <v>9</v>
      </c>
      <c r="L65" s="3"/>
      <c r="M65" s="3"/>
      <c r="N65" s="17" t="s">
        <v>9</v>
      </c>
      <c r="O65" s="3"/>
      <c r="P65" s="3"/>
      <c r="Q65" s="3"/>
      <c r="R65" s="17" t="s">
        <v>9</v>
      </c>
      <c r="S65" s="3"/>
      <c r="T65" s="3"/>
      <c r="U65" s="17" t="s">
        <v>9</v>
      </c>
      <c r="V65" s="3"/>
      <c r="W65" s="3"/>
      <c r="X65" s="15" t="s">
        <v>10</v>
      </c>
      <c r="Y65" s="15" t="s">
        <v>10</v>
      </c>
      <c r="Z65" s="3"/>
      <c r="AA65" s="3"/>
      <c r="AB65" s="1" t="s">
        <v>10</v>
      </c>
      <c r="AC65" s="17" t="s">
        <v>9</v>
      </c>
      <c r="AD65" s="17" t="s">
        <v>9</v>
      </c>
      <c r="AE65" s="3"/>
      <c r="AF65" s="3"/>
      <c r="AG65" s="3"/>
      <c r="AH65" s="17" t="s">
        <v>9</v>
      </c>
      <c r="AI65" s="3"/>
      <c r="AJ65" s="16" t="s">
        <v>9</v>
      </c>
      <c r="AK65" s="3"/>
      <c r="AL65" s="3"/>
      <c r="AM65" s="3"/>
      <c r="AN65" s="3"/>
      <c r="AO65" s="3"/>
      <c r="AP65" s="3"/>
      <c r="AQ65" s="16" t="s">
        <v>9</v>
      </c>
      <c r="AR65">
        <f>COUNTIF(G65:AQ65,"S")</f>
        <v>9</v>
      </c>
      <c r="AS65">
        <f>COUNTIF(G65:AQ65,"M")</f>
        <v>3</v>
      </c>
    </row>
    <row r="66" spans="1:45" ht="45" customHeight="1" x14ac:dyDescent="0.2">
      <c r="A66" s="12">
        <v>65</v>
      </c>
      <c r="B66" s="12" t="s">
        <v>426</v>
      </c>
      <c r="C66" s="14" t="s">
        <v>260</v>
      </c>
      <c r="D66" s="9">
        <v>-0.5</v>
      </c>
      <c r="E66" s="9">
        <v>-90.8</v>
      </c>
      <c r="F66" s="12">
        <v>126</v>
      </c>
      <c r="G66" s="18"/>
      <c r="H66" s="18"/>
      <c r="I66" s="18"/>
      <c r="J66" s="16" t="s">
        <v>9</v>
      </c>
      <c r="K66" s="18"/>
      <c r="L66" s="18"/>
      <c r="M66" s="18"/>
      <c r="N66" s="17" t="s">
        <v>9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6" t="s">
        <v>9</v>
      </c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>
        <f>COUNTIF(G66:AQ66,"S")</f>
        <v>3</v>
      </c>
      <c r="AS66">
        <f>COUNTIF(G66:AQ66,"M")</f>
        <v>0</v>
      </c>
    </row>
    <row r="67" spans="1:45" ht="45" customHeight="1" x14ac:dyDescent="0.2">
      <c r="A67" s="12">
        <v>66</v>
      </c>
      <c r="B67" s="12" t="s">
        <v>426</v>
      </c>
      <c r="C67" s="14" t="s">
        <v>263</v>
      </c>
      <c r="D67" s="9">
        <v>13.4</v>
      </c>
      <c r="E67" s="9">
        <v>144.5</v>
      </c>
      <c r="F67" s="12">
        <v>138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7" t="s">
        <v>9</v>
      </c>
      <c r="V67" s="18"/>
      <c r="W67" s="17" t="s">
        <v>9</v>
      </c>
      <c r="X67" s="18"/>
      <c r="Y67" s="18"/>
      <c r="Z67" s="18"/>
      <c r="AA67" s="18"/>
      <c r="AB67" s="18"/>
      <c r="AC67" s="18"/>
      <c r="AD67" s="18"/>
      <c r="AE67" s="18"/>
      <c r="AF67" s="18"/>
      <c r="AG67" s="17" t="s">
        <v>9</v>
      </c>
      <c r="AH67" s="17" t="s">
        <v>9</v>
      </c>
      <c r="AI67" s="18"/>
      <c r="AJ67" s="18"/>
      <c r="AK67" s="1" t="s">
        <v>10</v>
      </c>
      <c r="AL67" s="14" t="s">
        <v>10</v>
      </c>
      <c r="AM67" s="14" t="s">
        <v>10</v>
      </c>
      <c r="AN67" s="17" t="s">
        <v>9</v>
      </c>
      <c r="AO67" s="17" t="s">
        <v>9</v>
      </c>
      <c r="AP67" s="17" t="s">
        <v>9</v>
      </c>
      <c r="AQ67" s="16" t="s">
        <v>9</v>
      </c>
      <c r="AR67">
        <f>COUNTIF(G67:AQ67,"S")</f>
        <v>8</v>
      </c>
      <c r="AS67">
        <f>COUNTIF(G67:AQ67,"M")</f>
        <v>3</v>
      </c>
    </row>
    <row r="68" spans="1:45" ht="45" customHeight="1" x14ac:dyDescent="0.2">
      <c r="A68" s="12">
        <v>67</v>
      </c>
      <c r="B68" s="12" t="s">
        <v>426</v>
      </c>
      <c r="C68" s="14" t="s">
        <v>267</v>
      </c>
      <c r="D68" s="9">
        <v>19.5</v>
      </c>
      <c r="E68" s="9">
        <v>-155.5</v>
      </c>
      <c r="F68" s="12">
        <v>788</v>
      </c>
      <c r="G68" s="18"/>
      <c r="H68" s="18"/>
      <c r="I68" s="18"/>
      <c r="J68" s="18"/>
      <c r="K68" s="18"/>
      <c r="L68" s="18"/>
      <c r="M68" s="14" t="s">
        <v>10</v>
      </c>
      <c r="N68" s="17" t="s">
        <v>9</v>
      </c>
      <c r="O68" s="1" t="s">
        <v>10</v>
      </c>
      <c r="P68" s="18"/>
      <c r="Q68" s="18"/>
      <c r="R68" s="18"/>
      <c r="S68" s="18"/>
      <c r="T68" s="18"/>
      <c r="U68" s="18"/>
      <c r="V68" s="18"/>
      <c r="W68" s="17" t="s">
        <v>9</v>
      </c>
      <c r="X68" s="18"/>
      <c r="Y68" s="18"/>
      <c r="Z68" s="18"/>
      <c r="AA68" s="18"/>
      <c r="AB68" s="18"/>
      <c r="AC68" s="18"/>
      <c r="AD68" s="18"/>
      <c r="AE68" s="16" t="s">
        <v>9</v>
      </c>
      <c r="AF68" s="18"/>
      <c r="AG68" s="18"/>
      <c r="AH68" s="18"/>
      <c r="AI68" s="18"/>
      <c r="AJ68" s="18"/>
      <c r="AK68" s="1" t="s">
        <v>10</v>
      </c>
      <c r="AL68" s="18"/>
      <c r="AM68" s="18"/>
      <c r="AN68" s="18"/>
      <c r="AO68" s="17" t="s">
        <v>9</v>
      </c>
      <c r="AP68" s="17" t="s">
        <v>9</v>
      </c>
      <c r="AQ68" s="18"/>
      <c r="AR68">
        <f>COUNTIF(G68:AQ68,"S")</f>
        <v>5</v>
      </c>
      <c r="AS68">
        <f>COUNTIF(G68:AQ68,"M")</f>
        <v>3</v>
      </c>
    </row>
    <row r="69" spans="1:45" ht="45" customHeight="1" x14ac:dyDescent="0.2">
      <c r="A69" s="12">
        <v>68</v>
      </c>
      <c r="B69" s="12" t="s">
        <v>426</v>
      </c>
      <c r="C69" s="14" t="s">
        <v>271</v>
      </c>
      <c r="D69" s="9">
        <v>25.5</v>
      </c>
      <c r="E69" s="9">
        <v>-171.4</v>
      </c>
      <c r="F69" s="12">
        <v>2567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7" t="s">
        <v>9</v>
      </c>
      <c r="AD69" s="18"/>
      <c r="AE69" s="16" t="s">
        <v>9</v>
      </c>
      <c r="AF69" s="18"/>
      <c r="AG69" s="1" t="s">
        <v>10</v>
      </c>
      <c r="AH69" s="18"/>
      <c r="AI69" s="18"/>
      <c r="AJ69" s="18"/>
      <c r="AK69" s="18"/>
      <c r="AL69" s="18"/>
      <c r="AM69" s="18"/>
      <c r="AN69" s="18"/>
      <c r="AO69" s="17" t="s">
        <v>9</v>
      </c>
      <c r="AP69" s="17" t="s">
        <v>9</v>
      </c>
      <c r="AQ69" s="18"/>
      <c r="AR69">
        <f>COUNTIF(G69:AQ69,"S")</f>
        <v>4</v>
      </c>
      <c r="AS69">
        <f>COUNTIF(G69:AQ69,"M")</f>
        <v>1</v>
      </c>
    </row>
    <row r="70" spans="1:45" ht="45" customHeight="1" x14ac:dyDescent="0.2">
      <c r="A70" s="12">
        <v>69</v>
      </c>
      <c r="B70" s="12" t="s">
        <v>426</v>
      </c>
      <c r="C70" s="14" t="s">
        <v>275</v>
      </c>
      <c r="D70" s="9">
        <v>16.3</v>
      </c>
      <c r="E70" s="9">
        <v>169.5</v>
      </c>
      <c r="F70" s="12">
        <v>76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7" t="s">
        <v>9</v>
      </c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>
        <f>COUNTIF(G70:AQ70,"S")</f>
        <v>1</v>
      </c>
      <c r="AS70">
        <f>COUNTIF(G70:AQ70,"M")</f>
        <v>0</v>
      </c>
    </row>
    <row r="71" spans="1:45" ht="45" customHeight="1" x14ac:dyDescent="0.2">
      <c r="A71" s="12">
        <v>70</v>
      </c>
      <c r="B71" s="12" t="s">
        <v>426</v>
      </c>
      <c r="C71" s="14" t="s">
        <v>279</v>
      </c>
      <c r="D71" s="9">
        <v>-1.5</v>
      </c>
      <c r="E71" s="9">
        <v>176.5</v>
      </c>
      <c r="F71" s="12">
        <v>1718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6" t="s">
        <v>9</v>
      </c>
      <c r="AF71" s="18"/>
      <c r="AG71" s="18"/>
      <c r="AH71" s="18"/>
      <c r="AI71" s="18"/>
      <c r="AJ71" s="16" t="s">
        <v>9</v>
      </c>
      <c r="AK71" s="18"/>
      <c r="AL71" s="18"/>
      <c r="AM71" s="18"/>
      <c r="AN71" s="18"/>
      <c r="AO71" s="18"/>
      <c r="AP71" s="18"/>
      <c r="AQ71" s="18"/>
      <c r="AR71">
        <f>COUNTIF(G71:AQ71,"S")</f>
        <v>2</v>
      </c>
      <c r="AS71">
        <f>COUNTIF(G71:AQ71,"M")</f>
        <v>0</v>
      </c>
    </row>
    <row r="72" spans="1:45" ht="45" customHeight="1" x14ac:dyDescent="0.2">
      <c r="A72" s="12">
        <v>71</v>
      </c>
      <c r="B72" s="12" t="s">
        <v>426</v>
      </c>
      <c r="C72" s="14" t="s">
        <v>283</v>
      </c>
      <c r="D72" s="9">
        <v>1.9</v>
      </c>
      <c r="E72" s="9">
        <v>157.5</v>
      </c>
      <c r="F72" s="12">
        <v>164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6" t="s">
        <v>9</v>
      </c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7" t="s">
        <v>9</v>
      </c>
      <c r="AQ72" s="18"/>
      <c r="AR72">
        <f>COUNTIF(G72:AQ72,"S")</f>
        <v>2</v>
      </c>
      <c r="AS72">
        <f>COUNTIF(G72:AQ72,"M")</f>
        <v>0</v>
      </c>
    </row>
    <row r="73" spans="1:45" ht="45" customHeight="1" x14ac:dyDescent="0.2">
      <c r="A73" s="12">
        <v>72</v>
      </c>
      <c r="B73" s="12" t="s">
        <v>426</v>
      </c>
      <c r="C73" s="14" t="s">
        <v>286</v>
      </c>
      <c r="D73" s="9">
        <v>-21.5</v>
      </c>
      <c r="E73" s="9">
        <v>165.6</v>
      </c>
      <c r="F73" s="12">
        <v>833</v>
      </c>
      <c r="G73" s="18"/>
      <c r="H73" s="18"/>
      <c r="I73" s="18"/>
      <c r="J73" s="15" t="s">
        <v>10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7" t="s">
        <v>9</v>
      </c>
      <c r="X73" s="18"/>
      <c r="Y73" s="15" t="s">
        <v>10</v>
      </c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6" t="s">
        <v>9</v>
      </c>
      <c r="AR73">
        <f>COUNTIF(G73:AQ73,"S")</f>
        <v>2</v>
      </c>
      <c r="AS73">
        <f>COUNTIF(G73:AQ73,"M")</f>
        <v>2</v>
      </c>
    </row>
    <row r="74" spans="1:45" ht="45" customHeight="1" x14ac:dyDescent="0.2">
      <c r="A74" s="12">
        <v>73</v>
      </c>
      <c r="B74" s="12" t="s">
        <v>426</v>
      </c>
      <c r="C74" s="14" t="s">
        <v>289</v>
      </c>
      <c r="D74" s="9">
        <v>7.5</v>
      </c>
      <c r="E74" s="9">
        <v>134.5</v>
      </c>
      <c r="F74" s="12">
        <v>510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" t="s">
        <v>10</v>
      </c>
      <c r="X74" s="18"/>
      <c r="Y74" s="16" t="s">
        <v>9</v>
      </c>
      <c r="Z74" s="1" t="s">
        <v>10</v>
      </c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7" t="s">
        <v>9</v>
      </c>
      <c r="AL74" s="18"/>
      <c r="AM74" s="18"/>
      <c r="AN74" s="18"/>
      <c r="AO74" s="18"/>
      <c r="AP74" s="18"/>
      <c r="AQ74" s="18"/>
      <c r="AR74">
        <f>COUNTIF(G74:AQ74,"S")</f>
        <v>2</v>
      </c>
      <c r="AS74">
        <f>COUNTIF(G74:AQ74,"M")</f>
        <v>2</v>
      </c>
    </row>
    <row r="75" spans="1:45" ht="45" customHeight="1" x14ac:dyDescent="0.2">
      <c r="A75" s="12">
        <v>74</v>
      </c>
      <c r="B75" s="12" t="s">
        <v>426</v>
      </c>
      <c r="C75" s="14" t="s">
        <v>293</v>
      </c>
      <c r="D75" s="9">
        <v>8.1</v>
      </c>
      <c r="E75" s="9">
        <v>-82</v>
      </c>
      <c r="F75" s="12">
        <v>50</v>
      </c>
      <c r="G75" s="18"/>
      <c r="H75" s="18"/>
      <c r="I75" s="18"/>
      <c r="J75" s="16" t="s">
        <v>9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6" t="s">
        <v>9</v>
      </c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7" t="s">
        <v>9</v>
      </c>
      <c r="AQ75" s="18"/>
      <c r="AR75">
        <f>COUNTIF(G75:AQ75,"S")</f>
        <v>3</v>
      </c>
      <c r="AS75">
        <f>COUNTIF(G75:AQ75,"M")</f>
        <v>0</v>
      </c>
    </row>
    <row r="76" spans="1:45" ht="45" customHeight="1" x14ac:dyDescent="0.2">
      <c r="A76" s="12">
        <v>75</v>
      </c>
      <c r="B76" s="12" t="s">
        <v>426</v>
      </c>
      <c r="C76" s="14" t="s">
        <v>297</v>
      </c>
      <c r="D76" s="9">
        <v>8.5</v>
      </c>
      <c r="E76" s="9">
        <v>-79.099999999999994</v>
      </c>
      <c r="F76" s="12">
        <v>84</v>
      </c>
      <c r="G76" s="18"/>
      <c r="H76" s="18"/>
      <c r="I76" s="18"/>
      <c r="J76" s="16" t="s">
        <v>9</v>
      </c>
      <c r="K76" s="18"/>
      <c r="L76" s="18"/>
      <c r="M76" s="18"/>
      <c r="N76" s="18"/>
      <c r="O76" s="18"/>
      <c r="P76" s="18"/>
      <c r="Q76" s="18"/>
      <c r="R76" s="18"/>
      <c r="S76" s="1" t="s">
        <v>10</v>
      </c>
      <c r="T76" s="18"/>
      <c r="U76" s="18"/>
      <c r="V76" s="1" t="s">
        <v>10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>
        <f>COUNTIF(G76:AQ76,"S")</f>
        <v>1</v>
      </c>
      <c r="AS76">
        <f>COUNTIF(G76:AQ76,"M")</f>
        <v>2</v>
      </c>
    </row>
    <row r="77" spans="1:45" ht="45" customHeight="1" x14ac:dyDescent="0.2">
      <c r="A77" s="12">
        <v>76</v>
      </c>
      <c r="B77" s="12" t="s">
        <v>426</v>
      </c>
      <c r="C77" s="14" t="s">
        <v>300</v>
      </c>
      <c r="D77" s="9">
        <v>11.5</v>
      </c>
      <c r="E77" s="9">
        <v>166.8</v>
      </c>
      <c r="F77" s="12">
        <v>2005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" t="s">
        <v>10</v>
      </c>
      <c r="T77" s="15" t="s">
        <v>10</v>
      </c>
      <c r="U77" s="18"/>
      <c r="V77" s="18"/>
      <c r="W77" s="18"/>
      <c r="X77" s="18"/>
      <c r="Y77" s="18"/>
      <c r="Z77" s="18"/>
      <c r="AA77" s="18"/>
      <c r="AB77" s="18"/>
      <c r="AC77" s="17" t="s">
        <v>9</v>
      </c>
      <c r="AD77" s="1" t="s">
        <v>10</v>
      </c>
      <c r="AE77" s="15" t="s">
        <v>10</v>
      </c>
      <c r="AF77" s="1" t="s">
        <v>10</v>
      </c>
      <c r="AG77" s="1" t="s">
        <v>10</v>
      </c>
      <c r="AH77" s="18"/>
      <c r="AI77" s="18"/>
      <c r="AJ77" s="18"/>
      <c r="AK77" s="18"/>
      <c r="AL77" s="18"/>
      <c r="AM77" s="18"/>
      <c r="AN77" s="18"/>
      <c r="AO77" s="17" t="s">
        <v>9</v>
      </c>
      <c r="AP77" s="1" t="s">
        <v>10</v>
      </c>
      <c r="AQ77" s="18"/>
      <c r="AR77">
        <f>COUNTIF(G77:AQ77,"S")</f>
        <v>2</v>
      </c>
      <c r="AS77">
        <f>COUNTIF(G77:AQ77,"M")</f>
        <v>7</v>
      </c>
    </row>
    <row r="78" spans="1:45" ht="45" customHeight="1" x14ac:dyDescent="0.2">
      <c r="A78" s="12">
        <v>77</v>
      </c>
      <c r="B78" s="12" t="s">
        <v>426</v>
      </c>
      <c r="C78" s="14" t="s">
        <v>304</v>
      </c>
      <c r="D78" s="9">
        <v>-13.6</v>
      </c>
      <c r="E78" s="9">
        <v>-172.4</v>
      </c>
      <c r="F78" s="12">
        <v>201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6" t="s">
        <v>9</v>
      </c>
      <c r="Z78" s="18"/>
      <c r="AA78" s="16" t="s">
        <v>9</v>
      </c>
      <c r="AB78" s="18"/>
      <c r="AC78" s="17" t="s">
        <v>9</v>
      </c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7" t="s">
        <v>9</v>
      </c>
      <c r="AQ78" s="18"/>
      <c r="AR78">
        <f>COUNTIF(G78:AQ78,"S")</f>
        <v>4</v>
      </c>
      <c r="AS78">
        <f>COUNTIF(G78:AQ78,"M")</f>
        <v>0</v>
      </c>
    </row>
    <row r="79" spans="1:45" ht="45" customHeight="1" x14ac:dyDescent="0.2">
      <c r="A79" s="12">
        <v>78</v>
      </c>
      <c r="B79" s="12" t="s">
        <v>426</v>
      </c>
      <c r="C79" s="14" t="s">
        <v>308</v>
      </c>
      <c r="D79" s="9">
        <v>-15.2</v>
      </c>
      <c r="E79" s="9">
        <v>167.2</v>
      </c>
      <c r="F79" s="12">
        <v>711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7" t="s">
        <v>9</v>
      </c>
      <c r="AC79" s="17" t="s">
        <v>9</v>
      </c>
      <c r="AD79" s="18"/>
      <c r="AE79" s="18"/>
      <c r="AF79" s="17" t="s">
        <v>9</v>
      </c>
      <c r="AG79" s="1" t="s">
        <v>10</v>
      </c>
      <c r="AH79" s="1" t="s">
        <v>10</v>
      </c>
      <c r="AI79" s="18"/>
      <c r="AJ79" s="18"/>
      <c r="AK79" s="18"/>
      <c r="AL79" s="18"/>
      <c r="AM79" s="18"/>
      <c r="AN79" s="18"/>
      <c r="AO79" s="18"/>
      <c r="AP79" s="18"/>
      <c r="AQ79" s="16" t="s">
        <v>9</v>
      </c>
      <c r="AR79">
        <f>COUNTIF(G79:AQ79,"S")</f>
        <v>4</v>
      </c>
      <c r="AS79">
        <f>COUNTIF(G79:AQ79,"M")</f>
        <v>2</v>
      </c>
    </row>
    <row r="80" spans="1:45" ht="45" customHeight="1" x14ac:dyDescent="0.2">
      <c r="A80" s="12">
        <v>79</v>
      </c>
      <c r="B80" s="12" t="s">
        <v>427</v>
      </c>
      <c r="C80" s="14" t="s">
        <v>313</v>
      </c>
      <c r="D80" s="9">
        <v>24.5</v>
      </c>
      <c r="E80" s="9">
        <v>-77.8</v>
      </c>
      <c r="F80" s="12">
        <v>2236</v>
      </c>
      <c r="G80" s="3"/>
      <c r="H80" s="3"/>
      <c r="I80" s="3"/>
      <c r="J80" s="15" t="s">
        <v>10</v>
      </c>
      <c r="K80" s="3"/>
      <c r="L80" s="3"/>
      <c r="M80" s="3"/>
      <c r="N80" s="17" t="s">
        <v>9</v>
      </c>
      <c r="O80" s="3"/>
      <c r="P80" s="3"/>
      <c r="Q80" s="1" t="s">
        <v>10</v>
      </c>
      <c r="R80" s="1" t="s">
        <v>10</v>
      </c>
      <c r="S80" s="1" t="s">
        <v>10</v>
      </c>
      <c r="T80" s="15" t="s">
        <v>10</v>
      </c>
      <c r="U80" s="1" t="s">
        <v>10</v>
      </c>
      <c r="V80" s="1" t="s">
        <v>10</v>
      </c>
      <c r="W80" s="3"/>
      <c r="X80" s="3"/>
      <c r="Y80" s="16" t="s">
        <v>9</v>
      </c>
      <c r="Z80" s="3"/>
      <c r="AA80" s="3"/>
      <c r="AB80" s="3"/>
      <c r="AC80" s="3"/>
      <c r="AD80" s="3"/>
      <c r="AE80" s="3"/>
      <c r="AF80" s="1" t="s">
        <v>10</v>
      </c>
      <c r="AG80" s="3"/>
      <c r="AH80" s="1" t="s">
        <v>10</v>
      </c>
      <c r="AI80" s="3"/>
      <c r="AJ80" s="3"/>
      <c r="AK80" s="1" t="s">
        <v>10</v>
      </c>
      <c r="AL80" s="3"/>
      <c r="AM80" s="3"/>
      <c r="AN80" s="3"/>
      <c r="AO80" s="3"/>
      <c r="AP80" s="1" t="s">
        <v>10</v>
      </c>
      <c r="AQ80" s="3"/>
      <c r="AR80">
        <f>COUNTIF(G80:AQ80,"S")</f>
        <v>2</v>
      </c>
      <c r="AS80">
        <f>COUNTIF(G80:AQ80,"M")</f>
        <v>11</v>
      </c>
    </row>
    <row r="81" spans="1:45" ht="45" customHeight="1" x14ac:dyDescent="0.2">
      <c r="A81" s="12">
        <v>80</v>
      </c>
      <c r="B81" s="12" t="s">
        <v>427</v>
      </c>
      <c r="C81" s="14" t="s">
        <v>316</v>
      </c>
      <c r="D81" s="9">
        <v>13.2</v>
      </c>
      <c r="E81" s="9">
        <v>-59.5</v>
      </c>
      <c r="F81" s="12">
        <v>31</v>
      </c>
      <c r="G81" s="18"/>
      <c r="H81" s="18"/>
      <c r="I81" s="18"/>
      <c r="J81" s="18"/>
      <c r="K81" s="18"/>
      <c r="L81" s="18"/>
      <c r="M81" s="18"/>
      <c r="N81" s="17" t="s">
        <v>9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6" t="s">
        <v>9</v>
      </c>
      <c r="Z81" s="18"/>
      <c r="AA81" s="18"/>
      <c r="AB81" s="18"/>
      <c r="AC81" s="18"/>
      <c r="AD81" s="18"/>
      <c r="AE81" s="18"/>
      <c r="AF81" s="17" t="s">
        <v>9</v>
      </c>
      <c r="AG81" s="1" t="s">
        <v>10</v>
      </c>
      <c r="AH81" s="18"/>
      <c r="AI81" s="18"/>
      <c r="AJ81" s="18"/>
      <c r="AK81" s="17" t="s">
        <v>9</v>
      </c>
      <c r="AL81" s="18"/>
      <c r="AM81" s="18"/>
      <c r="AN81" s="18"/>
      <c r="AO81" s="1" t="s">
        <v>10</v>
      </c>
      <c r="AP81" s="18"/>
      <c r="AQ81" s="18"/>
      <c r="AR81">
        <f>COUNTIF(G81:AQ81,"S")</f>
        <v>4</v>
      </c>
      <c r="AS81">
        <f>COUNTIF(G81:AQ81,"M")</f>
        <v>2</v>
      </c>
    </row>
    <row r="82" spans="1:45" ht="45" customHeight="1" x14ac:dyDescent="0.2">
      <c r="A82" s="12">
        <v>81</v>
      </c>
      <c r="B82" s="12" t="s">
        <v>427</v>
      </c>
      <c r="C82" s="14" t="s">
        <v>320</v>
      </c>
      <c r="D82" s="9">
        <v>17.5</v>
      </c>
      <c r="E82" s="9">
        <v>-88.1</v>
      </c>
      <c r="F82" s="12">
        <v>877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17" t="s">
        <v>9</v>
      </c>
      <c r="W82" s="1" t="s">
        <v>10</v>
      </c>
      <c r="X82" s="15" t="s">
        <v>10</v>
      </c>
      <c r="Y82" s="16" t="s">
        <v>9</v>
      </c>
      <c r="Z82" s="1" t="s">
        <v>10</v>
      </c>
      <c r="AA82" s="15" t="s">
        <v>10</v>
      </c>
      <c r="AB82" s="3"/>
      <c r="AC82" s="3"/>
      <c r="AD82" s="1" t="s">
        <v>10</v>
      </c>
      <c r="AE82" s="3"/>
      <c r="AF82" s="1" t="s">
        <v>10</v>
      </c>
      <c r="AG82" s="3"/>
      <c r="AH82" s="1" t="s">
        <v>10</v>
      </c>
      <c r="AI82" s="14" t="s">
        <v>10</v>
      </c>
      <c r="AJ82" s="3"/>
      <c r="AK82" s="1" t="s">
        <v>10</v>
      </c>
      <c r="AL82" s="3"/>
      <c r="AM82" s="3"/>
      <c r="AN82" s="3"/>
      <c r="AO82" s="3"/>
      <c r="AP82" s="1" t="s">
        <v>10</v>
      </c>
      <c r="AQ82" s="3"/>
      <c r="AR82">
        <f>COUNTIF(G82:AQ82,"S")</f>
        <v>2</v>
      </c>
      <c r="AS82">
        <f>COUNTIF(G82:AQ82,"M")</f>
        <v>10</v>
      </c>
    </row>
    <row r="83" spans="1:45" ht="45" customHeight="1" x14ac:dyDescent="0.2">
      <c r="A83" s="12">
        <v>82</v>
      </c>
      <c r="B83" s="12" t="s">
        <v>427</v>
      </c>
      <c r="C83" s="14" t="s">
        <v>324</v>
      </c>
      <c r="D83" s="9">
        <v>32.200000000000003</v>
      </c>
      <c r="E83" s="9">
        <v>-64.7</v>
      </c>
      <c r="F83" s="12">
        <v>530</v>
      </c>
      <c r="G83" s="3"/>
      <c r="H83" s="3"/>
      <c r="I83" s="3"/>
      <c r="J83" s="15" t="s">
        <v>10</v>
      </c>
      <c r="K83" s="3"/>
      <c r="L83" s="3"/>
      <c r="M83" s="3"/>
      <c r="N83" s="3"/>
      <c r="O83" s="17" t="s">
        <v>9</v>
      </c>
      <c r="P83" s="3"/>
      <c r="Q83" s="1" t="s">
        <v>10</v>
      </c>
      <c r="R83" s="17" t="s">
        <v>9</v>
      </c>
      <c r="S83" s="1" t="s">
        <v>10</v>
      </c>
      <c r="T83" s="3"/>
      <c r="U83" s="3"/>
      <c r="V83" s="1" t="s">
        <v>10</v>
      </c>
      <c r="W83" s="3"/>
      <c r="X83" s="15" t="s">
        <v>10</v>
      </c>
      <c r="Y83" s="15" t="s">
        <v>10</v>
      </c>
      <c r="Z83" s="3"/>
      <c r="AA83" s="15" t="s">
        <v>10</v>
      </c>
      <c r="AB83" s="3"/>
      <c r="AC83" s="3"/>
      <c r="AD83" s="1" t="s">
        <v>10</v>
      </c>
      <c r="AE83" s="3"/>
      <c r="AF83" s="1" t="s">
        <v>10</v>
      </c>
      <c r="AG83" s="3"/>
      <c r="AH83" s="3"/>
      <c r="AI83" s="3"/>
      <c r="AJ83" s="3"/>
      <c r="AK83" s="3"/>
      <c r="AL83" s="3"/>
      <c r="AM83" s="3"/>
      <c r="AN83" s="1" t="s">
        <v>10</v>
      </c>
      <c r="AO83" s="3"/>
      <c r="AP83" s="1" t="s">
        <v>10</v>
      </c>
      <c r="AQ83" s="3"/>
      <c r="AR83">
        <f>COUNTIF(G83:AQ83,"S")</f>
        <v>2</v>
      </c>
      <c r="AS83">
        <f>COUNTIF(G83:AQ83,"M")</f>
        <v>11</v>
      </c>
    </row>
    <row r="84" spans="1:45" ht="45" customHeight="1" x14ac:dyDescent="0.2">
      <c r="A84" s="12">
        <v>83</v>
      </c>
      <c r="B84" s="12" t="s">
        <v>427</v>
      </c>
      <c r="C84" s="14" t="s">
        <v>328</v>
      </c>
      <c r="D84" s="9">
        <v>12.2</v>
      </c>
      <c r="E84" s="9">
        <v>-68.3</v>
      </c>
      <c r="F84" s="12">
        <v>22</v>
      </c>
      <c r="G84" s="18"/>
      <c r="H84" s="18"/>
      <c r="I84" s="18"/>
      <c r="J84" s="18"/>
      <c r="K84" s="18"/>
      <c r="L84" s="18"/>
      <c r="M84" s="18"/>
      <c r="N84" s="1" t="s">
        <v>10</v>
      </c>
      <c r="O84" s="18"/>
      <c r="P84" s="18"/>
      <c r="Q84" s="18"/>
      <c r="R84" s="18"/>
      <c r="S84" s="18"/>
      <c r="T84" s="18"/>
      <c r="U84" s="18"/>
      <c r="V84" s="17" t="s">
        <v>9</v>
      </c>
      <c r="W84" s="18"/>
      <c r="X84" s="18"/>
      <c r="Y84" s="15" t="s">
        <v>10</v>
      </c>
      <c r="Z84" s="18"/>
      <c r="AA84" s="18"/>
      <c r="AB84" s="18"/>
      <c r="AC84" s="18"/>
      <c r="AD84" s="18"/>
      <c r="AE84" s="18"/>
      <c r="AF84" s="1" t="s">
        <v>10</v>
      </c>
      <c r="AG84" s="18"/>
      <c r="AH84" s="18"/>
      <c r="AI84" s="18"/>
      <c r="AJ84" s="18"/>
      <c r="AK84" s="1" t="s">
        <v>10</v>
      </c>
      <c r="AL84" s="18"/>
      <c r="AM84" s="18"/>
      <c r="AN84" s="18"/>
      <c r="AO84" s="18"/>
      <c r="AP84" s="1" t="s">
        <v>10</v>
      </c>
      <c r="AQ84" s="18"/>
      <c r="AR84">
        <f>COUNTIF(G84:AQ84,"S")</f>
        <v>1</v>
      </c>
      <c r="AS84">
        <f>COUNTIF(G84:AQ84,"M")</f>
        <v>5</v>
      </c>
    </row>
    <row r="85" spans="1:45" ht="45" customHeight="1" x14ac:dyDescent="0.2">
      <c r="A85" s="32">
        <v>84</v>
      </c>
      <c r="B85" s="12" t="s">
        <v>427</v>
      </c>
      <c r="C85" s="14" t="s">
        <v>332</v>
      </c>
      <c r="D85" s="9">
        <v>18.399999999999999</v>
      </c>
      <c r="E85" s="9">
        <v>-64.599999999999994</v>
      </c>
      <c r="F85" s="12">
        <v>138</v>
      </c>
      <c r="G85" s="18"/>
      <c r="H85" s="18"/>
      <c r="I85" s="18"/>
      <c r="J85" s="18"/>
      <c r="K85" s="18"/>
      <c r="L85" s="18"/>
      <c r="M85" s="18"/>
      <c r="N85" s="17" t="s">
        <v>9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6" t="s">
        <v>9</v>
      </c>
      <c r="Z85" s="18"/>
      <c r="AA85" s="18"/>
      <c r="AB85" s="18"/>
      <c r="AC85" s="18"/>
      <c r="AD85" s="18"/>
      <c r="AE85" s="18"/>
      <c r="AF85" s="17" t="s">
        <v>9</v>
      </c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>
        <f>COUNTIF(G85:AQ85,"S")</f>
        <v>3</v>
      </c>
      <c r="AS85">
        <f>COUNTIF(G85:AQ85,"M")</f>
        <v>0</v>
      </c>
    </row>
    <row r="86" spans="1:45" ht="45" customHeight="1" x14ac:dyDescent="0.2">
      <c r="A86" s="32">
        <v>85</v>
      </c>
      <c r="B86" s="12" t="s">
        <v>427</v>
      </c>
      <c r="C86" s="14" t="s">
        <v>336</v>
      </c>
      <c r="D86" s="9">
        <v>19.3</v>
      </c>
      <c r="E86" s="9">
        <v>-81.3</v>
      </c>
      <c r="F86" s="12">
        <v>188</v>
      </c>
      <c r="G86" s="3"/>
      <c r="H86" s="3"/>
      <c r="I86" s="3"/>
      <c r="J86" s="3"/>
      <c r="K86" s="3"/>
      <c r="L86" s="3"/>
      <c r="M86" s="3"/>
      <c r="N86" s="17" t="s">
        <v>9</v>
      </c>
      <c r="O86" s="1" t="s">
        <v>10</v>
      </c>
      <c r="P86" s="3"/>
      <c r="Q86" s="3"/>
      <c r="R86" s="3"/>
      <c r="S86" s="3"/>
      <c r="T86" s="3"/>
      <c r="U86" s="3"/>
      <c r="V86" s="17" t="s">
        <v>9</v>
      </c>
      <c r="W86" s="3"/>
      <c r="X86" s="3"/>
      <c r="Y86" s="16" t="s">
        <v>9</v>
      </c>
      <c r="Z86" s="1" t="s">
        <v>10</v>
      </c>
      <c r="AA86" s="15" t="s">
        <v>10</v>
      </c>
      <c r="AB86" s="3"/>
      <c r="AC86" s="1" t="s">
        <v>10</v>
      </c>
      <c r="AD86" s="1" t="s">
        <v>10</v>
      </c>
      <c r="AE86" s="15" t="s">
        <v>10</v>
      </c>
      <c r="AF86" s="17" t="s">
        <v>9</v>
      </c>
      <c r="AG86" s="3"/>
      <c r="AH86" s="1" t="s">
        <v>10</v>
      </c>
      <c r="AI86" s="3"/>
      <c r="AJ86" s="17" t="s">
        <v>9</v>
      </c>
      <c r="AK86" s="1" t="s">
        <v>10</v>
      </c>
      <c r="AL86" s="3"/>
      <c r="AM86" s="3"/>
      <c r="AN86" s="3"/>
      <c r="AO86" s="3"/>
      <c r="AP86" s="17" t="s">
        <v>9</v>
      </c>
      <c r="AQ86" s="3"/>
      <c r="AR86">
        <f>COUNTIF(G86:AQ86,"S")</f>
        <v>6</v>
      </c>
      <c r="AS86">
        <f>COUNTIF(G86:AQ86,"M")</f>
        <v>8</v>
      </c>
    </row>
    <row r="87" spans="1:45" ht="45" customHeight="1" x14ac:dyDescent="0.2">
      <c r="A87" s="32">
        <v>86</v>
      </c>
      <c r="B87" s="12" t="s">
        <v>427</v>
      </c>
      <c r="C87" s="14" t="s">
        <v>340</v>
      </c>
      <c r="D87" s="9">
        <v>9.6</v>
      </c>
      <c r="E87" s="9">
        <v>-75.900000000000006</v>
      </c>
      <c r="F87" s="12">
        <v>922</v>
      </c>
      <c r="G87" s="3"/>
      <c r="H87" s="3"/>
      <c r="I87" s="3"/>
      <c r="J87" s="16" t="s">
        <v>9</v>
      </c>
      <c r="K87" s="3"/>
      <c r="L87" s="3"/>
      <c r="M87" s="3"/>
      <c r="N87" s="1" t="s">
        <v>10</v>
      </c>
      <c r="O87" s="1" t="s">
        <v>10</v>
      </c>
      <c r="P87" s="3"/>
      <c r="Q87" s="1" t="s">
        <v>10</v>
      </c>
      <c r="R87" s="3"/>
      <c r="S87" s="3"/>
      <c r="T87" s="3"/>
      <c r="U87" s="3"/>
      <c r="V87" s="1" t="s">
        <v>10</v>
      </c>
      <c r="W87" s="3"/>
      <c r="X87" s="15" t="s">
        <v>10</v>
      </c>
      <c r="Y87" s="15" t="s">
        <v>10</v>
      </c>
      <c r="Z87" s="1" t="s">
        <v>10</v>
      </c>
      <c r="AA87" s="3"/>
      <c r="AB87" s="3"/>
      <c r="AC87" s="3"/>
      <c r="AD87" s="1" t="s">
        <v>10</v>
      </c>
      <c r="AE87" s="15" t="s">
        <v>10</v>
      </c>
      <c r="AF87" s="17" t="s">
        <v>9</v>
      </c>
      <c r="AG87" s="3"/>
      <c r="AH87" s="3"/>
      <c r="AI87" s="3"/>
      <c r="AJ87" s="1" t="s">
        <v>10</v>
      </c>
      <c r="AK87" s="1" t="s">
        <v>10</v>
      </c>
      <c r="AL87" s="3"/>
      <c r="AM87" s="3"/>
      <c r="AN87" s="3"/>
      <c r="AO87" s="3"/>
      <c r="AP87" s="1" t="s">
        <v>10</v>
      </c>
      <c r="AQ87" s="3"/>
      <c r="AR87">
        <f>COUNTIF(G87:AQ87,"S")</f>
        <v>2</v>
      </c>
      <c r="AS87">
        <f>COUNTIF(G87:AQ87,"M")</f>
        <v>12</v>
      </c>
    </row>
    <row r="88" spans="1:45" ht="45" customHeight="1" x14ac:dyDescent="0.2">
      <c r="A88" s="32">
        <v>87</v>
      </c>
      <c r="B88" s="12" t="s">
        <v>427</v>
      </c>
      <c r="C88" s="14" t="s">
        <v>344</v>
      </c>
      <c r="D88" s="9">
        <v>10.199999999999999</v>
      </c>
      <c r="E88" s="9">
        <v>-83.1</v>
      </c>
      <c r="F88" s="12">
        <v>15</v>
      </c>
      <c r="G88" s="18"/>
      <c r="H88" s="18"/>
      <c r="I88" s="18"/>
      <c r="J88" s="16" t="s">
        <v>9</v>
      </c>
      <c r="K88" s="18"/>
      <c r="L88" s="18"/>
      <c r="M88" s="18"/>
      <c r="N88" s="18"/>
      <c r="O88" s="18"/>
      <c r="P88" s="18"/>
      <c r="Q88" s="18"/>
      <c r="R88" s="18"/>
      <c r="S88" s="19" t="s">
        <v>9</v>
      </c>
      <c r="T88" s="18"/>
      <c r="U88" s="18"/>
      <c r="V88" s="17" t="s">
        <v>9</v>
      </c>
      <c r="W88" s="18"/>
      <c r="X88" s="18"/>
      <c r="Y88" s="15" t="s">
        <v>10</v>
      </c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" t="s">
        <v>10</v>
      </c>
      <c r="AL88" s="18"/>
      <c r="AM88" s="18"/>
      <c r="AN88" s="18"/>
      <c r="AO88" s="18"/>
      <c r="AP88" s="18"/>
      <c r="AQ88" s="18"/>
      <c r="AR88">
        <f>COUNTIF(G88:AQ88,"S")</f>
        <v>3</v>
      </c>
      <c r="AS88">
        <f>COUNTIF(G88:AQ88,"M")</f>
        <v>2</v>
      </c>
    </row>
    <row r="89" spans="1:45" ht="45" customHeight="1" x14ac:dyDescent="0.2">
      <c r="A89" s="32">
        <v>88</v>
      </c>
      <c r="B89" s="12" t="s">
        <v>427</v>
      </c>
      <c r="C89" s="14" t="s">
        <v>348</v>
      </c>
      <c r="D89" s="9">
        <v>22</v>
      </c>
      <c r="E89" s="9">
        <v>-78.8</v>
      </c>
      <c r="F89" s="12">
        <v>2854</v>
      </c>
      <c r="G89" s="18"/>
      <c r="H89" s="18"/>
      <c r="I89" s="18"/>
      <c r="J89" s="16" t="s">
        <v>9</v>
      </c>
      <c r="K89" s="18"/>
      <c r="L89" s="18"/>
      <c r="M89" s="18"/>
      <c r="N89" s="18"/>
      <c r="O89" s="18"/>
      <c r="P89" s="15" t="s">
        <v>10</v>
      </c>
      <c r="Q89" s="1" t="s">
        <v>10</v>
      </c>
      <c r="R89" s="18"/>
      <c r="S89" s="18"/>
      <c r="T89" s="15" t="s">
        <v>10</v>
      </c>
      <c r="U89" s="14" t="s">
        <v>10</v>
      </c>
      <c r="V89" s="17" t="s">
        <v>9</v>
      </c>
      <c r="W89" s="18"/>
      <c r="X89" s="15" t="s">
        <v>10</v>
      </c>
      <c r="Y89" s="16" t="s">
        <v>9</v>
      </c>
      <c r="Z89" s="18"/>
      <c r="AA89" s="18"/>
      <c r="AB89" s="1" t="s">
        <v>10</v>
      </c>
      <c r="AC89" s="18"/>
      <c r="AD89" s="18"/>
      <c r="AE89" s="18"/>
      <c r="AF89" s="17" t="s">
        <v>9</v>
      </c>
      <c r="AG89" s="18"/>
      <c r="AH89" s="18"/>
      <c r="AI89" s="18"/>
      <c r="AJ89" s="17" t="s">
        <v>9</v>
      </c>
      <c r="AK89" s="17" t="s">
        <v>9</v>
      </c>
      <c r="AL89" s="1" t="s">
        <v>10</v>
      </c>
      <c r="AM89" s="15" t="s">
        <v>10</v>
      </c>
      <c r="AN89" s="1" t="s">
        <v>10</v>
      </c>
      <c r="AO89" s="1" t="s">
        <v>10</v>
      </c>
      <c r="AP89" s="17" t="s">
        <v>9</v>
      </c>
      <c r="AQ89" s="18"/>
      <c r="AR89">
        <f>COUNTIF(G89:AQ89,"S")</f>
        <v>7</v>
      </c>
      <c r="AS89">
        <f>COUNTIF(G89:AQ89,"M")</f>
        <v>10</v>
      </c>
    </row>
    <row r="90" spans="1:45" ht="45" customHeight="1" x14ac:dyDescent="0.2">
      <c r="A90" s="32">
        <v>89</v>
      </c>
      <c r="B90" s="12" t="s">
        <v>427</v>
      </c>
      <c r="C90" s="14" t="s">
        <v>352</v>
      </c>
      <c r="D90" s="9">
        <v>12.2</v>
      </c>
      <c r="E90" s="9">
        <v>-69</v>
      </c>
      <c r="F90" s="12">
        <v>47</v>
      </c>
      <c r="G90" s="3"/>
      <c r="H90" s="3"/>
      <c r="I90" s="3"/>
      <c r="J90" s="3"/>
      <c r="K90" s="3"/>
      <c r="L90" s="3"/>
      <c r="M90" s="3"/>
      <c r="N90" s="17" t="s">
        <v>9</v>
      </c>
      <c r="O90" s="3"/>
      <c r="P90" s="3"/>
      <c r="Q90" s="17" t="s">
        <v>9</v>
      </c>
      <c r="R90" s="3"/>
      <c r="S90" s="3"/>
      <c r="T90" s="3"/>
      <c r="U90" s="3"/>
      <c r="V90" s="3"/>
      <c r="W90" s="14" t="s">
        <v>10</v>
      </c>
      <c r="X90" s="3"/>
      <c r="Y90" s="15" t="s">
        <v>10</v>
      </c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" t="s">
        <v>10</v>
      </c>
      <c r="AL90" s="3"/>
      <c r="AM90" s="3"/>
      <c r="AN90" s="3"/>
      <c r="AO90" s="3"/>
      <c r="AP90" s="3"/>
      <c r="AQ90" s="3"/>
      <c r="AR90">
        <f>COUNTIF(G90:AQ90,"S")</f>
        <v>2</v>
      </c>
      <c r="AS90">
        <f>COUNTIF(G90:AQ90,"M")</f>
        <v>3</v>
      </c>
    </row>
    <row r="91" spans="1:45" ht="45" customHeight="1" x14ac:dyDescent="0.2">
      <c r="A91" s="32">
        <v>90</v>
      </c>
      <c r="B91" s="12" t="s">
        <v>427</v>
      </c>
      <c r="C91" s="14" t="s">
        <v>355</v>
      </c>
      <c r="D91" s="9">
        <v>18.899999999999999</v>
      </c>
      <c r="E91" s="9">
        <v>-69.599999999999994</v>
      </c>
      <c r="F91" s="12">
        <v>518</v>
      </c>
      <c r="G91" s="18"/>
      <c r="H91" s="18"/>
      <c r="I91" s="18"/>
      <c r="J91" s="18"/>
      <c r="K91" s="18"/>
      <c r="L91" s="18"/>
      <c r="M91" s="18"/>
      <c r="N91" s="17" t="s">
        <v>9</v>
      </c>
      <c r="O91" s="18"/>
      <c r="P91" s="18"/>
      <c r="Q91" s="1" t="s">
        <v>10</v>
      </c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" t="s">
        <v>10</v>
      </c>
      <c r="AE91" s="15" t="s">
        <v>10</v>
      </c>
      <c r="AF91" s="17" t="s">
        <v>9</v>
      </c>
      <c r="AG91" s="17" t="s">
        <v>9</v>
      </c>
      <c r="AH91" s="18"/>
      <c r="AI91" s="18"/>
      <c r="AJ91" s="1" t="s">
        <v>10</v>
      </c>
      <c r="AK91" s="1" t="s">
        <v>10</v>
      </c>
      <c r="AL91" s="18"/>
      <c r="AM91" s="18"/>
      <c r="AN91" s="18"/>
      <c r="AO91" s="18"/>
      <c r="AP91" s="1" t="s">
        <v>10</v>
      </c>
      <c r="AQ91" s="18"/>
      <c r="AR91">
        <f>COUNTIF(G91:AQ91,"S")</f>
        <v>3</v>
      </c>
      <c r="AS91">
        <f>COUNTIF(G91:AQ91,"M")</f>
        <v>6</v>
      </c>
    </row>
    <row r="92" spans="1:45" ht="45" customHeight="1" x14ac:dyDescent="0.2">
      <c r="A92" s="32">
        <v>91</v>
      </c>
      <c r="B92" s="12" t="s">
        <v>427</v>
      </c>
      <c r="C92" s="14" t="s">
        <v>359</v>
      </c>
      <c r="D92" s="9">
        <v>24.8</v>
      </c>
      <c r="E92" s="9">
        <v>-80.900000000000006</v>
      </c>
      <c r="F92" s="12">
        <v>750</v>
      </c>
      <c r="G92" s="1" t="s">
        <v>10</v>
      </c>
      <c r="H92" s="3"/>
      <c r="I92" s="3"/>
      <c r="J92" s="16" t="s">
        <v>9</v>
      </c>
      <c r="K92" s="3"/>
      <c r="L92" s="14" t="s">
        <v>10</v>
      </c>
      <c r="M92" s="3"/>
      <c r="N92" s="17" t="s">
        <v>9</v>
      </c>
      <c r="O92" s="3"/>
      <c r="P92" s="15" t="s">
        <v>10</v>
      </c>
      <c r="Q92" s="17" t="s">
        <v>9</v>
      </c>
      <c r="R92" s="3"/>
      <c r="S92" s="3"/>
      <c r="T92" s="3"/>
      <c r="U92" s="3"/>
      <c r="V92" s="3"/>
      <c r="W92" s="3"/>
      <c r="X92" s="16" t="s">
        <v>9</v>
      </c>
      <c r="Y92" s="16" t="s">
        <v>9</v>
      </c>
      <c r="Z92" s="1" t="s">
        <v>10</v>
      </c>
      <c r="AA92" s="15" t="s">
        <v>10</v>
      </c>
      <c r="AB92" s="3"/>
      <c r="AC92" s="3"/>
      <c r="AD92" s="1" t="s">
        <v>10</v>
      </c>
      <c r="AE92" s="15" t="s">
        <v>10</v>
      </c>
      <c r="AF92" s="1" t="s">
        <v>10</v>
      </c>
      <c r="AG92" s="1" t="s">
        <v>10</v>
      </c>
      <c r="AH92" s="1" t="s">
        <v>10</v>
      </c>
      <c r="AI92" s="3"/>
      <c r="AJ92" s="3"/>
      <c r="AK92" s="3"/>
      <c r="AL92" s="1" t="s">
        <v>10</v>
      </c>
      <c r="AM92" s="3"/>
      <c r="AN92" s="3"/>
      <c r="AO92" s="1" t="s">
        <v>10</v>
      </c>
      <c r="AP92" s="17" t="s">
        <v>9</v>
      </c>
      <c r="AQ92" s="3"/>
      <c r="AR92">
        <f>COUNTIF(G92:AQ92,"S")</f>
        <v>6</v>
      </c>
      <c r="AS92">
        <f>COUNTIF(G92:AQ92,"M")</f>
        <v>12</v>
      </c>
    </row>
    <row r="93" spans="1:45" ht="45" customHeight="1" x14ac:dyDescent="0.2">
      <c r="A93" s="32">
        <v>92</v>
      </c>
      <c r="B93" s="12" t="s">
        <v>427</v>
      </c>
      <c r="C93" s="14" t="s">
        <v>363</v>
      </c>
      <c r="D93" s="9">
        <v>27.9</v>
      </c>
      <c r="E93" s="9">
        <v>-93.8</v>
      </c>
      <c r="F93" s="12">
        <v>3</v>
      </c>
      <c r="G93" s="18"/>
      <c r="H93" s="18"/>
      <c r="I93" s="18"/>
      <c r="J93" s="18"/>
      <c r="K93" s="18"/>
      <c r="L93" s="18"/>
      <c r="M93" s="18"/>
      <c r="N93" s="1" t="s">
        <v>10</v>
      </c>
      <c r="O93" s="18"/>
      <c r="P93" s="15" t="s">
        <v>10</v>
      </c>
      <c r="Q93" s="1" t="s">
        <v>10</v>
      </c>
      <c r="R93" s="1" t="s">
        <v>10</v>
      </c>
      <c r="S93" s="18"/>
      <c r="T93" s="18"/>
      <c r="U93" s="18"/>
      <c r="V93" s="18"/>
      <c r="W93" s="18"/>
      <c r="X93" s="15" t="s">
        <v>10</v>
      </c>
      <c r="Y93" s="15" t="s">
        <v>10</v>
      </c>
      <c r="Z93" s="18"/>
      <c r="AA93" s="18"/>
      <c r="AB93" s="18"/>
      <c r="AC93" s="1" t="s">
        <v>10</v>
      </c>
      <c r="AD93" s="1" t="s">
        <v>10</v>
      </c>
      <c r="AE93" s="18"/>
      <c r="AF93" s="17" t="s">
        <v>9</v>
      </c>
      <c r="AG93" s="1" t="s">
        <v>10</v>
      </c>
      <c r="AH93" s="18"/>
      <c r="AI93" s="16" t="s">
        <v>9</v>
      </c>
      <c r="AJ93" s="18"/>
      <c r="AK93" s="1" t="s">
        <v>10</v>
      </c>
      <c r="AL93" s="18"/>
      <c r="AM93" s="18"/>
      <c r="AN93" s="18"/>
      <c r="AO93" s="18"/>
      <c r="AP93" s="18"/>
      <c r="AQ93" s="18"/>
      <c r="AR93">
        <f>COUNTIF(G93:AQ93,"S")</f>
        <v>2</v>
      </c>
      <c r="AS93">
        <f>COUNTIF(G93:AQ93,"M")</f>
        <v>10</v>
      </c>
    </row>
    <row r="94" spans="1:45" ht="45" customHeight="1" x14ac:dyDescent="0.2">
      <c r="A94" s="32">
        <v>93</v>
      </c>
      <c r="B94" s="12" t="s">
        <v>427</v>
      </c>
      <c r="C94" s="14" t="s">
        <v>367</v>
      </c>
      <c r="D94" s="9">
        <v>16.100000000000001</v>
      </c>
      <c r="E94" s="9">
        <v>-86.8</v>
      </c>
      <c r="F94" s="12">
        <v>831</v>
      </c>
      <c r="G94" s="3"/>
      <c r="H94" s="3"/>
      <c r="I94" s="3"/>
      <c r="J94" s="3"/>
      <c r="K94" s="3"/>
      <c r="L94" s="3"/>
      <c r="M94" s="3"/>
      <c r="N94" s="17" t="s">
        <v>9</v>
      </c>
      <c r="O94" s="3"/>
      <c r="P94" s="3"/>
      <c r="Q94" s="3"/>
      <c r="R94" s="3"/>
      <c r="S94" s="3"/>
      <c r="T94" s="3"/>
      <c r="U94" s="3"/>
      <c r="V94" s="17" t="s">
        <v>9</v>
      </c>
      <c r="W94" s="3"/>
      <c r="X94" s="15" t="s">
        <v>10</v>
      </c>
      <c r="Y94" s="16" t="s">
        <v>9</v>
      </c>
      <c r="Z94" s="3"/>
      <c r="AA94" s="3"/>
      <c r="AB94" s="3"/>
      <c r="AC94" s="3"/>
      <c r="AD94" s="3"/>
      <c r="AE94" s="3"/>
      <c r="AF94" s="17" t="s">
        <v>9</v>
      </c>
      <c r="AG94" s="3"/>
      <c r="AH94" s="3"/>
      <c r="AI94" s="3"/>
      <c r="AJ94" s="1" t="s">
        <v>10</v>
      </c>
      <c r="AK94" s="1" t="s">
        <v>10</v>
      </c>
      <c r="AL94" s="3"/>
      <c r="AM94" s="3"/>
      <c r="AN94" s="3"/>
      <c r="AO94" s="3"/>
      <c r="AP94" s="3"/>
      <c r="AQ94" s="3"/>
      <c r="AR94">
        <f>COUNTIF(G94:AQ94,"S")</f>
        <v>4</v>
      </c>
      <c r="AS94">
        <f>COUNTIF(G94:AQ94,"M")</f>
        <v>3</v>
      </c>
    </row>
    <row r="95" spans="1:45" ht="45" customHeight="1" x14ac:dyDescent="0.2">
      <c r="A95" s="32">
        <v>94</v>
      </c>
      <c r="B95" s="12" t="s">
        <v>427</v>
      </c>
      <c r="C95" s="14" t="s">
        <v>371</v>
      </c>
      <c r="D95" s="9">
        <v>18</v>
      </c>
      <c r="E95" s="9">
        <v>-77.3</v>
      </c>
      <c r="F95" s="12">
        <v>439</v>
      </c>
      <c r="G95" s="3"/>
      <c r="H95" s="3"/>
      <c r="I95" s="3"/>
      <c r="J95" s="3"/>
      <c r="K95" s="3"/>
      <c r="L95" s="3"/>
      <c r="M95" s="14" t="s">
        <v>10</v>
      </c>
      <c r="N95" s="17" t="s">
        <v>9</v>
      </c>
      <c r="O95" s="1" t="s">
        <v>10</v>
      </c>
      <c r="P95" s="16" t="s">
        <v>9</v>
      </c>
      <c r="Q95" s="17" t="s">
        <v>9</v>
      </c>
      <c r="R95" s="1" t="s">
        <v>10</v>
      </c>
      <c r="S95" s="3"/>
      <c r="T95" s="3"/>
      <c r="U95" s="3"/>
      <c r="V95" s="1" t="s">
        <v>10</v>
      </c>
      <c r="W95" s="3"/>
      <c r="X95" s="3"/>
      <c r="Y95" s="16" t="s">
        <v>9</v>
      </c>
      <c r="Z95" s="1" t="s">
        <v>10</v>
      </c>
      <c r="AA95" s="15" t="s">
        <v>10</v>
      </c>
      <c r="AB95" s="3"/>
      <c r="AC95" s="3"/>
      <c r="AD95" s="1" t="s">
        <v>10</v>
      </c>
      <c r="AE95" s="3"/>
      <c r="AF95" s="17" t="s">
        <v>9</v>
      </c>
      <c r="AG95" s="3"/>
      <c r="AH95" s="3"/>
      <c r="AI95" s="15" t="s">
        <v>10</v>
      </c>
      <c r="AJ95" s="3"/>
      <c r="AK95" s="17" t="s">
        <v>9</v>
      </c>
      <c r="AL95" s="3"/>
      <c r="AM95" s="3"/>
      <c r="AN95" s="3"/>
      <c r="AO95" s="3"/>
      <c r="AP95" s="3"/>
      <c r="AQ95" s="3"/>
      <c r="AR95">
        <f>COUNTIF(G95:AQ95,"S")</f>
        <v>6</v>
      </c>
      <c r="AS95">
        <f>COUNTIF(G95:AQ95,"M")</f>
        <v>8</v>
      </c>
    </row>
    <row r="96" spans="1:45" ht="45" customHeight="1" x14ac:dyDescent="0.2">
      <c r="A96" s="32">
        <v>95</v>
      </c>
      <c r="B96" s="12" t="s">
        <v>427</v>
      </c>
      <c r="C96" s="14" t="s">
        <v>375</v>
      </c>
      <c r="D96" s="9">
        <v>19.8</v>
      </c>
      <c r="E96" s="9">
        <v>-87.4</v>
      </c>
      <c r="F96" s="12">
        <v>532</v>
      </c>
      <c r="G96" s="18"/>
      <c r="H96" s="18"/>
      <c r="I96" s="18"/>
      <c r="J96" s="18"/>
      <c r="K96" s="18"/>
      <c r="L96" s="18"/>
      <c r="M96" s="18"/>
      <c r="N96" s="18"/>
      <c r="O96" s="1" t="s">
        <v>10</v>
      </c>
      <c r="P96" s="18"/>
      <c r="Q96" s="18"/>
      <c r="R96" s="18"/>
      <c r="S96" s="18"/>
      <c r="T96" s="18"/>
      <c r="U96" s="18"/>
      <c r="V96" s="17" t="s">
        <v>9</v>
      </c>
      <c r="W96" s="18"/>
      <c r="X96" s="15" t="s">
        <v>10</v>
      </c>
      <c r="Y96" s="16" t="s">
        <v>9</v>
      </c>
      <c r="Z96" s="18"/>
      <c r="AA96" s="18"/>
      <c r="AB96" s="18"/>
      <c r="AC96" s="18"/>
      <c r="AD96" s="1" t="s">
        <v>10</v>
      </c>
      <c r="AE96" s="15" t="s">
        <v>10</v>
      </c>
      <c r="AF96" s="17" t="s">
        <v>9</v>
      </c>
      <c r="AG96" s="1" t="s">
        <v>10</v>
      </c>
      <c r="AH96" s="1" t="s">
        <v>10</v>
      </c>
      <c r="AI96" s="15" t="s">
        <v>10</v>
      </c>
      <c r="AJ96" s="1" t="s">
        <v>10</v>
      </c>
      <c r="AK96" s="18"/>
      <c r="AL96" s="1" t="s">
        <v>10</v>
      </c>
      <c r="AM96" s="18"/>
      <c r="AN96" s="18"/>
      <c r="AO96" s="18"/>
      <c r="AP96" s="18"/>
      <c r="AQ96" s="18"/>
      <c r="AR96">
        <f>COUNTIF(G96:AQ96,"S")</f>
        <v>3</v>
      </c>
      <c r="AS96">
        <f>COUNTIF(G96:AQ96,"M")</f>
        <v>9</v>
      </c>
    </row>
    <row r="97" spans="1:45" ht="45" customHeight="1" x14ac:dyDescent="0.2">
      <c r="A97" s="32">
        <v>96</v>
      </c>
      <c r="B97" s="12" t="s">
        <v>427</v>
      </c>
      <c r="C97" s="14" t="s">
        <v>378</v>
      </c>
      <c r="D97" s="9">
        <v>9.3000000000000007</v>
      </c>
      <c r="E97" s="9">
        <v>-82</v>
      </c>
      <c r="F97" s="12">
        <v>501</v>
      </c>
      <c r="G97" s="18"/>
      <c r="H97" s="18"/>
      <c r="I97" s="18"/>
      <c r="J97" s="16" t="s">
        <v>9</v>
      </c>
      <c r="K97" s="18"/>
      <c r="L97" s="18"/>
      <c r="M97" s="18"/>
      <c r="N97" s="18"/>
      <c r="O97" s="17" t="s">
        <v>9</v>
      </c>
      <c r="P97" s="18"/>
      <c r="Q97" s="18"/>
      <c r="R97" s="18"/>
      <c r="S97" s="18"/>
      <c r="T97" s="18"/>
      <c r="U97" s="18"/>
      <c r="V97" s="1" t="s">
        <v>10</v>
      </c>
      <c r="W97" s="18"/>
      <c r="X97" s="15" t="s">
        <v>10</v>
      </c>
      <c r="Y97" s="18"/>
      <c r="Z97" s="18"/>
      <c r="AA97" s="18"/>
      <c r="AB97" s="18"/>
      <c r="AC97" s="1" t="s">
        <v>10</v>
      </c>
      <c r="AD97" s="18"/>
      <c r="AE97" s="18"/>
      <c r="AF97" s="17" t="s">
        <v>9</v>
      </c>
      <c r="AG97" s="18"/>
      <c r="AH97" s="18"/>
      <c r="AI97" s="18"/>
      <c r="AJ97" s="18"/>
      <c r="AK97" s="18"/>
      <c r="AL97" s="18"/>
      <c r="AM97" s="18"/>
      <c r="AN97" s="18"/>
      <c r="AO97" s="18"/>
      <c r="AP97" s="1" t="s">
        <v>10</v>
      </c>
      <c r="AQ97" s="18"/>
      <c r="AR97">
        <f>COUNTIF(G97:AQ97,"S")</f>
        <v>3</v>
      </c>
      <c r="AS97">
        <f>COUNTIF(G97:AQ97,"M")</f>
        <v>4</v>
      </c>
    </row>
    <row r="98" spans="1:45" ht="45" customHeight="1" x14ac:dyDescent="0.2">
      <c r="A98" s="32">
        <v>97</v>
      </c>
      <c r="B98" s="12" t="s">
        <v>427</v>
      </c>
      <c r="C98" s="14" t="s">
        <v>381</v>
      </c>
      <c r="D98" s="9">
        <v>18.3</v>
      </c>
      <c r="E98" s="9">
        <v>-66.5</v>
      </c>
      <c r="F98" s="12">
        <v>159</v>
      </c>
      <c r="G98" s="1" t="s">
        <v>10</v>
      </c>
      <c r="H98" s="14" t="s">
        <v>10</v>
      </c>
      <c r="I98" s="14" t="s">
        <v>10</v>
      </c>
      <c r="J98" s="15" t="s">
        <v>10</v>
      </c>
      <c r="K98" s="18"/>
      <c r="L98" s="18"/>
      <c r="M98" s="18"/>
      <c r="N98" s="17" t="s">
        <v>9</v>
      </c>
      <c r="O98" s="1" t="s">
        <v>10</v>
      </c>
      <c r="P98" s="18"/>
      <c r="Q98" s="17" t="s">
        <v>9</v>
      </c>
      <c r="R98" s="18"/>
      <c r="S98" s="18"/>
      <c r="T98" s="18"/>
      <c r="U98" s="18"/>
      <c r="V98" s="17" t="s">
        <v>9</v>
      </c>
      <c r="W98" s="18"/>
      <c r="X98" s="18"/>
      <c r="Y98" s="16" t="s">
        <v>9</v>
      </c>
      <c r="Z98" s="1" t="s">
        <v>10</v>
      </c>
      <c r="AA98" s="18"/>
      <c r="AB98" s="1" t="s">
        <v>10</v>
      </c>
      <c r="AC98" s="18"/>
      <c r="AD98" s="17" t="s">
        <v>9</v>
      </c>
      <c r="AE98" s="18"/>
      <c r="AF98" s="17" t="s">
        <v>9</v>
      </c>
      <c r="AG98" s="18"/>
      <c r="AH98" s="18"/>
      <c r="AI98" s="18"/>
      <c r="AJ98" s="18"/>
      <c r="AK98" s="17" t="s">
        <v>9</v>
      </c>
      <c r="AL98" s="18"/>
      <c r="AM98" s="18"/>
      <c r="AN98" s="18"/>
      <c r="AO98" s="18"/>
      <c r="AP98" s="1" t="s">
        <v>10</v>
      </c>
      <c r="AQ98" s="18"/>
      <c r="AR98">
        <f>COUNTIF(G98:AQ98,"S")</f>
        <v>7</v>
      </c>
      <c r="AS98">
        <f>COUNTIF(G98:AQ98,"M")</f>
        <v>8</v>
      </c>
    </row>
    <row r="99" spans="1:45" ht="45" customHeight="1" x14ac:dyDescent="0.2">
      <c r="A99" s="32">
        <v>98</v>
      </c>
      <c r="B99" s="12" t="s">
        <v>427</v>
      </c>
      <c r="C99" s="14" t="s">
        <v>385</v>
      </c>
      <c r="D99" s="9">
        <v>17.7</v>
      </c>
      <c r="E99" s="9">
        <v>-64.8</v>
      </c>
      <c r="F99" s="12">
        <v>33</v>
      </c>
      <c r="G99" s="3"/>
      <c r="H99" s="3"/>
      <c r="I99" s="3"/>
      <c r="J99" s="3"/>
      <c r="K99" s="3"/>
      <c r="L99" s="3"/>
      <c r="M99" s="3"/>
      <c r="N99" s="1" t="s">
        <v>10</v>
      </c>
      <c r="O99" s="1" t="s">
        <v>10</v>
      </c>
      <c r="P99" s="3"/>
      <c r="Q99" s="1" t="s">
        <v>10</v>
      </c>
      <c r="R99" s="3"/>
      <c r="S99" s="3"/>
      <c r="T99" s="15" t="s">
        <v>10</v>
      </c>
      <c r="U99" s="3"/>
      <c r="V99" s="3"/>
      <c r="W99" s="3"/>
      <c r="X99" s="3"/>
      <c r="Y99" s="16" t="s">
        <v>9</v>
      </c>
      <c r="Z99" s="1" t="s">
        <v>10</v>
      </c>
      <c r="AA99" s="3"/>
      <c r="AB99" s="3"/>
      <c r="AC99" s="3"/>
      <c r="AD99" s="3"/>
      <c r="AE99" s="3"/>
      <c r="AF99" s="17" t="s">
        <v>9</v>
      </c>
      <c r="AG99" s="1" t="s">
        <v>10</v>
      </c>
      <c r="AH99" s="3"/>
      <c r="AI99" s="3"/>
      <c r="AJ99" s="3"/>
      <c r="AK99" s="17" t="s">
        <v>9</v>
      </c>
      <c r="AL99" s="3"/>
      <c r="AM99" s="3"/>
      <c r="AN99" s="3"/>
      <c r="AO99" s="3"/>
      <c r="AP99" s="3"/>
      <c r="AQ99" s="3"/>
      <c r="AR99">
        <f>COUNTIF(G99:AQ99,"S")</f>
        <v>3</v>
      </c>
      <c r="AS99">
        <f>COUNTIF(G99:AQ99,"M")</f>
        <v>6</v>
      </c>
    </row>
    <row r="100" spans="1:45" ht="45" customHeight="1" x14ac:dyDescent="0.2">
      <c r="A100" s="32">
        <v>99</v>
      </c>
      <c r="B100" s="12" t="s">
        <v>427</v>
      </c>
      <c r="C100" s="14" t="s">
        <v>389</v>
      </c>
      <c r="D100" s="9">
        <v>11.2</v>
      </c>
      <c r="E100" s="9">
        <v>-60.7</v>
      </c>
      <c r="F100" s="12">
        <v>32</v>
      </c>
      <c r="G100" s="18"/>
      <c r="H100" s="18"/>
      <c r="I100" s="18"/>
      <c r="J100" s="18"/>
      <c r="K100" s="18"/>
      <c r="L100" s="18"/>
      <c r="M100" s="18"/>
      <c r="N100" s="1" t="s">
        <v>10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6" t="s">
        <v>9</v>
      </c>
      <c r="Z100" s="18"/>
      <c r="AA100" s="18"/>
      <c r="AB100" s="18"/>
      <c r="AC100" s="1" t="s">
        <v>10</v>
      </c>
      <c r="AD100" s="18"/>
      <c r="AE100" s="18"/>
      <c r="AF100" s="17" t="s">
        <v>9</v>
      </c>
      <c r="AG100" s="18"/>
      <c r="AH100" s="18"/>
      <c r="AI100" s="15" t="s">
        <v>10</v>
      </c>
      <c r="AJ100" s="18"/>
      <c r="AK100" s="17" t="s">
        <v>9</v>
      </c>
      <c r="AL100" s="18"/>
      <c r="AM100" s="15" t="s">
        <v>10</v>
      </c>
      <c r="AN100" s="1" t="s">
        <v>10</v>
      </c>
      <c r="AO100" s="18"/>
      <c r="AP100" s="18"/>
      <c r="AQ100" s="18"/>
      <c r="AR100">
        <f>COUNTIF(G100:AQ100,"S")</f>
        <v>3</v>
      </c>
      <c r="AS100">
        <f>COUNTIF(G100:AQ100,"M")</f>
        <v>5</v>
      </c>
    </row>
    <row r="101" spans="1:45" ht="45" customHeight="1" x14ac:dyDescent="0.2">
      <c r="A101" s="32">
        <v>100</v>
      </c>
      <c r="B101" s="12" t="s">
        <v>427</v>
      </c>
      <c r="C101" s="14" t="s">
        <v>393</v>
      </c>
      <c r="D101" s="9">
        <v>11.2</v>
      </c>
      <c r="E101" s="9">
        <v>-66.900000000000006</v>
      </c>
      <c r="F101" s="12">
        <v>349</v>
      </c>
      <c r="G101" s="18"/>
      <c r="H101" s="18"/>
      <c r="I101" s="18"/>
      <c r="J101" s="18"/>
      <c r="K101" s="18"/>
      <c r="L101" s="18"/>
      <c r="M101" s="18"/>
      <c r="N101" s="1" t="s">
        <v>10</v>
      </c>
      <c r="O101" s="18"/>
      <c r="P101" s="18"/>
      <c r="Q101" s="18"/>
      <c r="R101" s="18"/>
      <c r="S101" s="18"/>
      <c r="T101" s="18"/>
      <c r="U101" s="18"/>
      <c r="V101" s="1" t="s">
        <v>10</v>
      </c>
      <c r="W101" s="18"/>
      <c r="X101" s="18"/>
      <c r="Y101" s="15" t="s">
        <v>10</v>
      </c>
      <c r="Z101" s="18"/>
      <c r="AA101" s="18"/>
      <c r="AB101" s="18"/>
      <c r="AC101" s="18"/>
      <c r="AD101" s="18"/>
      <c r="AE101" s="18"/>
      <c r="AF101" s="1" t="s">
        <v>10</v>
      </c>
      <c r="AG101" s="1" t="s">
        <v>10</v>
      </c>
      <c r="AH101" s="18"/>
      <c r="AI101" s="18"/>
      <c r="AJ101" s="18"/>
      <c r="AK101" s="17" t="s">
        <v>9</v>
      </c>
      <c r="AL101" s="18"/>
      <c r="AM101" s="18"/>
      <c r="AN101" s="18"/>
      <c r="AO101" s="18"/>
      <c r="AP101" s="18"/>
      <c r="AQ101" s="18"/>
      <c r="AR101">
        <f>COUNTIF(G101:AQ101,"S")</f>
        <v>1</v>
      </c>
      <c r="AS101">
        <f>COUNTIF(G101:AQ101,"M")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Clean for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Hanson</dc:creator>
  <cp:lastModifiedBy>Steve</cp:lastModifiedBy>
  <dcterms:created xsi:type="dcterms:W3CDTF">2018-01-08T22:28:54Z</dcterms:created>
  <dcterms:modified xsi:type="dcterms:W3CDTF">2018-01-09T06:16:07Z</dcterms:modified>
</cp:coreProperties>
</file>