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EX_IN_EQ">LAMBDA(cell, 10*(cell+cell)/7)</definedName>
  </definedNames>
  <calcPr/>
</workbook>
</file>

<file path=xl/sharedStrings.xml><?xml version="1.0" encoding="utf-8"?>
<sst xmlns="http://schemas.openxmlformats.org/spreadsheetml/2006/main" count="65" uniqueCount="65">
  <si>
    <t>Response ID</t>
  </si>
  <si>
    <t>🙂</t>
  </si>
  <si>
    <t>🥳</t>
  </si>
  <si>
    <t>😃</t>
  </si>
  <si>
    <t>😋</t>
  </si>
  <si>
    <t>😂</t>
  </si>
  <si>
    <t>🤗</t>
  </si>
  <si>
    <t>😆</t>
  </si>
  <si>
    <t>😊</t>
  </si>
  <si>
    <t>😁</t>
  </si>
  <si>
    <t>😄</t>
  </si>
  <si>
    <t>🤣</t>
  </si>
  <si>
    <t>☺️</t>
  </si>
  <si>
    <t>😀</t>
  </si>
  <si>
    <t>😚</t>
  </si>
  <si>
    <t>😍</t>
  </si>
  <si>
    <t>😘</t>
  </si>
  <si>
    <t>🥰</t>
  </si>
  <si>
    <t>😠</t>
  </si>
  <si>
    <t>😡</t>
  </si>
  <si>
    <t>👿</t>
  </si>
  <si>
    <t>😤</t>
  </si>
  <si>
    <t>🤬</t>
  </si>
  <si>
    <t>🙁</t>
  </si>
  <si>
    <t>😭</t>
  </si>
  <si>
    <t>🥺</t>
  </si>
  <si>
    <t>☹️</t>
  </si>
  <si>
    <t>😢</t>
  </si>
  <si>
    <t>😞</t>
  </si>
  <si>
    <t>😥</t>
  </si>
  <si>
    <t>😔</t>
  </si>
  <si>
    <t>😑</t>
  </si>
  <si>
    <t>😒</t>
  </si>
  <si>
    <t>🙄</t>
  </si>
  <si>
    <t>😯</t>
  </si>
  <si>
    <t>😨</t>
  </si>
  <si>
    <t>😮</t>
  </si>
  <si>
    <t>😵</t>
  </si>
  <si>
    <t>😧</t>
  </si>
  <si>
    <t>😱</t>
  </si>
  <si>
    <t>🫢</t>
  </si>
  <si>
    <t>😲</t>
  </si>
  <si>
    <t>😦</t>
  </si>
  <si>
    <t>🤯</t>
  </si>
  <si>
    <t>😳</t>
  </si>
  <si>
    <t>🤢</t>
  </si>
  <si>
    <t>🤮</t>
  </si>
  <si>
    <t>Total Average Emotional Intensity</t>
  </si>
  <si>
    <t>E Score</t>
  </si>
  <si>
    <t>I Score (Inversed)</t>
  </si>
  <si>
    <t>Extroversion Percent</t>
  </si>
  <si>
    <t>Emoji Emotional Intensity</t>
  </si>
  <si>
    <t>Average Happy</t>
  </si>
  <si>
    <t>Average Love</t>
  </si>
  <si>
    <t>Average Anger</t>
  </si>
  <si>
    <t>Average Sadness</t>
  </si>
  <si>
    <t>Average Annoyance</t>
  </si>
  <si>
    <t>Average Shock</t>
  </si>
  <si>
    <t>Average Disgust</t>
  </si>
  <si>
    <t>Average Score for Emoji Use</t>
  </si>
  <si>
    <t>Scalar</t>
  </si>
  <si>
    <t>Standard Deviation</t>
  </si>
  <si>
    <t>Average Emoji Use</t>
  </si>
  <si>
    <t>Average of Averages</t>
  </si>
  <si>
    <t>Pearson 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</si>
</sst>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555555"/>
      <name val="&quot;Fira Sans&quot;"/>
    </font>
    <font>
      <sz val="14.0"/>
      <color rgb="FFFF0000"/>
      <name val="&quot;Fira Sans&quot;"/>
    </font>
    <font>
      <sz val="10.0"/>
      <color theme="1"/>
      <name val="Arial"/>
      <scheme val="minor"/>
    </font>
    <font>
      <color rgb="FFFF0000"/>
      <name val="Arial"/>
      <scheme val="minor"/>
    </font>
    <font>
      <sz val="9.0"/>
      <color rgb="FF333333"/>
      <name val="LiberationSans"/>
    </font>
    <font>
      <sz val="9.0"/>
      <color rgb="FF333333"/>
      <name val="Arial"/>
    </font>
    <font>
      <color rgb="FF000000"/>
      <name val="Arial"/>
    </font>
    <font>
      <sz val="9.0"/>
      <color theme="1"/>
      <name val="Arial"/>
      <scheme val="minor"/>
    </font>
    <font>
      <sz val="9.0"/>
      <color rgb="FF333333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1" numFmtId="164" xfId="0" applyFont="1" applyNumberFormat="1"/>
    <xf borderId="0" fillId="0" fontId="1" numFmtId="0" xfId="0" applyAlignment="1" applyFont="1">
      <alignment horizontal="right" readingOrder="0"/>
    </xf>
    <xf borderId="0" fillId="9" fontId="6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164" xfId="0" applyAlignment="1" applyFont="1" applyNumberFormat="1">
      <alignment horizontal="right"/>
    </xf>
    <xf borderId="0" fillId="4" fontId="1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5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4" numFmtId="164" xfId="0" applyAlignment="1" applyFont="1" applyNumberFormat="1">
      <alignment horizontal="right"/>
    </xf>
    <xf borderId="0" fillId="9" fontId="7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9" fontId="8" numFmtId="0" xfId="0" applyAlignment="1" applyFont="1">
      <alignment horizontal="right" readingOrder="0"/>
    </xf>
    <xf borderId="0" fillId="2" fontId="7" numFmtId="0" xfId="0" applyAlignment="1" applyFont="1">
      <alignment readingOrder="0"/>
    </xf>
    <xf borderId="0" fillId="0" fontId="0" numFmtId="164" xfId="0" applyAlignment="1" applyFont="1" applyNumberFormat="1">
      <alignment horizontal="right"/>
    </xf>
    <xf borderId="0" fillId="0" fontId="9" numFmtId="0" xfId="0" applyAlignment="1" applyFont="1">
      <alignment readingOrder="0"/>
    </xf>
    <xf borderId="0" fillId="9" fontId="7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Font="1"/>
    <xf borderId="0" fillId="0" fontId="5" numFmtId="0" xfId="0" applyFont="1"/>
    <xf borderId="0" fillId="0" fontId="5" numFmtId="164" xfId="0" applyFont="1" applyNumberFormat="1"/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Emoji Intensity per Participant for Happiness Emojis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Sheet1!$BF$3:$BF$36</c:f>
            </c:numRef>
          </c:xVal>
          <c:yVal>
            <c:numRef>
              <c:f>Sheet1!$O$3:$O$38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3567"/>
        <c:axId val="1530003417"/>
      </c:scatterChart>
      <c:valAx>
        <c:axId val="113313567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Extroversion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003417"/>
      </c:valAx>
      <c:valAx>
        <c:axId val="1530003417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Emoji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13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Emoji Intensity per Participant for Love Emojis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Sheet1!$BF$3:$BF$36</c:f>
            </c:numRef>
          </c:xVal>
          <c:yVal>
            <c:numRef>
              <c:f>Sheet1!$T$3:$T$38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52739"/>
        <c:axId val="1124352550"/>
      </c:scatterChart>
      <c:valAx>
        <c:axId val="799052739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Extroversion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352550"/>
      </c:valAx>
      <c:valAx>
        <c:axId val="1124352550"/>
        <c:scaling>
          <c:orientation val="minMax"/>
          <c:max val="5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Emoji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052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Emoji Intensity per Participant for Anger Emojis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Sheet1!$BF$3:$BF$36</c:f>
            </c:numRef>
          </c:xVal>
          <c:yVal>
            <c:numRef>
              <c:f>Sheet1!$Z$3:$Z$38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59150"/>
        <c:axId val="411140909"/>
      </c:scatterChart>
      <c:valAx>
        <c:axId val="1542259150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Extroversion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140909"/>
      </c:valAx>
      <c:valAx>
        <c:axId val="411140909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Emoji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259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Emoji Intensity per Participant for Sadness Emojis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Sheet1!$BF$3:$BF$36</c:f>
            </c:numRef>
          </c:xVal>
          <c:yVal>
            <c:numRef>
              <c:f>Sheet1!$AI$3:$AI$38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1521"/>
        <c:axId val="1657316162"/>
      </c:scatterChart>
      <c:valAx>
        <c:axId val="367161521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Extroversion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316162"/>
      </c:valAx>
      <c:valAx>
        <c:axId val="1657316162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Emoji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161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Emoji Intensity per Participant for Annoyance Emojis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Sheet1!$BF$3:$BF$36</c:f>
            </c:numRef>
          </c:xVal>
          <c:yVal>
            <c:numRef>
              <c:f>Sheet1!$AM$3:$AM$38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56773"/>
        <c:axId val="1274563829"/>
      </c:scatterChart>
      <c:valAx>
        <c:axId val="323756773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Extroversion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563829"/>
      </c:valAx>
      <c:valAx>
        <c:axId val="127456382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Emoji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756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Emoji Intensity per Participant for Shock Emojis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Sheet1!$BF$3:$BF$36</c:f>
            </c:numRef>
          </c:xVal>
          <c:yVal>
            <c:numRef>
              <c:f>Sheet1!$AY$3:$AY$38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82452"/>
        <c:axId val="1060672822"/>
      </c:scatterChart>
      <c:valAx>
        <c:axId val="441782452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Extroversion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672822"/>
      </c:valAx>
      <c:valAx>
        <c:axId val="1060672822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Emoji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782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Emoji Intensity per Participant for Disgust Emojis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Sheet1!$BF$3:$BF$36</c:f>
            </c:numRef>
          </c:xVal>
          <c:yVal>
            <c:numRef>
              <c:f>Sheet1!$BB$3:$BB$38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04897"/>
        <c:axId val="1988354516"/>
      </c:scatterChart>
      <c:valAx>
        <c:axId val="1099804897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Extroversion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354516"/>
      </c:valAx>
      <c:valAx>
        <c:axId val="1988354516"/>
        <c:scaling>
          <c:orientation val="minMax"/>
          <c:max val="6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Emoji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804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Emoji Intensity per Participant for All Emojis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Sheet1!$BF$3:$BF$36</c:f>
            </c:numRef>
          </c:xVal>
          <c:yVal>
            <c:numRef>
              <c:f>Sheet1!$BC$3:$BC$37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11862"/>
        <c:axId val="1460234099"/>
      </c:scatterChart>
      <c:valAx>
        <c:axId val="1165811862"/>
        <c:scaling>
          <c:orientation val="minMax"/>
          <c:max val="7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Extroversion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234099"/>
      </c:valAx>
      <c:valAx>
        <c:axId val="1460234099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Emoji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811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43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942975</xdr:colOff>
      <xdr:row>43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28575</xdr:colOff>
      <xdr:row>42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923925</xdr:colOff>
      <xdr:row>43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933450</xdr:colOff>
      <xdr:row>42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35</xdr:col>
      <xdr:colOff>942975</xdr:colOff>
      <xdr:row>42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42</xdr:col>
      <xdr:colOff>952500</xdr:colOff>
      <xdr:row>42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50</xdr:col>
      <xdr:colOff>0</xdr:colOff>
      <xdr:row>42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>
        <v>4.922</v>
      </c>
      <c r="P1" s="3" t="s">
        <v>14</v>
      </c>
      <c r="Q1" s="3" t="s">
        <v>15</v>
      </c>
      <c r="R1" s="3" t="s">
        <v>16</v>
      </c>
      <c r="S1" s="3" t="s">
        <v>17</v>
      </c>
      <c r="T1" s="1">
        <v>4.625</v>
      </c>
      <c r="U1" s="4" t="s">
        <v>18</v>
      </c>
      <c r="V1" s="4" t="s">
        <v>19</v>
      </c>
      <c r="W1" s="5" t="s">
        <v>20</v>
      </c>
      <c r="X1" s="4" t="s">
        <v>21</v>
      </c>
      <c r="Y1" s="4" t="s">
        <v>22</v>
      </c>
      <c r="Z1" s="1">
        <v>5.164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1">
        <v>4.108</v>
      </c>
      <c r="AJ1" s="7" t="s">
        <v>31</v>
      </c>
      <c r="AK1" s="7" t="s">
        <v>32</v>
      </c>
      <c r="AL1" s="7" t="s">
        <v>33</v>
      </c>
      <c r="AM1" s="1">
        <v>4.703</v>
      </c>
      <c r="AN1" s="8" t="s">
        <v>34</v>
      </c>
      <c r="AO1" s="8" t="s">
        <v>35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9" t="s">
        <v>41</v>
      </c>
      <c r="AV1" s="8" t="s">
        <v>42</v>
      </c>
      <c r="AW1" s="8" t="s">
        <v>43</v>
      </c>
      <c r="AX1" s="8" t="s">
        <v>44</v>
      </c>
      <c r="AY1" s="1">
        <v>4.481</v>
      </c>
      <c r="AZ1" s="10" t="s">
        <v>45</v>
      </c>
      <c r="BA1" s="10" t="s">
        <v>46</v>
      </c>
      <c r="BB1" s="1">
        <v>6.3</v>
      </c>
      <c r="BC1" s="11" t="s">
        <v>47</v>
      </c>
      <c r="BD1" s="1" t="s">
        <v>48</v>
      </c>
      <c r="BE1" s="1" t="s">
        <v>49</v>
      </c>
      <c r="BF1" s="1" t="s">
        <v>50</v>
      </c>
    </row>
    <row r="2">
      <c r="A2" s="1" t="s">
        <v>51</v>
      </c>
      <c r="B2" s="12">
        <v>2.39</v>
      </c>
      <c r="C2" s="12">
        <v>5.9</v>
      </c>
      <c r="D2" s="12">
        <v>4.79</v>
      </c>
      <c r="E2" s="12">
        <v>4.28</v>
      </c>
      <c r="F2" s="12">
        <v>6.19</v>
      </c>
      <c r="G2" s="12">
        <v>4.76</v>
      </c>
      <c r="H2" s="12">
        <v>5.45</v>
      </c>
      <c r="I2" s="12">
        <v>4.65</v>
      </c>
      <c r="J2" s="12">
        <v>5.34</v>
      </c>
      <c r="K2" s="12">
        <v>5.31</v>
      </c>
      <c r="L2" s="12">
        <v>6.31</v>
      </c>
      <c r="M2" s="12">
        <v>4.2</v>
      </c>
      <c r="N2" s="12">
        <v>4.42</v>
      </c>
      <c r="O2" s="1" t="s">
        <v>52</v>
      </c>
      <c r="P2" s="12">
        <v>3.06</v>
      </c>
      <c r="Q2" s="12">
        <v>5.7</v>
      </c>
      <c r="R2" s="12">
        <v>4.12</v>
      </c>
      <c r="S2" s="12">
        <v>5.62</v>
      </c>
      <c r="T2" s="1" t="s">
        <v>53</v>
      </c>
      <c r="U2" s="12">
        <v>4.06</v>
      </c>
      <c r="V2" s="12">
        <v>5.76</v>
      </c>
      <c r="W2" s="13">
        <v>4.75</v>
      </c>
      <c r="X2" s="12">
        <v>4.63</v>
      </c>
      <c r="Y2" s="12">
        <v>6.62</v>
      </c>
      <c r="Z2" s="1" t="s">
        <v>54</v>
      </c>
      <c r="AA2" s="12">
        <v>2.7</v>
      </c>
      <c r="AB2" s="12">
        <v>5.83</v>
      </c>
      <c r="AC2" s="12">
        <v>4.3</v>
      </c>
      <c r="AD2" s="12">
        <v>3.92</v>
      </c>
      <c r="AE2" s="12">
        <v>4.26</v>
      </c>
      <c r="AF2" s="12">
        <v>4.23</v>
      </c>
      <c r="AG2" s="12">
        <v>3.79</v>
      </c>
      <c r="AH2" s="12">
        <v>3.83</v>
      </c>
      <c r="AI2" s="1" t="s">
        <v>55</v>
      </c>
      <c r="AJ2" s="12">
        <v>4.37</v>
      </c>
      <c r="AK2" s="12">
        <v>4.92</v>
      </c>
      <c r="AL2" s="12">
        <v>4.82</v>
      </c>
      <c r="AM2" s="1" t="s">
        <v>56</v>
      </c>
      <c r="AN2" s="12">
        <v>2.69</v>
      </c>
      <c r="AO2" s="12">
        <v>5.19</v>
      </c>
      <c r="AP2" s="12">
        <v>3.59</v>
      </c>
      <c r="AQ2" s="12">
        <v>5.05</v>
      </c>
      <c r="AR2" s="12">
        <v>3.89</v>
      </c>
      <c r="AS2" s="12">
        <v>6.56</v>
      </c>
      <c r="AT2" s="12">
        <v>3.49</v>
      </c>
      <c r="AU2" s="13">
        <v>3.67</v>
      </c>
      <c r="AV2" s="12">
        <v>3.46</v>
      </c>
      <c r="AW2" s="12">
        <v>6.65</v>
      </c>
      <c r="AX2" s="12">
        <v>5.05</v>
      </c>
      <c r="AY2" s="1" t="s">
        <v>57</v>
      </c>
      <c r="AZ2" s="12">
        <v>5.96</v>
      </c>
      <c r="BA2" s="12">
        <v>6.64</v>
      </c>
      <c r="BB2" s="14" t="s">
        <v>58</v>
      </c>
      <c r="BC2" s="15"/>
      <c r="BD2" s="16"/>
      <c r="BE2" s="1" t="s">
        <v>59</v>
      </c>
      <c r="BF2" s="17" t="s">
        <v>60</v>
      </c>
    </row>
    <row r="3">
      <c r="A3" s="18">
        <v>9.9062545E7</v>
      </c>
      <c r="B3" s="19">
        <v>1.0</v>
      </c>
      <c r="C3" s="19">
        <v>4.0</v>
      </c>
      <c r="D3" s="19">
        <v>1.0</v>
      </c>
      <c r="E3" s="19">
        <v>7.0</v>
      </c>
      <c r="F3" s="19">
        <v>4.0</v>
      </c>
      <c r="G3" s="19">
        <v>5.0</v>
      </c>
      <c r="H3" s="19">
        <v>4.0</v>
      </c>
      <c r="I3" s="19">
        <v>7.0</v>
      </c>
      <c r="J3" s="19">
        <v>5.0</v>
      </c>
      <c r="K3" s="19">
        <v>6.0</v>
      </c>
      <c r="L3" s="19">
        <v>6.0</v>
      </c>
      <c r="M3" s="19">
        <v>6.0</v>
      </c>
      <c r="N3" s="19">
        <v>2.0</v>
      </c>
      <c r="O3" s="12">
        <f>AVERAGE(E2, G2, I2, J2, K2, L2, M2)</f>
        <v>4.978571429</v>
      </c>
      <c r="P3" s="20">
        <v>7.0</v>
      </c>
      <c r="Q3" s="20">
        <v>3.0</v>
      </c>
      <c r="R3" s="20">
        <v>6.0</v>
      </c>
      <c r="S3" s="20">
        <v>7.0</v>
      </c>
      <c r="T3" s="21">
        <f>AVERAGE(S2, R2, P2)</f>
        <v>4.266666667</v>
      </c>
      <c r="U3" s="22">
        <v>7.0</v>
      </c>
      <c r="V3" s="22">
        <v>7.0</v>
      </c>
      <c r="W3" s="23">
        <v>7.0</v>
      </c>
      <c r="X3" s="22">
        <v>7.0</v>
      </c>
      <c r="Y3" s="22">
        <v>7.0</v>
      </c>
      <c r="Z3" s="21">
        <f>AVERAGE(U2, V2, X2, Y2)</f>
        <v>5.2675</v>
      </c>
      <c r="AA3" s="24">
        <v>5.0</v>
      </c>
      <c r="AB3" s="24">
        <v>6.0</v>
      </c>
      <c r="AC3" s="24">
        <v>2.0</v>
      </c>
      <c r="AD3" s="24">
        <v>6.0</v>
      </c>
      <c r="AE3" s="24">
        <v>7.0</v>
      </c>
      <c r="AF3" s="24">
        <v>7.0</v>
      </c>
      <c r="AG3" s="24">
        <v>6.0</v>
      </c>
      <c r="AH3" s="24">
        <v>7.0</v>
      </c>
      <c r="AI3" s="21">
        <f>AVERAGE(AA2, AB2, AD2, AE2, AF2, AG2, AH2)</f>
        <v>4.08</v>
      </c>
      <c r="AJ3" s="25">
        <v>7.0</v>
      </c>
      <c r="AK3" s="25">
        <v>2.0</v>
      </c>
      <c r="AL3" s="25">
        <v>6.0</v>
      </c>
      <c r="AM3" s="21">
        <f>AVERAGE(AJ2, AL2)</f>
        <v>4.595</v>
      </c>
      <c r="AN3" s="26">
        <v>7.0</v>
      </c>
      <c r="AO3" s="26">
        <v>1.0</v>
      </c>
      <c r="AP3" s="26">
        <v>6.0</v>
      </c>
      <c r="AQ3" s="26">
        <v>5.0</v>
      </c>
      <c r="AR3" s="26">
        <v>5.0</v>
      </c>
      <c r="AS3" s="26">
        <v>4.0</v>
      </c>
      <c r="AT3" s="26">
        <v>6.0</v>
      </c>
      <c r="AU3" s="27">
        <v>3.0</v>
      </c>
      <c r="AV3" s="26">
        <v>6.0</v>
      </c>
      <c r="AW3" s="26">
        <v>4.0</v>
      </c>
      <c r="AX3" s="26">
        <v>1.0</v>
      </c>
      <c r="AY3" s="21">
        <f>AVERAGE(AN2,AP2,AQ2,AR2,AT2,AV2)</f>
        <v>3.695</v>
      </c>
      <c r="AZ3" s="28">
        <v>7.0</v>
      </c>
      <c r="BA3" s="28">
        <v>7.0</v>
      </c>
      <c r="BB3" s="29">
        <f>AVERAGE(AZ2,BA2)</f>
        <v>6.3</v>
      </c>
      <c r="BC3" s="29">
        <f>AVERAGE(O3, T3, Z3, AI3, AM3, AY3, BB3)</f>
        <v>4.740391156</v>
      </c>
      <c r="BD3" s="30">
        <v>18.0</v>
      </c>
      <c r="BE3" s="30">
        <v>8.0</v>
      </c>
      <c r="BF3" s="21">
        <v>37.142857142857146</v>
      </c>
    </row>
    <row r="4">
      <c r="A4" s="18">
        <v>9.9062586E7</v>
      </c>
      <c r="B4" s="19">
        <v>3.0</v>
      </c>
      <c r="C4" s="19">
        <v>1.0</v>
      </c>
      <c r="D4" s="19">
        <v>1.0</v>
      </c>
      <c r="E4" s="19">
        <v>2.0</v>
      </c>
      <c r="F4" s="19">
        <v>5.0</v>
      </c>
      <c r="G4" s="19">
        <v>1.0</v>
      </c>
      <c r="H4" s="19">
        <v>1.0</v>
      </c>
      <c r="I4" s="19">
        <v>1.0</v>
      </c>
      <c r="J4" s="19">
        <v>1.0</v>
      </c>
      <c r="K4" s="19">
        <v>1.0</v>
      </c>
      <c r="L4" s="19">
        <v>1.0</v>
      </c>
      <c r="M4" s="19">
        <v>4.0</v>
      </c>
      <c r="N4" s="19">
        <v>1.0</v>
      </c>
      <c r="O4" s="21">
        <f>AVERAGE(F2)</f>
        <v>6.19</v>
      </c>
      <c r="P4" s="20">
        <v>3.0</v>
      </c>
      <c r="Q4" s="20">
        <v>7.0</v>
      </c>
      <c r="R4" s="20">
        <v>7.0</v>
      </c>
      <c r="S4" s="20">
        <v>7.0</v>
      </c>
      <c r="T4" s="21">
        <f>AVERAGE(S2, R2, Q2)</f>
        <v>5.146666667</v>
      </c>
      <c r="U4" s="22">
        <v>4.0</v>
      </c>
      <c r="V4" s="22">
        <v>6.0</v>
      </c>
      <c r="W4" s="23">
        <v>1.0</v>
      </c>
      <c r="X4" s="22">
        <v>5.0</v>
      </c>
      <c r="Y4" s="22">
        <v>5.0</v>
      </c>
      <c r="Z4" s="21">
        <f>AVERAGE(V2, X2, Y2)</f>
        <v>5.67</v>
      </c>
      <c r="AA4" s="24">
        <v>2.0</v>
      </c>
      <c r="AB4" s="24">
        <v>5.0</v>
      </c>
      <c r="AC4" s="24">
        <v>6.0</v>
      </c>
      <c r="AD4" s="24">
        <v>3.0</v>
      </c>
      <c r="AE4" s="24">
        <v>5.0</v>
      </c>
      <c r="AF4" s="24">
        <v>3.0</v>
      </c>
      <c r="AG4" s="24">
        <v>2.0</v>
      </c>
      <c r="AH4" s="24">
        <v>5.0</v>
      </c>
      <c r="AI4" s="21">
        <f>AVERAGE(AB2, AC2, AE2, AH2)</f>
        <v>4.555</v>
      </c>
      <c r="AJ4" s="25">
        <v>1.0</v>
      </c>
      <c r="AK4" s="25">
        <v>2.0</v>
      </c>
      <c r="AL4" s="25">
        <v>4.0</v>
      </c>
      <c r="AM4" s="31"/>
      <c r="AN4" s="26">
        <v>1.0</v>
      </c>
      <c r="AO4" s="26">
        <v>1.0</v>
      </c>
      <c r="AP4" s="26">
        <v>2.0</v>
      </c>
      <c r="AQ4" s="26">
        <v>2.0</v>
      </c>
      <c r="AR4" s="26">
        <v>1.0</v>
      </c>
      <c r="AS4" s="26">
        <v>3.0</v>
      </c>
      <c r="AT4" s="26">
        <v>1.0</v>
      </c>
      <c r="AU4" s="27">
        <v>1.0</v>
      </c>
      <c r="AV4" s="26">
        <v>1.0</v>
      </c>
      <c r="AW4" s="26">
        <v>4.0</v>
      </c>
      <c r="AX4" s="26">
        <v>1.0</v>
      </c>
      <c r="AY4" s="31"/>
      <c r="AZ4" s="28">
        <v>1.0</v>
      </c>
      <c r="BA4" s="28">
        <v>7.0</v>
      </c>
      <c r="BB4" s="29">
        <f>AVERAGE(BA2)</f>
        <v>6.64</v>
      </c>
      <c r="BC4" s="29">
        <f>AVERAGE(O4, T4, Z4, AI4, BB4)</f>
        <v>5.640333333</v>
      </c>
      <c r="BD4" s="17">
        <v>24.0</v>
      </c>
      <c r="BE4" s="32">
        <v>21.0</v>
      </c>
      <c r="BF4" s="21">
        <v>64.28571428571429</v>
      </c>
    </row>
    <row r="5">
      <c r="A5" s="18">
        <v>9.9062589E7</v>
      </c>
      <c r="B5" s="19">
        <v>1.0</v>
      </c>
      <c r="C5" s="19">
        <v>1.0</v>
      </c>
      <c r="D5" s="19">
        <v>1.0</v>
      </c>
      <c r="E5" s="19">
        <v>2.0</v>
      </c>
      <c r="F5" s="19">
        <v>3.0</v>
      </c>
      <c r="G5" s="19">
        <v>2.0</v>
      </c>
      <c r="H5" s="19">
        <v>1.0</v>
      </c>
      <c r="I5" s="19">
        <v>1.0</v>
      </c>
      <c r="J5" s="19">
        <v>3.0</v>
      </c>
      <c r="K5" s="19">
        <v>1.0</v>
      </c>
      <c r="L5" s="19">
        <v>1.0</v>
      </c>
      <c r="M5" s="19">
        <v>6.0</v>
      </c>
      <c r="N5" s="19">
        <v>1.0</v>
      </c>
      <c r="O5" s="21">
        <f>Average(M2)</f>
        <v>4.2</v>
      </c>
      <c r="P5" s="20">
        <v>5.0</v>
      </c>
      <c r="Q5" s="20">
        <v>5.0</v>
      </c>
      <c r="R5" s="20">
        <v>4.0</v>
      </c>
      <c r="S5" s="20">
        <v>7.0</v>
      </c>
      <c r="T5" s="21">
        <f>AVERAGE(S2, Q2, P2)</f>
        <v>4.793333333</v>
      </c>
      <c r="U5" s="22">
        <v>1.0</v>
      </c>
      <c r="V5" s="22">
        <v>5.0</v>
      </c>
      <c r="W5" s="23">
        <v>1.0</v>
      </c>
      <c r="X5" s="22">
        <v>2.0</v>
      </c>
      <c r="Y5" s="22">
        <v>1.0</v>
      </c>
      <c r="Z5" s="21">
        <f>AVERAGE(V2)</f>
        <v>5.76</v>
      </c>
      <c r="AA5" s="24">
        <v>4.0</v>
      </c>
      <c r="AB5" s="24">
        <v>1.0</v>
      </c>
      <c r="AC5" s="24">
        <v>7.0</v>
      </c>
      <c r="AD5" s="24">
        <v>1.0</v>
      </c>
      <c r="AE5" s="24">
        <v>7.0</v>
      </c>
      <c r="AF5" s="24">
        <v>4.0</v>
      </c>
      <c r="AG5" s="24">
        <v>7.0</v>
      </c>
      <c r="AH5" s="24">
        <v>7.0</v>
      </c>
      <c r="AI5" s="21">
        <f>AVERAGE(AC2, AE2, AG2,AH2)</f>
        <v>4.045</v>
      </c>
      <c r="AJ5" s="25">
        <v>1.0</v>
      </c>
      <c r="AK5" s="25">
        <v>4.0</v>
      </c>
      <c r="AL5" s="25">
        <v>7.0</v>
      </c>
      <c r="AM5" s="21">
        <f>AVERAGE(AL2)</f>
        <v>4.82</v>
      </c>
      <c r="AN5" s="26">
        <v>1.0</v>
      </c>
      <c r="AO5" s="26">
        <v>2.0</v>
      </c>
      <c r="AP5" s="26">
        <v>2.0</v>
      </c>
      <c r="AQ5" s="26">
        <v>1.0</v>
      </c>
      <c r="AR5" s="26">
        <v>1.0</v>
      </c>
      <c r="AS5" s="26">
        <v>1.0</v>
      </c>
      <c r="AT5" s="26">
        <v>2.0</v>
      </c>
      <c r="AU5" s="27">
        <v>1.0</v>
      </c>
      <c r="AV5" s="26">
        <v>1.0</v>
      </c>
      <c r="AW5" s="26">
        <v>1.0</v>
      </c>
      <c r="AX5" s="26">
        <v>7.0</v>
      </c>
      <c r="AY5" s="21">
        <f>AVERAGE(AX2)</f>
        <v>5.05</v>
      </c>
      <c r="AZ5" s="28">
        <v>1.0</v>
      </c>
      <c r="BA5" s="28">
        <v>1.0</v>
      </c>
      <c r="BB5" s="15"/>
      <c r="BC5" s="29">
        <f>AVERAGE(O5, T5, Z5, AI5, AM5, AY5)</f>
        <v>4.778055556</v>
      </c>
      <c r="BD5" s="17">
        <v>25.0</v>
      </c>
      <c r="BE5" s="17">
        <v>20.0</v>
      </c>
      <c r="BF5" s="21">
        <v>64.28571428571429</v>
      </c>
    </row>
    <row r="6">
      <c r="A6" s="18">
        <v>9.9062595E7</v>
      </c>
      <c r="B6" s="19">
        <v>1.0</v>
      </c>
      <c r="C6" s="19">
        <v>7.0</v>
      </c>
      <c r="D6" s="19">
        <v>6.0</v>
      </c>
      <c r="E6" s="19">
        <v>2.0</v>
      </c>
      <c r="F6" s="19">
        <v>5.0</v>
      </c>
      <c r="G6" s="19">
        <v>1.0</v>
      </c>
      <c r="H6" s="19">
        <v>1.0</v>
      </c>
      <c r="I6" s="19">
        <v>3.0</v>
      </c>
      <c r="J6" s="19">
        <v>2.0</v>
      </c>
      <c r="K6" s="19">
        <v>1.0</v>
      </c>
      <c r="L6" s="19">
        <v>1.0</v>
      </c>
      <c r="M6" s="19">
        <v>1.0</v>
      </c>
      <c r="N6" s="19">
        <v>1.0</v>
      </c>
      <c r="O6" s="21">
        <f>AVERAGE(F2, D2, C2)</f>
        <v>5.626666667</v>
      </c>
      <c r="P6" s="20">
        <v>2.0</v>
      </c>
      <c r="Q6" s="20">
        <v>7.0</v>
      </c>
      <c r="R6" s="20">
        <v>5.0</v>
      </c>
      <c r="S6" s="20">
        <v>7.0</v>
      </c>
      <c r="T6" s="21">
        <f>AVERAGE(S2, R2, Q2)</f>
        <v>5.146666667</v>
      </c>
      <c r="U6" s="22">
        <v>1.0</v>
      </c>
      <c r="V6" s="22">
        <v>2.0</v>
      </c>
      <c r="W6" s="23">
        <v>1.0</v>
      </c>
      <c r="X6" s="22">
        <v>1.0</v>
      </c>
      <c r="Y6" s="22">
        <v>5.0</v>
      </c>
      <c r="Z6" s="21">
        <f>AVERAGE(Y2)</f>
        <v>6.62</v>
      </c>
      <c r="AA6" s="24">
        <v>1.0</v>
      </c>
      <c r="AB6" s="24">
        <v>1.0</v>
      </c>
      <c r="AC6" s="24">
        <v>4.0</v>
      </c>
      <c r="AD6" s="24">
        <v>1.0</v>
      </c>
      <c r="AE6" s="24">
        <v>7.0</v>
      </c>
      <c r="AF6" s="24">
        <v>1.0</v>
      </c>
      <c r="AG6" s="24">
        <v>1.0</v>
      </c>
      <c r="AH6" s="24">
        <v>1.0</v>
      </c>
      <c r="AI6" s="21">
        <f>AVERAGE(AE2)</f>
        <v>4.26</v>
      </c>
      <c r="AJ6" s="25">
        <v>1.0</v>
      </c>
      <c r="AK6" s="25">
        <v>5.0</v>
      </c>
      <c r="AL6" s="25">
        <v>7.0</v>
      </c>
      <c r="AM6" s="21">
        <f>AVERAGE(AL2,AK2)</f>
        <v>4.87</v>
      </c>
      <c r="AN6" s="26">
        <v>3.0</v>
      </c>
      <c r="AO6" s="26">
        <v>6.0</v>
      </c>
      <c r="AP6" s="26">
        <v>4.0</v>
      </c>
      <c r="AQ6" s="26">
        <v>7.0</v>
      </c>
      <c r="AR6" s="26">
        <v>1.0</v>
      </c>
      <c r="AS6" s="26">
        <v>6.0</v>
      </c>
      <c r="AT6" s="26">
        <v>1.0</v>
      </c>
      <c r="AU6" s="27">
        <v>1.0</v>
      </c>
      <c r="AV6" s="26">
        <v>1.0</v>
      </c>
      <c r="AW6" s="26">
        <v>5.0</v>
      </c>
      <c r="AX6" s="26">
        <v>5.0</v>
      </c>
      <c r="AY6" s="21">
        <f>AVERAGE(AX2,AW2,AS2,AQ2,AO2)</f>
        <v>5.7</v>
      </c>
      <c r="AZ6" s="28">
        <v>7.0</v>
      </c>
      <c r="BA6" s="28">
        <v>7.0</v>
      </c>
      <c r="BB6" s="29">
        <f>AVERAGE(AZ2,BA2)</f>
        <v>6.3</v>
      </c>
      <c r="BC6" s="29">
        <f>AVERAGE(O6, T6, Z6, AI6, AM6, AY6, BB6)</f>
        <v>5.503333333</v>
      </c>
      <c r="BD6" s="17">
        <v>18.0</v>
      </c>
      <c r="BE6" s="17">
        <v>14.0</v>
      </c>
      <c r="BF6" s="21">
        <v>45.714285714285715</v>
      </c>
    </row>
    <row r="7">
      <c r="A7" s="18">
        <v>9.906266E7</v>
      </c>
      <c r="B7" s="19">
        <v>2.0</v>
      </c>
      <c r="C7" s="19">
        <v>1.0</v>
      </c>
      <c r="D7" s="19">
        <v>3.0</v>
      </c>
      <c r="E7" s="19">
        <v>1.0</v>
      </c>
      <c r="F7" s="19">
        <v>1.0</v>
      </c>
      <c r="G7" s="19">
        <v>2.0</v>
      </c>
      <c r="H7" s="19">
        <v>4.0</v>
      </c>
      <c r="I7" s="19">
        <v>4.0</v>
      </c>
      <c r="J7" s="19">
        <v>4.0</v>
      </c>
      <c r="K7" s="19">
        <v>4.0</v>
      </c>
      <c r="L7" s="19">
        <v>1.0</v>
      </c>
      <c r="M7" s="19">
        <v>3.0</v>
      </c>
      <c r="N7" s="19">
        <v>6.0</v>
      </c>
      <c r="O7" s="21">
        <f>AVERAGE(N2)</f>
        <v>4.42</v>
      </c>
      <c r="P7" s="20">
        <v>6.0</v>
      </c>
      <c r="Q7" s="20">
        <v>2.0</v>
      </c>
      <c r="R7" s="20">
        <v>6.0</v>
      </c>
      <c r="S7" s="20">
        <v>5.0</v>
      </c>
      <c r="T7" s="21">
        <f>AVERAGE(S2, R2, P2)</f>
        <v>4.266666667</v>
      </c>
      <c r="U7" s="22">
        <v>3.0</v>
      </c>
      <c r="V7" s="22">
        <v>5.0</v>
      </c>
      <c r="W7" s="23">
        <v>1.0</v>
      </c>
      <c r="X7" s="22">
        <v>2.0</v>
      </c>
      <c r="Y7" s="22">
        <v>2.0</v>
      </c>
      <c r="Z7" s="21">
        <f>AVERAGE(V2)</f>
        <v>5.76</v>
      </c>
      <c r="AA7" s="24">
        <v>5.0</v>
      </c>
      <c r="AB7" s="24">
        <v>3.0</v>
      </c>
      <c r="AC7" s="24">
        <v>1.0</v>
      </c>
      <c r="AD7" s="24">
        <v>5.0</v>
      </c>
      <c r="AE7" s="24">
        <v>4.0</v>
      </c>
      <c r="AF7" s="24">
        <v>3.0</v>
      </c>
      <c r="AG7" s="24">
        <v>4.0</v>
      </c>
      <c r="AH7" s="24">
        <v>1.0</v>
      </c>
      <c r="AI7" s="21">
        <f>AVERAGE(AD2, AA2)</f>
        <v>3.31</v>
      </c>
      <c r="AJ7" s="25">
        <v>4.0</v>
      </c>
      <c r="AK7" s="25">
        <v>4.0</v>
      </c>
      <c r="AL7" s="25">
        <v>2.0</v>
      </c>
      <c r="AM7" s="31"/>
      <c r="AN7" s="26">
        <v>3.0</v>
      </c>
      <c r="AO7" s="26">
        <v>2.0</v>
      </c>
      <c r="AP7" s="26">
        <v>1.0</v>
      </c>
      <c r="AQ7" s="26">
        <v>1.0</v>
      </c>
      <c r="AR7" s="26">
        <v>6.0</v>
      </c>
      <c r="AS7" s="26">
        <v>2.0</v>
      </c>
      <c r="AT7" s="26">
        <v>7.0</v>
      </c>
      <c r="AU7" s="27">
        <v>1.0</v>
      </c>
      <c r="AV7" s="26">
        <v>4.0</v>
      </c>
      <c r="AW7" s="26">
        <v>4.0</v>
      </c>
      <c r="AX7" s="26">
        <v>1.0</v>
      </c>
      <c r="AY7" s="21">
        <f>AVERAGE(AT2,AR2)</f>
        <v>3.69</v>
      </c>
      <c r="AZ7" s="28">
        <v>7.0</v>
      </c>
      <c r="BA7" s="28">
        <v>7.0</v>
      </c>
      <c r="BB7" s="29">
        <f>AVERAGE(AZ2,BA2)</f>
        <v>6.3</v>
      </c>
      <c r="BC7" s="29">
        <f>AVERAGE(O7, T7, Z7, AI7, AY7, BB7)</f>
        <v>4.624444444</v>
      </c>
      <c r="BD7" s="17">
        <v>24.0</v>
      </c>
      <c r="BE7" s="17">
        <v>20.0</v>
      </c>
      <c r="BF7" s="21">
        <v>62.857142857142854</v>
      </c>
    </row>
    <row r="8">
      <c r="A8" s="18">
        <v>9.9062674E7</v>
      </c>
      <c r="B8" s="33">
        <v>2.0</v>
      </c>
      <c r="C8" s="19">
        <v>6.0</v>
      </c>
      <c r="D8" s="19">
        <v>4.0</v>
      </c>
      <c r="E8" s="19">
        <v>1.0</v>
      </c>
      <c r="F8" s="19">
        <v>1.0</v>
      </c>
      <c r="G8" s="19">
        <v>7.0</v>
      </c>
      <c r="H8" s="19">
        <v>1.0</v>
      </c>
      <c r="I8" s="19">
        <v>6.0</v>
      </c>
      <c r="J8" s="19">
        <v>1.0</v>
      </c>
      <c r="K8" s="19">
        <v>1.0</v>
      </c>
      <c r="L8" s="19">
        <v>1.0</v>
      </c>
      <c r="M8" s="19">
        <v>5.0</v>
      </c>
      <c r="N8" s="19">
        <v>1.0</v>
      </c>
      <c r="O8" s="21">
        <f>AVERAGE(M2, I2, G2, C2)</f>
        <v>4.8775</v>
      </c>
      <c r="P8" s="20">
        <v>1.0</v>
      </c>
      <c r="Q8" s="20">
        <v>4.0</v>
      </c>
      <c r="R8" s="20">
        <v>6.0</v>
      </c>
      <c r="S8" s="20">
        <v>7.0</v>
      </c>
      <c r="T8" s="21">
        <f>AVERAGE(S2, R2)</f>
        <v>4.87</v>
      </c>
      <c r="U8" s="22">
        <v>5.0</v>
      </c>
      <c r="V8" s="22">
        <v>5.0</v>
      </c>
      <c r="W8" s="23">
        <v>1.0</v>
      </c>
      <c r="X8" s="22">
        <v>5.0</v>
      </c>
      <c r="Y8" s="22">
        <v>7.0</v>
      </c>
      <c r="Z8" s="21">
        <f>AVERAGE(X2, Y2, V2, U2)</f>
        <v>5.2675</v>
      </c>
      <c r="AA8" s="24">
        <v>1.0</v>
      </c>
      <c r="AB8" s="24">
        <v>5.0</v>
      </c>
      <c r="AC8" s="24">
        <v>5.0</v>
      </c>
      <c r="AD8" s="24">
        <v>6.0</v>
      </c>
      <c r="AE8" s="24">
        <v>6.0</v>
      </c>
      <c r="AF8" s="24">
        <v>3.0</v>
      </c>
      <c r="AG8" s="24">
        <v>3.0</v>
      </c>
      <c r="AH8" s="24">
        <v>5.0</v>
      </c>
      <c r="AI8" s="21">
        <f>AVERAGE(AH2, AE2, AD2,AC2,AB2,)</f>
        <v>3.69</v>
      </c>
      <c r="AJ8" s="25">
        <v>1.0</v>
      </c>
      <c r="AK8" s="25">
        <v>7.0</v>
      </c>
      <c r="AL8" s="25">
        <v>7.0</v>
      </c>
      <c r="AM8" s="21">
        <f>AVERAGE(AL2,AK2)</f>
        <v>4.87</v>
      </c>
      <c r="AN8" s="26">
        <v>5.0</v>
      </c>
      <c r="AO8" s="26">
        <v>6.0</v>
      </c>
      <c r="AP8" s="26">
        <v>6.0</v>
      </c>
      <c r="AQ8" s="26">
        <v>1.0</v>
      </c>
      <c r="AR8" s="26">
        <v>5.0</v>
      </c>
      <c r="AS8" s="26">
        <v>5.0</v>
      </c>
      <c r="AT8" s="26">
        <v>7.0</v>
      </c>
      <c r="AU8" s="27">
        <v>1.0</v>
      </c>
      <c r="AV8" s="26">
        <v>5.0</v>
      </c>
      <c r="AW8" s="26">
        <v>4.0</v>
      </c>
      <c r="AX8" s="26">
        <v>6.0</v>
      </c>
      <c r="AY8" s="21">
        <f>AVERAGE(AN2,AO2,AP2,AR2,AS2,AT2,AV2,AX2)</f>
        <v>4.24</v>
      </c>
      <c r="AZ8" s="28">
        <v>7.0</v>
      </c>
      <c r="BA8" s="28">
        <v>7.0</v>
      </c>
      <c r="BB8" s="34">
        <f>AVERAGE(AZ2,BA2)</f>
        <v>6.3</v>
      </c>
      <c r="BC8" s="29">
        <f t="shared" ref="BC8:BC10" si="1">AVERAGE(O8, T8, Z8, AI8, AM8, AY8, BB8)</f>
        <v>4.873571429</v>
      </c>
      <c r="BD8" s="17">
        <v>25.0</v>
      </c>
      <c r="BE8" s="17">
        <v>12.0</v>
      </c>
      <c r="BF8" s="21">
        <v>52.857142857142854</v>
      </c>
    </row>
    <row r="9">
      <c r="A9" s="18">
        <v>9.906273E7</v>
      </c>
      <c r="B9" s="19">
        <v>3.0</v>
      </c>
      <c r="C9" s="19">
        <v>6.0</v>
      </c>
      <c r="D9" s="19">
        <v>1.0</v>
      </c>
      <c r="E9" s="19">
        <v>6.0</v>
      </c>
      <c r="F9" s="19">
        <v>4.0</v>
      </c>
      <c r="G9" s="19">
        <v>5.0</v>
      </c>
      <c r="H9" s="19">
        <v>6.0</v>
      </c>
      <c r="I9" s="19">
        <v>3.0</v>
      </c>
      <c r="J9" s="19">
        <v>6.0</v>
      </c>
      <c r="K9" s="19">
        <v>2.0</v>
      </c>
      <c r="L9" s="19">
        <v>4.0</v>
      </c>
      <c r="M9" s="19">
        <v>6.0</v>
      </c>
      <c r="N9" s="19">
        <v>1.0</v>
      </c>
      <c r="O9" s="21">
        <f>AVERAGE(M2, J2, H2, G2, E2, C2)</f>
        <v>4.988333333</v>
      </c>
      <c r="P9" s="20">
        <v>5.0</v>
      </c>
      <c r="Q9" s="20">
        <v>6.0</v>
      </c>
      <c r="R9" s="20">
        <v>6.0</v>
      </c>
      <c r="S9" s="20">
        <v>7.0</v>
      </c>
      <c r="T9" s="21">
        <f>AVERAGE(S2, R2, Q2, P2)</f>
        <v>4.625</v>
      </c>
      <c r="U9" s="22">
        <v>1.0</v>
      </c>
      <c r="V9" s="22">
        <v>5.0</v>
      </c>
      <c r="W9" s="23">
        <v>4.0</v>
      </c>
      <c r="X9" s="22">
        <v>1.0</v>
      </c>
      <c r="Y9" s="22">
        <v>7.0</v>
      </c>
      <c r="Z9" s="21">
        <f>AVERAGE(Y2, V2)</f>
        <v>6.19</v>
      </c>
      <c r="AA9" s="24">
        <v>1.0</v>
      </c>
      <c r="AB9" s="24">
        <v>7.0</v>
      </c>
      <c r="AC9" s="24">
        <v>5.0</v>
      </c>
      <c r="AD9" s="24">
        <v>1.0</v>
      </c>
      <c r="AE9" s="24">
        <v>1.0</v>
      </c>
      <c r="AF9" s="24">
        <v>6.0</v>
      </c>
      <c r="AG9" s="24">
        <v>1.0</v>
      </c>
      <c r="AH9" s="24">
        <v>6.0</v>
      </c>
      <c r="AI9" s="21">
        <f>AVERAGE(AH2, AF2,AC2,AB2)</f>
        <v>4.5475</v>
      </c>
      <c r="AJ9" s="25">
        <v>5.0</v>
      </c>
      <c r="AK9" s="25">
        <v>6.0</v>
      </c>
      <c r="AL9" s="25">
        <v>7.0</v>
      </c>
      <c r="AM9" s="21">
        <f>AVERAGE(AJ2,AK2,AL2)</f>
        <v>4.703333333</v>
      </c>
      <c r="AN9" s="26">
        <v>1.0</v>
      </c>
      <c r="AO9" s="26">
        <v>1.0</v>
      </c>
      <c r="AP9" s="26">
        <v>6.0</v>
      </c>
      <c r="AQ9" s="26">
        <v>1.0</v>
      </c>
      <c r="AR9" s="26">
        <v>4.0</v>
      </c>
      <c r="AS9" s="26">
        <v>3.0</v>
      </c>
      <c r="AT9" s="26">
        <v>5.0</v>
      </c>
      <c r="AU9" s="27">
        <v>6.0</v>
      </c>
      <c r="AV9" s="26">
        <v>1.0</v>
      </c>
      <c r="AW9" s="26">
        <v>2.0</v>
      </c>
      <c r="AX9" s="26">
        <v>6.0</v>
      </c>
      <c r="AY9" s="21">
        <f>AVERAGE(AP2,AT2,AX2)</f>
        <v>4.043333333</v>
      </c>
      <c r="AZ9" s="28">
        <v>7.0</v>
      </c>
      <c r="BA9" s="28">
        <v>7.0</v>
      </c>
      <c r="BB9" s="34">
        <f>AVERAGE(AZ2,BA2)</f>
        <v>6.3</v>
      </c>
      <c r="BC9" s="29">
        <f t="shared" si="1"/>
        <v>5.056785714</v>
      </c>
      <c r="BD9" s="17">
        <v>21.0</v>
      </c>
      <c r="BE9" s="17">
        <v>12.0</v>
      </c>
      <c r="BF9" s="21">
        <v>47.142857142857146</v>
      </c>
    </row>
    <row r="10">
      <c r="A10" s="18">
        <v>9.9062754E7</v>
      </c>
      <c r="B10" s="19">
        <v>1.0</v>
      </c>
      <c r="C10" s="19">
        <v>4.0</v>
      </c>
      <c r="D10" s="19">
        <v>1.0</v>
      </c>
      <c r="E10" s="19">
        <v>7.0</v>
      </c>
      <c r="F10" s="19">
        <v>1.0</v>
      </c>
      <c r="G10" s="19">
        <v>1.0</v>
      </c>
      <c r="H10" s="19">
        <v>1.0</v>
      </c>
      <c r="I10" s="19">
        <v>2.0</v>
      </c>
      <c r="J10" s="19">
        <v>7.0</v>
      </c>
      <c r="K10" s="19">
        <v>1.0</v>
      </c>
      <c r="L10" s="19">
        <v>1.0</v>
      </c>
      <c r="M10" s="19">
        <v>7.0</v>
      </c>
      <c r="N10" s="19">
        <v>1.0</v>
      </c>
      <c r="O10" s="21">
        <f>AVERAGE(M2, J2, E2)</f>
        <v>4.606666667</v>
      </c>
      <c r="P10" s="20">
        <v>4.0</v>
      </c>
      <c r="Q10" s="20">
        <v>2.0</v>
      </c>
      <c r="R10" s="20">
        <v>1.0</v>
      </c>
      <c r="S10" s="20">
        <v>7.0</v>
      </c>
      <c r="T10" s="21">
        <f>AVERAGE(S2)</f>
        <v>5.62</v>
      </c>
      <c r="U10" s="22">
        <v>6.0</v>
      </c>
      <c r="V10" s="22">
        <v>7.0</v>
      </c>
      <c r="W10" s="23">
        <v>1.0</v>
      </c>
      <c r="X10" s="22">
        <v>5.0</v>
      </c>
      <c r="Y10" s="22">
        <v>1.0</v>
      </c>
      <c r="Z10" s="21">
        <f>AVERAGE(X2, V2, U2)</f>
        <v>4.816666667</v>
      </c>
      <c r="AA10" s="24">
        <v>1.0</v>
      </c>
      <c r="AB10" s="24">
        <v>7.0</v>
      </c>
      <c r="AC10" s="24">
        <v>7.0</v>
      </c>
      <c r="AD10" s="24">
        <v>4.0</v>
      </c>
      <c r="AE10" s="24">
        <v>1.0</v>
      </c>
      <c r="AF10" s="24">
        <v>6.0</v>
      </c>
      <c r="AG10" s="24">
        <v>1.0</v>
      </c>
      <c r="AH10" s="24">
        <v>7.0</v>
      </c>
      <c r="AI10" s="21">
        <f>AVERAGE(AH2,AF2,AC2,AB2)</f>
        <v>4.5475</v>
      </c>
      <c r="AJ10" s="25">
        <v>1.0</v>
      </c>
      <c r="AK10" s="25">
        <v>7.0</v>
      </c>
      <c r="AL10" s="25">
        <v>7.0</v>
      </c>
      <c r="AM10" s="21">
        <f>AVERAGE(AK2,AL2)</f>
        <v>4.87</v>
      </c>
      <c r="AN10" s="26">
        <v>1.0</v>
      </c>
      <c r="AO10" s="26">
        <v>7.0</v>
      </c>
      <c r="AP10" s="26">
        <v>3.0</v>
      </c>
      <c r="AQ10" s="26">
        <v>1.0</v>
      </c>
      <c r="AR10" s="26">
        <v>5.0</v>
      </c>
      <c r="AS10" s="26">
        <v>1.0</v>
      </c>
      <c r="AT10" s="26">
        <v>2.0</v>
      </c>
      <c r="AU10" s="27">
        <v>1.0</v>
      </c>
      <c r="AV10" s="26">
        <v>4.0</v>
      </c>
      <c r="AW10" s="26">
        <v>1.0</v>
      </c>
      <c r="AX10" s="26">
        <v>7.0</v>
      </c>
      <c r="AY10" s="21">
        <f>AVERAGE(AX2,AR2,AO2)</f>
        <v>4.71</v>
      </c>
      <c r="AZ10" s="28">
        <v>7.0</v>
      </c>
      <c r="BA10" s="28">
        <v>5.0</v>
      </c>
      <c r="BB10" s="34">
        <f>AVERAGE(AZ2,BA2)</f>
        <v>6.3</v>
      </c>
      <c r="BC10" s="29">
        <f t="shared" si="1"/>
        <v>5.067261905</v>
      </c>
      <c r="BD10" s="17">
        <v>23.0</v>
      </c>
      <c r="BE10" s="17">
        <v>13.0</v>
      </c>
      <c r="BF10" s="21">
        <v>51.42857142857143</v>
      </c>
    </row>
    <row r="11">
      <c r="A11" s="18">
        <v>9.9062818E7</v>
      </c>
      <c r="B11" s="19">
        <v>1.0</v>
      </c>
      <c r="C11" s="19">
        <v>5.0</v>
      </c>
      <c r="D11" s="19">
        <v>2.0</v>
      </c>
      <c r="E11" s="19">
        <v>1.0</v>
      </c>
      <c r="F11" s="19">
        <v>3.0</v>
      </c>
      <c r="G11" s="19">
        <v>2.0</v>
      </c>
      <c r="H11" s="19">
        <v>1.0</v>
      </c>
      <c r="I11" s="19">
        <v>3.0</v>
      </c>
      <c r="J11" s="19">
        <v>1.0</v>
      </c>
      <c r="K11" s="19">
        <v>1.0</v>
      </c>
      <c r="L11" s="19">
        <v>1.0</v>
      </c>
      <c r="M11" s="19">
        <v>5.0</v>
      </c>
      <c r="N11" s="19">
        <v>1.0</v>
      </c>
      <c r="O11" s="21">
        <f>AVERAGE(M2, C2)</f>
        <v>5.05</v>
      </c>
      <c r="P11" s="20">
        <v>1.0</v>
      </c>
      <c r="Q11" s="20">
        <v>1.0</v>
      </c>
      <c r="R11" s="20">
        <v>2.0</v>
      </c>
      <c r="S11" s="20">
        <v>7.0</v>
      </c>
      <c r="T11" s="21">
        <f>AVERAGE(S2)</f>
        <v>5.62</v>
      </c>
      <c r="U11" s="22">
        <v>1.0</v>
      </c>
      <c r="V11" s="22">
        <v>1.0</v>
      </c>
      <c r="W11" s="23">
        <v>1.0</v>
      </c>
      <c r="X11" s="22">
        <v>1.0</v>
      </c>
      <c r="Y11" s="22">
        <v>1.0</v>
      </c>
      <c r="Z11" s="31"/>
      <c r="AA11" s="24">
        <v>1.0</v>
      </c>
      <c r="AB11" s="24">
        <v>2.0</v>
      </c>
      <c r="AC11" s="24">
        <v>1.0</v>
      </c>
      <c r="AD11" s="24">
        <v>1.0</v>
      </c>
      <c r="AE11" s="24">
        <v>1.0</v>
      </c>
      <c r="AF11" s="24">
        <v>1.0</v>
      </c>
      <c r="AG11" s="24">
        <v>2.0</v>
      </c>
      <c r="AH11" s="24">
        <v>1.0</v>
      </c>
      <c r="AI11" s="31"/>
      <c r="AJ11" s="25">
        <v>1.0</v>
      </c>
      <c r="AK11" s="25">
        <v>1.0</v>
      </c>
      <c r="AL11" s="25">
        <v>1.0</v>
      </c>
      <c r="AM11" s="31"/>
      <c r="AN11" s="26">
        <v>1.0</v>
      </c>
      <c r="AO11" s="26">
        <v>1.0</v>
      </c>
      <c r="AP11" s="26">
        <v>1.0</v>
      </c>
      <c r="AQ11" s="26">
        <v>1.0</v>
      </c>
      <c r="AR11" s="26">
        <v>1.0</v>
      </c>
      <c r="AS11" s="26">
        <v>1.0</v>
      </c>
      <c r="AT11" s="26">
        <v>7.0</v>
      </c>
      <c r="AU11" s="27">
        <v>1.0</v>
      </c>
      <c r="AV11" s="26">
        <v>1.0</v>
      </c>
      <c r="AW11" s="26">
        <v>3.0</v>
      </c>
      <c r="AX11" s="26">
        <v>7.0</v>
      </c>
      <c r="AY11" s="21">
        <f>AVERAGE(AX2,AT2)</f>
        <v>4.27</v>
      </c>
      <c r="AZ11" s="28">
        <v>1.0</v>
      </c>
      <c r="BA11" s="28">
        <v>2.0</v>
      </c>
      <c r="BB11" s="15"/>
      <c r="BC11" s="29">
        <f>AVERAGE(O11, T11, BC12, AY11)</f>
        <v>5.015059524</v>
      </c>
      <c r="BD11" s="17">
        <v>17.0</v>
      </c>
      <c r="BE11" s="17">
        <v>20.0</v>
      </c>
      <c r="BF11" s="21">
        <v>52.857142857142854</v>
      </c>
    </row>
    <row r="12">
      <c r="A12" s="18">
        <v>9.9062971E7</v>
      </c>
      <c r="B12" s="19">
        <v>1.0</v>
      </c>
      <c r="C12" s="19">
        <v>3.0</v>
      </c>
      <c r="D12" s="19">
        <v>2.0</v>
      </c>
      <c r="E12" s="19">
        <v>1.0</v>
      </c>
      <c r="F12" s="19">
        <v>6.0</v>
      </c>
      <c r="G12" s="19">
        <v>1.0</v>
      </c>
      <c r="H12" s="19">
        <v>1.0</v>
      </c>
      <c r="I12" s="19">
        <v>7.0</v>
      </c>
      <c r="J12" s="19">
        <v>1.0</v>
      </c>
      <c r="K12" s="19">
        <v>1.0</v>
      </c>
      <c r="L12" s="19">
        <v>1.0</v>
      </c>
      <c r="M12" s="19">
        <v>1.0</v>
      </c>
      <c r="N12" s="19">
        <v>1.0</v>
      </c>
      <c r="O12" s="21">
        <f>AVERAGE(I2, F2)</f>
        <v>5.42</v>
      </c>
      <c r="P12" s="20">
        <v>1.0</v>
      </c>
      <c r="Q12" s="20">
        <v>7.0</v>
      </c>
      <c r="R12" s="20">
        <v>6.0</v>
      </c>
      <c r="S12" s="20">
        <v>7.0</v>
      </c>
      <c r="T12" s="21">
        <f>AVERAGE(S2, R2, Q2)</f>
        <v>5.146666667</v>
      </c>
      <c r="U12" s="22">
        <v>1.0</v>
      </c>
      <c r="V12" s="22">
        <v>5.0</v>
      </c>
      <c r="W12" s="23">
        <v>1.0</v>
      </c>
      <c r="X12" s="22">
        <v>5.0</v>
      </c>
      <c r="Y12" s="22">
        <v>1.0</v>
      </c>
      <c r="Z12" s="21">
        <f>AVERAGE(X2, V2)</f>
        <v>5.195</v>
      </c>
      <c r="AA12" s="24">
        <v>1.0</v>
      </c>
      <c r="AB12" s="24">
        <v>7.0</v>
      </c>
      <c r="AC12" s="24">
        <v>5.0</v>
      </c>
      <c r="AD12" s="24">
        <v>1.0</v>
      </c>
      <c r="AE12" s="24">
        <v>4.0</v>
      </c>
      <c r="AF12" s="24">
        <v>1.0</v>
      </c>
      <c r="AG12" s="24">
        <v>1.0</v>
      </c>
      <c r="AH12" s="24">
        <v>6.0</v>
      </c>
      <c r="AI12" s="21">
        <f>AVERAGE(AH2,AB2,AC2)</f>
        <v>4.653333333</v>
      </c>
      <c r="AJ12" s="25">
        <v>7.0</v>
      </c>
      <c r="AK12" s="25">
        <v>1.0</v>
      </c>
      <c r="AL12" s="25">
        <v>3.0</v>
      </c>
      <c r="AM12" s="21">
        <f>AVERAGE(AJ2)</f>
        <v>4.37</v>
      </c>
      <c r="AN12" s="26">
        <v>1.0</v>
      </c>
      <c r="AO12" s="26">
        <v>6.0</v>
      </c>
      <c r="AP12" s="26">
        <v>1.0</v>
      </c>
      <c r="AQ12" s="26">
        <v>7.0</v>
      </c>
      <c r="AR12" s="26">
        <v>1.0</v>
      </c>
      <c r="AS12" s="26">
        <v>1.0</v>
      </c>
      <c r="AT12" s="26">
        <v>1.0</v>
      </c>
      <c r="AU12" s="27">
        <v>1.0</v>
      </c>
      <c r="AV12" s="26">
        <v>3.0</v>
      </c>
      <c r="AW12" s="26">
        <v>1.0</v>
      </c>
      <c r="AX12" s="26">
        <v>7.0</v>
      </c>
      <c r="AY12" s="21">
        <f>AVERAGE(AX2,AQ2,AO2)</f>
        <v>5.096666667</v>
      </c>
      <c r="AZ12" s="28">
        <v>7.0</v>
      </c>
      <c r="BA12" s="28">
        <v>1.0</v>
      </c>
      <c r="BB12" s="29">
        <f>AVERAGE(AZ2)</f>
        <v>5.96</v>
      </c>
      <c r="BC12" s="29">
        <f>AVERAGE(O12, T12, Z12, AI12, AM12, AY12, BB12)</f>
        <v>5.120238095</v>
      </c>
      <c r="BD12" s="17">
        <v>27.0</v>
      </c>
      <c r="BE12" s="17">
        <v>19.0</v>
      </c>
      <c r="BF12" s="21">
        <v>65.71428571428571</v>
      </c>
    </row>
    <row r="13">
      <c r="A13" s="35">
        <v>9.9063014E7</v>
      </c>
      <c r="B13" s="19">
        <v>2.0</v>
      </c>
      <c r="C13" s="19">
        <v>1.0</v>
      </c>
      <c r="D13" s="19">
        <v>7.0</v>
      </c>
      <c r="E13" s="19">
        <v>7.0</v>
      </c>
      <c r="F13" s="19">
        <v>6.0</v>
      </c>
      <c r="G13" s="19">
        <v>4.0</v>
      </c>
      <c r="H13" s="19">
        <v>7.0</v>
      </c>
      <c r="I13" s="19">
        <v>7.0</v>
      </c>
      <c r="J13" s="19">
        <v>6.0</v>
      </c>
      <c r="K13" s="19">
        <v>6.0</v>
      </c>
      <c r="L13" s="19">
        <v>5.0</v>
      </c>
      <c r="M13" s="19">
        <v>7.0</v>
      </c>
      <c r="N13" s="19">
        <v>6.0</v>
      </c>
      <c r="O13" s="21">
        <f>AVERAGE(N2, M2, L2, K2, J2, I2, H2, F2, E2, D2)</f>
        <v>5.094</v>
      </c>
      <c r="P13" s="20">
        <v>7.0</v>
      </c>
      <c r="Q13" s="20">
        <v>7.0</v>
      </c>
      <c r="R13" s="20">
        <v>7.0</v>
      </c>
      <c r="S13" s="20">
        <v>3.0</v>
      </c>
      <c r="T13" s="21">
        <f>AVERAGE(R2, Q2, P2)</f>
        <v>4.293333333</v>
      </c>
      <c r="U13" s="22">
        <v>4.0</v>
      </c>
      <c r="V13" s="22">
        <v>2.0</v>
      </c>
      <c r="W13" s="23">
        <v>1.0</v>
      </c>
      <c r="X13" s="22">
        <v>1.0</v>
      </c>
      <c r="Y13" s="22">
        <v>2.0</v>
      </c>
      <c r="Z13" s="31"/>
      <c r="AA13" s="24">
        <v>6.0</v>
      </c>
      <c r="AB13" s="24">
        <v>1.0</v>
      </c>
      <c r="AC13" s="24">
        <v>1.0</v>
      </c>
      <c r="AD13" s="24">
        <v>2.0</v>
      </c>
      <c r="AE13" s="24">
        <v>5.0</v>
      </c>
      <c r="AF13" s="24">
        <v>5.0</v>
      </c>
      <c r="AG13" s="24">
        <v>2.0</v>
      </c>
      <c r="AH13" s="24">
        <v>5.0</v>
      </c>
      <c r="AI13" s="21">
        <f>AVERAGE(AH2,AF2,AE2,AA2)</f>
        <v>3.755</v>
      </c>
      <c r="AJ13" s="25">
        <v>4.0</v>
      </c>
      <c r="AK13" s="25">
        <v>7.0</v>
      </c>
      <c r="AL13" s="25">
        <v>7.0</v>
      </c>
      <c r="AM13" s="21">
        <f>AVERAGE(AK2,AL2)</f>
        <v>4.87</v>
      </c>
      <c r="AN13" s="26">
        <v>7.0</v>
      </c>
      <c r="AO13" s="26">
        <v>2.0</v>
      </c>
      <c r="AP13" s="26">
        <v>7.0</v>
      </c>
      <c r="AQ13" s="26">
        <v>4.0</v>
      </c>
      <c r="AR13" s="26">
        <v>5.0</v>
      </c>
      <c r="AS13" s="26">
        <v>7.0</v>
      </c>
      <c r="AT13" s="26">
        <v>2.0</v>
      </c>
      <c r="AU13" s="27">
        <v>6.0</v>
      </c>
      <c r="AV13" s="26">
        <v>4.0</v>
      </c>
      <c r="AW13" s="26">
        <v>6.0</v>
      </c>
      <c r="AX13" s="26">
        <v>1.0</v>
      </c>
      <c r="AY13" s="21">
        <f>AVERAGE(AW2,AS2,AP2,AN2,AR2)</f>
        <v>4.676</v>
      </c>
      <c r="AZ13" s="28">
        <v>7.0</v>
      </c>
      <c r="BA13" s="28">
        <v>5.0</v>
      </c>
      <c r="BB13" s="34">
        <f>AVERAGE(AZ2,BA2)</f>
        <v>6.3</v>
      </c>
      <c r="BC13" s="29">
        <f>AVERAGE(O13, T13, AI13, AM13, AY13, BB13)</f>
        <v>4.831388889</v>
      </c>
      <c r="BD13" s="17">
        <v>30.0</v>
      </c>
      <c r="BE13" s="17">
        <v>14.0</v>
      </c>
      <c r="BF13" s="21">
        <v>62.857142857142854</v>
      </c>
    </row>
    <row r="14">
      <c r="A14" s="18">
        <v>9.9063092E7</v>
      </c>
      <c r="B14" s="19">
        <v>1.0</v>
      </c>
      <c r="C14" s="19">
        <v>4.0</v>
      </c>
      <c r="D14" s="19">
        <v>3.0</v>
      </c>
      <c r="E14" s="19">
        <v>3.0</v>
      </c>
      <c r="F14" s="19">
        <v>5.0</v>
      </c>
      <c r="G14" s="19">
        <v>5.0</v>
      </c>
      <c r="H14" s="19">
        <v>5.0</v>
      </c>
      <c r="I14" s="19">
        <v>5.0</v>
      </c>
      <c r="J14" s="19">
        <v>1.0</v>
      </c>
      <c r="K14" s="19">
        <v>1.0</v>
      </c>
      <c r="L14" s="19">
        <v>1.0</v>
      </c>
      <c r="M14" s="19">
        <v>2.0</v>
      </c>
      <c r="N14" s="19">
        <v>4.0</v>
      </c>
      <c r="O14" s="21">
        <f>AVERAGE(I2, H2, G2, F2)</f>
        <v>5.2625</v>
      </c>
      <c r="P14" s="20">
        <v>1.0</v>
      </c>
      <c r="Q14" s="20">
        <v>2.0</v>
      </c>
      <c r="R14" s="20">
        <v>2.0</v>
      </c>
      <c r="S14" s="20">
        <v>1.0</v>
      </c>
      <c r="T14" s="31"/>
      <c r="U14" s="22">
        <v>1.0</v>
      </c>
      <c r="V14" s="22">
        <v>1.0</v>
      </c>
      <c r="W14" s="23">
        <v>1.0</v>
      </c>
      <c r="X14" s="22">
        <v>1.0</v>
      </c>
      <c r="Y14" s="22">
        <v>1.0</v>
      </c>
      <c r="Z14" s="31"/>
      <c r="AA14" s="24">
        <v>1.0</v>
      </c>
      <c r="AB14" s="24">
        <v>3.0</v>
      </c>
      <c r="AC14" s="24">
        <v>1.0</v>
      </c>
      <c r="AD14" s="24">
        <v>3.0</v>
      </c>
      <c r="AE14" s="24">
        <v>4.0</v>
      </c>
      <c r="AF14" s="24">
        <v>4.0</v>
      </c>
      <c r="AG14" s="24">
        <v>1.0</v>
      </c>
      <c r="AH14" s="24">
        <v>2.0</v>
      </c>
      <c r="AI14" s="31"/>
      <c r="AJ14" s="25">
        <v>2.0</v>
      </c>
      <c r="AK14" s="25">
        <v>2.0</v>
      </c>
      <c r="AL14" s="25">
        <v>2.0</v>
      </c>
      <c r="AM14" s="31"/>
      <c r="AN14" s="26">
        <v>4.0</v>
      </c>
      <c r="AO14" s="26">
        <v>1.0</v>
      </c>
      <c r="AP14" s="26">
        <v>3.0</v>
      </c>
      <c r="AQ14" s="26">
        <v>1.0</v>
      </c>
      <c r="AR14" s="26">
        <v>4.0</v>
      </c>
      <c r="AS14" s="26">
        <v>1.0</v>
      </c>
      <c r="AT14" s="26">
        <v>4.0</v>
      </c>
      <c r="AU14" s="27">
        <v>2.0</v>
      </c>
      <c r="AV14" s="26">
        <v>2.0</v>
      </c>
      <c r="AW14" s="26">
        <v>1.0</v>
      </c>
      <c r="AX14" s="26">
        <v>2.0</v>
      </c>
      <c r="AY14" s="31"/>
      <c r="AZ14" s="28">
        <v>1.0</v>
      </c>
      <c r="BA14" s="28">
        <v>5.0</v>
      </c>
      <c r="BB14" s="15"/>
      <c r="BC14" s="29">
        <f>AVERAGE(O14)</f>
        <v>5.2625</v>
      </c>
      <c r="BD14" s="17">
        <v>22.0</v>
      </c>
      <c r="BE14" s="17">
        <v>16.0</v>
      </c>
      <c r="BF14" s="21">
        <v>54.285714285714285</v>
      </c>
    </row>
    <row r="15">
      <c r="A15" s="35">
        <v>9.9063273E7</v>
      </c>
      <c r="B15" s="19">
        <v>1.0</v>
      </c>
      <c r="C15" s="19">
        <v>1.0</v>
      </c>
      <c r="D15" s="19">
        <v>1.0</v>
      </c>
      <c r="E15" s="19">
        <v>1.0</v>
      </c>
      <c r="F15" s="19">
        <v>1.0</v>
      </c>
      <c r="G15" s="19">
        <v>1.0</v>
      </c>
      <c r="H15" s="19">
        <v>1.0</v>
      </c>
      <c r="I15" s="19">
        <v>1.0</v>
      </c>
      <c r="J15" s="19">
        <v>1.0</v>
      </c>
      <c r="K15" s="19">
        <v>1.0</v>
      </c>
      <c r="L15" s="19">
        <v>1.0</v>
      </c>
      <c r="M15" s="19">
        <v>1.0</v>
      </c>
      <c r="N15" s="19">
        <v>1.0</v>
      </c>
      <c r="O15" s="31"/>
      <c r="P15" s="20">
        <v>1.0</v>
      </c>
      <c r="Q15" s="20">
        <v>4.0</v>
      </c>
      <c r="R15" s="20">
        <v>1.0</v>
      </c>
      <c r="S15" s="20">
        <v>1.0</v>
      </c>
      <c r="T15" s="31"/>
      <c r="U15" s="22">
        <v>1.0</v>
      </c>
      <c r="V15" s="22">
        <v>2.0</v>
      </c>
      <c r="W15" s="23">
        <v>1.0</v>
      </c>
      <c r="X15" s="22">
        <v>3.0</v>
      </c>
      <c r="Y15" s="22">
        <v>1.0</v>
      </c>
      <c r="Z15" s="31"/>
      <c r="AA15" s="24">
        <v>1.0</v>
      </c>
      <c r="AB15" s="24">
        <v>1.0</v>
      </c>
      <c r="AC15" s="24">
        <v>2.0</v>
      </c>
      <c r="AD15" s="24">
        <v>1.0</v>
      </c>
      <c r="AE15" s="24">
        <v>1.0</v>
      </c>
      <c r="AF15" s="24">
        <v>1.0</v>
      </c>
      <c r="AG15" s="24">
        <v>1.0</v>
      </c>
      <c r="AH15" s="24">
        <v>1.0</v>
      </c>
      <c r="AI15" s="31"/>
      <c r="AJ15" s="25">
        <v>1.0</v>
      </c>
      <c r="AK15" s="25">
        <v>1.0</v>
      </c>
      <c r="AL15" s="25">
        <v>4.0</v>
      </c>
      <c r="AM15" s="31"/>
      <c r="AN15" s="26">
        <v>1.0</v>
      </c>
      <c r="AO15" s="26">
        <v>1.0</v>
      </c>
      <c r="AP15" s="26">
        <v>2.0</v>
      </c>
      <c r="AQ15" s="26">
        <v>1.0</v>
      </c>
      <c r="AR15" s="26">
        <v>1.0</v>
      </c>
      <c r="AS15" s="26">
        <v>1.0</v>
      </c>
      <c r="AT15" s="26">
        <v>1.0</v>
      </c>
      <c r="AU15" s="27">
        <v>1.0</v>
      </c>
      <c r="AV15" s="26">
        <v>1.0</v>
      </c>
      <c r="AW15" s="26">
        <v>1.0</v>
      </c>
      <c r="AX15" s="26">
        <v>3.0</v>
      </c>
      <c r="AY15" s="31"/>
      <c r="AZ15" s="28">
        <v>1.0</v>
      </c>
      <c r="BA15" s="28">
        <v>1.0</v>
      </c>
      <c r="BB15" s="15"/>
      <c r="BC15" s="15"/>
      <c r="BD15" s="17">
        <v>4.0</v>
      </c>
      <c r="BE15" s="17">
        <v>14.0</v>
      </c>
      <c r="BF15" s="21">
        <v>25.714285714285715</v>
      </c>
    </row>
    <row r="16">
      <c r="A16" s="18">
        <v>9.9063341E7</v>
      </c>
      <c r="B16" s="19">
        <v>1.0</v>
      </c>
      <c r="C16" s="19">
        <v>1.0</v>
      </c>
      <c r="D16" s="19">
        <v>1.0</v>
      </c>
      <c r="E16" s="19">
        <v>1.0</v>
      </c>
      <c r="F16" s="19">
        <v>3.0</v>
      </c>
      <c r="G16" s="19">
        <v>1.0</v>
      </c>
      <c r="H16" s="19">
        <v>2.0</v>
      </c>
      <c r="I16" s="19">
        <v>1.0</v>
      </c>
      <c r="J16" s="19">
        <v>2.0</v>
      </c>
      <c r="K16" s="19">
        <v>2.0</v>
      </c>
      <c r="L16" s="19">
        <v>2.0</v>
      </c>
      <c r="M16" s="19">
        <v>1.0</v>
      </c>
      <c r="N16" s="19">
        <v>1.0</v>
      </c>
      <c r="O16" s="31"/>
      <c r="P16" s="20">
        <v>1.0</v>
      </c>
      <c r="Q16" s="20">
        <v>3.0</v>
      </c>
      <c r="R16" s="20">
        <v>1.0</v>
      </c>
      <c r="S16" s="20">
        <v>4.0</v>
      </c>
      <c r="T16" s="31"/>
      <c r="U16" s="22">
        <v>5.0</v>
      </c>
      <c r="V16" s="22">
        <v>7.0</v>
      </c>
      <c r="W16" s="23">
        <v>1.0</v>
      </c>
      <c r="X16" s="22">
        <v>4.0</v>
      </c>
      <c r="Y16" s="22">
        <v>6.0</v>
      </c>
      <c r="Z16" s="21">
        <f>AVERAGE(Y2, U2, V2)</f>
        <v>5.48</v>
      </c>
      <c r="AA16" s="24">
        <v>4.0</v>
      </c>
      <c r="AB16" s="24">
        <v>4.0</v>
      </c>
      <c r="AC16" s="24">
        <v>1.0</v>
      </c>
      <c r="AD16" s="24">
        <v>7.0</v>
      </c>
      <c r="AE16" s="24">
        <v>1.0</v>
      </c>
      <c r="AF16" s="24">
        <v>7.0</v>
      </c>
      <c r="AG16" s="24">
        <v>1.0</v>
      </c>
      <c r="AH16" s="24">
        <v>1.0</v>
      </c>
      <c r="AI16" s="21">
        <f>AVERAGE(AF2,AD2)</f>
        <v>4.075</v>
      </c>
      <c r="AJ16" s="25">
        <v>7.0</v>
      </c>
      <c r="AK16" s="25">
        <v>7.0</v>
      </c>
      <c r="AL16" s="25">
        <v>7.0</v>
      </c>
      <c r="AM16" s="21">
        <f>AVERAGE(AJ2,AK2,AL2)</f>
        <v>4.703333333</v>
      </c>
      <c r="AN16" s="26">
        <v>1.0</v>
      </c>
      <c r="AO16" s="26">
        <v>4.0</v>
      </c>
      <c r="AP16" s="26">
        <v>1.0</v>
      </c>
      <c r="AQ16" s="26">
        <v>1.0</v>
      </c>
      <c r="AR16" s="26">
        <v>4.0</v>
      </c>
      <c r="AS16" s="26">
        <v>4.0</v>
      </c>
      <c r="AT16" s="26">
        <v>1.0</v>
      </c>
      <c r="AU16" s="27">
        <v>1.0</v>
      </c>
      <c r="AV16" s="26">
        <v>5.0</v>
      </c>
      <c r="AW16" s="26">
        <v>5.0</v>
      </c>
      <c r="AX16" s="26">
        <v>1.0</v>
      </c>
      <c r="AY16" s="21">
        <f>AVERAGE(AW2,AV2)</f>
        <v>5.055</v>
      </c>
      <c r="AZ16" s="28">
        <v>7.0</v>
      </c>
      <c r="BA16" s="28">
        <v>7.0</v>
      </c>
      <c r="BB16" s="34">
        <f>AVERAGE(AZ2,BA2)</f>
        <v>6.3</v>
      </c>
      <c r="BC16" s="29">
        <f>AVERAGE(Z16, AI16, AM16, AY16, BB16)</f>
        <v>5.122666667</v>
      </c>
      <c r="BD16" s="17">
        <v>7.0</v>
      </c>
      <c r="BE16" s="17">
        <v>24.0</v>
      </c>
      <c r="BF16" s="21">
        <v>44.285714285714285</v>
      </c>
    </row>
    <row r="17">
      <c r="A17" s="18">
        <v>9.9063343E7</v>
      </c>
      <c r="B17" s="19">
        <v>2.0</v>
      </c>
      <c r="C17" s="19">
        <v>3.0</v>
      </c>
      <c r="D17" s="19">
        <v>3.0</v>
      </c>
      <c r="E17" s="19">
        <v>1.0</v>
      </c>
      <c r="F17" s="19">
        <v>1.0</v>
      </c>
      <c r="G17" s="19">
        <v>1.0</v>
      </c>
      <c r="H17" s="19">
        <v>1.0</v>
      </c>
      <c r="I17" s="19">
        <v>3.0</v>
      </c>
      <c r="J17" s="19">
        <v>2.0</v>
      </c>
      <c r="K17" s="19">
        <v>2.0</v>
      </c>
      <c r="L17" s="19">
        <v>2.0</v>
      </c>
      <c r="M17" s="19">
        <v>3.0</v>
      </c>
      <c r="N17" s="19">
        <v>2.0</v>
      </c>
      <c r="O17" s="31"/>
      <c r="P17" s="20">
        <v>2.0</v>
      </c>
      <c r="Q17" s="20">
        <v>4.0</v>
      </c>
      <c r="R17" s="20">
        <v>3.0</v>
      </c>
      <c r="S17" s="20">
        <v>4.0</v>
      </c>
      <c r="T17" s="31"/>
      <c r="U17" s="22">
        <v>2.0</v>
      </c>
      <c r="V17" s="22">
        <v>4.0</v>
      </c>
      <c r="W17" s="23">
        <v>1.0</v>
      </c>
      <c r="X17" s="22">
        <v>4.0</v>
      </c>
      <c r="Y17" s="22">
        <v>4.0</v>
      </c>
      <c r="Z17" s="31"/>
      <c r="AA17" s="24">
        <v>2.0</v>
      </c>
      <c r="AB17" s="24">
        <v>5.0</v>
      </c>
      <c r="AC17" s="24">
        <v>5.0</v>
      </c>
      <c r="AD17" s="24">
        <v>3.0</v>
      </c>
      <c r="AE17" s="24">
        <v>3.0</v>
      </c>
      <c r="AF17" s="24">
        <v>2.0</v>
      </c>
      <c r="AG17" s="24">
        <v>3.0</v>
      </c>
      <c r="AH17" s="24">
        <v>6.0</v>
      </c>
      <c r="AI17" s="21">
        <f>AVERAGE(AH2,AC2,AB2)</f>
        <v>4.653333333</v>
      </c>
      <c r="AJ17" s="25">
        <v>2.0</v>
      </c>
      <c r="AK17" s="25">
        <v>3.0</v>
      </c>
      <c r="AL17" s="25">
        <v>7.0</v>
      </c>
      <c r="AM17" s="21">
        <f>AVERAGE(AL2)</f>
        <v>4.82</v>
      </c>
      <c r="AN17" s="26">
        <v>2.0</v>
      </c>
      <c r="AO17" s="26">
        <v>3.0</v>
      </c>
      <c r="AP17" s="26">
        <v>2.0</v>
      </c>
      <c r="AQ17" s="26">
        <v>4.0</v>
      </c>
      <c r="AR17" s="26">
        <v>2.0</v>
      </c>
      <c r="AS17" s="26">
        <v>6.0</v>
      </c>
      <c r="AT17" s="26">
        <v>6.0</v>
      </c>
      <c r="AU17" s="27">
        <v>2.0</v>
      </c>
      <c r="AV17" s="26">
        <v>2.0</v>
      </c>
      <c r="AW17" s="26">
        <v>3.0</v>
      </c>
      <c r="AX17" s="26">
        <v>4.0</v>
      </c>
      <c r="AY17" s="21">
        <f>AVERAGE(AT2,AS2)</f>
        <v>5.025</v>
      </c>
      <c r="AZ17" s="28">
        <v>5.0</v>
      </c>
      <c r="BA17" s="28">
        <v>5.0</v>
      </c>
      <c r="BB17" s="34">
        <f>AVERAGE(AZ2,BA2)</f>
        <v>6.3</v>
      </c>
      <c r="BC17" s="29">
        <f>AVERAGE(AI17, AM17, AY17, BB17)</f>
        <v>5.199583333</v>
      </c>
      <c r="BD17" s="1">
        <v>19.0</v>
      </c>
      <c r="BE17" s="36">
        <v>9.0</v>
      </c>
      <c r="BF17" s="21">
        <v>40.0</v>
      </c>
    </row>
    <row r="18">
      <c r="A18" s="1">
        <v>9.9063368E7</v>
      </c>
      <c r="B18" s="19">
        <v>1.0</v>
      </c>
      <c r="C18" s="19">
        <v>6.0</v>
      </c>
      <c r="D18" s="19">
        <v>6.0</v>
      </c>
      <c r="E18" s="19">
        <v>5.0</v>
      </c>
      <c r="F18" s="19">
        <v>7.0</v>
      </c>
      <c r="G18" s="19">
        <v>7.0</v>
      </c>
      <c r="H18" s="19">
        <v>4.0</v>
      </c>
      <c r="I18" s="19">
        <v>7.0</v>
      </c>
      <c r="J18" s="19">
        <v>7.0</v>
      </c>
      <c r="K18" s="19">
        <v>7.0</v>
      </c>
      <c r="L18" s="19">
        <v>3.0</v>
      </c>
      <c r="M18" s="19">
        <v>7.0</v>
      </c>
      <c r="N18" s="19">
        <v>3.0</v>
      </c>
      <c r="O18" s="21">
        <f>AVERAGE(M2, K2, J2, I2, G2, F2, E2, D2, C2)</f>
        <v>5.046666667</v>
      </c>
      <c r="P18" s="20">
        <v>7.0</v>
      </c>
      <c r="Q18" s="20">
        <v>1.0</v>
      </c>
      <c r="R18" s="20">
        <v>7.0</v>
      </c>
      <c r="S18" s="20">
        <v>7.0</v>
      </c>
      <c r="T18" s="21">
        <f>AVERAGE(S2, R2, P2)</f>
        <v>4.266666667</v>
      </c>
      <c r="U18" s="22">
        <v>7.0</v>
      </c>
      <c r="V18" s="22">
        <v>7.0</v>
      </c>
      <c r="W18" s="23">
        <v>1.0</v>
      </c>
      <c r="X18" s="22">
        <v>7.0</v>
      </c>
      <c r="Y18" s="22">
        <v>1.0</v>
      </c>
      <c r="Z18" s="21">
        <f>AVERAGE(X2, V2, U2)</f>
        <v>4.816666667</v>
      </c>
      <c r="AA18" s="24">
        <v>7.0</v>
      </c>
      <c r="AB18" s="24">
        <v>7.0</v>
      </c>
      <c r="AC18" s="24">
        <v>7.0</v>
      </c>
      <c r="AD18" s="24">
        <v>7.0</v>
      </c>
      <c r="AE18" s="24">
        <v>7.0</v>
      </c>
      <c r="AF18" s="24">
        <v>7.0</v>
      </c>
      <c r="AG18" s="24">
        <v>7.0</v>
      </c>
      <c r="AH18" s="24">
        <v>7.0</v>
      </c>
      <c r="AI18" s="21">
        <f>AVERAGE(AA2,AB2,AC2,AD2,AE2,AF2,AG2,AH2)</f>
        <v>4.1075</v>
      </c>
      <c r="AJ18" s="25">
        <v>7.0</v>
      </c>
      <c r="AK18" s="25">
        <v>7.0</v>
      </c>
      <c r="AL18" s="25">
        <v>7.0</v>
      </c>
      <c r="AM18" s="21">
        <f>AVERAGE(AJ2,AK2,AL2)</f>
        <v>4.703333333</v>
      </c>
      <c r="AN18" s="26">
        <v>7.0</v>
      </c>
      <c r="AO18" s="26">
        <v>7.0</v>
      </c>
      <c r="AP18" s="26">
        <v>7.0</v>
      </c>
      <c r="AQ18" s="26">
        <v>7.0</v>
      </c>
      <c r="AR18" s="26">
        <v>7.0</v>
      </c>
      <c r="AS18" s="26">
        <v>7.0</v>
      </c>
      <c r="AT18" s="26">
        <v>7.0</v>
      </c>
      <c r="AU18" s="27">
        <v>7.0</v>
      </c>
      <c r="AV18" s="26">
        <v>7.0</v>
      </c>
      <c r="AW18" s="26">
        <v>7.0</v>
      </c>
      <c r="AX18" s="26">
        <v>7.0</v>
      </c>
      <c r="AY18" s="21">
        <f>AVERAGE(AX2,AW2,AV2,AT2,AS2,AR2,AQ2,AP2,AO2,AN2)</f>
        <v>4.562</v>
      </c>
      <c r="AZ18" s="28">
        <v>7.0</v>
      </c>
      <c r="BA18" s="28">
        <v>1.0</v>
      </c>
      <c r="BB18" s="34">
        <f>AVERAGE(AZ2)</f>
        <v>5.96</v>
      </c>
      <c r="BC18" s="29">
        <f>AVERAGE(O18, T18, Z18, AI18, AM18, AY18, BB18)</f>
        <v>4.780404762</v>
      </c>
      <c r="BD18" s="1">
        <v>21.0</v>
      </c>
      <c r="BE18" s="1">
        <v>17.0</v>
      </c>
      <c r="BF18" s="21">
        <v>54.285714285714285</v>
      </c>
    </row>
    <row r="19">
      <c r="A19" s="18">
        <v>9.9063394E7</v>
      </c>
      <c r="B19" s="19">
        <v>4.0</v>
      </c>
      <c r="C19" s="19">
        <v>1.0</v>
      </c>
      <c r="D19" s="19">
        <v>1.0</v>
      </c>
      <c r="E19" s="19">
        <v>7.0</v>
      </c>
      <c r="F19" s="19">
        <v>3.0</v>
      </c>
      <c r="G19" s="19">
        <v>1.0</v>
      </c>
      <c r="H19" s="19">
        <v>1.0</v>
      </c>
      <c r="I19" s="19">
        <v>1.0</v>
      </c>
      <c r="J19" s="19">
        <v>5.0</v>
      </c>
      <c r="K19" s="19">
        <v>1.0</v>
      </c>
      <c r="L19" s="19">
        <v>1.0</v>
      </c>
      <c r="M19" s="19">
        <v>1.0</v>
      </c>
      <c r="N19" s="19">
        <v>1.0</v>
      </c>
      <c r="O19" s="21">
        <f>AVERAGE(J2, E2)</f>
        <v>4.81</v>
      </c>
      <c r="P19" s="20">
        <v>1.0</v>
      </c>
      <c r="Q19" s="20">
        <v>3.0</v>
      </c>
      <c r="R19" s="20">
        <v>7.0</v>
      </c>
      <c r="S19" s="20">
        <v>6.0</v>
      </c>
      <c r="T19" s="21">
        <f>AVERAGE(S2, R2)</f>
        <v>4.87</v>
      </c>
      <c r="U19" s="22">
        <v>4.0</v>
      </c>
      <c r="V19" s="22">
        <v>5.0</v>
      </c>
      <c r="W19" s="23">
        <v>5.0</v>
      </c>
      <c r="X19" s="22">
        <v>1.0</v>
      </c>
      <c r="Y19" s="22">
        <v>1.0</v>
      </c>
      <c r="Z19" s="21">
        <f>AVERAGE(V2)</f>
        <v>5.76</v>
      </c>
      <c r="AA19" s="24">
        <v>6.0</v>
      </c>
      <c r="AB19" s="24">
        <v>5.0</v>
      </c>
      <c r="AC19" s="24">
        <v>3.0</v>
      </c>
      <c r="AD19" s="24">
        <v>4.0</v>
      </c>
      <c r="AE19" s="24">
        <v>5.0</v>
      </c>
      <c r="AF19" s="24">
        <v>1.0</v>
      </c>
      <c r="AG19" s="24">
        <v>6.0</v>
      </c>
      <c r="AH19" s="24">
        <v>1.0</v>
      </c>
      <c r="AI19" s="21">
        <f>AVERAGE(AG2,AE2,AB2,AA2)</f>
        <v>4.145</v>
      </c>
      <c r="AJ19" s="25">
        <v>7.0</v>
      </c>
      <c r="AK19" s="25">
        <v>1.0</v>
      </c>
      <c r="AL19" s="25">
        <v>1.0</v>
      </c>
      <c r="AM19" s="21">
        <f>AVERAGE(AJ2)</f>
        <v>4.37</v>
      </c>
      <c r="AN19" s="26">
        <v>2.0</v>
      </c>
      <c r="AO19" s="26">
        <v>1.0</v>
      </c>
      <c r="AP19" s="26">
        <v>1.0</v>
      </c>
      <c r="AQ19" s="26">
        <v>5.0</v>
      </c>
      <c r="AR19" s="26">
        <v>1.0</v>
      </c>
      <c r="AS19" s="26">
        <v>1.0</v>
      </c>
      <c r="AT19" s="26">
        <v>1.0</v>
      </c>
      <c r="AU19" s="27">
        <v>1.0</v>
      </c>
      <c r="AV19" s="26">
        <v>1.0</v>
      </c>
      <c r="AW19" s="26">
        <v>1.0</v>
      </c>
      <c r="AX19" s="26">
        <v>1.0</v>
      </c>
      <c r="AY19" s="21">
        <f>AVERAGE(AQ2)</f>
        <v>5.05</v>
      </c>
      <c r="AZ19" s="28">
        <v>1.0</v>
      </c>
      <c r="BA19" s="28">
        <v>1.0</v>
      </c>
      <c r="BB19" s="15"/>
      <c r="BC19" s="29">
        <f>AVERAGE(O19, T19, Z19, AI19, AM19, AY19)</f>
        <v>4.834166667</v>
      </c>
      <c r="BD19" s="1">
        <v>9.0</v>
      </c>
      <c r="BE19" s="1">
        <v>25.0</v>
      </c>
      <c r="BF19" s="21">
        <v>48.57142857142857</v>
      </c>
    </row>
    <row r="20">
      <c r="A20" s="18">
        <v>9.9063875E7</v>
      </c>
      <c r="B20" s="19">
        <v>5.0</v>
      </c>
      <c r="C20" s="19">
        <v>2.0</v>
      </c>
      <c r="D20" s="19">
        <v>1.0</v>
      </c>
      <c r="E20" s="19">
        <v>2.0</v>
      </c>
      <c r="F20" s="19">
        <v>4.0</v>
      </c>
      <c r="G20" s="19">
        <v>1.0</v>
      </c>
      <c r="H20" s="19">
        <v>1.0</v>
      </c>
      <c r="I20" s="19">
        <v>2.0</v>
      </c>
      <c r="J20" s="19">
        <v>2.0</v>
      </c>
      <c r="K20" s="19">
        <v>2.0</v>
      </c>
      <c r="L20" s="19">
        <v>2.0</v>
      </c>
      <c r="M20" s="19">
        <v>3.0</v>
      </c>
      <c r="N20" s="19">
        <v>1.0</v>
      </c>
      <c r="O20" s="21">
        <f>AVERAGE(B2)</f>
        <v>2.39</v>
      </c>
      <c r="P20" s="20">
        <v>2.0</v>
      </c>
      <c r="Q20" s="20">
        <v>2.0</v>
      </c>
      <c r="R20" s="20">
        <v>4.0</v>
      </c>
      <c r="S20" s="20">
        <v>6.0</v>
      </c>
      <c r="T20" s="21">
        <f>AVERAGE(S2)</f>
        <v>5.62</v>
      </c>
      <c r="U20" s="22">
        <v>2.0</v>
      </c>
      <c r="V20" s="22">
        <v>2.0</v>
      </c>
      <c r="W20" s="23">
        <v>2.0</v>
      </c>
      <c r="X20" s="22">
        <v>2.0</v>
      </c>
      <c r="Y20" s="22">
        <v>3.0</v>
      </c>
      <c r="Z20" s="31"/>
      <c r="AA20" s="24">
        <v>1.0</v>
      </c>
      <c r="AB20" s="24">
        <v>4.0</v>
      </c>
      <c r="AC20" s="24">
        <v>1.0</v>
      </c>
      <c r="AD20" s="24">
        <v>2.0</v>
      </c>
      <c r="AE20" s="24">
        <v>3.0</v>
      </c>
      <c r="AF20" s="24">
        <v>1.0</v>
      </c>
      <c r="AG20" s="24">
        <v>1.0</v>
      </c>
      <c r="AH20" s="24">
        <v>4.0</v>
      </c>
      <c r="AI20" s="31"/>
      <c r="AJ20" s="25">
        <v>1.0</v>
      </c>
      <c r="AK20" s="25">
        <v>3.0</v>
      </c>
      <c r="AL20" s="25">
        <v>6.0</v>
      </c>
      <c r="AM20" s="21">
        <f>AVERAGE(AL2)</f>
        <v>4.82</v>
      </c>
      <c r="AN20" s="26">
        <v>3.0</v>
      </c>
      <c r="AO20" s="26">
        <v>1.0</v>
      </c>
      <c r="AP20" s="26">
        <v>6.0</v>
      </c>
      <c r="AQ20" s="26">
        <v>1.0</v>
      </c>
      <c r="AR20" s="26">
        <v>3.0</v>
      </c>
      <c r="AS20" s="26">
        <v>2.0</v>
      </c>
      <c r="AT20" s="26">
        <v>2.0</v>
      </c>
      <c r="AU20" s="27">
        <v>1.0</v>
      </c>
      <c r="AV20" s="26">
        <v>2.0</v>
      </c>
      <c r="AW20" s="26">
        <v>2.0</v>
      </c>
      <c r="AX20" s="26">
        <v>4.0</v>
      </c>
      <c r="AY20" s="21">
        <f>AVERAGE(AP2)</f>
        <v>3.59</v>
      </c>
      <c r="AZ20" s="28">
        <v>4.0</v>
      </c>
      <c r="BA20" s="28">
        <v>4.0</v>
      </c>
      <c r="BB20" s="15"/>
      <c r="BC20" s="29">
        <f>AVERAGE(O20, T20, AM20, AY20)</f>
        <v>4.105</v>
      </c>
      <c r="BD20" s="1">
        <v>24.0</v>
      </c>
      <c r="BE20" s="1">
        <v>15.0</v>
      </c>
      <c r="BF20" s="21">
        <v>55.714285714285715</v>
      </c>
    </row>
    <row r="21">
      <c r="A21" s="18">
        <v>9.9063977E7</v>
      </c>
      <c r="B21" s="19">
        <v>2.0</v>
      </c>
      <c r="C21" s="19">
        <v>3.0</v>
      </c>
      <c r="D21" s="19">
        <v>1.0</v>
      </c>
      <c r="E21" s="19">
        <v>1.0</v>
      </c>
      <c r="F21" s="19">
        <v>6.0</v>
      </c>
      <c r="G21" s="19">
        <v>1.0</v>
      </c>
      <c r="H21" s="19">
        <v>1.0</v>
      </c>
      <c r="I21" s="19">
        <v>4.0</v>
      </c>
      <c r="J21" s="19">
        <v>1.0</v>
      </c>
      <c r="K21" s="19">
        <v>6.0</v>
      </c>
      <c r="L21" s="19">
        <v>3.0</v>
      </c>
      <c r="M21" s="19">
        <v>3.0</v>
      </c>
      <c r="N21" s="19">
        <v>1.0</v>
      </c>
      <c r="O21" s="21">
        <f>AVERAGE(K2, F2)</f>
        <v>5.75</v>
      </c>
      <c r="P21" s="20">
        <v>1.0</v>
      </c>
      <c r="Q21" s="20">
        <v>3.0</v>
      </c>
      <c r="R21" s="20">
        <v>5.0</v>
      </c>
      <c r="S21" s="20">
        <v>7.0</v>
      </c>
      <c r="T21" s="21">
        <f>AVERAGE(S2, R2)</f>
        <v>4.87</v>
      </c>
      <c r="U21" s="22">
        <v>1.0</v>
      </c>
      <c r="V21" s="22">
        <v>3.0</v>
      </c>
      <c r="W21" s="23">
        <v>1.0</v>
      </c>
      <c r="X21" s="22">
        <v>3.0</v>
      </c>
      <c r="Y21" s="22">
        <v>1.0</v>
      </c>
      <c r="Z21" s="31"/>
      <c r="AA21" s="24">
        <v>2.0</v>
      </c>
      <c r="AB21" s="24">
        <v>5.0</v>
      </c>
      <c r="AC21" s="24">
        <v>1.0</v>
      </c>
      <c r="AD21" s="24">
        <v>2.0</v>
      </c>
      <c r="AE21" s="24">
        <v>3.0</v>
      </c>
      <c r="AF21" s="24">
        <v>3.0</v>
      </c>
      <c r="AG21" s="24">
        <v>2.0</v>
      </c>
      <c r="AH21" s="24">
        <v>2.0</v>
      </c>
      <c r="AI21" s="21">
        <f>AVERAGE(AB2)</f>
        <v>5.83</v>
      </c>
      <c r="AJ21" s="25">
        <v>3.0</v>
      </c>
      <c r="AK21" s="25">
        <v>3.0</v>
      </c>
      <c r="AL21" s="25">
        <v>7.0</v>
      </c>
      <c r="AM21" s="21">
        <f>AVERAGE(AL2)</f>
        <v>4.82</v>
      </c>
      <c r="AN21" s="26">
        <v>1.0</v>
      </c>
      <c r="AO21" s="26">
        <v>1.0</v>
      </c>
      <c r="AP21" s="26">
        <v>1.0</v>
      </c>
      <c r="AQ21" s="26">
        <v>1.0</v>
      </c>
      <c r="AR21" s="26">
        <v>1.0</v>
      </c>
      <c r="AS21" s="26">
        <v>1.0</v>
      </c>
      <c r="AT21" s="26">
        <v>2.0</v>
      </c>
      <c r="AU21" s="27">
        <v>1.0</v>
      </c>
      <c r="AV21" s="26">
        <v>1.0</v>
      </c>
      <c r="AW21" s="26">
        <v>1.0</v>
      </c>
      <c r="AX21" s="26">
        <v>2.0</v>
      </c>
      <c r="AY21" s="31"/>
      <c r="AZ21" s="28">
        <v>4.0</v>
      </c>
      <c r="BA21" s="28">
        <v>4.0</v>
      </c>
      <c r="BB21" s="15"/>
      <c r="BC21" s="29">
        <f>AVERAGE(O21, T21, AI21, AM21)</f>
        <v>5.3175</v>
      </c>
      <c r="BD21" s="1">
        <v>16.0</v>
      </c>
      <c r="BE21" s="1">
        <v>19.0</v>
      </c>
      <c r="BF21" s="21">
        <v>50.0</v>
      </c>
    </row>
    <row r="22">
      <c r="A22" s="1">
        <v>9.906443E7</v>
      </c>
      <c r="B22" s="19">
        <v>1.0</v>
      </c>
      <c r="C22" s="19">
        <v>3.0</v>
      </c>
      <c r="D22" s="19">
        <v>2.0</v>
      </c>
      <c r="E22" s="19">
        <v>4.0</v>
      </c>
      <c r="F22" s="19">
        <v>2.0</v>
      </c>
      <c r="G22" s="19">
        <v>1.0</v>
      </c>
      <c r="H22" s="19">
        <v>1.0</v>
      </c>
      <c r="I22" s="19">
        <v>1.0</v>
      </c>
      <c r="J22" s="19">
        <v>3.0</v>
      </c>
      <c r="K22" s="19">
        <v>1.0</v>
      </c>
      <c r="L22" s="19">
        <v>2.0</v>
      </c>
      <c r="M22" s="19">
        <v>2.0</v>
      </c>
      <c r="N22" s="19">
        <v>1.0</v>
      </c>
      <c r="O22" s="31"/>
      <c r="P22" s="20">
        <v>1.0</v>
      </c>
      <c r="Q22" s="20">
        <v>1.0</v>
      </c>
      <c r="R22" s="20">
        <v>1.0</v>
      </c>
      <c r="S22" s="20">
        <v>1.0</v>
      </c>
      <c r="T22" s="31"/>
      <c r="U22" s="22">
        <v>1.0</v>
      </c>
      <c r="V22" s="22">
        <v>2.0</v>
      </c>
      <c r="W22" s="23">
        <v>1.0</v>
      </c>
      <c r="X22" s="22">
        <v>4.0</v>
      </c>
      <c r="Y22" s="22">
        <v>2.0</v>
      </c>
      <c r="Z22" s="31"/>
      <c r="AA22" s="24">
        <v>3.0</v>
      </c>
      <c r="AB22" s="24">
        <v>4.0</v>
      </c>
      <c r="AC22" s="24">
        <v>1.0</v>
      </c>
      <c r="AD22" s="24">
        <v>5.0</v>
      </c>
      <c r="AE22" s="24">
        <v>3.0</v>
      </c>
      <c r="AF22" s="24">
        <v>2.0</v>
      </c>
      <c r="AG22" s="24">
        <v>3.0</v>
      </c>
      <c r="AH22" s="24">
        <v>4.0</v>
      </c>
      <c r="AI22" s="21">
        <f>AVERAGE(AD2)</f>
        <v>3.92</v>
      </c>
      <c r="AJ22" s="25">
        <v>4.0</v>
      </c>
      <c r="AK22" s="25">
        <v>5.0</v>
      </c>
      <c r="AL22" s="25">
        <v>6.0</v>
      </c>
      <c r="AM22" s="21">
        <f>AVERAGE(AK2,AL2)</f>
        <v>4.87</v>
      </c>
      <c r="AN22" s="26">
        <v>1.0</v>
      </c>
      <c r="AO22" s="26">
        <v>2.0</v>
      </c>
      <c r="AP22" s="26">
        <v>6.0</v>
      </c>
      <c r="AQ22" s="26">
        <v>1.0</v>
      </c>
      <c r="AR22" s="26">
        <v>2.0</v>
      </c>
      <c r="AS22" s="26">
        <v>3.0</v>
      </c>
      <c r="AT22" s="26">
        <v>3.0</v>
      </c>
      <c r="AU22" s="27">
        <v>1.0</v>
      </c>
      <c r="AV22" s="26">
        <v>5.0</v>
      </c>
      <c r="AW22" s="26">
        <v>2.0</v>
      </c>
      <c r="AX22" s="26">
        <v>4.0</v>
      </c>
      <c r="AY22" s="21">
        <f>AVERAGE(AV2,AP2)</f>
        <v>3.525</v>
      </c>
      <c r="AZ22" s="28">
        <v>5.0</v>
      </c>
      <c r="BA22" s="28">
        <v>5.0</v>
      </c>
      <c r="BB22" s="34">
        <f>AVERAGE(AZ2,BA2)</f>
        <v>6.3</v>
      </c>
      <c r="BC22" s="29">
        <f>AVERAGE(AI22, AM22, AY22, BB22)</f>
        <v>4.65375</v>
      </c>
      <c r="BD22" s="1">
        <v>20.0</v>
      </c>
      <c r="BE22" s="1">
        <v>15.0</v>
      </c>
      <c r="BF22" s="21">
        <v>50.0</v>
      </c>
    </row>
    <row r="23">
      <c r="A23" s="18">
        <v>9.9064488E7</v>
      </c>
      <c r="B23" s="19">
        <v>1.0</v>
      </c>
      <c r="C23" s="19">
        <v>7.0</v>
      </c>
      <c r="D23" s="19">
        <v>3.0</v>
      </c>
      <c r="E23" s="19">
        <v>1.0</v>
      </c>
      <c r="F23" s="19">
        <v>4.0</v>
      </c>
      <c r="G23" s="19">
        <v>5.0</v>
      </c>
      <c r="H23" s="19">
        <v>5.0</v>
      </c>
      <c r="I23" s="19">
        <v>4.0</v>
      </c>
      <c r="J23" s="19">
        <v>5.0</v>
      </c>
      <c r="K23" s="19">
        <v>5.0</v>
      </c>
      <c r="L23" s="19">
        <v>4.0</v>
      </c>
      <c r="M23" s="19">
        <v>4.0</v>
      </c>
      <c r="N23" s="19">
        <v>1.0</v>
      </c>
      <c r="O23" s="21">
        <f>AVERAGE(K2, J2, H2, C2, G2)</f>
        <v>5.352</v>
      </c>
      <c r="P23" s="20">
        <v>5.0</v>
      </c>
      <c r="Q23" s="20">
        <v>7.0</v>
      </c>
      <c r="R23" s="20">
        <v>5.0</v>
      </c>
      <c r="S23" s="20">
        <v>7.0</v>
      </c>
      <c r="T23" s="21">
        <f>AVERAGE(S2, R2, Q2, P2)</f>
        <v>4.625</v>
      </c>
      <c r="U23" s="22">
        <v>3.0</v>
      </c>
      <c r="V23" s="22">
        <v>3.0</v>
      </c>
      <c r="W23" s="23">
        <v>1.0</v>
      </c>
      <c r="X23" s="22">
        <v>1.0</v>
      </c>
      <c r="Y23" s="22">
        <v>1.0</v>
      </c>
      <c r="Z23" s="31"/>
      <c r="AA23" s="24">
        <v>4.0</v>
      </c>
      <c r="AB23" s="24">
        <v>7.0</v>
      </c>
      <c r="AC23" s="24">
        <v>3.0</v>
      </c>
      <c r="AD23" s="24">
        <v>4.0</v>
      </c>
      <c r="AE23" s="24">
        <v>7.0</v>
      </c>
      <c r="AF23" s="24">
        <v>6.0</v>
      </c>
      <c r="AG23" s="24">
        <v>3.0</v>
      </c>
      <c r="AH23" s="24">
        <v>6.0</v>
      </c>
      <c r="AI23" s="21">
        <f>AVERAGE(AH2,AF2,AE2,AB2)</f>
        <v>4.5375</v>
      </c>
      <c r="AJ23" s="25">
        <v>3.0</v>
      </c>
      <c r="AK23" s="25">
        <v>6.0</v>
      </c>
      <c r="AL23" s="25">
        <v>6.0</v>
      </c>
      <c r="AM23" s="21">
        <f>AVERAGE(AK2,AL2)</f>
        <v>4.87</v>
      </c>
      <c r="AN23" s="26">
        <v>6.0</v>
      </c>
      <c r="AO23" s="26">
        <v>1.0</v>
      </c>
      <c r="AP23" s="26">
        <v>6.0</v>
      </c>
      <c r="AQ23" s="26">
        <v>3.0</v>
      </c>
      <c r="AR23" s="26">
        <v>4.0</v>
      </c>
      <c r="AS23" s="26">
        <v>4.0</v>
      </c>
      <c r="AT23" s="26">
        <v>6.0</v>
      </c>
      <c r="AU23" s="27">
        <v>1.0</v>
      </c>
      <c r="AV23" s="26">
        <v>5.0</v>
      </c>
      <c r="AW23" s="26">
        <v>2.0</v>
      </c>
      <c r="AX23" s="26">
        <v>3.0</v>
      </c>
      <c r="AY23" s="21">
        <f>AVERAGE(AV2,AT2,AP2,AN2)</f>
        <v>3.3075</v>
      </c>
      <c r="AZ23" s="28">
        <v>2.0</v>
      </c>
      <c r="BA23" s="28">
        <v>2.0</v>
      </c>
      <c r="BB23" s="15"/>
      <c r="BC23" s="29">
        <f>AVERAGE(O23, T23, AI23, AM23, AY23)</f>
        <v>4.5384</v>
      </c>
      <c r="BD23" s="1">
        <v>21.0</v>
      </c>
      <c r="BE23" s="1">
        <v>19.0</v>
      </c>
      <c r="BF23" s="21">
        <v>57.142857142857146</v>
      </c>
    </row>
    <row r="24">
      <c r="A24" s="18">
        <v>9.9065535E7</v>
      </c>
      <c r="B24" s="19">
        <v>2.0</v>
      </c>
      <c r="C24" s="19">
        <v>4.0</v>
      </c>
      <c r="D24" s="19">
        <v>1.0</v>
      </c>
      <c r="E24" s="19">
        <v>3.0</v>
      </c>
      <c r="F24" s="19">
        <v>7.0</v>
      </c>
      <c r="G24" s="19">
        <v>5.0</v>
      </c>
      <c r="H24" s="19">
        <v>3.0</v>
      </c>
      <c r="I24" s="19">
        <v>7.0</v>
      </c>
      <c r="J24" s="19">
        <v>1.0</v>
      </c>
      <c r="K24" s="19">
        <v>1.0</v>
      </c>
      <c r="L24" s="19">
        <v>7.0</v>
      </c>
      <c r="M24" s="19">
        <v>3.0</v>
      </c>
      <c r="N24" s="19">
        <v>1.0</v>
      </c>
      <c r="O24" s="21">
        <f>AVERAGE(L2, I2, G2, F2)</f>
        <v>5.4775</v>
      </c>
      <c r="P24" s="20">
        <v>1.0</v>
      </c>
      <c r="Q24" s="20">
        <v>7.0</v>
      </c>
      <c r="R24" s="20">
        <v>7.0</v>
      </c>
      <c r="S24" s="20">
        <v>7.0</v>
      </c>
      <c r="T24" s="21">
        <f>AVERAGE(S2, R2, Q2)</f>
        <v>5.146666667</v>
      </c>
      <c r="U24" s="22">
        <v>1.0</v>
      </c>
      <c r="V24" s="22">
        <v>7.0</v>
      </c>
      <c r="W24" s="23">
        <v>4.0</v>
      </c>
      <c r="X24" s="22">
        <v>5.0</v>
      </c>
      <c r="Y24" s="22">
        <v>7.0</v>
      </c>
      <c r="Z24" s="21">
        <f>AVERAGE(Y2, V2)</f>
        <v>6.19</v>
      </c>
      <c r="AA24" s="24">
        <v>1.0</v>
      </c>
      <c r="AB24" s="24">
        <v>6.0</v>
      </c>
      <c r="AC24" s="24">
        <v>7.0</v>
      </c>
      <c r="AD24" s="24">
        <v>1.0</v>
      </c>
      <c r="AE24" s="24">
        <v>5.0</v>
      </c>
      <c r="AF24" s="24">
        <v>6.0</v>
      </c>
      <c r="AG24" s="24">
        <v>1.0</v>
      </c>
      <c r="AH24" s="24">
        <v>6.0</v>
      </c>
      <c r="AI24" s="21">
        <f>AVERAGE(AH2,AF2,AE2,AC2,AB2)</f>
        <v>4.49</v>
      </c>
      <c r="AJ24" s="25">
        <v>2.0</v>
      </c>
      <c r="AK24" s="25">
        <v>5.0</v>
      </c>
      <c r="AL24" s="25">
        <v>7.0</v>
      </c>
      <c r="AM24" s="21">
        <f>AVERAGE(AK2,AL2)</f>
        <v>4.87</v>
      </c>
      <c r="AN24" s="26">
        <v>1.0</v>
      </c>
      <c r="AO24" s="26">
        <v>1.0</v>
      </c>
      <c r="AP24" s="26">
        <v>1.0</v>
      </c>
      <c r="AQ24" s="26">
        <v>1.0</v>
      </c>
      <c r="AR24" s="26">
        <v>1.0</v>
      </c>
      <c r="AS24" s="26">
        <v>3.0</v>
      </c>
      <c r="AT24" s="26">
        <v>4.0</v>
      </c>
      <c r="AU24" s="27">
        <v>1.0</v>
      </c>
      <c r="AV24" s="26">
        <v>1.0</v>
      </c>
      <c r="AW24" s="26">
        <v>5.0</v>
      </c>
      <c r="AX24" s="26">
        <v>4.0</v>
      </c>
      <c r="AY24" s="21">
        <f>AVERAGE(AW2)</f>
        <v>6.65</v>
      </c>
      <c r="AZ24" s="28">
        <v>7.0</v>
      </c>
      <c r="BA24" s="28">
        <v>5.0</v>
      </c>
      <c r="BB24" s="34">
        <f>AVERAGE(AZ2,BA2)</f>
        <v>6.3</v>
      </c>
      <c r="BC24" s="29">
        <f>AVERAGE(O24, T24, Z24, AI24, AM24, AY24, BB24)</f>
        <v>5.589166667</v>
      </c>
      <c r="BD24" s="1">
        <v>17.0</v>
      </c>
      <c r="BE24" s="1">
        <v>8.0</v>
      </c>
      <c r="BF24" s="21">
        <v>35.714285714285715</v>
      </c>
    </row>
    <row r="25">
      <c r="A25" s="18">
        <v>9.9065623E7</v>
      </c>
      <c r="B25" s="19">
        <v>6.0</v>
      </c>
      <c r="C25" s="19">
        <v>6.0</v>
      </c>
      <c r="D25" s="19">
        <v>7.0</v>
      </c>
      <c r="E25" s="19">
        <v>2.0</v>
      </c>
      <c r="F25" s="19">
        <v>3.0</v>
      </c>
      <c r="G25" s="19">
        <v>5.0</v>
      </c>
      <c r="H25" s="19">
        <v>6.0</v>
      </c>
      <c r="I25" s="19">
        <v>3.0</v>
      </c>
      <c r="J25" s="19">
        <v>4.0</v>
      </c>
      <c r="K25" s="19">
        <v>4.0</v>
      </c>
      <c r="L25" s="19">
        <v>7.0</v>
      </c>
      <c r="M25" s="19">
        <v>3.0</v>
      </c>
      <c r="N25" s="19">
        <v>5.0</v>
      </c>
      <c r="O25" s="21">
        <f>AVERAGE(N2, L2, H2, G2, D2, C2, B2)</f>
        <v>4.86</v>
      </c>
      <c r="P25" s="20">
        <v>3.0</v>
      </c>
      <c r="Q25" s="20">
        <v>4.0</v>
      </c>
      <c r="R25" s="20">
        <v>3.0</v>
      </c>
      <c r="S25" s="20">
        <v>4.0</v>
      </c>
      <c r="T25" s="31"/>
      <c r="U25" s="22">
        <v>6.0</v>
      </c>
      <c r="V25" s="22">
        <v>7.0</v>
      </c>
      <c r="W25" s="23">
        <v>2.0</v>
      </c>
      <c r="X25" s="22">
        <v>4.0</v>
      </c>
      <c r="Y25" s="22">
        <v>6.0</v>
      </c>
      <c r="Z25" s="21">
        <f>AVERAGE(Y2, V2, U2)</f>
        <v>5.48</v>
      </c>
      <c r="AA25" s="24">
        <v>4.0</v>
      </c>
      <c r="AB25" s="24">
        <v>2.0</v>
      </c>
      <c r="AC25" s="24">
        <v>3.0</v>
      </c>
      <c r="AD25" s="24">
        <v>5.0</v>
      </c>
      <c r="AE25" s="24">
        <v>6.0</v>
      </c>
      <c r="AF25" s="24">
        <v>7.0</v>
      </c>
      <c r="AG25" s="24">
        <v>7.0</v>
      </c>
      <c r="AH25" s="24">
        <v>5.0</v>
      </c>
      <c r="AI25" s="21">
        <f>AVERAGE(AH2,AG2,AF2,AE2,AD2)</f>
        <v>4.006</v>
      </c>
      <c r="AJ25" s="25">
        <v>3.0</v>
      </c>
      <c r="AK25" s="25">
        <v>3.0</v>
      </c>
      <c r="AL25" s="25">
        <v>7.0</v>
      </c>
      <c r="AM25" s="21">
        <f>AVERAGE(AL2)</f>
        <v>4.82</v>
      </c>
      <c r="AN25" s="26">
        <v>6.0</v>
      </c>
      <c r="AO25" s="26">
        <v>2.0</v>
      </c>
      <c r="AP25" s="26">
        <v>4.0</v>
      </c>
      <c r="AQ25" s="26">
        <v>2.0</v>
      </c>
      <c r="AR25" s="26">
        <v>5.0</v>
      </c>
      <c r="AS25" s="26">
        <v>6.0</v>
      </c>
      <c r="AT25" s="26">
        <v>5.0</v>
      </c>
      <c r="AU25" s="27">
        <v>3.0</v>
      </c>
      <c r="AV25" s="26">
        <v>2.0</v>
      </c>
      <c r="AW25" s="26">
        <v>2.0</v>
      </c>
      <c r="AX25" s="26">
        <v>6.0</v>
      </c>
      <c r="AY25" s="21">
        <f>AVERAGE(AX2,AT2,AS2,AR2,AN2)</f>
        <v>4.336</v>
      </c>
      <c r="AZ25" s="28">
        <v>2.0</v>
      </c>
      <c r="BA25" s="28">
        <v>3.0</v>
      </c>
      <c r="BB25" s="15"/>
      <c r="BC25" s="29">
        <f>AVERAGE(O25, Z25, AI25, AM25, AY25)</f>
        <v>4.7004</v>
      </c>
      <c r="BD25" s="1">
        <v>21.0</v>
      </c>
      <c r="BE25" s="1">
        <v>16.0</v>
      </c>
      <c r="BF25" s="21">
        <v>52.857142857142854</v>
      </c>
    </row>
    <row r="26">
      <c r="A26" s="18">
        <v>9.9065864E7</v>
      </c>
      <c r="B26" s="19">
        <v>1.0</v>
      </c>
      <c r="C26" s="19">
        <v>4.0</v>
      </c>
      <c r="D26" s="19">
        <v>1.0</v>
      </c>
      <c r="E26" s="19">
        <v>6.0</v>
      </c>
      <c r="F26" s="19">
        <v>6.0</v>
      </c>
      <c r="G26" s="19">
        <v>5.0</v>
      </c>
      <c r="H26" s="19">
        <v>2.0</v>
      </c>
      <c r="I26" s="19">
        <v>7.0</v>
      </c>
      <c r="J26" s="19">
        <v>5.0</v>
      </c>
      <c r="K26" s="19">
        <v>6.0</v>
      </c>
      <c r="L26" s="19">
        <v>1.0</v>
      </c>
      <c r="M26" s="19">
        <v>5.0</v>
      </c>
      <c r="N26" s="19">
        <v>3.0</v>
      </c>
      <c r="O26" s="21">
        <f>AVERAGE(M2, K2, I2, G2, F2, E2)</f>
        <v>4.898333333</v>
      </c>
      <c r="P26" s="20">
        <v>7.0</v>
      </c>
      <c r="Q26" s="20">
        <v>7.0</v>
      </c>
      <c r="R26" s="20">
        <v>7.0</v>
      </c>
      <c r="S26" s="20">
        <v>7.0</v>
      </c>
      <c r="T26" s="17">
        <v>4.625</v>
      </c>
      <c r="U26" s="22">
        <v>2.0</v>
      </c>
      <c r="V26" s="22">
        <v>5.0</v>
      </c>
      <c r="W26" s="23">
        <v>1.0</v>
      </c>
      <c r="X26" s="22">
        <v>6.0</v>
      </c>
      <c r="Y26" s="22">
        <v>6.0</v>
      </c>
      <c r="Z26" s="21">
        <f>AVERAGE(Y2, X2, V2)</f>
        <v>5.67</v>
      </c>
      <c r="AA26" s="24">
        <v>2.0</v>
      </c>
      <c r="AB26" s="24">
        <v>4.0</v>
      </c>
      <c r="AC26" s="24">
        <v>1.0</v>
      </c>
      <c r="AD26" s="24">
        <v>2.0</v>
      </c>
      <c r="AE26" s="24">
        <v>1.0</v>
      </c>
      <c r="AF26" s="24">
        <v>2.0</v>
      </c>
      <c r="AG26" s="24">
        <v>1.0</v>
      </c>
      <c r="AH26" s="24">
        <v>3.0</v>
      </c>
      <c r="AI26" s="31"/>
      <c r="AJ26" s="25">
        <v>4.0</v>
      </c>
      <c r="AK26" s="25">
        <v>6.0</v>
      </c>
      <c r="AL26" s="25">
        <v>4.0</v>
      </c>
      <c r="AM26" s="21">
        <f>AVERAGE(AK2)</f>
        <v>4.92</v>
      </c>
      <c r="AN26" s="26">
        <v>2.0</v>
      </c>
      <c r="AO26" s="26">
        <v>2.0</v>
      </c>
      <c r="AP26" s="26">
        <v>7.0</v>
      </c>
      <c r="AQ26" s="26">
        <v>2.0</v>
      </c>
      <c r="AR26" s="26">
        <v>7.0</v>
      </c>
      <c r="AS26" s="26">
        <v>7.0</v>
      </c>
      <c r="AT26" s="26">
        <v>4.0</v>
      </c>
      <c r="AU26" s="27">
        <v>1.0</v>
      </c>
      <c r="AV26" s="26">
        <v>4.0</v>
      </c>
      <c r="AW26" s="26">
        <v>7.0</v>
      </c>
      <c r="AX26" s="26">
        <v>5.0</v>
      </c>
      <c r="AY26" s="21">
        <f>AVERAGE(AX2,AW2,AS2,AR2,AP2)</f>
        <v>5.148</v>
      </c>
      <c r="AZ26" s="28">
        <v>7.0</v>
      </c>
      <c r="BA26" s="28">
        <v>7.0</v>
      </c>
      <c r="BB26" s="34">
        <f>AVERAGE(AZ2,BA2)</f>
        <v>6.3</v>
      </c>
      <c r="BC26" s="29">
        <f>AVERAGE(O26, T26, Z26, AM26, AY26, BB26)</f>
        <v>5.260222222</v>
      </c>
      <c r="BD26" s="1">
        <v>22.0</v>
      </c>
      <c r="BE26" s="1">
        <v>15.0</v>
      </c>
      <c r="BF26" s="21">
        <v>52.857142857142854</v>
      </c>
    </row>
    <row r="27">
      <c r="A27" s="18">
        <v>9.9067117E7</v>
      </c>
      <c r="B27" s="19">
        <v>5.0</v>
      </c>
      <c r="C27" s="19">
        <v>7.0</v>
      </c>
      <c r="D27" s="19">
        <v>7.0</v>
      </c>
      <c r="E27" s="19">
        <v>5.0</v>
      </c>
      <c r="F27" s="19">
        <v>5.0</v>
      </c>
      <c r="G27" s="19">
        <v>2.0</v>
      </c>
      <c r="H27" s="19">
        <v>1.0</v>
      </c>
      <c r="I27" s="19">
        <v>7.0</v>
      </c>
      <c r="J27" s="19">
        <v>2.0</v>
      </c>
      <c r="K27" s="19">
        <v>4.0</v>
      </c>
      <c r="L27" s="19">
        <v>1.0</v>
      </c>
      <c r="M27" s="19">
        <v>1.0</v>
      </c>
      <c r="N27" s="19">
        <v>1.0</v>
      </c>
      <c r="O27" s="21">
        <f>AVERAGE(I2, F2, E2,D2, C2, B2)</f>
        <v>4.7</v>
      </c>
      <c r="P27" s="20">
        <v>4.0</v>
      </c>
      <c r="Q27" s="20">
        <v>5.0</v>
      </c>
      <c r="R27" s="20">
        <v>5.0</v>
      </c>
      <c r="S27" s="20">
        <v>7.0</v>
      </c>
      <c r="T27" s="21">
        <f>AVERAGE(Q2, R2, S2)</f>
        <v>5.146666667</v>
      </c>
      <c r="U27" s="22">
        <v>1.0</v>
      </c>
      <c r="V27" s="22">
        <v>5.0</v>
      </c>
      <c r="W27" s="23">
        <v>1.0</v>
      </c>
      <c r="X27" s="22">
        <v>3.0</v>
      </c>
      <c r="Y27" s="22">
        <v>1.0</v>
      </c>
      <c r="Z27" s="21">
        <f>AVERAGE(V2)</f>
        <v>5.76</v>
      </c>
      <c r="AA27" s="24">
        <v>1.0</v>
      </c>
      <c r="AB27" s="24">
        <v>4.0</v>
      </c>
      <c r="AC27" s="24">
        <v>3.0</v>
      </c>
      <c r="AD27" s="24">
        <v>2.0</v>
      </c>
      <c r="AE27" s="24">
        <v>7.0</v>
      </c>
      <c r="AF27" s="24">
        <v>1.0</v>
      </c>
      <c r="AG27" s="24">
        <v>1.0</v>
      </c>
      <c r="AH27" s="24">
        <v>1.0</v>
      </c>
      <c r="AI27" s="21">
        <f>AVERAGE(AE2)</f>
        <v>4.26</v>
      </c>
      <c r="AJ27" s="25">
        <v>1.0</v>
      </c>
      <c r="AK27" s="25">
        <v>1.0</v>
      </c>
      <c r="AL27" s="25">
        <v>5.0</v>
      </c>
      <c r="AM27" s="21">
        <f>AVERAGE(AL2)</f>
        <v>4.82</v>
      </c>
      <c r="AN27" s="26">
        <v>1.0</v>
      </c>
      <c r="AO27" s="26">
        <v>1.0</v>
      </c>
      <c r="AP27" s="26">
        <v>1.0</v>
      </c>
      <c r="AQ27" s="26">
        <v>1.0</v>
      </c>
      <c r="AR27" s="26">
        <v>1.0</v>
      </c>
      <c r="AS27" s="26">
        <v>1.0</v>
      </c>
      <c r="AT27" s="26">
        <v>2.0</v>
      </c>
      <c r="AU27" s="27">
        <v>1.0</v>
      </c>
      <c r="AV27" s="26">
        <v>1.0</v>
      </c>
      <c r="AW27" s="26">
        <v>3.0</v>
      </c>
      <c r="AX27" s="26">
        <v>3.0</v>
      </c>
      <c r="AY27" s="31"/>
      <c r="AZ27" s="28">
        <v>3.0</v>
      </c>
      <c r="BA27" s="28">
        <v>5.0</v>
      </c>
      <c r="BB27" s="29">
        <f>AVERAGE(BA2)</f>
        <v>6.64</v>
      </c>
      <c r="BC27" s="29">
        <f>AVERAGE(O27, T27, Z27, AI27, AM27, BB27)</f>
        <v>5.221111111</v>
      </c>
      <c r="BD27" s="1">
        <v>29.0</v>
      </c>
      <c r="BE27" s="1">
        <v>7.0</v>
      </c>
      <c r="BF27" s="21">
        <v>51.42857142857143</v>
      </c>
    </row>
    <row r="28">
      <c r="A28" s="1">
        <v>9.9067521E7</v>
      </c>
      <c r="B28" s="19">
        <v>2.0</v>
      </c>
      <c r="C28" s="19">
        <v>7.0</v>
      </c>
      <c r="D28" s="19">
        <v>2.0</v>
      </c>
      <c r="E28" s="19">
        <v>2.0</v>
      </c>
      <c r="F28" s="19">
        <v>3.0</v>
      </c>
      <c r="G28" s="19">
        <v>6.0</v>
      </c>
      <c r="H28" s="19">
        <v>1.0</v>
      </c>
      <c r="I28" s="19">
        <v>7.0</v>
      </c>
      <c r="J28" s="19">
        <v>2.0</v>
      </c>
      <c r="K28" s="19">
        <v>2.0</v>
      </c>
      <c r="L28" s="19">
        <v>2.0</v>
      </c>
      <c r="M28" s="19">
        <v>7.0</v>
      </c>
      <c r="N28" s="19">
        <v>2.0</v>
      </c>
      <c r="O28" s="21">
        <f>AVERAGE(M2, I2, G2,C2)</f>
        <v>4.8775</v>
      </c>
      <c r="P28" s="20">
        <v>7.0</v>
      </c>
      <c r="Q28" s="20">
        <v>7.0</v>
      </c>
      <c r="R28" s="20">
        <v>7.0</v>
      </c>
      <c r="S28" s="20">
        <v>7.0</v>
      </c>
      <c r="T28" s="37">
        <f>AVERAGE(P2, Q2, R2, S2)</f>
        <v>4.625</v>
      </c>
      <c r="U28" s="22">
        <v>2.0</v>
      </c>
      <c r="V28" s="22">
        <v>3.0</v>
      </c>
      <c r="W28" s="23">
        <v>3.0</v>
      </c>
      <c r="X28" s="22">
        <v>3.0</v>
      </c>
      <c r="Y28" s="22">
        <v>5.0</v>
      </c>
      <c r="Z28" s="21">
        <f>AVERAGE(Y2)</f>
        <v>6.62</v>
      </c>
      <c r="AA28" s="24">
        <v>6.0</v>
      </c>
      <c r="AB28" s="24">
        <v>5.0</v>
      </c>
      <c r="AC28" s="24">
        <v>7.0</v>
      </c>
      <c r="AD28" s="24">
        <v>7.0</v>
      </c>
      <c r="AE28" s="24">
        <v>6.0</v>
      </c>
      <c r="AF28" s="24">
        <v>7.0</v>
      </c>
      <c r="AG28" s="24">
        <v>6.0</v>
      </c>
      <c r="AH28" s="24">
        <v>7.0</v>
      </c>
      <c r="AI28" s="21">
        <f>AVERAGE(AH2,AG2,AF2,AE2,AD2,AC2,AB2,AA2)</f>
        <v>4.1075</v>
      </c>
      <c r="AJ28" s="25">
        <v>6.0</v>
      </c>
      <c r="AK28" s="25">
        <v>4.0</v>
      </c>
      <c r="AL28" s="25">
        <v>7.0</v>
      </c>
      <c r="AM28" s="21">
        <f>AVERAGE(AJ2,AL2)</f>
        <v>4.595</v>
      </c>
      <c r="AN28" s="26">
        <v>5.0</v>
      </c>
      <c r="AO28" s="26">
        <v>5.0</v>
      </c>
      <c r="AP28" s="26">
        <v>7.0</v>
      </c>
      <c r="AQ28" s="26">
        <v>7.0</v>
      </c>
      <c r="AR28" s="26">
        <v>4.0</v>
      </c>
      <c r="AS28" s="26">
        <v>6.0</v>
      </c>
      <c r="AT28" s="26">
        <v>7.0</v>
      </c>
      <c r="AU28" s="27">
        <v>4.0</v>
      </c>
      <c r="AV28" s="26">
        <v>4.0</v>
      </c>
      <c r="AW28" s="26">
        <v>7.0</v>
      </c>
      <c r="AX28" s="26">
        <v>7.0</v>
      </c>
      <c r="AY28" s="21">
        <f>AVERAGE(AX2,AW2,AT2,AS2,AQ2,AP2,AO2,AN2)</f>
        <v>4.78375</v>
      </c>
      <c r="AZ28" s="28">
        <v>5.0</v>
      </c>
      <c r="BA28" s="28">
        <v>7.0</v>
      </c>
      <c r="BB28" s="34">
        <f>AVERAGE(AZ2,BA2)</f>
        <v>6.3</v>
      </c>
      <c r="BC28" s="29">
        <f t="shared" ref="BC28:BC31" si="2">AVERAGE(O28, T28, Z28, AI28, AM28, AY28, BB28)</f>
        <v>5.129821429</v>
      </c>
      <c r="BD28" s="1">
        <v>27.0</v>
      </c>
      <c r="BE28" s="1">
        <v>12.0</v>
      </c>
      <c r="BF28" s="21">
        <v>55.714285714285715</v>
      </c>
    </row>
    <row r="29">
      <c r="A29" s="18">
        <v>9.9070227E7</v>
      </c>
      <c r="B29" s="19">
        <v>1.0</v>
      </c>
      <c r="C29" s="19">
        <v>6.0</v>
      </c>
      <c r="D29" s="19">
        <v>2.0</v>
      </c>
      <c r="E29" s="19">
        <v>7.0</v>
      </c>
      <c r="F29" s="19">
        <v>1.0</v>
      </c>
      <c r="G29" s="19">
        <v>4.0</v>
      </c>
      <c r="H29" s="19">
        <v>2.0</v>
      </c>
      <c r="I29" s="19">
        <v>7.0</v>
      </c>
      <c r="J29" s="19">
        <v>7.0</v>
      </c>
      <c r="K29" s="19">
        <v>6.0</v>
      </c>
      <c r="L29" s="19">
        <v>1.0</v>
      </c>
      <c r="M29" s="19">
        <v>7.0</v>
      </c>
      <c r="N29" s="19">
        <v>2.0</v>
      </c>
      <c r="O29" s="21">
        <f>AVERAGE(M2, K2, J2, I2, E2, C2)</f>
        <v>4.946666667</v>
      </c>
      <c r="P29" s="20">
        <v>4.0</v>
      </c>
      <c r="Q29" s="20">
        <v>7.0</v>
      </c>
      <c r="R29" s="20">
        <v>7.0</v>
      </c>
      <c r="S29" s="20">
        <v>7.0</v>
      </c>
      <c r="T29" s="21">
        <f>AVERAGE(Q2, R2, S2)</f>
        <v>5.146666667</v>
      </c>
      <c r="U29" s="22">
        <v>3.0</v>
      </c>
      <c r="V29" s="22">
        <v>7.0</v>
      </c>
      <c r="W29" s="23">
        <v>1.0</v>
      </c>
      <c r="X29" s="22">
        <v>6.0</v>
      </c>
      <c r="Y29" s="22">
        <v>2.0</v>
      </c>
      <c r="Z29" s="21">
        <f>AVERAGE(X2, V2)</f>
        <v>5.195</v>
      </c>
      <c r="AA29" s="24">
        <v>4.0</v>
      </c>
      <c r="AB29" s="24">
        <v>7.0</v>
      </c>
      <c r="AC29" s="24">
        <v>7.0</v>
      </c>
      <c r="AD29" s="24">
        <v>4.0</v>
      </c>
      <c r="AE29" s="24">
        <v>6.0</v>
      </c>
      <c r="AF29" s="24">
        <v>1.0</v>
      </c>
      <c r="AG29" s="24">
        <v>1.0</v>
      </c>
      <c r="AH29" s="24">
        <v>5.0</v>
      </c>
      <c r="AI29" s="21">
        <f>AVERAGE(AH2,AE2,AC2,AB2)</f>
        <v>4.555</v>
      </c>
      <c r="AJ29" s="25">
        <v>2.0</v>
      </c>
      <c r="AK29" s="25">
        <v>1.0</v>
      </c>
      <c r="AL29" s="25">
        <v>7.0</v>
      </c>
      <c r="AM29" s="21">
        <f>AVERAGE(AL2)</f>
        <v>4.82</v>
      </c>
      <c r="AN29" s="26">
        <v>2.0</v>
      </c>
      <c r="AO29" s="26">
        <v>1.0</v>
      </c>
      <c r="AP29" s="26">
        <v>4.0</v>
      </c>
      <c r="AQ29" s="26">
        <v>5.0</v>
      </c>
      <c r="AR29" s="26">
        <v>2.0</v>
      </c>
      <c r="AS29" s="26">
        <v>1.0</v>
      </c>
      <c r="AT29" s="26">
        <v>4.0</v>
      </c>
      <c r="AU29" s="27">
        <v>1.0</v>
      </c>
      <c r="AV29" s="26">
        <v>2.0</v>
      </c>
      <c r="AW29" s="26">
        <v>5.0</v>
      </c>
      <c r="AX29" s="26">
        <v>7.0</v>
      </c>
      <c r="AY29" s="21">
        <f>AVERAGE(AX2,AW2,AQ2)</f>
        <v>5.583333333</v>
      </c>
      <c r="AZ29" s="28">
        <v>4.0</v>
      </c>
      <c r="BA29" s="28">
        <v>7.0</v>
      </c>
      <c r="BB29" s="34">
        <f>AVERAGE(BA2)</f>
        <v>6.64</v>
      </c>
      <c r="BC29" s="29">
        <f t="shared" si="2"/>
        <v>5.26952381</v>
      </c>
      <c r="BD29" s="1">
        <v>23.0</v>
      </c>
      <c r="BE29" s="1">
        <v>12.0</v>
      </c>
      <c r="BF29" s="21">
        <v>50.0</v>
      </c>
    </row>
    <row r="30">
      <c r="A30" s="1">
        <v>9.9070811E7</v>
      </c>
      <c r="B30" s="19">
        <v>7.0</v>
      </c>
      <c r="C30" s="19">
        <v>1.0</v>
      </c>
      <c r="D30" s="19">
        <v>1.0</v>
      </c>
      <c r="E30" s="19">
        <v>1.0</v>
      </c>
      <c r="F30" s="19">
        <v>7.0</v>
      </c>
      <c r="G30" s="19">
        <v>4.0</v>
      </c>
      <c r="H30" s="19">
        <v>1.0</v>
      </c>
      <c r="I30" s="19">
        <v>7.0</v>
      </c>
      <c r="J30" s="19">
        <v>1.0</v>
      </c>
      <c r="K30" s="19">
        <v>1.0</v>
      </c>
      <c r="L30" s="19">
        <v>4.0</v>
      </c>
      <c r="M30" s="19">
        <v>7.0</v>
      </c>
      <c r="N30" s="19">
        <v>1.0</v>
      </c>
      <c r="O30" s="21">
        <f>AVERAGE(M2, I2, B2, F2)</f>
        <v>4.3575</v>
      </c>
      <c r="P30" s="20">
        <v>7.0</v>
      </c>
      <c r="Q30" s="20">
        <v>3.0</v>
      </c>
      <c r="R30" s="20">
        <v>7.0</v>
      </c>
      <c r="S30" s="20">
        <v>7.0</v>
      </c>
      <c r="T30" s="21">
        <f>AVERAGE(R2, S2, P2)</f>
        <v>4.266666667</v>
      </c>
      <c r="U30" s="22">
        <v>1.0</v>
      </c>
      <c r="V30" s="22">
        <v>1.0</v>
      </c>
      <c r="W30" s="23">
        <v>1.0</v>
      </c>
      <c r="X30" s="22">
        <v>1.0</v>
      </c>
      <c r="Y30" s="22">
        <v>6.0</v>
      </c>
      <c r="Z30" s="21">
        <f>AVERAGE(Y2)</f>
        <v>6.62</v>
      </c>
      <c r="AA30" s="24">
        <v>7.0</v>
      </c>
      <c r="AB30" s="24">
        <v>4.0</v>
      </c>
      <c r="AC30" s="24">
        <v>7.0</v>
      </c>
      <c r="AD30" s="24">
        <v>4.0</v>
      </c>
      <c r="AE30" s="24">
        <v>4.0</v>
      </c>
      <c r="AF30" s="24">
        <v>7.0</v>
      </c>
      <c r="AG30" s="24">
        <v>1.0</v>
      </c>
      <c r="AH30" s="24">
        <v>1.0</v>
      </c>
      <c r="AI30" s="21">
        <f>AVERAGE(AF2,AC2,AA2)</f>
        <v>3.743333333</v>
      </c>
      <c r="AJ30" s="25">
        <v>1.0</v>
      </c>
      <c r="AK30" s="25">
        <v>1.0</v>
      </c>
      <c r="AL30" s="25">
        <v>7.0</v>
      </c>
      <c r="AM30" s="21">
        <f>AVERAGE(AL2)</f>
        <v>4.82</v>
      </c>
      <c r="AN30" s="26">
        <v>1.0</v>
      </c>
      <c r="AO30" s="26">
        <v>1.0</v>
      </c>
      <c r="AP30" s="26">
        <v>1.0</v>
      </c>
      <c r="AQ30" s="26">
        <v>1.0</v>
      </c>
      <c r="AR30" s="26">
        <v>1.0</v>
      </c>
      <c r="AS30" s="26">
        <v>1.0</v>
      </c>
      <c r="AT30" s="26">
        <v>7.0</v>
      </c>
      <c r="AU30" s="27">
        <v>1.0</v>
      </c>
      <c r="AV30" s="26">
        <v>1.0</v>
      </c>
      <c r="AW30" s="26">
        <v>7.0</v>
      </c>
      <c r="AX30" s="26">
        <v>4.0</v>
      </c>
      <c r="AY30" s="21">
        <f>AVERAGE(AW2,AT2)</f>
        <v>5.07</v>
      </c>
      <c r="AZ30" s="28">
        <v>7.0</v>
      </c>
      <c r="BA30" s="28">
        <v>7.0</v>
      </c>
      <c r="BB30" s="34">
        <f>AVERAGE(AZ2,BA2)</f>
        <v>6.3</v>
      </c>
      <c r="BC30" s="29">
        <f t="shared" si="2"/>
        <v>5.025357143</v>
      </c>
      <c r="BD30" s="1">
        <v>15.0</v>
      </c>
      <c r="BE30" s="1">
        <v>11.0</v>
      </c>
      <c r="BF30" s="21">
        <v>37.142857142857146</v>
      </c>
    </row>
    <row r="31">
      <c r="A31" s="1">
        <v>9.9070874E7</v>
      </c>
      <c r="B31" s="19">
        <v>2.0</v>
      </c>
      <c r="C31" s="19">
        <v>5.0</v>
      </c>
      <c r="D31" s="19">
        <v>5.0</v>
      </c>
      <c r="E31" s="19">
        <v>3.0</v>
      </c>
      <c r="F31" s="19">
        <v>1.0</v>
      </c>
      <c r="G31" s="19">
        <v>4.0</v>
      </c>
      <c r="H31" s="19">
        <v>7.0</v>
      </c>
      <c r="I31" s="19">
        <v>7.0</v>
      </c>
      <c r="J31" s="19">
        <v>7.0</v>
      </c>
      <c r="K31" s="19">
        <v>7.0</v>
      </c>
      <c r="L31" s="19">
        <v>1.0</v>
      </c>
      <c r="M31" s="19">
        <v>7.0</v>
      </c>
      <c r="N31" s="19">
        <v>6.0</v>
      </c>
      <c r="O31" s="21">
        <f>AVERAGE(N2, M2, K2, J2, I2, C2, D2, H2)</f>
        <v>5.0075</v>
      </c>
      <c r="P31" s="20">
        <v>5.0</v>
      </c>
      <c r="Q31" s="20">
        <v>7.0</v>
      </c>
      <c r="R31" s="20">
        <v>7.0</v>
      </c>
      <c r="S31" s="20">
        <v>7.0</v>
      </c>
      <c r="T31" s="37">
        <f>AVERAGE(P2, Q2, R2, S2)</f>
        <v>4.625</v>
      </c>
      <c r="U31" s="22">
        <v>6.0</v>
      </c>
      <c r="V31" s="22">
        <v>7.0</v>
      </c>
      <c r="W31" s="23">
        <v>4.0</v>
      </c>
      <c r="X31" s="22">
        <v>2.0</v>
      </c>
      <c r="Y31" s="22">
        <v>4.0</v>
      </c>
      <c r="Z31" s="21">
        <f>AVERAGE(V2, U2)</f>
        <v>4.91</v>
      </c>
      <c r="AA31" s="24">
        <v>6.0</v>
      </c>
      <c r="AB31" s="24">
        <v>1.0</v>
      </c>
      <c r="AC31" s="24">
        <v>1.0</v>
      </c>
      <c r="AD31" s="24">
        <v>7.0</v>
      </c>
      <c r="AE31" s="24">
        <v>7.0</v>
      </c>
      <c r="AF31" s="24">
        <v>7.0</v>
      </c>
      <c r="AG31" s="24">
        <v>2.0</v>
      </c>
      <c r="AH31" s="24">
        <v>7.0</v>
      </c>
      <c r="AI31" s="21">
        <f>AVERAGE(AH2,AF2,AE2,AD2,AA2)</f>
        <v>3.788</v>
      </c>
      <c r="AJ31" s="25">
        <v>7.0</v>
      </c>
      <c r="AK31" s="25">
        <v>7.0</v>
      </c>
      <c r="AL31" s="25">
        <v>4.0</v>
      </c>
      <c r="AM31" s="21">
        <f>AVERAGE(AJ2,AK2)</f>
        <v>4.645</v>
      </c>
      <c r="AN31" s="26">
        <v>2.0</v>
      </c>
      <c r="AO31" s="26">
        <v>6.0</v>
      </c>
      <c r="AP31" s="26">
        <v>2.0</v>
      </c>
      <c r="AQ31" s="26">
        <v>3.0</v>
      </c>
      <c r="AR31" s="26">
        <v>6.0</v>
      </c>
      <c r="AS31" s="26">
        <v>2.0</v>
      </c>
      <c r="AT31" s="26">
        <v>7.0</v>
      </c>
      <c r="AU31" s="27">
        <v>2.0</v>
      </c>
      <c r="AV31" s="26">
        <v>7.0</v>
      </c>
      <c r="AW31" s="26">
        <v>5.0</v>
      </c>
      <c r="AX31" s="26">
        <v>3.0</v>
      </c>
      <c r="AY31" s="21">
        <f>AVERAGE(AW2,AV2,AT2,AR2,AO2)</f>
        <v>4.536</v>
      </c>
      <c r="AZ31" s="28">
        <v>6.0</v>
      </c>
      <c r="BA31" s="28">
        <v>7.0</v>
      </c>
      <c r="BB31" s="34">
        <f>AVERAGE(AZ2,BA2)</f>
        <v>6.3</v>
      </c>
      <c r="BC31" s="29">
        <f t="shared" si="2"/>
        <v>4.830214286</v>
      </c>
      <c r="BD31" s="1">
        <v>20.0</v>
      </c>
      <c r="BE31" s="1">
        <v>8.0</v>
      </c>
      <c r="BF31" s="21">
        <v>40.0</v>
      </c>
    </row>
    <row r="32">
      <c r="A32" s="18">
        <v>9.9070972E7</v>
      </c>
      <c r="B32" s="19">
        <v>1.0</v>
      </c>
      <c r="C32" s="19">
        <v>2.0</v>
      </c>
      <c r="D32" s="19">
        <v>1.0</v>
      </c>
      <c r="E32" s="19">
        <v>6.0</v>
      </c>
      <c r="F32" s="19">
        <v>2.0</v>
      </c>
      <c r="G32" s="19">
        <v>5.0</v>
      </c>
      <c r="H32" s="19">
        <v>1.0</v>
      </c>
      <c r="I32" s="19">
        <v>2.0</v>
      </c>
      <c r="J32" s="19">
        <v>4.0</v>
      </c>
      <c r="K32" s="19">
        <v>1.0</v>
      </c>
      <c r="L32" s="19">
        <v>3.0</v>
      </c>
      <c r="M32" s="19">
        <v>1.0</v>
      </c>
      <c r="N32" s="19">
        <v>1.0</v>
      </c>
      <c r="O32" s="21">
        <f>AVERAGE(G2, E2)</f>
        <v>4.52</v>
      </c>
      <c r="P32" s="20">
        <v>1.0</v>
      </c>
      <c r="Q32" s="20">
        <v>1.0</v>
      </c>
      <c r="R32" s="20">
        <v>1.0</v>
      </c>
      <c r="S32" s="20">
        <v>5.0</v>
      </c>
      <c r="T32" s="21">
        <f>AVERAGE(S2)</f>
        <v>5.62</v>
      </c>
      <c r="U32" s="22">
        <v>1.0</v>
      </c>
      <c r="V32" s="22">
        <v>1.0</v>
      </c>
      <c r="W32" s="23">
        <v>1.0</v>
      </c>
      <c r="X32" s="22">
        <v>1.0</v>
      </c>
      <c r="Y32" s="22">
        <v>5.0</v>
      </c>
      <c r="Z32" s="21">
        <f>AVERAGE(Y2)</f>
        <v>6.62</v>
      </c>
      <c r="AA32" s="24">
        <v>4.0</v>
      </c>
      <c r="AB32" s="24">
        <v>1.0</v>
      </c>
      <c r="AC32" s="24">
        <v>1.0</v>
      </c>
      <c r="AD32" s="24">
        <v>2.0</v>
      </c>
      <c r="AE32" s="24">
        <v>1.0</v>
      </c>
      <c r="AF32" s="24">
        <v>1.0</v>
      </c>
      <c r="AG32" s="24">
        <v>1.0</v>
      </c>
      <c r="AH32" s="24">
        <v>4.0</v>
      </c>
      <c r="AI32" s="31"/>
      <c r="AJ32" s="25">
        <v>3.0</v>
      </c>
      <c r="AK32" s="25">
        <v>1.0</v>
      </c>
      <c r="AL32" s="25">
        <v>1.0</v>
      </c>
      <c r="AM32" s="31"/>
      <c r="AN32" s="26">
        <v>1.0</v>
      </c>
      <c r="AO32" s="26">
        <v>1.0</v>
      </c>
      <c r="AP32" s="26">
        <v>2.0</v>
      </c>
      <c r="AQ32" s="26">
        <v>1.0</v>
      </c>
      <c r="AR32" s="26">
        <v>1.0</v>
      </c>
      <c r="AS32" s="26">
        <v>1.0</v>
      </c>
      <c r="AT32" s="26">
        <v>1.0</v>
      </c>
      <c r="AU32" s="27">
        <v>1.0</v>
      </c>
      <c r="AV32" s="26">
        <v>1.0</v>
      </c>
      <c r="AW32" s="26">
        <v>1.0</v>
      </c>
      <c r="AX32" s="26">
        <v>7.0</v>
      </c>
      <c r="AY32" s="21">
        <f>AVERAGE(AX2)</f>
        <v>5.05</v>
      </c>
      <c r="AZ32" s="28">
        <v>7.0</v>
      </c>
      <c r="BA32" s="28">
        <v>4.0</v>
      </c>
      <c r="BB32" s="34">
        <f>AVERAGE(AZ2)</f>
        <v>5.96</v>
      </c>
      <c r="BC32" s="29">
        <f>AVERAGE(O32, T32, Z32, AY32, BB32)</f>
        <v>5.554</v>
      </c>
      <c r="BD32" s="1">
        <v>12.0</v>
      </c>
      <c r="BE32" s="1">
        <v>9.0</v>
      </c>
      <c r="BF32" s="21">
        <v>30.0</v>
      </c>
    </row>
    <row r="33">
      <c r="A33" s="1">
        <v>9.9073402E7</v>
      </c>
      <c r="B33" s="19">
        <v>2.0</v>
      </c>
      <c r="C33" s="19">
        <v>1.0</v>
      </c>
      <c r="D33" s="19">
        <v>2.0</v>
      </c>
      <c r="E33" s="19">
        <v>2.0</v>
      </c>
      <c r="F33" s="19">
        <v>3.0</v>
      </c>
      <c r="G33" s="19">
        <v>1.0</v>
      </c>
      <c r="H33" s="19">
        <v>1.0</v>
      </c>
      <c r="I33" s="19">
        <v>2.0</v>
      </c>
      <c r="J33" s="19">
        <v>7.0</v>
      </c>
      <c r="K33" s="19">
        <v>1.0</v>
      </c>
      <c r="L33" s="19">
        <v>3.0</v>
      </c>
      <c r="M33" s="19">
        <v>1.0</v>
      </c>
      <c r="N33" s="19">
        <v>1.0</v>
      </c>
      <c r="O33" s="21">
        <f>AVERAGE(J2)</f>
        <v>5.34</v>
      </c>
      <c r="P33" s="20">
        <v>1.0</v>
      </c>
      <c r="Q33" s="20">
        <v>1.0</v>
      </c>
      <c r="R33" s="20">
        <v>2.0</v>
      </c>
      <c r="S33" s="20">
        <v>7.0</v>
      </c>
      <c r="T33" s="21">
        <f>AVERAGE(S2)</f>
        <v>5.62</v>
      </c>
      <c r="U33" s="22">
        <v>1.0</v>
      </c>
      <c r="V33" s="22">
        <v>1.0</v>
      </c>
      <c r="W33" s="23">
        <v>1.0</v>
      </c>
      <c r="X33" s="22">
        <v>4.0</v>
      </c>
      <c r="Y33" s="22">
        <v>5.0</v>
      </c>
      <c r="Z33" s="21">
        <f>AVERAGE(Y2)</f>
        <v>6.62</v>
      </c>
      <c r="AA33" s="24">
        <v>2.0</v>
      </c>
      <c r="AB33" s="24">
        <v>1.0</v>
      </c>
      <c r="AC33" s="24">
        <v>1.0</v>
      </c>
      <c r="AD33" s="24">
        <v>5.0</v>
      </c>
      <c r="AE33" s="24">
        <v>5.0</v>
      </c>
      <c r="AF33" s="24">
        <v>7.0</v>
      </c>
      <c r="AG33" s="24">
        <v>1.0</v>
      </c>
      <c r="AH33" s="24">
        <v>7.0</v>
      </c>
      <c r="AI33" s="21">
        <f>AVERAGE(AH2,AF2,AE2,AD2)</f>
        <v>4.06</v>
      </c>
      <c r="AJ33" s="25">
        <v>7.0</v>
      </c>
      <c r="AK33" s="25">
        <v>6.0</v>
      </c>
      <c r="AL33" s="25">
        <v>5.0</v>
      </c>
      <c r="AM33" s="21">
        <f>AVERAGE(AJ2,AK2,AL2)</f>
        <v>4.703333333</v>
      </c>
      <c r="AN33" s="26">
        <v>3.0</v>
      </c>
      <c r="AO33" s="26">
        <v>3.0</v>
      </c>
      <c r="AP33" s="26">
        <v>6.0</v>
      </c>
      <c r="AQ33" s="26">
        <v>1.0</v>
      </c>
      <c r="AR33" s="26">
        <v>7.0</v>
      </c>
      <c r="AS33" s="26">
        <v>3.0</v>
      </c>
      <c r="AT33" s="26">
        <v>2.0</v>
      </c>
      <c r="AU33" s="27">
        <v>2.0</v>
      </c>
      <c r="AV33" s="26">
        <v>3.0</v>
      </c>
      <c r="AW33" s="26">
        <v>2.0</v>
      </c>
      <c r="AX33" s="26">
        <v>1.0</v>
      </c>
      <c r="AY33" s="21">
        <f>AVERAGE(AP2,AR2)</f>
        <v>3.74</v>
      </c>
      <c r="AZ33" s="28">
        <v>6.0</v>
      </c>
      <c r="BA33" s="28">
        <v>6.0</v>
      </c>
      <c r="BB33" s="34">
        <f>AVERAGE(AZ2,BA2)</f>
        <v>6.3</v>
      </c>
      <c r="BC33" s="29">
        <f>AVERAGE(O33, T33, Z33, AI33, AM33, AY33, BB33)</f>
        <v>5.197619048</v>
      </c>
      <c r="BD33" s="1">
        <v>16.0</v>
      </c>
      <c r="BE33" s="1">
        <v>14.0</v>
      </c>
      <c r="BF33" s="21">
        <v>42.857142857142854</v>
      </c>
    </row>
    <row r="34">
      <c r="A34" s="18">
        <v>9.9079674E7</v>
      </c>
      <c r="B34" s="19">
        <v>2.0</v>
      </c>
      <c r="C34" s="19">
        <v>7.0</v>
      </c>
      <c r="D34" s="19">
        <v>5.0</v>
      </c>
      <c r="E34" s="19">
        <v>1.0</v>
      </c>
      <c r="F34" s="19">
        <v>5.0</v>
      </c>
      <c r="G34" s="19">
        <v>3.0</v>
      </c>
      <c r="H34" s="19">
        <v>3.0</v>
      </c>
      <c r="I34" s="19">
        <v>6.0</v>
      </c>
      <c r="J34" s="19">
        <v>2.0</v>
      </c>
      <c r="K34" s="19">
        <v>2.0</v>
      </c>
      <c r="L34" s="19">
        <v>4.0</v>
      </c>
      <c r="M34" s="19">
        <v>7.0</v>
      </c>
      <c r="N34" s="19">
        <v>3.0</v>
      </c>
      <c r="O34" s="21">
        <f>AVERAGE(M2, I2, C2, D2, F2)</f>
        <v>5.146</v>
      </c>
      <c r="P34" s="20">
        <v>7.0</v>
      </c>
      <c r="Q34" s="20">
        <v>1.0</v>
      </c>
      <c r="R34" s="20">
        <v>1.0</v>
      </c>
      <c r="S34" s="20">
        <v>7.0</v>
      </c>
      <c r="T34" s="21">
        <f>AVERAGE(S2, P2)</f>
        <v>4.34</v>
      </c>
      <c r="U34" s="22">
        <v>2.0</v>
      </c>
      <c r="V34" s="22">
        <v>5.0</v>
      </c>
      <c r="W34" s="23">
        <v>1.0</v>
      </c>
      <c r="X34" s="22">
        <v>6.0</v>
      </c>
      <c r="Y34" s="22">
        <v>1.0</v>
      </c>
      <c r="Z34" s="21">
        <f>AVERAGE(X2, V2)</f>
        <v>5.195</v>
      </c>
      <c r="AA34" s="24">
        <v>1.0</v>
      </c>
      <c r="AB34" s="24">
        <v>7.0</v>
      </c>
      <c r="AC34" s="24">
        <v>7.0</v>
      </c>
      <c r="AD34" s="24">
        <v>2.0</v>
      </c>
      <c r="AE34" s="24">
        <v>4.0</v>
      </c>
      <c r="AF34" s="24">
        <v>4.0</v>
      </c>
      <c r="AG34" s="24">
        <v>4.0</v>
      </c>
      <c r="AH34" s="24">
        <v>4.0</v>
      </c>
      <c r="AI34" s="21">
        <f>AVERAGE(AB2,AC2)</f>
        <v>5.065</v>
      </c>
      <c r="AJ34" s="25">
        <v>1.0</v>
      </c>
      <c r="AK34" s="25">
        <v>2.0</v>
      </c>
      <c r="AL34" s="25">
        <v>4.0</v>
      </c>
      <c r="AM34" s="31"/>
      <c r="AN34" s="26">
        <v>2.0</v>
      </c>
      <c r="AO34" s="26">
        <v>1.0</v>
      </c>
      <c r="AP34" s="26">
        <v>1.0</v>
      </c>
      <c r="AQ34" s="26">
        <v>1.0</v>
      </c>
      <c r="AR34" s="26">
        <v>1.0</v>
      </c>
      <c r="AS34" s="26">
        <v>2.0</v>
      </c>
      <c r="AT34" s="26">
        <v>4.0</v>
      </c>
      <c r="AU34" s="27">
        <v>1.0</v>
      </c>
      <c r="AV34" s="26">
        <v>1.0</v>
      </c>
      <c r="AW34" s="26">
        <v>1.0</v>
      </c>
      <c r="AX34" s="26">
        <v>4.0</v>
      </c>
      <c r="AY34" s="31"/>
      <c r="AZ34" s="28">
        <v>4.0</v>
      </c>
      <c r="BA34" s="28">
        <v>1.0</v>
      </c>
      <c r="BB34" s="15"/>
      <c r="BC34" s="29">
        <f>AVERAGE(O34, T34, Z34, AI34)</f>
        <v>4.9365</v>
      </c>
      <c r="BD34" s="1">
        <v>18.0</v>
      </c>
      <c r="BE34" s="1">
        <v>21.0</v>
      </c>
      <c r="BF34" s="21">
        <v>55.714285714285715</v>
      </c>
    </row>
    <row r="35">
      <c r="A35" s="18">
        <v>9.9094262E7</v>
      </c>
      <c r="B35" s="19">
        <v>1.0</v>
      </c>
      <c r="C35" s="19">
        <v>4.0</v>
      </c>
      <c r="D35" s="19">
        <v>1.0</v>
      </c>
      <c r="E35" s="19">
        <v>5.0</v>
      </c>
      <c r="F35" s="19">
        <v>7.0</v>
      </c>
      <c r="G35" s="19">
        <v>5.0</v>
      </c>
      <c r="H35" s="19">
        <v>1.0</v>
      </c>
      <c r="I35" s="19">
        <v>6.0</v>
      </c>
      <c r="J35" s="19">
        <v>1.0</v>
      </c>
      <c r="K35" s="19">
        <v>1.0</v>
      </c>
      <c r="L35" s="19">
        <v>2.0</v>
      </c>
      <c r="M35" s="19">
        <v>2.0</v>
      </c>
      <c r="N35" s="19">
        <v>1.0</v>
      </c>
      <c r="O35" s="21">
        <f>AVERAGE(E2, F2, G2, I2)</f>
        <v>4.97</v>
      </c>
      <c r="P35" s="20">
        <v>7.0</v>
      </c>
      <c r="Q35" s="20">
        <v>7.0</v>
      </c>
      <c r="R35" s="20">
        <v>5.0</v>
      </c>
      <c r="S35" s="20">
        <v>7.0</v>
      </c>
      <c r="T35" s="37">
        <f>AVERAGE(P2, Q2, R2, S2)</f>
        <v>4.625</v>
      </c>
      <c r="U35" s="22">
        <v>3.0</v>
      </c>
      <c r="V35" s="22">
        <v>6.0</v>
      </c>
      <c r="W35" s="23">
        <v>6.0</v>
      </c>
      <c r="X35" s="22">
        <v>1.0</v>
      </c>
      <c r="Y35" s="22">
        <v>1.0</v>
      </c>
      <c r="Z35" s="21">
        <f>AVERAGE(V2)</f>
        <v>5.76</v>
      </c>
      <c r="AA35" s="24">
        <v>3.0</v>
      </c>
      <c r="AB35" s="24">
        <v>7.0</v>
      </c>
      <c r="AC35" s="24">
        <v>2.0</v>
      </c>
      <c r="AD35" s="24">
        <v>1.0</v>
      </c>
      <c r="AE35" s="24">
        <v>6.0</v>
      </c>
      <c r="AF35" s="24">
        <v>6.0</v>
      </c>
      <c r="AG35" s="24">
        <v>4.0</v>
      </c>
      <c r="AH35" s="24">
        <v>7.0</v>
      </c>
      <c r="AI35" s="21">
        <f>AVERAGE(AH2,AF2,AE2,AB2)</f>
        <v>4.5375</v>
      </c>
      <c r="AJ35" s="25">
        <v>6.0</v>
      </c>
      <c r="AK35" s="25">
        <v>7.0</v>
      </c>
      <c r="AL35" s="25">
        <v>7.0</v>
      </c>
      <c r="AM35" s="21">
        <f>AVERAGE(AJ2,AK2,AL2)</f>
        <v>4.703333333</v>
      </c>
      <c r="AN35" s="26">
        <v>1.0</v>
      </c>
      <c r="AO35" s="26">
        <v>5.0</v>
      </c>
      <c r="AP35" s="26">
        <v>1.0</v>
      </c>
      <c r="AQ35" s="26">
        <v>1.0</v>
      </c>
      <c r="AR35" s="26">
        <v>1.0</v>
      </c>
      <c r="AS35" s="26">
        <v>7.0</v>
      </c>
      <c r="AT35" s="26">
        <v>6.0</v>
      </c>
      <c r="AU35" s="27">
        <v>1.0</v>
      </c>
      <c r="AV35" s="26">
        <v>1.0</v>
      </c>
      <c r="AW35" s="26">
        <v>1.0</v>
      </c>
      <c r="AX35" s="26">
        <v>7.0</v>
      </c>
      <c r="AY35" s="21">
        <f>AVERAGE(AO2,AS2,AT2,AX2)</f>
        <v>5.0725</v>
      </c>
      <c r="AZ35" s="28">
        <v>1.0</v>
      </c>
      <c r="BA35" s="28">
        <v>7.0</v>
      </c>
      <c r="BB35" s="34">
        <f>AVERAGE(BA2)</f>
        <v>6.64</v>
      </c>
      <c r="BC35" s="29">
        <f>AVERAGE(O35, T35, Z35, AI35, AM35, AY35, BB35)</f>
        <v>5.186904762</v>
      </c>
      <c r="BD35" s="1">
        <v>14.0</v>
      </c>
      <c r="BE35" s="1">
        <v>13.0</v>
      </c>
      <c r="BF35" s="21">
        <v>38.57142857142857</v>
      </c>
    </row>
    <row r="36">
      <c r="A36" s="18">
        <v>9.9172737E7</v>
      </c>
      <c r="B36" s="19">
        <v>5.0</v>
      </c>
      <c r="C36" s="19">
        <v>5.0</v>
      </c>
      <c r="D36" s="19">
        <v>6.0</v>
      </c>
      <c r="E36" s="19">
        <v>5.0</v>
      </c>
      <c r="F36" s="19">
        <v>2.0</v>
      </c>
      <c r="G36" s="19">
        <v>2.0</v>
      </c>
      <c r="H36" s="19">
        <v>5.0</v>
      </c>
      <c r="I36" s="19">
        <v>5.0</v>
      </c>
      <c r="J36" s="19">
        <v>4.0</v>
      </c>
      <c r="K36" s="19">
        <v>5.0</v>
      </c>
      <c r="L36" s="19">
        <v>1.0</v>
      </c>
      <c r="M36" s="19">
        <v>3.0</v>
      </c>
      <c r="N36" s="19">
        <v>3.0</v>
      </c>
      <c r="O36" s="21">
        <f>AVERAGE(K2, I2, H2, B2, C2, D2, E2)</f>
        <v>4.681428571</v>
      </c>
      <c r="P36" s="20">
        <v>1.0</v>
      </c>
      <c r="Q36" s="20">
        <v>5.0</v>
      </c>
      <c r="R36" s="20">
        <v>5.0</v>
      </c>
      <c r="S36" s="20">
        <v>6.0</v>
      </c>
      <c r="T36" s="21">
        <f>AVERAGE(Q2, R2, S2)</f>
        <v>5.146666667</v>
      </c>
      <c r="U36" s="22">
        <v>1.0</v>
      </c>
      <c r="V36" s="22">
        <v>3.0</v>
      </c>
      <c r="W36" s="23">
        <v>1.0</v>
      </c>
      <c r="X36" s="22">
        <v>3.0</v>
      </c>
      <c r="Y36" s="22">
        <v>1.0</v>
      </c>
      <c r="Z36" s="31"/>
      <c r="AA36" s="24">
        <v>2.0</v>
      </c>
      <c r="AB36" s="24">
        <v>1.0</v>
      </c>
      <c r="AC36" s="24">
        <v>5.0</v>
      </c>
      <c r="AD36" s="24">
        <v>1.0</v>
      </c>
      <c r="AE36" s="24">
        <v>4.0</v>
      </c>
      <c r="AF36" s="24">
        <v>3.0</v>
      </c>
      <c r="AG36" s="24">
        <v>5.0</v>
      </c>
      <c r="AH36" s="24">
        <v>4.0</v>
      </c>
      <c r="AI36" s="21">
        <f>AVERAGE(AC2,AG2)</f>
        <v>4.045</v>
      </c>
      <c r="AJ36" s="25">
        <v>2.0</v>
      </c>
      <c r="AK36" s="25">
        <v>7.0</v>
      </c>
      <c r="AL36" s="25">
        <v>7.0</v>
      </c>
      <c r="AM36" s="21">
        <f>AVERAGE(AK2,AL2)</f>
        <v>4.87</v>
      </c>
      <c r="AN36" s="26">
        <v>4.0</v>
      </c>
      <c r="AO36" s="26">
        <v>6.0</v>
      </c>
      <c r="AP36" s="26">
        <v>6.0</v>
      </c>
      <c r="AQ36" s="26">
        <v>6.0</v>
      </c>
      <c r="AR36" s="26">
        <v>4.0</v>
      </c>
      <c r="AS36" s="26">
        <v>4.0</v>
      </c>
      <c r="AT36" s="26">
        <v>5.0</v>
      </c>
      <c r="AU36" s="27">
        <v>4.0</v>
      </c>
      <c r="AV36" s="26">
        <v>4.0</v>
      </c>
      <c r="AW36" s="26">
        <v>1.0</v>
      </c>
      <c r="AX36" s="26">
        <v>4.0</v>
      </c>
      <c r="AY36" s="21">
        <f>AVERAGE(AO2,AP2,AQ2, AT2)</f>
        <v>4.33</v>
      </c>
      <c r="AZ36" s="28">
        <v>3.0</v>
      </c>
      <c r="BA36" s="28">
        <v>7.0</v>
      </c>
      <c r="BB36" s="34">
        <f>AVERAGE(BA2)</f>
        <v>6.64</v>
      </c>
      <c r="BC36" s="29">
        <f>AVERAGE(O36, T36, AI36, AM36, AY36, BB36)</f>
        <v>4.95218254</v>
      </c>
      <c r="BD36" s="1">
        <v>20.0</v>
      </c>
      <c r="BE36" s="1">
        <v>5.0</v>
      </c>
      <c r="BF36" s="21">
        <v>35.714285714285715</v>
      </c>
    </row>
    <row r="37">
      <c r="A37" s="1" t="s">
        <v>61</v>
      </c>
      <c r="O37" s="38">
        <f>STDEV(O3:O36)</f>
        <v>0.6390335957</v>
      </c>
      <c r="T37" s="1">
        <f>STDEV(T3:T36)</f>
        <v>0.4622849533</v>
      </c>
      <c r="W37" s="39"/>
      <c r="Z37" s="38">
        <f>STDEV(Z3:Z36)</f>
        <v>0.595068637</v>
      </c>
      <c r="AI37" s="38">
        <f>STDEV(AI3:AI36)</f>
        <v>0.486081127</v>
      </c>
      <c r="AM37" s="38">
        <f>STDEV(AM3:AM36)</f>
        <v>0.1439985997</v>
      </c>
      <c r="AU37" s="39"/>
      <c r="AY37" s="38">
        <f>STDEV(AY3:AY36)</f>
        <v>0.7533844588</v>
      </c>
      <c r="BB37" s="38">
        <f t="shared" ref="BB37:BC37" si="3">STDEV(BB3:BB36)</f>
        <v>0.1984213055</v>
      </c>
      <c r="BC37" s="38">
        <f t="shared" si="3"/>
        <v>0.3286507843</v>
      </c>
      <c r="BF37" s="16">
        <f>AVERAGE(BF3:BF36)</f>
        <v>48.99159664</v>
      </c>
    </row>
    <row r="38">
      <c r="A38" s="1" t="s">
        <v>62</v>
      </c>
      <c r="B38" s="16">
        <f t="shared" ref="B38:N38" si="4">AVERAGE(B3:B36)</f>
        <v>2.176470588</v>
      </c>
      <c r="C38" s="16">
        <f t="shared" si="4"/>
        <v>3.794117647</v>
      </c>
      <c r="D38" s="16">
        <f t="shared" si="4"/>
        <v>2.705882353</v>
      </c>
      <c r="E38" s="16">
        <f t="shared" si="4"/>
        <v>3.264705882</v>
      </c>
      <c r="F38" s="16">
        <f t="shared" si="4"/>
        <v>3.735294118</v>
      </c>
      <c r="G38" s="16">
        <f t="shared" si="4"/>
        <v>3.117647059</v>
      </c>
      <c r="H38" s="16">
        <f t="shared" si="4"/>
        <v>2.470588235</v>
      </c>
      <c r="I38" s="16">
        <f t="shared" si="4"/>
        <v>4.294117647</v>
      </c>
      <c r="J38" s="16">
        <f t="shared" si="4"/>
        <v>3.323529412</v>
      </c>
      <c r="K38" s="16">
        <f t="shared" si="4"/>
        <v>2.764705882</v>
      </c>
      <c r="L38" s="16">
        <f t="shared" si="4"/>
        <v>2.382352941</v>
      </c>
      <c r="M38" s="16">
        <f t="shared" si="4"/>
        <v>3.882352941</v>
      </c>
      <c r="N38" s="16">
        <f t="shared" si="4"/>
        <v>2</v>
      </c>
      <c r="O38" s="16">
        <f>AVERAGE(B38:N38)</f>
        <v>3.070135747</v>
      </c>
      <c r="P38" s="16">
        <f t="shared" ref="P38:S38" si="5">AVERAGE(P3:P36)</f>
        <v>3.5</v>
      </c>
      <c r="Q38" s="16">
        <f t="shared" si="5"/>
        <v>4.205882353</v>
      </c>
      <c r="R38" s="16">
        <f t="shared" si="5"/>
        <v>4.588235294</v>
      </c>
      <c r="S38" s="16">
        <f t="shared" si="5"/>
        <v>5.882352941</v>
      </c>
      <c r="T38" s="16">
        <f>AVERAGE(P38:S38)</f>
        <v>4.544117647</v>
      </c>
      <c r="U38" s="16">
        <f t="shared" ref="U38:Y38" si="6">AVERAGE(U3:U36)</f>
        <v>2.676470588</v>
      </c>
      <c r="V38" s="16">
        <f t="shared" si="6"/>
        <v>4.235294118</v>
      </c>
      <c r="W38" s="40">
        <f t="shared" si="6"/>
        <v>1.823529412</v>
      </c>
      <c r="X38" s="16">
        <f t="shared" si="6"/>
        <v>3.235294118</v>
      </c>
      <c r="Y38" s="16">
        <f t="shared" si="6"/>
        <v>3.235294118</v>
      </c>
      <c r="Z38" s="16">
        <f>AVERAGE(U38:Y38)</f>
        <v>3.041176471</v>
      </c>
      <c r="AA38" s="16">
        <f t="shared" ref="AA38:AH38" si="7">AVERAGE(AA3:AA36)</f>
        <v>3</v>
      </c>
      <c r="AB38" s="16">
        <f t="shared" si="7"/>
        <v>4.117647059</v>
      </c>
      <c r="AC38" s="16">
        <f t="shared" si="7"/>
        <v>3.558823529</v>
      </c>
      <c r="AD38" s="16">
        <f t="shared" si="7"/>
        <v>3.294117647</v>
      </c>
      <c r="AE38" s="16">
        <f t="shared" si="7"/>
        <v>4.323529412</v>
      </c>
      <c r="AF38" s="16">
        <f t="shared" si="7"/>
        <v>3.911764706</v>
      </c>
      <c r="AG38" s="16">
        <f t="shared" si="7"/>
        <v>2.735294118</v>
      </c>
      <c r="AH38" s="16">
        <f t="shared" si="7"/>
        <v>4.294117647</v>
      </c>
      <c r="AI38" s="16">
        <f>AVERAGE(AA38:AH38)</f>
        <v>3.654411765</v>
      </c>
      <c r="AJ38" s="16">
        <f t="shared" ref="AJ38:AL38" si="8">AVERAGE(AJ3:AJ36)</f>
        <v>3.382352941</v>
      </c>
      <c r="AK38" s="16">
        <f t="shared" si="8"/>
        <v>3.970588235</v>
      </c>
      <c r="AL38" s="16">
        <f t="shared" si="8"/>
        <v>5.382352941</v>
      </c>
      <c r="AM38" s="16">
        <f>AVERAGE(AJ38:AL38)</f>
        <v>4.245098039</v>
      </c>
      <c r="AN38" s="16">
        <f t="shared" ref="AN38:AX38" si="9">AVERAGE(AN3:AN36)</f>
        <v>2.647058824</v>
      </c>
      <c r="AO38" s="16">
        <f t="shared" si="9"/>
        <v>2.705882353</v>
      </c>
      <c r="AP38" s="16">
        <f t="shared" si="9"/>
        <v>3.441176471</v>
      </c>
      <c r="AQ38" s="16">
        <f t="shared" si="9"/>
        <v>2.588235294</v>
      </c>
      <c r="AR38" s="16">
        <f t="shared" si="9"/>
        <v>3.088235294</v>
      </c>
      <c r="AS38" s="16">
        <f t="shared" si="9"/>
        <v>3.176470588</v>
      </c>
      <c r="AT38" s="16">
        <f t="shared" si="9"/>
        <v>3.882352941</v>
      </c>
      <c r="AU38" s="40">
        <f t="shared" si="9"/>
        <v>1.882352941</v>
      </c>
      <c r="AV38" s="16">
        <f t="shared" si="9"/>
        <v>2.764705882</v>
      </c>
      <c r="AW38" s="16">
        <f t="shared" si="9"/>
        <v>3.147058824</v>
      </c>
      <c r="AX38" s="16">
        <f t="shared" si="9"/>
        <v>4.176470588</v>
      </c>
      <c r="AY38" s="16">
        <f>AVERAGE(AN38:AX38)</f>
        <v>3.045454545</v>
      </c>
      <c r="AZ38" s="16">
        <f t="shared" ref="AZ38:BA38" si="10">AVERAGE(AZ3:AZ36)</f>
        <v>4.647058824</v>
      </c>
      <c r="BA38" s="16">
        <f t="shared" si="10"/>
        <v>4.823529412</v>
      </c>
      <c r="BB38" s="16">
        <f>AVERAGE(AZ38:BA38)</f>
        <v>4.735294118</v>
      </c>
      <c r="BD38" s="16"/>
      <c r="BE38" s="16">
        <f>AVERAGE(B38:BA38)</f>
        <v>3.458378622</v>
      </c>
      <c r="BF38" s="17"/>
    </row>
    <row r="39">
      <c r="A39" s="1" t="s">
        <v>63</v>
      </c>
      <c r="O39" s="16">
        <f>AVERAGE(O3:BF36)</f>
        <v>5.513185726</v>
      </c>
      <c r="T39" s="38">
        <f>AVERAGE(T2:T36)</f>
        <v>4.892142857</v>
      </c>
      <c r="Z39" s="16">
        <f>AVERAGE(Z3:Z36)</f>
        <v>5.718472222</v>
      </c>
      <c r="AI39" s="16">
        <f>AVERAGE(AI3:AI36)</f>
        <v>4.263178571</v>
      </c>
      <c r="AM39" s="16">
        <f>AVERAGE(AM3:AM36)</f>
        <v>4.760432099</v>
      </c>
      <c r="AY39" s="16">
        <f>AVERAGE(AY3:AY36)</f>
        <v>4.62803869</v>
      </c>
      <c r="BB39" s="16">
        <f>AVERAGE(BB3:BB36)</f>
        <v>6.328333333</v>
      </c>
    </row>
    <row r="40">
      <c r="A40" s="1" t="s">
        <v>64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6">
        <f>PEARSON(O3:O36, BF3:BF36)</f>
        <v>0.027225819</v>
      </c>
      <c r="P40" s="21"/>
      <c r="Q40" s="21"/>
      <c r="R40" s="21"/>
      <c r="S40" s="21"/>
      <c r="T40" s="38">
        <f>PEARSON(T3:T36, BF3:BF36)</f>
        <v>-0.1419422135</v>
      </c>
      <c r="U40" s="21"/>
      <c r="V40" s="21"/>
      <c r="W40" s="21"/>
      <c r="X40" s="21"/>
      <c r="Y40" s="21"/>
      <c r="Z40" s="38">
        <f>PEARSON(Z3:Z36, BF3:BF36)</f>
        <v>-0.3449440664</v>
      </c>
      <c r="AA40" s="21"/>
      <c r="AB40" s="21"/>
      <c r="AC40" s="21"/>
      <c r="AD40" s="21"/>
      <c r="AE40" s="21"/>
      <c r="AF40" s="21"/>
      <c r="AG40" s="21"/>
      <c r="AH40" s="21"/>
      <c r="AI40" s="38">
        <f>PEARSON(AI3:AI36, BF3:BF36)</f>
        <v>-0.0005335853906</v>
      </c>
      <c r="AM40" s="38">
        <f>PEARSON(AM3:AM36, BF3:BF36)</f>
        <v>-0.0724163641</v>
      </c>
      <c r="AY40" s="38">
        <f>PEARSON(AY3:AY36, BF3:BF36)</f>
        <v>-0.249332152</v>
      </c>
      <c r="BB40" s="38">
        <f>PEARSON(BB3:BB36, BF3:BF36)</f>
        <v>-0.04236581413</v>
      </c>
      <c r="BC40" s="38">
        <f>PEARSON(BC3:BC36, BF3:BF36)</f>
        <v>-0.2970146727</v>
      </c>
    </row>
    <row r="41">
      <c r="B41" s="12"/>
    </row>
    <row r="42">
      <c r="C42" s="21"/>
    </row>
    <row r="43">
      <c r="D43" s="21"/>
      <c r="N43" s="1"/>
      <c r="AJ43" s="1"/>
      <c r="AK43" s="1"/>
      <c r="AL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Z43" s="1"/>
      <c r="BA43" s="1"/>
    </row>
    <row r="44">
      <c r="E44" s="21"/>
      <c r="N44" s="1"/>
      <c r="Q44" s="7"/>
      <c r="AJ44" s="1"/>
      <c r="AK44" s="1"/>
      <c r="AL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Z44" s="1"/>
      <c r="BA44" s="1"/>
    </row>
    <row r="45">
      <c r="F45" s="21"/>
      <c r="N45" s="1"/>
      <c r="AJ45" s="1"/>
      <c r="AK45" s="1"/>
      <c r="AL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Z45" s="1"/>
      <c r="BA45" s="1"/>
    </row>
    <row r="46">
      <c r="G46" s="21"/>
      <c r="N46" s="1"/>
      <c r="AJ46" s="1"/>
      <c r="AK46" s="1"/>
      <c r="AL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Z46" s="1"/>
      <c r="BA46" s="1"/>
    </row>
    <row r="47">
      <c r="H47" s="21"/>
      <c r="N47" s="1"/>
      <c r="AJ47" s="1"/>
      <c r="AK47" s="1"/>
      <c r="AL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Z47" s="1"/>
      <c r="BA47" s="1"/>
    </row>
    <row r="48">
      <c r="I48" s="21"/>
      <c r="N48" s="1"/>
      <c r="AJ48" s="1"/>
      <c r="AK48" s="1"/>
      <c r="AL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Z48" s="1"/>
      <c r="BA48" s="1"/>
    </row>
    <row r="49">
      <c r="J49" s="21"/>
      <c r="N49" s="1"/>
      <c r="AJ49" s="1"/>
      <c r="AK49" s="1"/>
      <c r="AL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Z49" s="1"/>
      <c r="BA49" s="1"/>
    </row>
    <row r="50">
      <c r="K50" s="21"/>
      <c r="N50" s="1"/>
      <c r="AJ50" s="1"/>
      <c r="AK50" s="1"/>
      <c r="AL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Z50" s="1"/>
      <c r="BA50" s="1"/>
    </row>
    <row r="51">
      <c r="L51" s="21"/>
      <c r="N51" s="1"/>
      <c r="AJ51" s="1"/>
      <c r="AK51" s="1"/>
      <c r="AL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Z51" s="1"/>
      <c r="BA51" s="1"/>
    </row>
    <row r="52">
      <c r="M52" s="21"/>
      <c r="N52" s="1"/>
      <c r="AJ52" s="1"/>
      <c r="AK52" s="1"/>
      <c r="AL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Z52" s="1"/>
      <c r="BA52" s="1"/>
    </row>
    <row r="53">
      <c r="M53" s="21"/>
      <c r="N53" s="1"/>
      <c r="AJ53" s="1"/>
      <c r="AK53" s="1"/>
      <c r="AL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Z53" s="1"/>
      <c r="BA53" s="1"/>
    </row>
    <row r="54">
      <c r="M54" s="21"/>
      <c r="N54" s="1"/>
      <c r="AJ54" s="1"/>
      <c r="AK54" s="1"/>
      <c r="AL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Z54" s="1"/>
      <c r="BA54" s="1"/>
    </row>
    <row r="55">
      <c r="M55" s="21"/>
      <c r="N55" s="1"/>
      <c r="AJ55" s="1"/>
      <c r="AK55" s="1"/>
      <c r="AL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Z55" s="1"/>
      <c r="BA55" s="1"/>
    </row>
    <row r="56">
      <c r="Q56" s="21"/>
      <c r="AJ56" s="1"/>
      <c r="AK56" s="1"/>
      <c r="AL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Z56" s="1"/>
      <c r="BA56" s="1"/>
    </row>
    <row r="57">
      <c r="R57" s="21"/>
      <c r="AJ57" s="1"/>
      <c r="AK57" s="1"/>
      <c r="AL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Z57" s="1"/>
      <c r="BA57" s="1"/>
    </row>
    <row r="58">
      <c r="S58" s="21"/>
      <c r="AJ58" s="1"/>
      <c r="AK58" s="1"/>
      <c r="AL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Z58" s="1"/>
      <c r="BA58" s="1"/>
    </row>
    <row r="59">
      <c r="T59" s="21"/>
      <c r="AJ59" s="1"/>
      <c r="AK59" s="1"/>
      <c r="AL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Z59" s="1"/>
      <c r="BA59" s="1"/>
    </row>
    <row r="60">
      <c r="T60" s="21"/>
      <c r="AJ60" s="1"/>
      <c r="AK60" s="1"/>
      <c r="AL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Z60" s="1"/>
      <c r="BA60" s="1"/>
    </row>
    <row r="61">
      <c r="V61" s="21"/>
      <c r="AJ61" s="1"/>
      <c r="AK61" s="1"/>
      <c r="AL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Z61" s="1"/>
      <c r="BA61" s="1"/>
    </row>
    <row r="62">
      <c r="W62" s="21"/>
      <c r="AJ62" s="1"/>
      <c r="AK62" s="1"/>
      <c r="AL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Z62" s="1"/>
      <c r="BA62" s="1"/>
    </row>
    <row r="63">
      <c r="N63" s="1"/>
      <c r="X63" s="21"/>
      <c r="AJ63" s="1"/>
      <c r="AK63" s="1"/>
      <c r="AL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Z63" s="1"/>
      <c r="BA63" s="1"/>
    </row>
    <row r="64">
      <c r="N64" s="1"/>
      <c r="Y64" s="21"/>
      <c r="AJ64" s="1"/>
      <c r="AK64" s="1"/>
      <c r="AL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Z64" s="1"/>
      <c r="BA64" s="1"/>
    </row>
    <row r="65">
      <c r="N65" s="1"/>
      <c r="Z65" s="21"/>
      <c r="AJ65" s="1"/>
      <c r="AK65" s="1"/>
      <c r="AL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Z65" s="1"/>
      <c r="BA65" s="1"/>
    </row>
    <row r="66">
      <c r="N66" s="1"/>
      <c r="AA66" s="21"/>
      <c r="AJ66" s="1"/>
      <c r="AK66" s="1"/>
      <c r="AL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Z66" s="1"/>
      <c r="BA66" s="1"/>
    </row>
    <row r="67">
      <c r="N67" s="1"/>
      <c r="AB67" s="21"/>
      <c r="AJ67" s="1"/>
      <c r="AK67" s="1"/>
      <c r="AL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Z67" s="1"/>
      <c r="BA67" s="1"/>
    </row>
    <row r="68">
      <c r="N68" s="1"/>
      <c r="AC68" s="21"/>
      <c r="AJ68" s="1"/>
      <c r="AK68" s="1"/>
      <c r="AL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Z68" s="1"/>
      <c r="BA68" s="1"/>
    </row>
    <row r="69">
      <c r="N69" s="1"/>
      <c r="AD69" s="21"/>
      <c r="AJ69" s="1"/>
      <c r="AK69" s="1"/>
      <c r="AL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Z69" s="1"/>
      <c r="BA69" s="1"/>
    </row>
    <row r="70">
      <c r="N70" s="1"/>
      <c r="AE70" s="21"/>
      <c r="AJ70" s="1"/>
      <c r="AK70" s="1"/>
      <c r="AL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Z70" s="1"/>
      <c r="BA70" s="1"/>
    </row>
    <row r="71">
      <c r="N71" s="1"/>
      <c r="AF71" s="21"/>
      <c r="AJ71" s="1"/>
      <c r="AK71" s="1"/>
      <c r="AL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Z71" s="1"/>
      <c r="BA71" s="1"/>
    </row>
    <row r="72">
      <c r="N72" s="1"/>
      <c r="AG72" s="21"/>
      <c r="AJ72" s="1"/>
      <c r="AK72" s="1"/>
      <c r="AL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Z72" s="1"/>
      <c r="BA72" s="1"/>
    </row>
    <row r="73">
      <c r="N73" s="1"/>
      <c r="AH73" s="21"/>
      <c r="AJ73" s="1"/>
      <c r="AK73" s="1"/>
      <c r="AL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Z73" s="1"/>
      <c r="BA73" s="1"/>
    </row>
    <row r="74">
      <c r="N74" s="1"/>
      <c r="AI74" s="21"/>
      <c r="AJ74" s="1"/>
      <c r="AK74" s="1"/>
      <c r="AL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Z74" s="1"/>
      <c r="BA74" s="1"/>
    </row>
    <row r="75">
      <c r="A75" s="4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P75" s="1"/>
      <c r="Q75" s="1"/>
      <c r="S75" s="1"/>
      <c r="U75" s="1"/>
      <c r="V75" s="1"/>
      <c r="W75" s="1"/>
      <c r="X75" s="1"/>
      <c r="Y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Z75" s="1"/>
      <c r="BA75" s="1"/>
    </row>
    <row r="76">
      <c r="A76" s="4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P76" s="1"/>
      <c r="Q76" s="1"/>
      <c r="R76" s="1"/>
      <c r="S76" s="1"/>
      <c r="U76" s="1"/>
      <c r="V76" s="1"/>
      <c r="W76" s="1"/>
      <c r="X76" s="1"/>
      <c r="Y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Z76" s="1"/>
      <c r="BA76" s="1"/>
    </row>
    <row r="78">
      <c r="BE78" s="16"/>
    </row>
  </sheetData>
  <conditionalFormatting sqref="A1:N1 P1:S1 U1:Y1 AA1:AH1 AJ1:AL1 AN1:AX1 AZ1:BA1 BC1:BF1 O2 T2 Z2 AI2 AM2 AY2 BB2 Q44">
    <cfRule type="notContainsBlanks" dxfId="0" priority="1">
      <formula>LEN(TRIM(A1))&gt;0</formula>
    </cfRule>
  </conditionalFormatting>
  <drawing r:id="rId1"/>
</worksheet>
</file>