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mAi\Documents\4-3-3\"/>
    </mc:Choice>
  </mc:AlternateContent>
  <xr:revisionPtr revIDLastSave="0" documentId="13_ncr:40009_{4CCAB6A7-0BCC-4A93-BF8D-C35CDD864957}" xr6:coauthVersionLast="47" xr6:coauthVersionMax="47" xr10:uidLastSave="{00000000-0000-0000-0000-000000000000}"/>
  <bookViews>
    <workbookView xWindow="-120" yWindow="-120" windowWidth="29040" windowHeight="15990"/>
  </bookViews>
  <sheets>
    <sheet name="Bike_Sales_Functions_Lab" sheetId="1" r:id="rId1"/>
  </sheets>
  <definedNames>
    <definedName name="_xlnm._FilterDatabase" localSheetId="0" hidden="1">Bike_Sales_Functions_Lab!$N$1:$N$89</definedName>
  </definedNames>
  <calcPr calcId="0"/>
</workbook>
</file>

<file path=xl/calcChain.xml><?xml version="1.0" encoding="utf-8"?>
<calcChain xmlns="http://schemas.openxmlformats.org/spreadsheetml/2006/main">
  <c r="AA3" i="1" l="1"/>
  <c r="AA2" i="1"/>
  <c r="X4" i="1"/>
  <c r="X3" i="1"/>
  <c r="X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2" i="1"/>
  <c r="P4" i="1"/>
  <c r="P2" i="1"/>
  <c r="P3" i="1"/>
</calcChain>
</file>

<file path=xl/sharedStrings.xml><?xml version="1.0" encoding="utf-8"?>
<sst xmlns="http://schemas.openxmlformats.org/spreadsheetml/2006/main" count="1084" uniqueCount="127">
  <si>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</si>
  <si>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</si>
  <si>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</si>
  <si>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</si>
  <si>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</si>
  <si>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</si>
  <si>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</si>
  <si>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</si>
  <si>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</si>
  <si>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</si>
  <si>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</si>
  <si>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</si>
  <si>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</si>
  <si>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</si>
  <si>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</si>
  <si>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</si>
  <si>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</si>
  <si>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</si>
  <si>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</si>
  <si>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</si>
  <si>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</si>
  <si>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</si>
  <si>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</si>
  <si>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</si>
  <si>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</si>
  <si>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</si>
  <si>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</si>
  <si>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$1,252.00</t>
  </si>
  <si>
    <t>$2,295.00</t>
  </si>
  <si>
    <t>$4,172.00</t>
  </si>
  <si>
    <t>$5,008.00</t>
  </si>
  <si>
    <t>M</t>
  </si>
  <si>
    <t>United Kingdom</t>
  </si>
  <si>
    <t>England</t>
  </si>
  <si>
    <t>Mountain-200 Silver, 42</t>
  </si>
  <si>
    <t>$1,266.00</t>
  </si>
  <si>
    <t>$2,320.00</t>
  </si>
  <si>
    <t>$1,054.00</t>
  </si>
  <si>
    <t>Mountain-400-W Silver, 46</t>
  </si>
  <si>
    <t>$420.00</t>
  </si>
  <si>
    <t>$769.00</t>
  </si>
  <si>
    <t>$698.00</t>
  </si>
  <si>
    <t>$840.00</t>
  </si>
  <si>
    <t>Young Adults (25-34)</t>
  </si>
  <si>
    <t>Australia</t>
  </si>
  <si>
    <t>New South Wales</t>
  </si>
  <si>
    <t>Mountain-400-W Silver, 42</t>
  </si>
  <si>
    <t>$349.00</t>
  </si>
  <si>
    <t>$2,086.00</t>
  </si>
  <si>
    <t>$2,504.00</t>
  </si>
  <si>
    <t>Youth (&lt;25)</t>
  </si>
  <si>
    <t>Mountain-200 Black, 38</t>
  </si>
  <si>
    <t>$1,043.00</t>
  </si>
  <si>
    <t>Washington</t>
  </si>
  <si>
    <t>$1,396.00</t>
  </si>
  <si>
    <t>$1,680.00</t>
  </si>
  <si>
    <t>Germany</t>
  </si>
  <si>
    <t>Nordrhein-Westfalen</t>
  </si>
  <si>
    <t>Queensland</t>
  </si>
  <si>
    <t>Mountain-200 Silver, 38</t>
  </si>
  <si>
    <t>$1,047.00</t>
  </si>
  <si>
    <t>$1,260.00</t>
  </si>
  <si>
    <t>Canada</t>
  </si>
  <si>
    <t>British Columbia</t>
  </si>
  <si>
    <t>Mountain-200 Black, 42</t>
  </si>
  <si>
    <t>Mountain-400-W Silver, 38</t>
  </si>
  <si>
    <t>$2,108.00</t>
  </si>
  <si>
    <t>$2,532.00</t>
  </si>
  <si>
    <t>Mountain-500 Silver, 42</t>
  </si>
  <si>
    <t>$308.00</t>
  </si>
  <si>
    <t>$565.00</t>
  </si>
  <si>
    <t>$1,028.00</t>
  </si>
  <si>
    <t>$1,232.00</t>
  </si>
  <si>
    <t>$4,216.00</t>
  </si>
  <si>
    <t>$5,064.00</t>
  </si>
  <si>
    <t>Oregon</t>
  </si>
  <si>
    <t>Mountain-500 Black, 42</t>
  </si>
  <si>
    <t>$295.00</t>
  </si>
  <si>
    <t>$540.00</t>
  </si>
  <si>
    <t>$245.00</t>
  </si>
  <si>
    <t>Victoria</t>
  </si>
  <si>
    <t>Mountain-100 Black, 38</t>
  </si>
  <si>
    <t>$1,898.00</t>
  </si>
  <si>
    <t>$3,375.00</t>
  </si>
  <si>
    <t>$2,954.00</t>
  </si>
  <si>
    <t>$3,796.00</t>
  </si>
  <si>
    <t>Hamburg</t>
  </si>
  <si>
    <t>Mountain-500 Black, 40</t>
  </si>
  <si>
    <t>Mountain-100 Silver, 44</t>
  </si>
  <si>
    <t>$1,912.00</t>
  </si>
  <si>
    <t>$3,400.00</t>
  </si>
  <si>
    <t>$1,488.00</t>
  </si>
  <si>
    <t>France</t>
  </si>
  <si>
    <t>Seine (Paris)</t>
  </si>
  <si>
    <t>$3,129.00</t>
  </si>
  <si>
    <t>$3,756.00</t>
  </si>
  <si>
    <t>$3,162.00</t>
  </si>
  <si>
    <t>$3,798.00</t>
  </si>
  <si>
    <t>Mountain-500 Silver, 40</t>
  </si>
  <si>
    <t>$257.00</t>
  </si>
  <si>
    <t>Seine et Marne</t>
  </si>
  <si>
    <t>Mountain-200 Silver, 46</t>
  </si>
  <si>
    <t>Seine Saint Denis</t>
  </si>
  <si>
    <t>Nord</t>
  </si>
  <si>
    <t>Mountain-500 Black, 44</t>
  </si>
  <si>
    <t>$980.00</t>
  </si>
  <si>
    <t>$1,180.00</t>
  </si>
  <si>
    <t>Mountain-100 Black, 48</t>
  </si>
  <si>
    <t>$5,908.00</t>
  </si>
  <si>
    <t>$7,592.00</t>
  </si>
  <si>
    <t>South Australia</t>
  </si>
  <si>
    <t>$490.00</t>
  </si>
  <si>
    <t>$590.00</t>
  </si>
  <si>
    <t>Hessen</t>
  </si>
  <si>
    <t>Mountain-500 Black, 52</t>
  </si>
  <si>
    <t>$735.00</t>
  </si>
  <si>
    <t>$885.00</t>
  </si>
  <si>
    <t>Somme</t>
  </si>
  <si>
    <t>USING COUNTS</t>
  </si>
  <si>
    <t>COUNTIF</t>
  </si>
  <si>
    <t>Youth</t>
  </si>
  <si>
    <t>AVERAGEIF</t>
  </si>
  <si>
    <t>Young Adults</t>
  </si>
  <si>
    <t>Adults</t>
  </si>
  <si>
    <t>MINIFs and MAXIFs</t>
  </si>
  <si>
    <t>Minimum Revenue of Australia</t>
  </si>
  <si>
    <t>Maximum Revenue of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</si>
</sst>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₱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abSelected="1" topLeftCell="K1" workbookViewId="0">
      <selection activeCell="U17" sqref="U17"/>
    </sheetView>
  </sheetViews>
  <sheetFormatPr defaultRowHeight="15" x14ac:dyDescent="0.25"/>
  <cols>
    <col min="1" max="1" width="14.7109375" customWidth="1"/>
    <col min="2" max="2" width="12.85546875" customWidth="1"/>
    <col min="3" max="3" width="21.5703125" customWidth="1"/>
    <col min="8" max="8" width="15.42578125" customWidth="1"/>
    <col min="10" max="10" width="17.28515625" customWidth="1"/>
    <col min="11" max="11" width="22.7109375" customWidth="1"/>
    <col min="12" max="12" width="17" customWidth="1"/>
    <col min="13" max="13" width="15.42578125" customWidth="1"/>
    <col min="14" max="14" width="26.42578125" customWidth="1"/>
    <col min="15" max="15" width="18.140625" customWidth="1"/>
    <col min="16" max="16" width="25" customWidth="1"/>
    <col min="21" max="21" width="10.28515625" bestFit="1" customWidth="1"/>
    <col min="23" max="23" width="13.5703125" customWidth="1"/>
    <col min="24" max="24" width="13.28515625" customWidth="1"/>
    <col min="26" max="26" width="29.7109375" customWidth="1"/>
    <col min="27" max="27" width="13.85546875" customWidth="1"/>
  </cols>
  <sheetData>
    <row r="1" spans="1:27" x14ac:dyDescent="0.25">
      <c r="A1" t="s">
        <v>0</v>
      </c>
      <c r="B1" t="s">
        <v>119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118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W1" s="3" t="s">
        <v>121</v>
      </c>
      <c r="X1" s="3"/>
      <c r="Z1" s="3" t="s">
        <v>124</v>
      </c>
      <c r="AA1" s="3"/>
    </row>
    <row r="2" spans="1:27" x14ac:dyDescent="0.25">
      <c r="A2">
        <v>261695</v>
      </c>
      <c r="B2">
        <f>COUNTIF(A$2:A2,A2)</f>
        <v>1</v>
      </c>
      <c r="C2" s="1">
        <v>44531</v>
      </c>
      <c r="D2">
        <v>1</v>
      </c>
      <c r="E2" t="s">
        <v>19</v>
      </c>
      <c r="F2">
        <v>2021</v>
      </c>
      <c r="G2">
        <v>39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>
        <v>4</v>
      </c>
      <c r="P2">
        <f>COUNT(O2:O89)</f>
        <v>88</v>
      </c>
      <c r="Q2" t="s">
        <v>27</v>
      </c>
      <c r="R2" t="s">
        <v>28</v>
      </c>
      <c r="S2" t="s">
        <v>29</v>
      </c>
      <c r="T2" t="s">
        <v>30</v>
      </c>
      <c r="U2" s="5">
        <v>9180</v>
      </c>
      <c r="V2" s="4"/>
      <c r="W2" t="s">
        <v>120</v>
      </c>
      <c r="X2" s="5">
        <f>AVERAGEIF(H2:H89, "Youth (&lt;25)", U2:U89)</f>
        <v>3533</v>
      </c>
      <c r="Z2" t="s">
        <v>125</v>
      </c>
      <c r="AA2" s="5">
        <f>_xlfn.MINIFS(U2:U89,J2:J89,"Australia")</f>
        <v>565</v>
      </c>
    </row>
    <row r="3" spans="1:27" x14ac:dyDescent="0.25">
      <c r="A3">
        <v>261696</v>
      </c>
      <c r="B3">
        <f>COUNTIF(A$2:A3,A3)</f>
        <v>1</v>
      </c>
      <c r="C3" s="1">
        <v>44531</v>
      </c>
      <c r="D3">
        <v>1</v>
      </c>
      <c r="E3" t="s">
        <v>19</v>
      </c>
      <c r="F3">
        <v>2021</v>
      </c>
      <c r="G3">
        <v>44</v>
      </c>
      <c r="H3" t="s">
        <v>20</v>
      </c>
      <c r="I3" t="s">
        <v>31</v>
      </c>
      <c r="J3" t="s">
        <v>32</v>
      </c>
      <c r="K3" t="s">
        <v>33</v>
      </c>
      <c r="L3" t="s">
        <v>24</v>
      </c>
      <c r="M3" t="s">
        <v>25</v>
      </c>
      <c r="N3" t="s">
        <v>34</v>
      </c>
      <c r="O3">
        <v>1</v>
      </c>
      <c r="P3">
        <f>COUNTA(O2:O89)</f>
        <v>88</v>
      </c>
      <c r="Q3" t="s">
        <v>35</v>
      </c>
      <c r="R3" t="s">
        <v>36</v>
      </c>
      <c r="S3" t="s">
        <v>37</v>
      </c>
      <c r="T3" t="s">
        <v>35</v>
      </c>
      <c r="U3" s="5">
        <v>2320</v>
      </c>
      <c r="V3" s="4"/>
      <c r="W3" t="s">
        <v>122</v>
      </c>
      <c r="X3" s="5">
        <f>AVERAGEIF(H2:H89, "Young Adults (25-34)", U2:U89)</f>
        <v>3859.5483870967741</v>
      </c>
      <c r="Z3" t="s">
        <v>126</v>
      </c>
      <c r="AA3" s="5">
        <f>_xlfn.MAXIFS(U2:U89,J2:J89,"Australia")</f>
        <v>13500</v>
      </c>
    </row>
    <row r="4" spans="1:27" x14ac:dyDescent="0.25">
      <c r="A4">
        <v>261697</v>
      </c>
      <c r="B4">
        <f>COUNTIF(A$2:A4,A4)</f>
        <v>1</v>
      </c>
      <c r="C4" s="1">
        <v>44532</v>
      </c>
      <c r="D4">
        <v>2</v>
      </c>
      <c r="E4" t="s">
        <v>19</v>
      </c>
      <c r="F4">
        <v>2021</v>
      </c>
      <c r="G4">
        <v>37</v>
      </c>
      <c r="H4" t="s">
        <v>20</v>
      </c>
      <c r="I4" t="s">
        <v>31</v>
      </c>
      <c r="J4" t="s">
        <v>22</v>
      </c>
      <c r="K4" t="s">
        <v>23</v>
      </c>
      <c r="L4" t="s">
        <v>24</v>
      </c>
      <c r="M4" t="s">
        <v>25</v>
      </c>
      <c r="N4" t="s">
        <v>38</v>
      </c>
      <c r="O4">
        <v>2</v>
      </c>
      <c r="P4">
        <f>COUNTBLANK(O2:O89)</f>
        <v>0</v>
      </c>
      <c r="Q4" t="s">
        <v>39</v>
      </c>
      <c r="R4" t="s">
        <v>40</v>
      </c>
      <c r="S4" t="s">
        <v>41</v>
      </c>
      <c r="T4" t="s">
        <v>42</v>
      </c>
      <c r="U4" s="5">
        <v>1538</v>
      </c>
      <c r="V4" s="4"/>
      <c r="W4" t="s">
        <v>123</v>
      </c>
      <c r="X4" s="5">
        <f>AVERAGEIF(H2:H89, "Adults (35-64)", U2:U89)</f>
        <v>4388.4255319148933</v>
      </c>
    </row>
    <row r="5" spans="1:27" x14ac:dyDescent="0.25">
      <c r="A5">
        <v>261698</v>
      </c>
      <c r="B5">
        <f>COUNTIF(A$2:A5,A5)</f>
        <v>1</v>
      </c>
      <c r="C5" s="1">
        <v>44532</v>
      </c>
      <c r="D5">
        <v>2</v>
      </c>
      <c r="E5" t="s">
        <v>19</v>
      </c>
      <c r="F5">
        <v>2021</v>
      </c>
      <c r="G5">
        <v>31</v>
      </c>
      <c r="H5" t="s">
        <v>43</v>
      </c>
      <c r="I5" t="s">
        <v>21</v>
      </c>
      <c r="J5" t="s">
        <v>44</v>
      </c>
      <c r="K5" t="s">
        <v>45</v>
      </c>
      <c r="L5" t="s">
        <v>24</v>
      </c>
      <c r="M5" t="s">
        <v>25</v>
      </c>
      <c r="N5" t="s">
        <v>46</v>
      </c>
      <c r="O5" s="2">
        <v>1</v>
      </c>
      <c r="Q5" t="s">
        <v>39</v>
      </c>
      <c r="R5" t="s">
        <v>40</v>
      </c>
      <c r="S5" t="s">
        <v>47</v>
      </c>
      <c r="T5" t="s">
        <v>39</v>
      </c>
      <c r="U5" s="5">
        <v>769</v>
      </c>
    </row>
    <row r="6" spans="1:27" x14ac:dyDescent="0.25">
      <c r="A6">
        <v>261699</v>
      </c>
      <c r="B6">
        <f>COUNTIF(A$2:A6,A6)</f>
        <v>1</v>
      </c>
      <c r="C6" s="1">
        <v>44533</v>
      </c>
      <c r="D6">
        <v>3</v>
      </c>
      <c r="E6" t="s">
        <v>19</v>
      </c>
      <c r="F6">
        <v>2021</v>
      </c>
      <c r="G6">
        <v>37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  <c r="O6">
        <v>2</v>
      </c>
      <c r="Q6" t="s">
        <v>27</v>
      </c>
      <c r="R6" t="s">
        <v>28</v>
      </c>
      <c r="S6" t="s">
        <v>48</v>
      </c>
      <c r="T6" t="s">
        <v>49</v>
      </c>
      <c r="U6" s="5">
        <v>4590</v>
      </c>
      <c r="V6" s="4"/>
    </row>
    <row r="7" spans="1:27" x14ac:dyDescent="0.25">
      <c r="A7">
        <v>261700</v>
      </c>
      <c r="B7">
        <f>COUNTIF(A$2:A7,A7)</f>
        <v>1</v>
      </c>
      <c r="C7" s="1">
        <v>44533</v>
      </c>
      <c r="D7">
        <v>3</v>
      </c>
      <c r="E7" t="s">
        <v>19</v>
      </c>
      <c r="F7">
        <v>2021</v>
      </c>
      <c r="G7">
        <v>24</v>
      </c>
      <c r="H7" t="s">
        <v>50</v>
      </c>
      <c r="I7" t="s">
        <v>21</v>
      </c>
      <c r="J7" t="s">
        <v>32</v>
      </c>
      <c r="K7" t="s">
        <v>33</v>
      </c>
      <c r="L7" t="s">
        <v>24</v>
      </c>
      <c r="M7" t="s">
        <v>25</v>
      </c>
      <c r="N7" t="s">
        <v>51</v>
      </c>
      <c r="O7">
        <v>1</v>
      </c>
      <c r="Q7" t="s">
        <v>27</v>
      </c>
      <c r="R7" t="s">
        <v>28</v>
      </c>
      <c r="S7" t="s">
        <v>52</v>
      </c>
      <c r="T7" t="s">
        <v>27</v>
      </c>
      <c r="U7" s="5">
        <v>2295</v>
      </c>
      <c r="V7" s="4"/>
    </row>
    <row r="8" spans="1:27" x14ac:dyDescent="0.25">
      <c r="A8">
        <v>261701</v>
      </c>
      <c r="B8">
        <f>COUNTIF(A$2:A8,A8)</f>
        <v>1</v>
      </c>
      <c r="C8" s="1">
        <v>44533</v>
      </c>
      <c r="D8">
        <v>3</v>
      </c>
      <c r="E8" t="s">
        <v>19</v>
      </c>
      <c r="F8">
        <v>2021</v>
      </c>
      <c r="G8">
        <v>37</v>
      </c>
      <c r="H8" t="s">
        <v>20</v>
      </c>
      <c r="I8" t="s">
        <v>31</v>
      </c>
      <c r="J8" t="s">
        <v>22</v>
      </c>
      <c r="K8" t="s">
        <v>53</v>
      </c>
      <c r="L8" t="s">
        <v>24</v>
      </c>
      <c r="M8" t="s">
        <v>25</v>
      </c>
      <c r="N8" t="s">
        <v>26</v>
      </c>
      <c r="O8">
        <v>1</v>
      </c>
      <c r="Q8" t="s">
        <v>27</v>
      </c>
      <c r="R8" t="s">
        <v>28</v>
      </c>
      <c r="S8" t="s">
        <v>52</v>
      </c>
      <c r="T8" t="s">
        <v>27</v>
      </c>
      <c r="U8" s="5">
        <v>2295</v>
      </c>
      <c r="V8" s="4"/>
    </row>
    <row r="9" spans="1:27" x14ac:dyDescent="0.25">
      <c r="A9">
        <v>261702</v>
      </c>
      <c r="B9">
        <f>COUNTIF(A$2:A9,A9)</f>
        <v>1</v>
      </c>
      <c r="C9" s="1">
        <v>44534</v>
      </c>
      <c r="D9">
        <v>4</v>
      </c>
      <c r="E9" t="s">
        <v>19</v>
      </c>
      <c r="F9">
        <v>2021</v>
      </c>
      <c r="G9">
        <v>31</v>
      </c>
      <c r="H9" t="s">
        <v>43</v>
      </c>
      <c r="I9" t="s">
        <v>21</v>
      </c>
      <c r="J9" t="s">
        <v>44</v>
      </c>
      <c r="K9" t="s">
        <v>45</v>
      </c>
      <c r="L9" t="s">
        <v>24</v>
      </c>
      <c r="M9" t="s">
        <v>25</v>
      </c>
      <c r="N9" t="s">
        <v>46</v>
      </c>
      <c r="O9">
        <v>4</v>
      </c>
      <c r="Q9" t="s">
        <v>39</v>
      </c>
      <c r="R9" t="s">
        <v>40</v>
      </c>
      <c r="S9" t="s">
        <v>54</v>
      </c>
      <c r="T9" t="s">
        <v>55</v>
      </c>
      <c r="U9" s="5">
        <v>3076</v>
      </c>
      <c r="V9" s="4"/>
    </row>
    <row r="10" spans="1:27" x14ac:dyDescent="0.25">
      <c r="A10">
        <v>261703</v>
      </c>
      <c r="B10">
        <f>COUNTIF(A$2:A10,A10)</f>
        <v>1</v>
      </c>
      <c r="C10" s="1">
        <v>44535</v>
      </c>
      <c r="D10">
        <v>5</v>
      </c>
      <c r="E10" t="s">
        <v>19</v>
      </c>
      <c r="F10">
        <v>2021</v>
      </c>
      <c r="G10">
        <v>39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25</v>
      </c>
      <c r="N10" t="s">
        <v>26</v>
      </c>
      <c r="O10">
        <v>4</v>
      </c>
      <c r="Q10" t="s">
        <v>27</v>
      </c>
      <c r="R10" t="s">
        <v>28</v>
      </c>
      <c r="S10" t="s">
        <v>29</v>
      </c>
      <c r="T10" t="s">
        <v>30</v>
      </c>
      <c r="U10" s="5">
        <v>9180</v>
      </c>
      <c r="V10" s="4"/>
    </row>
    <row r="11" spans="1:27" x14ac:dyDescent="0.25">
      <c r="A11">
        <v>261704</v>
      </c>
      <c r="B11">
        <f>COUNTIF(A$2:A11,A11)</f>
        <v>1</v>
      </c>
      <c r="C11" s="1">
        <v>44535</v>
      </c>
      <c r="D11">
        <v>5</v>
      </c>
      <c r="E11" t="s">
        <v>19</v>
      </c>
      <c r="F11">
        <v>2021</v>
      </c>
      <c r="G11">
        <v>42</v>
      </c>
      <c r="H11" t="s">
        <v>20</v>
      </c>
      <c r="I11" t="s">
        <v>31</v>
      </c>
      <c r="J11" t="s">
        <v>56</v>
      </c>
      <c r="K11" t="s">
        <v>57</v>
      </c>
      <c r="L11" t="s">
        <v>24</v>
      </c>
      <c r="M11" t="s">
        <v>25</v>
      </c>
      <c r="N11" t="s">
        <v>51</v>
      </c>
      <c r="O11">
        <v>4</v>
      </c>
      <c r="Q11" t="s">
        <v>27</v>
      </c>
      <c r="R11" t="s">
        <v>28</v>
      </c>
      <c r="S11" t="s">
        <v>29</v>
      </c>
      <c r="T11" t="s">
        <v>30</v>
      </c>
      <c r="U11" s="5">
        <v>9180</v>
      </c>
      <c r="V11" s="4"/>
    </row>
    <row r="12" spans="1:27" x14ac:dyDescent="0.25">
      <c r="A12">
        <v>261705</v>
      </c>
      <c r="B12">
        <f>COUNTIF(A$2:A12,A12)</f>
        <v>1</v>
      </c>
      <c r="C12" s="1">
        <v>44535</v>
      </c>
      <c r="D12">
        <v>5</v>
      </c>
      <c r="E12" t="s">
        <v>19</v>
      </c>
      <c r="F12">
        <v>2021</v>
      </c>
      <c r="G12">
        <v>35</v>
      </c>
      <c r="H12" t="s">
        <v>20</v>
      </c>
      <c r="I12" t="s">
        <v>21</v>
      </c>
      <c r="J12" t="s">
        <v>44</v>
      </c>
      <c r="K12" t="s">
        <v>58</v>
      </c>
      <c r="L12" t="s">
        <v>24</v>
      </c>
      <c r="M12" t="s">
        <v>25</v>
      </c>
      <c r="N12" t="s">
        <v>59</v>
      </c>
      <c r="O12">
        <v>1</v>
      </c>
      <c r="Q12" t="s">
        <v>35</v>
      </c>
      <c r="R12" t="s">
        <v>36</v>
      </c>
      <c r="S12" t="s">
        <v>37</v>
      </c>
      <c r="T12" t="s">
        <v>35</v>
      </c>
      <c r="U12" s="5">
        <v>2320</v>
      </c>
      <c r="V12" s="4"/>
    </row>
    <row r="13" spans="1:27" x14ac:dyDescent="0.25">
      <c r="A13">
        <v>261706</v>
      </c>
      <c r="B13">
        <f>COUNTIF(A$2:A13,A13)</f>
        <v>1</v>
      </c>
      <c r="C13" s="1">
        <v>44535</v>
      </c>
      <c r="D13">
        <v>5</v>
      </c>
      <c r="E13" t="s">
        <v>19</v>
      </c>
      <c r="F13">
        <v>2021</v>
      </c>
      <c r="G13">
        <v>37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26</v>
      </c>
      <c r="O13">
        <v>1</v>
      </c>
      <c r="Q13" t="s">
        <v>27</v>
      </c>
      <c r="R13" t="s">
        <v>28</v>
      </c>
      <c r="S13" t="s">
        <v>52</v>
      </c>
      <c r="T13" t="s">
        <v>27</v>
      </c>
      <c r="U13" s="5">
        <v>2295</v>
      </c>
      <c r="V13" s="4"/>
    </row>
    <row r="14" spans="1:27" x14ac:dyDescent="0.25">
      <c r="A14">
        <v>261707</v>
      </c>
      <c r="B14">
        <f>COUNTIF(A$2:A14,A14)</f>
        <v>1</v>
      </c>
      <c r="C14" s="1">
        <v>44536</v>
      </c>
      <c r="D14">
        <v>6</v>
      </c>
      <c r="E14" t="s">
        <v>19</v>
      </c>
      <c r="F14">
        <v>2021</v>
      </c>
      <c r="G14">
        <v>23</v>
      </c>
      <c r="H14" t="s">
        <v>50</v>
      </c>
      <c r="I14" t="s">
        <v>31</v>
      </c>
      <c r="J14" t="s">
        <v>32</v>
      </c>
      <c r="K14" t="s">
        <v>33</v>
      </c>
      <c r="L14" t="s">
        <v>24</v>
      </c>
      <c r="M14" t="s">
        <v>25</v>
      </c>
      <c r="N14" t="s">
        <v>38</v>
      </c>
      <c r="O14">
        <v>3</v>
      </c>
      <c r="Q14" t="s">
        <v>39</v>
      </c>
      <c r="R14" t="s">
        <v>40</v>
      </c>
      <c r="S14" t="s">
        <v>60</v>
      </c>
      <c r="T14" t="s">
        <v>61</v>
      </c>
      <c r="U14" s="5">
        <v>2307</v>
      </c>
      <c r="V14" s="4"/>
    </row>
    <row r="15" spans="1:27" x14ac:dyDescent="0.25">
      <c r="A15">
        <v>261708</v>
      </c>
      <c r="B15">
        <f>COUNTIF(A$2:A15,A15)</f>
        <v>1</v>
      </c>
      <c r="C15" s="1">
        <v>44536</v>
      </c>
      <c r="D15">
        <v>6</v>
      </c>
      <c r="E15" t="s">
        <v>19</v>
      </c>
      <c r="F15">
        <v>2021</v>
      </c>
      <c r="G15">
        <v>27</v>
      </c>
      <c r="H15" t="s">
        <v>43</v>
      </c>
      <c r="I15" t="s">
        <v>31</v>
      </c>
      <c r="J15" t="s">
        <v>62</v>
      </c>
      <c r="K15" t="s">
        <v>63</v>
      </c>
      <c r="L15" t="s">
        <v>24</v>
      </c>
      <c r="M15" t="s">
        <v>25</v>
      </c>
      <c r="N15" t="s">
        <v>26</v>
      </c>
      <c r="O15">
        <v>1</v>
      </c>
      <c r="Q15" t="s">
        <v>27</v>
      </c>
      <c r="R15" t="s">
        <v>28</v>
      </c>
      <c r="S15" t="s">
        <v>52</v>
      </c>
      <c r="T15" t="s">
        <v>27</v>
      </c>
      <c r="U15" s="5">
        <v>2295</v>
      </c>
      <c r="V15" s="4"/>
    </row>
    <row r="16" spans="1:27" x14ac:dyDescent="0.25">
      <c r="A16">
        <v>261709</v>
      </c>
      <c r="B16">
        <f>COUNTIF(A$2:A16,A16)</f>
        <v>1</v>
      </c>
      <c r="C16" s="1">
        <v>44536</v>
      </c>
      <c r="D16">
        <v>6</v>
      </c>
      <c r="E16" t="s">
        <v>19</v>
      </c>
      <c r="F16">
        <v>2021</v>
      </c>
      <c r="G16">
        <v>36</v>
      </c>
      <c r="H16" t="s">
        <v>20</v>
      </c>
      <c r="I16" t="s">
        <v>31</v>
      </c>
      <c r="J16" t="s">
        <v>44</v>
      </c>
      <c r="K16" t="s">
        <v>45</v>
      </c>
      <c r="L16" t="s">
        <v>24</v>
      </c>
      <c r="M16" t="s">
        <v>25</v>
      </c>
      <c r="N16" t="s">
        <v>64</v>
      </c>
      <c r="O16">
        <v>1</v>
      </c>
      <c r="Q16" t="s">
        <v>27</v>
      </c>
      <c r="R16" t="s">
        <v>28</v>
      </c>
      <c r="S16" t="s">
        <v>52</v>
      </c>
      <c r="T16" t="s">
        <v>27</v>
      </c>
      <c r="U16" s="5">
        <v>2295</v>
      </c>
      <c r="V16" s="4"/>
    </row>
    <row r="17" spans="1:22" x14ac:dyDescent="0.25">
      <c r="A17">
        <v>261710</v>
      </c>
      <c r="B17">
        <f>COUNTIF(A$2:A17,A17)</f>
        <v>1</v>
      </c>
      <c r="C17" s="1">
        <v>44536</v>
      </c>
      <c r="D17">
        <v>6</v>
      </c>
      <c r="E17" t="s">
        <v>19</v>
      </c>
      <c r="F17">
        <v>2021</v>
      </c>
      <c r="G17">
        <v>47</v>
      </c>
      <c r="H17" t="s">
        <v>20</v>
      </c>
      <c r="I17" t="s">
        <v>31</v>
      </c>
      <c r="J17" t="s">
        <v>32</v>
      </c>
      <c r="K17" t="s">
        <v>33</v>
      </c>
      <c r="L17" t="s">
        <v>24</v>
      </c>
      <c r="M17" t="s">
        <v>25</v>
      </c>
      <c r="N17" t="s">
        <v>59</v>
      </c>
      <c r="O17">
        <v>1</v>
      </c>
      <c r="Q17" t="s">
        <v>35</v>
      </c>
      <c r="R17" t="s">
        <v>36</v>
      </c>
      <c r="S17" t="s">
        <v>37</v>
      </c>
      <c r="T17" t="s">
        <v>35</v>
      </c>
      <c r="U17" s="5">
        <v>2320</v>
      </c>
      <c r="V17" s="4"/>
    </row>
    <row r="18" spans="1:22" x14ac:dyDescent="0.25">
      <c r="A18">
        <v>261711</v>
      </c>
      <c r="B18">
        <f>COUNTIF(A$2:A18,A18)</f>
        <v>1</v>
      </c>
      <c r="C18" s="1">
        <v>44537</v>
      </c>
      <c r="D18">
        <v>7</v>
      </c>
      <c r="E18" t="s">
        <v>19</v>
      </c>
      <c r="F18">
        <v>2021</v>
      </c>
      <c r="G18">
        <v>30</v>
      </c>
      <c r="H18" t="s">
        <v>43</v>
      </c>
      <c r="I18" t="s">
        <v>31</v>
      </c>
      <c r="J18" t="s">
        <v>22</v>
      </c>
      <c r="K18" t="s">
        <v>23</v>
      </c>
      <c r="L18" t="s">
        <v>24</v>
      </c>
      <c r="M18" t="s">
        <v>25</v>
      </c>
      <c r="N18" t="s">
        <v>65</v>
      </c>
      <c r="O18">
        <v>4</v>
      </c>
      <c r="Q18" t="s">
        <v>39</v>
      </c>
      <c r="R18" t="s">
        <v>40</v>
      </c>
      <c r="S18" t="s">
        <v>54</v>
      </c>
      <c r="T18" t="s">
        <v>55</v>
      </c>
      <c r="U18" s="5">
        <v>3076</v>
      </c>
      <c r="V18" s="4"/>
    </row>
    <row r="19" spans="1:22" x14ac:dyDescent="0.25">
      <c r="A19">
        <v>261712</v>
      </c>
      <c r="B19">
        <f>COUNTIF(A$2:A19,A19)</f>
        <v>1</v>
      </c>
      <c r="C19" s="1">
        <v>44537</v>
      </c>
      <c r="D19">
        <v>7</v>
      </c>
      <c r="E19" t="s">
        <v>19</v>
      </c>
      <c r="F19">
        <v>2021</v>
      </c>
      <c r="G19">
        <v>38</v>
      </c>
      <c r="H19" t="s">
        <v>20</v>
      </c>
      <c r="I19" t="s">
        <v>31</v>
      </c>
      <c r="J19" t="s">
        <v>22</v>
      </c>
      <c r="K19" t="s">
        <v>23</v>
      </c>
      <c r="L19" t="s">
        <v>24</v>
      </c>
      <c r="M19" t="s">
        <v>25</v>
      </c>
      <c r="N19" t="s">
        <v>34</v>
      </c>
      <c r="O19">
        <v>2</v>
      </c>
      <c r="Q19" t="s">
        <v>35</v>
      </c>
      <c r="R19" t="s">
        <v>36</v>
      </c>
      <c r="S19" t="s">
        <v>66</v>
      </c>
      <c r="T19" t="s">
        <v>67</v>
      </c>
      <c r="U19" s="5">
        <v>4640</v>
      </c>
      <c r="V19" s="4"/>
    </row>
    <row r="20" spans="1:22" x14ac:dyDescent="0.25">
      <c r="A20">
        <v>261713</v>
      </c>
      <c r="B20">
        <f>COUNTIF(A$2:A20,A20)</f>
        <v>1</v>
      </c>
      <c r="C20" s="1">
        <v>44538</v>
      </c>
      <c r="D20">
        <v>8</v>
      </c>
      <c r="E20" t="s">
        <v>19</v>
      </c>
      <c r="F20">
        <v>2021</v>
      </c>
      <c r="G20">
        <v>19</v>
      </c>
      <c r="H20" t="s">
        <v>50</v>
      </c>
      <c r="I20" t="s">
        <v>21</v>
      </c>
      <c r="J20" t="s">
        <v>44</v>
      </c>
      <c r="K20" t="s">
        <v>45</v>
      </c>
      <c r="L20" t="s">
        <v>24</v>
      </c>
      <c r="M20" t="s">
        <v>25</v>
      </c>
      <c r="N20" t="s">
        <v>68</v>
      </c>
      <c r="O20">
        <v>4</v>
      </c>
      <c r="Q20" t="s">
        <v>69</v>
      </c>
      <c r="R20" t="s">
        <v>70</v>
      </c>
      <c r="S20" t="s">
        <v>71</v>
      </c>
      <c r="T20" t="s">
        <v>72</v>
      </c>
      <c r="U20" s="5">
        <v>2260</v>
      </c>
      <c r="V20" s="4"/>
    </row>
    <row r="21" spans="1:22" x14ac:dyDescent="0.25">
      <c r="A21">
        <v>261714</v>
      </c>
      <c r="B21">
        <f>COUNTIF(A$2:A21,A21)</f>
        <v>1</v>
      </c>
      <c r="C21" s="1">
        <v>44538</v>
      </c>
      <c r="D21">
        <v>8</v>
      </c>
      <c r="E21" t="s">
        <v>19</v>
      </c>
      <c r="F21">
        <v>2021</v>
      </c>
      <c r="G21">
        <v>30</v>
      </c>
      <c r="H21" t="s">
        <v>43</v>
      </c>
      <c r="I21" t="s">
        <v>21</v>
      </c>
      <c r="J21" t="s">
        <v>62</v>
      </c>
      <c r="K21" t="s">
        <v>63</v>
      </c>
      <c r="L21" t="s">
        <v>24</v>
      </c>
      <c r="M21" t="s">
        <v>25</v>
      </c>
      <c r="N21" t="s">
        <v>59</v>
      </c>
      <c r="O21">
        <v>4</v>
      </c>
      <c r="Q21" t="s">
        <v>35</v>
      </c>
      <c r="R21" t="s">
        <v>36</v>
      </c>
      <c r="S21" t="s">
        <v>73</v>
      </c>
      <c r="T21" t="s">
        <v>74</v>
      </c>
      <c r="U21" s="5">
        <v>9280</v>
      </c>
      <c r="V21" s="4"/>
    </row>
    <row r="22" spans="1:22" x14ac:dyDescent="0.25">
      <c r="A22">
        <v>261715</v>
      </c>
      <c r="B22">
        <f>COUNTIF(A$2:A22,A22)</f>
        <v>1</v>
      </c>
      <c r="C22" s="1">
        <v>44538</v>
      </c>
      <c r="D22">
        <v>8</v>
      </c>
      <c r="E22" t="s">
        <v>19</v>
      </c>
      <c r="F22">
        <v>2021</v>
      </c>
      <c r="G22">
        <v>39</v>
      </c>
      <c r="H22" t="s">
        <v>20</v>
      </c>
      <c r="I22" t="s">
        <v>21</v>
      </c>
      <c r="J22" t="s">
        <v>22</v>
      </c>
      <c r="K22" t="s">
        <v>75</v>
      </c>
      <c r="L22" t="s">
        <v>24</v>
      </c>
      <c r="M22" t="s">
        <v>25</v>
      </c>
      <c r="N22" t="s">
        <v>64</v>
      </c>
      <c r="O22">
        <v>2</v>
      </c>
      <c r="Q22" t="s">
        <v>27</v>
      </c>
      <c r="R22" t="s">
        <v>28</v>
      </c>
      <c r="S22" t="s">
        <v>48</v>
      </c>
      <c r="T22" t="s">
        <v>49</v>
      </c>
      <c r="U22" s="5">
        <v>4590</v>
      </c>
      <c r="V22" s="4"/>
    </row>
    <row r="23" spans="1:22" x14ac:dyDescent="0.25">
      <c r="A23">
        <v>261716</v>
      </c>
      <c r="B23">
        <f>COUNTIF(A$2:A23,A23)</f>
        <v>1</v>
      </c>
      <c r="C23" s="1">
        <v>44538</v>
      </c>
      <c r="D23">
        <v>8</v>
      </c>
      <c r="E23" t="s">
        <v>19</v>
      </c>
      <c r="F23">
        <v>2021</v>
      </c>
      <c r="G23">
        <v>35</v>
      </c>
      <c r="H23" t="s">
        <v>20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  <c r="N23" t="s">
        <v>76</v>
      </c>
      <c r="O23">
        <v>1</v>
      </c>
      <c r="Q23" t="s">
        <v>77</v>
      </c>
      <c r="R23" t="s">
        <v>78</v>
      </c>
      <c r="S23" t="s">
        <v>79</v>
      </c>
      <c r="T23" t="s">
        <v>77</v>
      </c>
      <c r="U23" s="5">
        <v>540</v>
      </c>
    </row>
    <row r="24" spans="1:22" x14ac:dyDescent="0.25">
      <c r="A24">
        <v>261717</v>
      </c>
      <c r="B24">
        <f>COUNTIF(A$2:A24,A24)</f>
        <v>1</v>
      </c>
      <c r="C24" s="1">
        <v>44539</v>
      </c>
      <c r="D24">
        <v>9</v>
      </c>
      <c r="E24" t="s">
        <v>19</v>
      </c>
      <c r="F24">
        <v>2021</v>
      </c>
      <c r="G24">
        <v>33</v>
      </c>
      <c r="H24" t="s">
        <v>43</v>
      </c>
      <c r="I24" t="s">
        <v>21</v>
      </c>
      <c r="J24" t="s">
        <v>44</v>
      </c>
      <c r="K24" t="s">
        <v>80</v>
      </c>
      <c r="L24" t="s">
        <v>24</v>
      </c>
      <c r="M24" t="s">
        <v>25</v>
      </c>
      <c r="N24" t="s">
        <v>81</v>
      </c>
      <c r="O24">
        <v>2</v>
      </c>
      <c r="Q24" t="s">
        <v>82</v>
      </c>
      <c r="R24" t="s">
        <v>83</v>
      </c>
      <c r="S24" t="s">
        <v>84</v>
      </c>
      <c r="T24" t="s">
        <v>85</v>
      </c>
      <c r="U24" s="5">
        <v>6750</v>
      </c>
      <c r="V24" s="4"/>
    </row>
    <row r="25" spans="1:22" x14ac:dyDescent="0.25">
      <c r="A25">
        <v>261718</v>
      </c>
      <c r="B25">
        <f>COUNTIF(A$2:A25,A25)</f>
        <v>1</v>
      </c>
      <c r="C25" s="1">
        <v>44539</v>
      </c>
      <c r="D25">
        <v>9</v>
      </c>
      <c r="E25" t="s">
        <v>19</v>
      </c>
      <c r="F25">
        <v>2021</v>
      </c>
      <c r="G25">
        <v>41</v>
      </c>
      <c r="H25" t="s">
        <v>20</v>
      </c>
      <c r="I25" t="s">
        <v>21</v>
      </c>
      <c r="J25" t="s">
        <v>56</v>
      </c>
      <c r="K25" t="s">
        <v>86</v>
      </c>
      <c r="L25" t="s">
        <v>24</v>
      </c>
      <c r="M25" t="s">
        <v>25</v>
      </c>
      <c r="N25" t="s">
        <v>34</v>
      </c>
      <c r="O25">
        <v>1</v>
      </c>
      <c r="Q25" t="s">
        <v>35</v>
      </c>
      <c r="R25" t="s">
        <v>36</v>
      </c>
      <c r="S25" t="s">
        <v>37</v>
      </c>
      <c r="T25" t="s">
        <v>35</v>
      </c>
      <c r="U25" s="5">
        <v>2320</v>
      </c>
      <c r="V25" s="4"/>
    </row>
    <row r="26" spans="1:22" x14ac:dyDescent="0.25">
      <c r="A26">
        <v>261719</v>
      </c>
      <c r="B26">
        <f>COUNTIF(A$2:A26,A26)</f>
        <v>1</v>
      </c>
      <c r="C26" s="1">
        <v>44540</v>
      </c>
      <c r="D26">
        <v>10</v>
      </c>
      <c r="E26" t="s">
        <v>19</v>
      </c>
      <c r="F26">
        <v>2021</v>
      </c>
      <c r="G26">
        <v>34</v>
      </c>
      <c r="H26" t="s">
        <v>43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N26" t="s">
        <v>64</v>
      </c>
      <c r="O26">
        <v>2</v>
      </c>
      <c r="Q26" t="s">
        <v>27</v>
      </c>
      <c r="R26" t="s">
        <v>28</v>
      </c>
      <c r="S26" t="s">
        <v>48</v>
      </c>
      <c r="T26" t="s">
        <v>49</v>
      </c>
      <c r="U26" s="5">
        <v>4590</v>
      </c>
      <c r="V26" s="4"/>
    </row>
    <row r="27" spans="1:22" x14ac:dyDescent="0.25">
      <c r="A27">
        <v>261720</v>
      </c>
      <c r="B27">
        <f>COUNTIF(A$2:A27,A27)</f>
        <v>1</v>
      </c>
      <c r="C27" s="1">
        <v>44540</v>
      </c>
      <c r="D27">
        <v>10</v>
      </c>
      <c r="E27" t="s">
        <v>19</v>
      </c>
      <c r="F27">
        <v>2021</v>
      </c>
      <c r="G27">
        <v>40</v>
      </c>
      <c r="H27" t="s">
        <v>20</v>
      </c>
      <c r="I27" t="s">
        <v>31</v>
      </c>
      <c r="J27" t="s">
        <v>44</v>
      </c>
      <c r="K27" t="s">
        <v>45</v>
      </c>
      <c r="L27" t="s">
        <v>24</v>
      </c>
      <c r="M27" t="s">
        <v>25</v>
      </c>
      <c r="N27" t="s">
        <v>64</v>
      </c>
      <c r="O27">
        <v>2</v>
      </c>
      <c r="Q27" t="s">
        <v>27</v>
      </c>
      <c r="R27" t="s">
        <v>28</v>
      </c>
      <c r="S27" t="s">
        <v>48</v>
      </c>
      <c r="T27" t="s">
        <v>49</v>
      </c>
      <c r="U27" s="5">
        <v>4590</v>
      </c>
      <c r="V27" s="4"/>
    </row>
    <row r="28" spans="1:22" x14ac:dyDescent="0.25">
      <c r="A28">
        <v>261721</v>
      </c>
      <c r="B28">
        <f>COUNTIF(A$2:A28,A28)</f>
        <v>1</v>
      </c>
      <c r="C28" s="1">
        <v>44540</v>
      </c>
      <c r="D28">
        <v>10</v>
      </c>
      <c r="E28" t="s">
        <v>19</v>
      </c>
      <c r="F28">
        <v>2021</v>
      </c>
      <c r="G28">
        <v>26</v>
      </c>
      <c r="H28" t="s">
        <v>43</v>
      </c>
      <c r="I28" t="s">
        <v>31</v>
      </c>
      <c r="J28" t="s">
        <v>32</v>
      </c>
      <c r="K28" t="s">
        <v>33</v>
      </c>
      <c r="L28" t="s">
        <v>24</v>
      </c>
      <c r="M28" t="s">
        <v>25</v>
      </c>
      <c r="N28" t="s">
        <v>51</v>
      </c>
      <c r="O28">
        <v>1</v>
      </c>
      <c r="Q28" t="s">
        <v>27</v>
      </c>
      <c r="R28" t="s">
        <v>28</v>
      </c>
      <c r="S28" t="s">
        <v>52</v>
      </c>
      <c r="T28" t="s">
        <v>27</v>
      </c>
      <c r="U28" s="5">
        <v>2295</v>
      </c>
      <c r="V28" s="4"/>
    </row>
    <row r="29" spans="1:22" x14ac:dyDescent="0.25">
      <c r="A29">
        <v>261722</v>
      </c>
      <c r="B29">
        <f>COUNTIF(A$2:A29,A29)</f>
        <v>1</v>
      </c>
      <c r="C29" s="1">
        <v>44540</v>
      </c>
      <c r="D29">
        <v>10</v>
      </c>
      <c r="E29" t="s">
        <v>19</v>
      </c>
      <c r="F29">
        <v>2021</v>
      </c>
      <c r="G29">
        <v>34</v>
      </c>
      <c r="H29" t="s">
        <v>43</v>
      </c>
      <c r="I29" t="s">
        <v>31</v>
      </c>
      <c r="J29" t="s">
        <v>22</v>
      </c>
      <c r="K29" t="s">
        <v>23</v>
      </c>
      <c r="L29" t="s">
        <v>24</v>
      </c>
      <c r="M29" t="s">
        <v>25</v>
      </c>
      <c r="N29" t="s">
        <v>87</v>
      </c>
      <c r="O29">
        <v>1</v>
      </c>
      <c r="Q29" t="s">
        <v>77</v>
      </c>
      <c r="R29" t="s">
        <v>78</v>
      </c>
      <c r="S29" t="s">
        <v>79</v>
      </c>
      <c r="T29" t="s">
        <v>77</v>
      </c>
      <c r="U29" s="5">
        <v>540</v>
      </c>
    </row>
    <row r="30" spans="1:22" x14ac:dyDescent="0.25">
      <c r="A30">
        <v>261723</v>
      </c>
      <c r="B30">
        <f>COUNTIF(A$2:A30,A30)</f>
        <v>1</v>
      </c>
      <c r="C30" s="1">
        <v>44540</v>
      </c>
      <c r="D30">
        <v>10</v>
      </c>
      <c r="E30" t="s">
        <v>19</v>
      </c>
      <c r="F30">
        <v>2021</v>
      </c>
      <c r="G30">
        <v>34</v>
      </c>
      <c r="H30" t="s">
        <v>43</v>
      </c>
      <c r="I30" t="s">
        <v>21</v>
      </c>
      <c r="J30" t="s">
        <v>22</v>
      </c>
      <c r="K30" t="s">
        <v>53</v>
      </c>
      <c r="L30" t="s">
        <v>24</v>
      </c>
      <c r="M30" t="s">
        <v>25</v>
      </c>
      <c r="N30" t="s">
        <v>88</v>
      </c>
      <c r="O30">
        <v>1</v>
      </c>
      <c r="Q30" t="s">
        <v>89</v>
      </c>
      <c r="R30" t="s">
        <v>90</v>
      </c>
      <c r="S30" t="s">
        <v>91</v>
      </c>
      <c r="T30" t="s">
        <v>89</v>
      </c>
      <c r="U30" s="5">
        <v>3400</v>
      </c>
      <c r="V30" s="4"/>
    </row>
    <row r="31" spans="1:22" x14ac:dyDescent="0.25">
      <c r="A31">
        <v>261724</v>
      </c>
      <c r="B31">
        <f>COUNTIF(A$2:A31,A31)</f>
        <v>1</v>
      </c>
      <c r="C31" s="1">
        <v>44540</v>
      </c>
      <c r="D31">
        <v>10</v>
      </c>
      <c r="E31" t="s">
        <v>19</v>
      </c>
      <c r="F31">
        <v>2021</v>
      </c>
      <c r="G31">
        <v>38</v>
      </c>
      <c r="H31" t="s">
        <v>20</v>
      </c>
      <c r="I31" t="s">
        <v>31</v>
      </c>
      <c r="J31" t="s">
        <v>44</v>
      </c>
      <c r="K31" t="s">
        <v>45</v>
      </c>
      <c r="L31" t="s">
        <v>24</v>
      </c>
      <c r="M31" t="s">
        <v>25</v>
      </c>
      <c r="N31" t="s">
        <v>51</v>
      </c>
      <c r="O31">
        <v>1</v>
      </c>
      <c r="Q31" t="s">
        <v>27</v>
      </c>
      <c r="R31" t="s">
        <v>28</v>
      </c>
      <c r="S31" t="s">
        <v>52</v>
      </c>
      <c r="T31" t="s">
        <v>27</v>
      </c>
      <c r="U31" s="5">
        <v>2295</v>
      </c>
      <c r="V31" s="4"/>
    </row>
    <row r="32" spans="1:22" x14ac:dyDescent="0.25">
      <c r="A32">
        <v>261725</v>
      </c>
      <c r="B32">
        <f>COUNTIF(A$2:A32,A32)</f>
        <v>1</v>
      </c>
      <c r="C32" s="1">
        <v>44541</v>
      </c>
      <c r="D32">
        <v>11</v>
      </c>
      <c r="E32" t="s">
        <v>19</v>
      </c>
      <c r="F32">
        <v>2021</v>
      </c>
      <c r="G32">
        <v>24</v>
      </c>
      <c r="H32" t="s">
        <v>50</v>
      </c>
      <c r="I32" t="s">
        <v>21</v>
      </c>
      <c r="J32" t="s">
        <v>92</v>
      </c>
      <c r="K32" t="s">
        <v>93</v>
      </c>
      <c r="L32" t="s">
        <v>24</v>
      </c>
      <c r="M32" t="s">
        <v>25</v>
      </c>
      <c r="N32" t="s">
        <v>51</v>
      </c>
      <c r="O32">
        <v>3</v>
      </c>
      <c r="Q32" t="s">
        <v>27</v>
      </c>
      <c r="R32" t="s">
        <v>28</v>
      </c>
      <c r="S32" t="s">
        <v>94</v>
      </c>
      <c r="T32" t="s">
        <v>95</v>
      </c>
      <c r="U32" s="5">
        <v>6885</v>
      </c>
      <c r="V32" s="4"/>
    </row>
    <row r="33" spans="1:22" x14ac:dyDescent="0.25">
      <c r="A33">
        <v>261726</v>
      </c>
      <c r="B33">
        <f>COUNTIF(A$2:A33,A33)</f>
        <v>1</v>
      </c>
      <c r="C33" s="1">
        <v>44541</v>
      </c>
      <c r="D33">
        <v>11</v>
      </c>
      <c r="E33" t="s">
        <v>19</v>
      </c>
      <c r="F33">
        <v>2021</v>
      </c>
      <c r="G33">
        <v>41</v>
      </c>
      <c r="H33" t="s">
        <v>20</v>
      </c>
      <c r="I33" t="s">
        <v>21</v>
      </c>
      <c r="J33" t="s">
        <v>44</v>
      </c>
      <c r="K33" t="s">
        <v>45</v>
      </c>
      <c r="L33" t="s">
        <v>24</v>
      </c>
      <c r="M33" t="s">
        <v>25</v>
      </c>
      <c r="N33" t="s">
        <v>65</v>
      </c>
      <c r="O33">
        <v>2</v>
      </c>
      <c r="Q33" t="s">
        <v>39</v>
      </c>
      <c r="R33" t="s">
        <v>40</v>
      </c>
      <c r="S33" t="s">
        <v>41</v>
      </c>
      <c r="T33" t="s">
        <v>42</v>
      </c>
      <c r="U33" s="5">
        <v>1538</v>
      </c>
      <c r="V33" s="4"/>
    </row>
    <row r="34" spans="1:22" x14ac:dyDescent="0.25">
      <c r="A34">
        <v>261727</v>
      </c>
      <c r="B34">
        <f>COUNTIF(A$2:A34,A34)</f>
        <v>1</v>
      </c>
      <c r="C34" s="1">
        <v>44541</v>
      </c>
      <c r="D34">
        <v>11</v>
      </c>
      <c r="E34" t="s">
        <v>19</v>
      </c>
      <c r="F34">
        <v>2021</v>
      </c>
      <c r="G34">
        <v>27</v>
      </c>
      <c r="H34" t="s">
        <v>43</v>
      </c>
      <c r="I34" t="s">
        <v>31</v>
      </c>
      <c r="J34" t="s">
        <v>62</v>
      </c>
      <c r="K34" t="s">
        <v>63</v>
      </c>
      <c r="L34" t="s">
        <v>24</v>
      </c>
      <c r="M34" t="s">
        <v>25</v>
      </c>
      <c r="N34" t="s">
        <v>26</v>
      </c>
      <c r="O34">
        <v>1</v>
      </c>
      <c r="Q34" t="s">
        <v>27</v>
      </c>
      <c r="R34" t="s">
        <v>28</v>
      </c>
      <c r="S34" t="s">
        <v>52</v>
      </c>
      <c r="T34" t="s">
        <v>27</v>
      </c>
      <c r="U34" s="5">
        <v>2295</v>
      </c>
      <c r="V34" s="4"/>
    </row>
    <row r="35" spans="1:22" x14ac:dyDescent="0.25">
      <c r="A35">
        <v>261728</v>
      </c>
      <c r="B35">
        <f>COUNTIF(A$2:A35,A35)</f>
        <v>1</v>
      </c>
      <c r="C35" s="1">
        <v>44541</v>
      </c>
      <c r="D35">
        <v>11</v>
      </c>
      <c r="E35" t="s">
        <v>19</v>
      </c>
      <c r="F35">
        <v>2021</v>
      </c>
      <c r="G35">
        <v>37</v>
      </c>
      <c r="H35" t="s">
        <v>20</v>
      </c>
      <c r="I35" t="s">
        <v>31</v>
      </c>
      <c r="J35" t="s">
        <v>22</v>
      </c>
      <c r="K35" t="s">
        <v>23</v>
      </c>
      <c r="L35" t="s">
        <v>24</v>
      </c>
      <c r="M35" t="s">
        <v>25</v>
      </c>
      <c r="N35" t="s">
        <v>38</v>
      </c>
      <c r="O35">
        <v>1</v>
      </c>
      <c r="Q35" t="s">
        <v>39</v>
      </c>
      <c r="R35" t="s">
        <v>40</v>
      </c>
      <c r="S35" t="s">
        <v>47</v>
      </c>
      <c r="T35" t="s">
        <v>39</v>
      </c>
      <c r="U35" s="5">
        <v>769</v>
      </c>
    </row>
    <row r="36" spans="1:22" x14ac:dyDescent="0.25">
      <c r="A36">
        <v>261729</v>
      </c>
      <c r="B36">
        <f>COUNTIF(A$2:A36,A36)</f>
        <v>1</v>
      </c>
      <c r="C36" s="1">
        <v>44541</v>
      </c>
      <c r="D36">
        <v>11</v>
      </c>
      <c r="E36" t="s">
        <v>19</v>
      </c>
      <c r="F36">
        <v>2021</v>
      </c>
      <c r="G36">
        <v>38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 t="s">
        <v>25</v>
      </c>
      <c r="N36" t="s">
        <v>59</v>
      </c>
      <c r="O36">
        <v>1</v>
      </c>
      <c r="Q36" t="s">
        <v>35</v>
      </c>
      <c r="R36" t="s">
        <v>36</v>
      </c>
      <c r="S36" t="s">
        <v>37</v>
      </c>
      <c r="T36" t="s">
        <v>35</v>
      </c>
      <c r="U36" s="5">
        <v>2320</v>
      </c>
      <c r="V36" s="4"/>
    </row>
    <row r="37" spans="1:22" x14ac:dyDescent="0.25">
      <c r="A37">
        <v>261730</v>
      </c>
      <c r="B37">
        <f>COUNTIF(A$2:A37,A37)</f>
        <v>1</v>
      </c>
      <c r="C37" s="1">
        <v>44542</v>
      </c>
      <c r="D37">
        <v>12</v>
      </c>
      <c r="E37" t="s">
        <v>19</v>
      </c>
      <c r="F37">
        <v>2021</v>
      </c>
      <c r="G37">
        <v>36</v>
      </c>
      <c r="H37" t="s">
        <v>20</v>
      </c>
      <c r="I37" t="s">
        <v>21</v>
      </c>
      <c r="J37" t="s">
        <v>44</v>
      </c>
      <c r="K37" t="s">
        <v>45</v>
      </c>
      <c r="L37" t="s">
        <v>24</v>
      </c>
      <c r="M37" t="s">
        <v>25</v>
      </c>
      <c r="N37" t="s">
        <v>34</v>
      </c>
      <c r="O37">
        <v>4</v>
      </c>
      <c r="Q37" t="s">
        <v>35</v>
      </c>
      <c r="R37" t="s">
        <v>36</v>
      </c>
      <c r="S37" t="s">
        <v>73</v>
      </c>
      <c r="T37" t="s">
        <v>74</v>
      </c>
      <c r="U37" s="5">
        <v>9280</v>
      </c>
      <c r="V37" s="4"/>
    </row>
    <row r="38" spans="1:22" x14ac:dyDescent="0.25">
      <c r="A38">
        <v>261731</v>
      </c>
      <c r="B38">
        <f>COUNTIF(A$2:A38,A38)</f>
        <v>1</v>
      </c>
      <c r="C38" s="1">
        <v>44542</v>
      </c>
      <c r="D38">
        <v>12</v>
      </c>
      <c r="E38" t="s">
        <v>19</v>
      </c>
      <c r="F38">
        <v>2021</v>
      </c>
      <c r="G38">
        <v>37</v>
      </c>
      <c r="H38" t="s">
        <v>20</v>
      </c>
      <c r="I38" t="s">
        <v>31</v>
      </c>
      <c r="J38" t="s">
        <v>22</v>
      </c>
      <c r="K38" t="s">
        <v>23</v>
      </c>
      <c r="L38" t="s">
        <v>24</v>
      </c>
      <c r="M38" t="s">
        <v>25</v>
      </c>
      <c r="N38" t="s">
        <v>38</v>
      </c>
      <c r="O38">
        <v>4</v>
      </c>
      <c r="Q38" t="s">
        <v>39</v>
      </c>
      <c r="R38" t="s">
        <v>40</v>
      </c>
      <c r="S38" t="s">
        <v>54</v>
      </c>
      <c r="T38" t="s">
        <v>55</v>
      </c>
      <c r="U38" s="5">
        <v>3076</v>
      </c>
      <c r="V38" s="4"/>
    </row>
    <row r="39" spans="1:22" x14ac:dyDescent="0.25">
      <c r="A39">
        <v>261732</v>
      </c>
      <c r="B39">
        <f>COUNTIF(A$2:A39,A39)</f>
        <v>1</v>
      </c>
      <c r="C39" s="1">
        <v>44542</v>
      </c>
      <c r="D39">
        <v>12</v>
      </c>
      <c r="E39" t="s">
        <v>19</v>
      </c>
      <c r="F39">
        <v>2021</v>
      </c>
      <c r="G39">
        <v>34</v>
      </c>
      <c r="H39" t="s">
        <v>43</v>
      </c>
      <c r="I39" t="s">
        <v>31</v>
      </c>
      <c r="J39" t="s">
        <v>44</v>
      </c>
      <c r="K39" t="s">
        <v>45</v>
      </c>
      <c r="L39" t="s">
        <v>24</v>
      </c>
      <c r="M39" t="s">
        <v>25</v>
      </c>
      <c r="N39" t="s">
        <v>51</v>
      </c>
      <c r="O39">
        <v>2</v>
      </c>
      <c r="Q39" t="s">
        <v>27</v>
      </c>
      <c r="R39" t="s">
        <v>28</v>
      </c>
      <c r="S39" t="s">
        <v>48</v>
      </c>
      <c r="T39" t="s">
        <v>49</v>
      </c>
      <c r="U39" s="5">
        <v>4590</v>
      </c>
      <c r="V39" s="4"/>
    </row>
    <row r="40" spans="1:22" x14ac:dyDescent="0.25">
      <c r="A40">
        <v>261733</v>
      </c>
      <c r="B40">
        <f>COUNTIF(A$2:A40,A40)</f>
        <v>1</v>
      </c>
      <c r="C40" s="1">
        <v>44542</v>
      </c>
      <c r="D40">
        <v>12</v>
      </c>
      <c r="E40" t="s">
        <v>19</v>
      </c>
      <c r="F40">
        <v>2021</v>
      </c>
      <c r="G40">
        <v>35</v>
      </c>
      <c r="H40" t="s">
        <v>20</v>
      </c>
      <c r="I40" t="s">
        <v>21</v>
      </c>
      <c r="J40" t="s">
        <v>44</v>
      </c>
      <c r="K40" t="s">
        <v>80</v>
      </c>
      <c r="L40" t="s">
        <v>24</v>
      </c>
      <c r="M40" t="s">
        <v>25</v>
      </c>
      <c r="N40" t="s">
        <v>34</v>
      </c>
      <c r="O40">
        <v>1</v>
      </c>
      <c r="Q40" t="s">
        <v>35</v>
      </c>
      <c r="R40" t="s">
        <v>36</v>
      </c>
      <c r="S40" t="s">
        <v>37</v>
      </c>
      <c r="T40" t="s">
        <v>35</v>
      </c>
      <c r="U40" s="5">
        <v>2320</v>
      </c>
      <c r="V40" s="4"/>
    </row>
    <row r="41" spans="1:22" x14ac:dyDescent="0.25">
      <c r="A41">
        <v>261734</v>
      </c>
      <c r="B41">
        <f>COUNTIF(A$2:A41,A41)</f>
        <v>1</v>
      </c>
      <c r="C41" s="1">
        <v>44542</v>
      </c>
      <c r="D41">
        <v>12</v>
      </c>
      <c r="E41" t="s">
        <v>19</v>
      </c>
      <c r="F41">
        <v>2021</v>
      </c>
      <c r="G41">
        <v>38</v>
      </c>
      <c r="H41" t="s">
        <v>20</v>
      </c>
      <c r="I41" t="s">
        <v>21</v>
      </c>
      <c r="J41" t="s">
        <v>22</v>
      </c>
      <c r="K41" t="s">
        <v>53</v>
      </c>
      <c r="L41" t="s">
        <v>24</v>
      </c>
      <c r="M41" t="s">
        <v>25</v>
      </c>
      <c r="N41" t="s">
        <v>34</v>
      </c>
      <c r="O41">
        <v>1</v>
      </c>
      <c r="Q41" t="s">
        <v>35</v>
      </c>
      <c r="R41" t="s">
        <v>36</v>
      </c>
      <c r="S41" t="s">
        <v>37</v>
      </c>
      <c r="T41" t="s">
        <v>35</v>
      </c>
      <c r="U41" s="5">
        <v>2320</v>
      </c>
      <c r="V41" s="4"/>
    </row>
    <row r="42" spans="1:22" x14ac:dyDescent="0.25">
      <c r="A42">
        <v>261735</v>
      </c>
      <c r="B42">
        <f>COUNTIF(A$2:A42,A42)</f>
        <v>1</v>
      </c>
      <c r="C42" s="1">
        <v>44543</v>
      </c>
      <c r="D42">
        <v>13</v>
      </c>
      <c r="E42" t="s">
        <v>19</v>
      </c>
      <c r="F42">
        <v>2021</v>
      </c>
      <c r="G42">
        <v>32</v>
      </c>
      <c r="H42" t="s">
        <v>43</v>
      </c>
      <c r="I42" t="s">
        <v>21</v>
      </c>
      <c r="J42" t="s">
        <v>44</v>
      </c>
      <c r="K42" t="s">
        <v>58</v>
      </c>
      <c r="L42" t="s">
        <v>24</v>
      </c>
      <c r="M42" t="s">
        <v>25</v>
      </c>
      <c r="N42" t="s">
        <v>34</v>
      </c>
      <c r="O42">
        <v>3</v>
      </c>
      <c r="Q42" t="s">
        <v>35</v>
      </c>
      <c r="R42" t="s">
        <v>36</v>
      </c>
      <c r="S42" t="s">
        <v>96</v>
      </c>
      <c r="T42" t="s">
        <v>97</v>
      </c>
      <c r="U42" s="5">
        <v>6960</v>
      </c>
      <c r="V42" s="4"/>
    </row>
    <row r="43" spans="1:22" x14ac:dyDescent="0.25">
      <c r="A43">
        <v>261736</v>
      </c>
      <c r="B43">
        <f>COUNTIF(A$2:A43,A43)</f>
        <v>1</v>
      </c>
      <c r="C43" s="1">
        <v>44543</v>
      </c>
      <c r="D43">
        <v>13</v>
      </c>
      <c r="E43" t="s">
        <v>19</v>
      </c>
      <c r="F43">
        <v>2021</v>
      </c>
      <c r="G43">
        <v>40</v>
      </c>
      <c r="H43" t="s">
        <v>20</v>
      </c>
      <c r="I43" t="s">
        <v>21</v>
      </c>
      <c r="J43" t="s">
        <v>22</v>
      </c>
      <c r="K43" t="s">
        <v>23</v>
      </c>
      <c r="L43" t="s">
        <v>24</v>
      </c>
      <c r="M43" t="s">
        <v>25</v>
      </c>
      <c r="N43" t="s">
        <v>98</v>
      </c>
      <c r="O43">
        <v>1</v>
      </c>
      <c r="Q43" t="s">
        <v>69</v>
      </c>
      <c r="R43" t="s">
        <v>70</v>
      </c>
      <c r="S43" t="s">
        <v>99</v>
      </c>
      <c r="T43" t="s">
        <v>69</v>
      </c>
      <c r="U43" s="5">
        <v>565</v>
      </c>
    </row>
    <row r="44" spans="1:22" x14ac:dyDescent="0.25">
      <c r="A44">
        <v>261737</v>
      </c>
      <c r="B44">
        <f>COUNTIF(A$2:A44,A44)</f>
        <v>1</v>
      </c>
      <c r="C44" s="1">
        <v>44543</v>
      </c>
      <c r="D44">
        <v>13</v>
      </c>
      <c r="E44" t="s">
        <v>19</v>
      </c>
      <c r="F44">
        <v>2021</v>
      </c>
      <c r="G44">
        <v>44</v>
      </c>
      <c r="H44" t="s">
        <v>20</v>
      </c>
      <c r="I44" t="s">
        <v>21</v>
      </c>
      <c r="J44" t="s">
        <v>32</v>
      </c>
      <c r="K44" t="s">
        <v>33</v>
      </c>
      <c r="L44" t="s">
        <v>24</v>
      </c>
      <c r="M44" t="s">
        <v>25</v>
      </c>
      <c r="N44" t="s">
        <v>51</v>
      </c>
      <c r="O44">
        <v>1</v>
      </c>
      <c r="Q44" t="s">
        <v>27</v>
      </c>
      <c r="R44" t="s">
        <v>28</v>
      </c>
      <c r="S44" t="s">
        <v>52</v>
      </c>
      <c r="T44" t="s">
        <v>27</v>
      </c>
      <c r="U44" s="5">
        <v>2295</v>
      </c>
      <c r="V44" s="4"/>
    </row>
    <row r="45" spans="1:22" x14ac:dyDescent="0.25">
      <c r="A45">
        <v>261738</v>
      </c>
      <c r="B45">
        <f>COUNTIF(A$2:A45,A45)</f>
        <v>1</v>
      </c>
      <c r="C45" s="1">
        <v>44543</v>
      </c>
      <c r="D45">
        <v>13</v>
      </c>
      <c r="E45" t="s">
        <v>19</v>
      </c>
      <c r="F45">
        <v>2021</v>
      </c>
      <c r="G45">
        <v>49</v>
      </c>
      <c r="H45" t="s">
        <v>20</v>
      </c>
      <c r="I45" t="s">
        <v>31</v>
      </c>
      <c r="J45" t="s">
        <v>32</v>
      </c>
      <c r="K45" t="s">
        <v>33</v>
      </c>
      <c r="L45" t="s">
        <v>24</v>
      </c>
      <c r="M45" t="s">
        <v>25</v>
      </c>
      <c r="N45" t="s">
        <v>51</v>
      </c>
      <c r="O45">
        <v>1</v>
      </c>
      <c r="Q45" t="s">
        <v>27</v>
      </c>
      <c r="R45" t="s">
        <v>28</v>
      </c>
      <c r="S45" t="s">
        <v>52</v>
      </c>
      <c r="T45" t="s">
        <v>27</v>
      </c>
      <c r="U45" s="5">
        <v>2295</v>
      </c>
      <c r="V45" s="4"/>
    </row>
    <row r="46" spans="1:22" x14ac:dyDescent="0.25">
      <c r="A46">
        <v>261739</v>
      </c>
      <c r="B46">
        <f>COUNTIF(A$2:A46,A46)</f>
        <v>1</v>
      </c>
      <c r="C46" s="1">
        <v>44544</v>
      </c>
      <c r="D46">
        <v>14</v>
      </c>
      <c r="E46" t="s">
        <v>19</v>
      </c>
      <c r="F46">
        <v>2021</v>
      </c>
      <c r="G46">
        <v>30</v>
      </c>
      <c r="H46" t="s">
        <v>43</v>
      </c>
      <c r="I46" t="s">
        <v>21</v>
      </c>
      <c r="J46" t="s">
        <v>22</v>
      </c>
      <c r="K46" t="s">
        <v>53</v>
      </c>
      <c r="L46" t="s">
        <v>24</v>
      </c>
      <c r="M46" t="s">
        <v>25</v>
      </c>
      <c r="N46" t="s">
        <v>59</v>
      </c>
      <c r="O46">
        <v>2</v>
      </c>
      <c r="Q46" t="s">
        <v>35</v>
      </c>
      <c r="R46" t="s">
        <v>36</v>
      </c>
      <c r="S46" t="s">
        <v>66</v>
      </c>
      <c r="T46" t="s">
        <v>67</v>
      </c>
      <c r="U46" s="5">
        <v>4640</v>
      </c>
      <c r="V46" s="4"/>
    </row>
    <row r="47" spans="1:22" x14ac:dyDescent="0.25">
      <c r="A47">
        <v>261740</v>
      </c>
      <c r="B47">
        <f>COUNTIF(A$2:A47,A47)</f>
        <v>1</v>
      </c>
      <c r="C47" s="1">
        <v>44544</v>
      </c>
      <c r="D47">
        <v>14</v>
      </c>
      <c r="E47" t="s">
        <v>19</v>
      </c>
      <c r="F47">
        <v>2021</v>
      </c>
      <c r="G47">
        <v>32</v>
      </c>
      <c r="H47" t="s">
        <v>43</v>
      </c>
      <c r="I47" t="s">
        <v>31</v>
      </c>
      <c r="J47" t="s">
        <v>22</v>
      </c>
      <c r="K47" t="s">
        <v>23</v>
      </c>
      <c r="L47" t="s">
        <v>24</v>
      </c>
      <c r="M47" t="s">
        <v>25</v>
      </c>
      <c r="N47" t="s">
        <v>26</v>
      </c>
      <c r="O47">
        <v>1</v>
      </c>
      <c r="Q47" t="s">
        <v>27</v>
      </c>
      <c r="R47" t="s">
        <v>28</v>
      </c>
      <c r="S47" t="s">
        <v>52</v>
      </c>
      <c r="T47" t="s">
        <v>27</v>
      </c>
      <c r="U47" s="5">
        <v>2295</v>
      </c>
      <c r="V47" s="4"/>
    </row>
    <row r="48" spans="1:22" x14ac:dyDescent="0.25">
      <c r="A48">
        <v>261741</v>
      </c>
      <c r="B48">
        <f>COUNTIF(A$2:A48,A48)</f>
        <v>1</v>
      </c>
      <c r="C48" s="1">
        <v>44544</v>
      </c>
      <c r="D48">
        <v>14</v>
      </c>
      <c r="E48" t="s">
        <v>19</v>
      </c>
      <c r="F48">
        <v>2021</v>
      </c>
      <c r="G48">
        <v>32</v>
      </c>
      <c r="H48" t="s">
        <v>43</v>
      </c>
      <c r="I48" t="s">
        <v>21</v>
      </c>
      <c r="J48" t="s">
        <v>44</v>
      </c>
      <c r="K48" t="s">
        <v>80</v>
      </c>
      <c r="L48" t="s">
        <v>24</v>
      </c>
      <c r="M48" t="s">
        <v>25</v>
      </c>
      <c r="N48" t="s">
        <v>38</v>
      </c>
      <c r="O48">
        <v>1</v>
      </c>
      <c r="Q48" t="s">
        <v>39</v>
      </c>
      <c r="R48" t="s">
        <v>40</v>
      </c>
      <c r="S48" t="s">
        <v>47</v>
      </c>
      <c r="T48" t="s">
        <v>39</v>
      </c>
      <c r="U48" s="5">
        <v>769</v>
      </c>
    </row>
    <row r="49" spans="1:22" x14ac:dyDescent="0.25">
      <c r="A49">
        <v>261742</v>
      </c>
      <c r="B49">
        <f>COUNTIF(A$2:A49,A49)</f>
        <v>1</v>
      </c>
      <c r="C49" s="1">
        <v>44545</v>
      </c>
      <c r="D49">
        <v>15</v>
      </c>
      <c r="E49" t="s">
        <v>19</v>
      </c>
      <c r="F49">
        <v>2021</v>
      </c>
      <c r="G49">
        <v>29</v>
      </c>
      <c r="H49" t="s">
        <v>43</v>
      </c>
      <c r="I49" t="s">
        <v>21</v>
      </c>
      <c r="J49" t="s">
        <v>22</v>
      </c>
      <c r="K49" t="s">
        <v>23</v>
      </c>
      <c r="L49" t="s">
        <v>24</v>
      </c>
      <c r="M49" t="s">
        <v>25</v>
      </c>
      <c r="N49" t="s">
        <v>34</v>
      </c>
      <c r="O49">
        <v>1</v>
      </c>
      <c r="Q49" t="s">
        <v>35</v>
      </c>
      <c r="R49" t="s">
        <v>36</v>
      </c>
      <c r="S49" t="s">
        <v>37</v>
      </c>
      <c r="T49" t="s">
        <v>35</v>
      </c>
      <c r="U49" s="5">
        <v>2320</v>
      </c>
      <c r="V49" s="4"/>
    </row>
    <row r="50" spans="1:22" x14ac:dyDescent="0.25">
      <c r="A50">
        <v>261743</v>
      </c>
      <c r="B50">
        <f>COUNTIF(A$2:A50,A50)</f>
        <v>1</v>
      </c>
      <c r="C50" s="1">
        <v>44546</v>
      </c>
      <c r="D50">
        <v>16</v>
      </c>
      <c r="E50" t="s">
        <v>19</v>
      </c>
      <c r="F50">
        <v>2021</v>
      </c>
      <c r="G50">
        <v>33</v>
      </c>
      <c r="H50" t="s">
        <v>43</v>
      </c>
      <c r="I50" t="s">
        <v>21</v>
      </c>
      <c r="J50" t="s">
        <v>44</v>
      </c>
      <c r="K50" t="s">
        <v>45</v>
      </c>
      <c r="L50" t="s">
        <v>24</v>
      </c>
      <c r="M50" t="s">
        <v>25</v>
      </c>
      <c r="N50" t="s">
        <v>51</v>
      </c>
      <c r="O50">
        <v>2</v>
      </c>
      <c r="Q50" t="s">
        <v>27</v>
      </c>
      <c r="R50" t="s">
        <v>28</v>
      </c>
      <c r="S50" t="s">
        <v>48</v>
      </c>
      <c r="T50" t="s">
        <v>49</v>
      </c>
      <c r="U50" s="5">
        <v>4590</v>
      </c>
      <c r="V50" s="4"/>
    </row>
    <row r="51" spans="1:22" x14ac:dyDescent="0.25">
      <c r="A51">
        <v>261744</v>
      </c>
      <c r="B51">
        <f>COUNTIF(A$2:A51,A51)</f>
        <v>1</v>
      </c>
      <c r="C51" s="1">
        <v>44546</v>
      </c>
      <c r="D51">
        <v>16</v>
      </c>
      <c r="E51" t="s">
        <v>19</v>
      </c>
      <c r="F51">
        <v>2021</v>
      </c>
      <c r="G51">
        <v>38</v>
      </c>
      <c r="H51" t="s">
        <v>20</v>
      </c>
      <c r="I51" t="s">
        <v>31</v>
      </c>
      <c r="J51" t="s">
        <v>44</v>
      </c>
      <c r="K51" t="s">
        <v>45</v>
      </c>
      <c r="L51" t="s">
        <v>24</v>
      </c>
      <c r="M51" t="s">
        <v>25</v>
      </c>
      <c r="N51" t="s">
        <v>51</v>
      </c>
      <c r="O51">
        <v>2</v>
      </c>
      <c r="Q51" t="s">
        <v>27</v>
      </c>
      <c r="R51" t="s">
        <v>28</v>
      </c>
      <c r="S51" t="s">
        <v>48</v>
      </c>
      <c r="T51" t="s">
        <v>49</v>
      </c>
      <c r="U51" s="5">
        <v>4590</v>
      </c>
      <c r="V51" s="4"/>
    </row>
    <row r="52" spans="1:22" x14ac:dyDescent="0.25">
      <c r="A52">
        <v>261745</v>
      </c>
      <c r="B52">
        <f>COUNTIF(A$2:A52,A52)</f>
        <v>1</v>
      </c>
      <c r="C52" s="1">
        <v>44546</v>
      </c>
      <c r="D52">
        <v>16</v>
      </c>
      <c r="E52" t="s">
        <v>19</v>
      </c>
      <c r="F52">
        <v>2021</v>
      </c>
      <c r="G52">
        <v>27</v>
      </c>
      <c r="H52" t="s">
        <v>43</v>
      </c>
      <c r="I52" t="s">
        <v>21</v>
      </c>
      <c r="J52" t="s">
        <v>92</v>
      </c>
      <c r="K52" t="s">
        <v>100</v>
      </c>
      <c r="L52" t="s">
        <v>24</v>
      </c>
      <c r="M52" t="s">
        <v>25</v>
      </c>
      <c r="N52" t="s">
        <v>101</v>
      </c>
      <c r="O52">
        <v>1</v>
      </c>
      <c r="Q52" t="s">
        <v>35</v>
      </c>
      <c r="R52" t="s">
        <v>36</v>
      </c>
      <c r="S52" t="s">
        <v>37</v>
      </c>
      <c r="T52" t="s">
        <v>35</v>
      </c>
      <c r="U52" s="5">
        <v>2320</v>
      </c>
      <c r="V52" s="4"/>
    </row>
    <row r="53" spans="1:22" x14ac:dyDescent="0.25">
      <c r="A53">
        <v>261746</v>
      </c>
      <c r="B53">
        <f>COUNTIF(A$2:A53,A53)</f>
        <v>1</v>
      </c>
      <c r="C53" s="1">
        <v>44547</v>
      </c>
      <c r="D53">
        <v>17</v>
      </c>
      <c r="E53" t="s">
        <v>19</v>
      </c>
      <c r="F53">
        <v>2021</v>
      </c>
      <c r="G53">
        <v>37</v>
      </c>
      <c r="H53" t="s">
        <v>20</v>
      </c>
      <c r="I53" t="s">
        <v>21</v>
      </c>
      <c r="J53" t="s">
        <v>22</v>
      </c>
      <c r="K53" t="s">
        <v>53</v>
      </c>
      <c r="L53" t="s">
        <v>24</v>
      </c>
      <c r="M53" t="s">
        <v>25</v>
      </c>
      <c r="N53" t="s">
        <v>59</v>
      </c>
      <c r="O53">
        <v>2</v>
      </c>
      <c r="Q53" t="s">
        <v>35</v>
      </c>
      <c r="R53" t="s">
        <v>36</v>
      </c>
      <c r="S53" t="s">
        <v>66</v>
      </c>
      <c r="T53" t="s">
        <v>67</v>
      </c>
      <c r="U53" s="5">
        <v>4640</v>
      </c>
      <c r="V53" s="4"/>
    </row>
    <row r="54" spans="1:22" x14ac:dyDescent="0.25">
      <c r="A54">
        <v>261747</v>
      </c>
      <c r="B54">
        <f>COUNTIF(A$2:A54,A54)</f>
        <v>1</v>
      </c>
      <c r="C54" s="1">
        <v>44547</v>
      </c>
      <c r="D54">
        <v>17</v>
      </c>
      <c r="E54" t="s">
        <v>19</v>
      </c>
      <c r="F54">
        <v>2021</v>
      </c>
      <c r="G54">
        <v>31</v>
      </c>
      <c r="H54" t="s">
        <v>43</v>
      </c>
      <c r="I54" t="s">
        <v>31</v>
      </c>
      <c r="J54" t="s">
        <v>44</v>
      </c>
      <c r="K54" t="s">
        <v>45</v>
      </c>
      <c r="L54" t="s">
        <v>24</v>
      </c>
      <c r="M54" t="s">
        <v>25</v>
      </c>
      <c r="N54" t="s">
        <v>46</v>
      </c>
      <c r="O54">
        <v>1</v>
      </c>
      <c r="Q54" t="s">
        <v>39</v>
      </c>
      <c r="R54" t="s">
        <v>40</v>
      </c>
      <c r="S54" t="s">
        <v>47</v>
      </c>
      <c r="T54" t="s">
        <v>39</v>
      </c>
      <c r="U54" s="5">
        <v>769</v>
      </c>
    </row>
    <row r="55" spans="1:22" x14ac:dyDescent="0.25">
      <c r="A55">
        <v>261748</v>
      </c>
      <c r="B55">
        <f>COUNTIF(A$2:A55,A55)</f>
        <v>1</v>
      </c>
      <c r="C55" s="1">
        <v>44547</v>
      </c>
      <c r="D55">
        <v>17</v>
      </c>
      <c r="E55" t="s">
        <v>19</v>
      </c>
      <c r="F55">
        <v>2021</v>
      </c>
      <c r="G55">
        <v>42</v>
      </c>
      <c r="H55" t="s">
        <v>20</v>
      </c>
      <c r="I55" t="s">
        <v>21</v>
      </c>
      <c r="J55" t="s">
        <v>56</v>
      </c>
      <c r="K55" t="s">
        <v>57</v>
      </c>
      <c r="L55" t="s">
        <v>24</v>
      </c>
      <c r="M55" t="s">
        <v>25</v>
      </c>
      <c r="N55" t="s">
        <v>101</v>
      </c>
      <c r="O55">
        <v>1</v>
      </c>
      <c r="Q55" t="s">
        <v>35</v>
      </c>
      <c r="R55" t="s">
        <v>36</v>
      </c>
      <c r="S55" t="s">
        <v>37</v>
      </c>
      <c r="T55" t="s">
        <v>35</v>
      </c>
      <c r="U55" s="5">
        <v>2320</v>
      </c>
      <c r="V55" s="4"/>
    </row>
    <row r="56" spans="1:22" x14ac:dyDescent="0.25">
      <c r="A56">
        <v>261749</v>
      </c>
      <c r="B56">
        <f>COUNTIF(A$2:A56,A56)</f>
        <v>1</v>
      </c>
      <c r="C56" s="1">
        <v>44548</v>
      </c>
      <c r="D56">
        <v>18</v>
      </c>
      <c r="E56" t="s">
        <v>19</v>
      </c>
      <c r="F56">
        <v>2021</v>
      </c>
      <c r="G56">
        <v>35</v>
      </c>
      <c r="H56" t="s">
        <v>20</v>
      </c>
      <c r="I56" t="s">
        <v>21</v>
      </c>
      <c r="J56" t="s">
        <v>44</v>
      </c>
      <c r="K56" t="s">
        <v>45</v>
      </c>
      <c r="L56" t="s">
        <v>24</v>
      </c>
      <c r="M56" t="s">
        <v>25</v>
      </c>
      <c r="N56" t="s">
        <v>68</v>
      </c>
      <c r="O56">
        <v>4</v>
      </c>
      <c r="Q56" t="s">
        <v>69</v>
      </c>
      <c r="R56" t="s">
        <v>70</v>
      </c>
      <c r="S56" t="s">
        <v>71</v>
      </c>
      <c r="T56" t="s">
        <v>72</v>
      </c>
      <c r="U56" s="5">
        <v>2260</v>
      </c>
      <c r="V56" s="4"/>
    </row>
    <row r="57" spans="1:22" x14ac:dyDescent="0.25">
      <c r="A57">
        <v>261750</v>
      </c>
      <c r="B57">
        <f>COUNTIF(A$2:A57,A57)</f>
        <v>1</v>
      </c>
      <c r="C57" s="1">
        <v>44548</v>
      </c>
      <c r="D57">
        <v>18</v>
      </c>
      <c r="E57" t="s">
        <v>19</v>
      </c>
      <c r="F57">
        <v>2021</v>
      </c>
      <c r="G57">
        <v>38</v>
      </c>
      <c r="H57" t="s">
        <v>20</v>
      </c>
      <c r="I57" t="s">
        <v>21</v>
      </c>
      <c r="J57" t="s">
        <v>56</v>
      </c>
      <c r="K57" t="s">
        <v>57</v>
      </c>
      <c r="L57" t="s">
        <v>24</v>
      </c>
      <c r="M57" t="s">
        <v>25</v>
      </c>
      <c r="N57" t="s">
        <v>101</v>
      </c>
      <c r="O57">
        <v>4</v>
      </c>
      <c r="Q57" t="s">
        <v>35</v>
      </c>
      <c r="R57" t="s">
        <v>36</v>
      </c>
      <c r="S57" t="s">
        <v>73</v>
      </c>
      <c r="T57" t="s">
        <v>74</v>
      </c>
      <c r="U57" s="5">
        <v>9280</v>
      </c>
      <c r="V57" s="4"/>
    </row>
    <row r="58" spans="1:22" x14ac:dyDescent="0.25">
      <c r="A58">
        <v>261751</v>
      </c>
      <c r="B58">
        <f>COUNTIF(A$2:A58,A58)</f>
        <v>1</v>
      </c>
      <c r="C58" s="1">
        <v>44548</v>
      </c>
      <c r="D58">
        <v>18</v>
      </c>
      <c r="E58" t="s">
        <v>19</v>
      </c>
      <c r="F58">
        <v>2021</v>
      </c>
      <c r="G58">
        <v>24</v>
      </c>
      <c r="H58" t="s">
        <v>50</v>
      </c>
      <c r="I58" t="s">
        <v>21</v>
      </c>
      <c r="J58" t="s">
        <v>92</v>
      </c>
      <c r="K58" t="s">
        <v>102</v>
      </c>
      <c r="L58" t="s">
        <v>24</v>
      </c>
      <c r="M58" t="s">
        <v>25</v>
      </c>
      <c r="N58" t="s">
        <v>59</v>
      </c>
      <c r="O58">
        <v>3</v>
      </c>
      <c r="Q58" t="s">
        <v>35</v>
      </c>
      <c r="R58" t="s">
        <v>36</v>
      </c>
      <c r="S58" t="s">
        <v>96</v>
      </c>
      <c r="T58" t="s">
        <v>97</v>
      </c>
      <c r="U58" s="5">
        <v>6960</v>
      </c>
      <c r="V58" s="4"/>
    </row>
    <row r="59" spans="1:22" x14ac:dyDescent="0.25">
      <c r="A59">
        <v>261752</v>
      </c>
      <c r="B59">
        <f>COUNTIF(A$2:A59,A59)</f>
        <v>1</v>
      </c>
      <c r="C59" s="1">
        <v>44548</v>
      </c>
      <c r="D59">
        <v>18</v>
      </c>
      <c r="E59" t="s">
        <v>19</v>
      </c>
      <c r="F59">
        <v>2021</v>
      </c>
      <c r="G59">
        <v>26</v>
      </c>
      <c r="H59" t="s">
        <v>43</v>
      </c>
      <c r="I59" t="s">
        <v>21</v>
      </c>
      <c r="J59" t="s">
        <v>32</v>
      </c>
      <c r="K59" t="s">
        <v>33</v>
      </c>
      <c r="L59" t="s">
        <v>24</v>
      </c>
      <c r="M59" t="s">
        <v>25</v>
      </c>
      <c r="N59" t="s">
        <v>46</v>
      </c>
      <c r="O59">
        <v>3</v>
      </c>
      <c r="Q59" t="s">
        <v>39</v>
      </c>
      <c r="R59" t="s">
        <v>40</v>
      </c>
      <c r="S59" t="s">
        <v>60</v>
      </c>
      <c r="T59" t="s">
        <v>61</v>
      </c>
      <c r="U59" s="5">
        <v>2307</v>
      </c>
      <c r="V59" s="4"/>
    </row>
    <row r="60" spans="1:22" x14ac:dyDescent="0.25">
      <c r="A60">
        <v>261753</v>
      </c>
      <c r="B60">
        <f>COUNTIF(A$2:A60,A60)</f>
        <v>1</v>
      </c>
      <c r="C60" s="1">
        <v>44548</v>
      </c>
      <c r="D60">
        <v>18</v>
      </c>
      <c r="E60" t="s">
        <v>19</v>
      </c>
      <c r="F60">
        <v>2021</v>
      </c>
      <c r="G60">
        <v>39</v>
      </c>
      <c r="H60" t="s">
        <v>20</v>
      </c>
      <c r="I60" t="s">
        <v>31</v>
      </c>
      <c r="J60" t="s">
        <v>22</v>
      </c>
      <c r="K60" t="s">
        <v>23</v>
      </c>
      <c r="L60" t="s">
        <v>24</v>
      </c>
      <c r="M60" t="s">
        <v>25</v>
      </c>
      <c r="N60" t="s">
        <v>64</v>
      </c>
      <c r="O60">
        <v>3</v>
      </c>
      <c r="Q60" t="s">
        <v>27</v>
      </c>
      <c r="R60" t="s">
        <v>28</v>
      </c>
      <c r="S60" t="s">
        <v>94</v>
      </c>
      <c r="T60" t="s">
        <v>95</v>
      </c>
      <c r="U60" s="5">
        <v>6885</v>
      </c>
      <c r="V60" s="4"/>
    </row>
    <row r="61" spans="1:22" x14ac:dyDescent="0.25">
      <c r="A61">
        <v>261754</v>
      </c>
      <c r="B61">
        <f>COUNTIF(A$2:A61,A61)</f>
        <v>1</v>
      </c>
      <c r="C61" s="1">
        <v>44548</v>
      </c>
      <c r="D61">
        <v>18</v>
      </c>
      <c r="E61" t="s">
        <v>19</v>
      </c>
      <c r="F61">
        <v>2021</v>
      </c>
      <c r="G61">
        <v>26</v>
      </c>
      <c r="H61" t="s">
        <v>43</v>
      </c>
      <c r="I61" t="s">
        <v>31</v>
      </c>
      <c r="J61" t="s">
        <v>92</v>
      </c>
      <c r="K61" t="s">
        <v>93</v>
      </c>
      <c r="L61" t="s">
        <v>24</v>
      </c>
      <c r="M61" t="s">
        <v>25</v>
      </c>
      <c r="N61" t="s">
        <v>26</v>
      </c>
      <c r="O61">
        <v>1</v>
      </c>
      <c r="Q61" t="s">
        <v>27</v>
      </c>
      <c r="R61" t="s">
        <v>28</v>
      </c>
      <c r="S61" t="s">
        <v>52</v>
      </c>
      <c r="T61" t="s">
        <v>27</v>
      </c>
      <c r="U61" s="5">
        <v>2295</v>
      </c>
      <c r="V61" s="4"/>
    </row>
    <row r="62" spans="1:22" x14ac:dyDescent="0.25">
      <c r="A62">
        <v>261755</v>
      </c>
      <c r="B62">
        <f>COUNTIF(A$2:A62,A62)</f>
        <v>1</v>
      </c>
      <c r="C62" s="1">
        <v>44548</v>
      </c>
      <c r="D62">
        <v>18</v>
      </c>
      <c r="E62" t="s">
        <v>19</v>
      </c>
      <c r="F62">
        <v>2021</v>
      </c>
      <c r="G62">
        <v>36</v>
      </c>
      <c r="H62" t="s">
        <v>20</v>
      </c>
      <c r="I62" t="s">
        <v>31</v>
      </c>
      <c r="J62" t="s">
        <v>22</v>
      </c>
      <c r="K62" t="s">
        <v>53</v>
      </c>
      <c r="L62" t="s">
        <v>24</v>
      </c>
      <c r="M62" t="s">
        <v>25</v>
      </c>
      <c r="N62" t="s">
        <v>59</v>
      </c>
      <c r="O62">
        <v>1</v>
      </c>
      <c r="Q62" t="s">
        <v>35</v>
      </c>
      <c r="R62" t="s">
        <v>36</v>
      </c>
      <c r="S62" t="s">
        <v>37</v>
      </c>
      <c r="T62" t="s">
        <v>35</v>
      </c>
      <c r="U62" s="5">
        <v>2320</v>
      </c>
      <c r="V62" s="4"/>
    </row>
    <row r="63" spans="1:22" x14ac:dyDescent="0.25">
      <c r="A63">
        <v>261756</v>
      </c>
      <c r="B63">
        <f>COUNTIF(A$2:A63,A63)</f>
        <v>1</v>
      </c>
      <c r="C63" s="1">
        <v>44549</v>
      </c>
      <c r="D63">
        <v>19</v>
      </c>
      <c r="E63" t="s">
        <v>19</v>
      </c>
      <c r="F63">
        <v>2021</v>
      </c>
      <c r="G63">
        <v>17</v>
      </c>
      <c r="H63" t="s">
        <v>50</v>
      </c>
      <c r="I63" t="s">
        <v>31</v>
      </c>
      <c r="J63" t="s">
        <v>92</v>
      </c>
      <c r="K63" t="s">
        <v>103</v>
      </c>
      <c r="L63" t="s">
        <v>24</v>
      </c>
      <c r="M63" t="s">
        <v>25</v>
      </c>
      <c r="N63" t="s">
        <v>101</v>
      </c>
      <c r="O63">
        <v>4</v>
      </c>
      <c r="Q63" t="s">
        <v>35</v>
      </c>
      <c r="R63" t="s">
        <v>36</v>
      </c>
      <c r="S63" t="s">
        <v>73</v>
      </c>
      <c r="T63" t="s">
        <v>74</v>
      </c>
      <c r="U63" s="5">
        <v>9280</v>
      </c>
      <c r="V63" s="4"/>
    </row>
    <row r="64" spans="1:22" x14ac:dyDescent="0.25">
      <c r="A64">
        <v>261757</v>
      </c>
      <c r="B64">
        <f>COUNTIF(A$2:A64,A64)</f>
        <v>1</v>
      </c>
      <c r="C64" s="1">
        <v>44549</v>
      </c>
      <c r="D64">
        <v>19</v>
      </c>
      <c r="E64" t="s">
        <v>19</v>
      </c>
      <c r="F64">
        <v>2021</v>
      </c>
      <c r="G64">
        <v>19</v>
      </c>
      <c r="H64" t="s">
        <v>50</v>
      </c>
      <c r="I64" t="s">
        <v>21</v>
      </c>
      <c r="J64" t="s">
        <v>44</v>
      </c>
      <c r="K64" t="s">
        <v>80</v>
      </c>
      <c r="L64" t="s">
        <v>24</v>
      </c>
      <c r="M64" t="s">
        <v>25</v>
      </c>
      <c r="N64" t="s">
        <v>104</v>
      </c>
      <c r="O64">
        <v>4</v>
      </c>
      <c r="Q64" t="s">
        <v>77</v>
      </c>
      <c r="R64" t="s">
        <v>78</v>
      </c>
      <c r="S64" t="s">
        <v>105</v>
      </c>
      <c r="T64" t="s">
        <v>106</v>
      </c>
      <c r="U64" s="5">
        <v>2160</v>
      </c>
      <c r="V64" s="4"/>
    </row>
    <row r="65" spans="1:22" x14ac:dyDescent="0.25">
      <c r="A65">
        <v>261758</v>
      </c>
      <c r="B65">
        <f>COUNTIF(A$2:A65,A65)</f>
        <v>1</v>
      </c>
      <c r="C65" s="1">
        <v>44549</v>
      </c>
      <c r="D65">
        <v>19</v>
      </c>
      <c r="E65" t="s">
        <v>19</v>
      </c>
      <c r="F65">
        <v>2021</v>
      </c>
      <c r="G65">
        <v>25</v>
      </c>
      <c r="H65" t="s">
        <v>43</v>
      </c>
      <c r="I65" t="s">
        <v>31</v>
      </c>
      <c r="J65" t="s">
        <v>92</v>
      </c>
      <c r="K65" t="s">
        <v>93</v>
      </c>
      <c r="L65" t="s">
        <v>24</v>
      </c>
      <c r="M65" t="s">
        <v>25</v>
      </c>
      <c r="N65" t="s">
        <v>51</v>
      </c>
      <c r="O65">
        <v>4</v>
      </c>
      <c r="Q65" t="s">
        <v>27</v>
      </c>
      <c r="R65" t="s">
        <v>28</v>
      </c>
      <c r="S65" t="s">
        <v>29</v>
      </c>
      <c r="T65" t="s">
        <v>30</v>
      </c>
      <c r="U65" s="5">
        <v>9180</v>
      </c>
      <c r="V65" s="4"/>
    </row>
    <row r="66" spans="1:22" x14ac:dyDescent="0.25">
      <c r="A66">
        <v>261759</v>
      </c>
      <c r="B66">
        <f>COUNTIF(A$2:A66,A66)</f>
        <v>1</v>
      </c>
      <c r="C66" s="1">
        <v>44549</v>
      </c>
      <c r="D66">
        <v>19</v>
      </c>
      <c r="E66" t="s">
        <v>19</v>
      </c>
      <c r="F66">
        <v>2021</v>
      </c>
      <c r="G66">
        <v>35</v>
      </c>
      <c r="H66" t="s">
        <v>20</v>
      </c>
      <c r="I66" t="s">
        <v>21</v>
      </c>
      <c r="J66" t="s">
        <v>22</v>
      </c>
      <c r="K66" t="s">
        <v>75</v>
      </c>
      <c r="L66" t="s">
        <v>24</v>
      </c>
      <c r="M66" t="s">
        <v>25</v>
      </c>
      <c r="N66" t="s">
        <v>107</v>
      </c>
      <c r="O66">
        <v>4</v>
      </c>
      <c r="Q66" t="s">
        <v>82</v>
      </c>
      <c r="R66" t="s">
        <v>83</v>
      </c>
      <c r="S66" t="s">
        <v>108</v>
      </c>
      <c r="T66" t="s">
        <v>109</v>
      </c>
      <c r="U66" s="5">
        <v>13500</v>
      </c>
      <c r="V66" s="4"/>
    </row>
    <row r="67" spans="1:22" x14ac:dyDescent="0.25">
      <c r="A67">
        <v>261760</v>
      </c>
      <c r="B67">
        <f>COUNTIF(A$2:A67,A67)</f>
        <v>1</v>
      </c>
      <c r="C67" s="1">
        <v>44549</v>
      </c>
      <c r="D67">
        <v>19</v>
      </c>
      <c r="E67" t="s">
        <v>19</v>
      </c>
      <c r="F67">
        <v>2021</v>
      </c>
      <c r="G67">
        <v>37</v>
      </c>
      <c r="H67" t="s">
        <v>20</v>
      </c>
      <c r="I67" t="s">
        <v>31</v>
      </c>
      <c r="J67" t="s">
        <v>22</v>
      </c>
      <c r="K67" t="s">
        <v>75</v>
      </c>
      <c r="L67" t="s">
        <v>24</v>
      </c>
      <c r="M67" t="s">
        <v>25</v>
      </c>
      <c r="N67" t="s">
        <v>51</v>
      </c>
      <c r="O67">
        <v>4</v>
      </c>
      <c r="Q67" t="s">
        <v>27</v>
      </c>
      <c r="R67" t="s">
        <v>28</v>
      </c>
      <c r="S67" t="s">
        <v>29</v>
      </c>
      <c r="T67" t="s">
        <v>30</v>
      </c>
      <c r="U67" s="5">
        <v>9180</v>
      </c>
      <c r="V67" s="4"/>
    </row>
    <row r="68" spans="1:22" x14ac:dyDescent="0.25">
      <c r="A68">
        <v>261761</v>
      </c>
      <c r="B68">
        <f>COUNTIF(A$2:A68,A68)</f>
        <v>1</v>
      </c>
      <c r="C68" s="1">
        <v>44549</v>
      </c>
      <c r="D68">
        <v>19</v>
      </c>
      <c r="E68" t="s">
        <v>19</v>
      </c>
      <c r="F68">
        <v>2021</v>
      </c>
      <c r="G68">
        <v>39</v>
      </c>
      <c r="H68" t="s">
        <v>20</v>
      </c>
      <c r="I68" t="s">
        <v>21</v>
      </c>
      <c r="J68" t="s">
        <v>22</v>
      </c>
      <c r="K68" t="s">
        <v>23</v>
      </c>
      <c r="L68" t="s">
        <v>24</v>
      </c>
      <c r="M68" t="s">
        <v>25</v>
      </c>
      <c r="N68" t="s">
        <v>26</v>
      </c>
      <c r="O68">
        <v>4</v>
      </c>
      <c r="Q68" t="s">
        <v>27</v>
      </c>
      <c r="R68" t="s">
        <v>28</v>
      </c>
      <c r="S68" t="s">
        <v>29</v>
      </c>
      <c r="T68" t="s">
        <v>30</v>
      </c>
      <c r="U68" s="5">
        <v>9180</v>
      </c>
      <c r="V68" s="4"/>
    </row>
    <row r="69" spans="1:22" x14ac:dyDescent="0.25">
      <c r="A69">
        <v>261762</v>
      </c>
      <c r="B69">
        <f>COUNTIF(A$2:A69,A69)</f>
        <v>1</v>
      </c>
      <c r="C69" s="1">
        <v>44549</v>
      </c>
      <c r="D69">
        <v>19</v>
      </c>
      <c r="E69" t="s">
        <v>19</v>
      </c>
      <c r="F69">
        <v>2021</v>
      </c>
      <c r="G69">
        <v>63</v>
      </c>
      <c r="H69" t="s">
        <v>20</v>
      </c>
      <c r="I69" t="s">
        <v>21</v>
      </c>
      <c r="J69" t="s">
        <v>44</v>
      </c>
      <c r="K69" t="s">
        <v>58</v>
      </c>
      <c r="L69" t="s">
        <v>24</v>
      </c>
      <c r="M69" t="s">
        <v>25</v>
      </c>
      <c r="N69" t="s">
        <v>26</v>
      </c>
      <c r="O69">
        <v>4</v>
      </c>
      <c r="Q69" t="s">
        <v>27</v>
      </c>
      <c r="R69" t="s">
        <v>28</v>
      </c>
      <c r="S69" t="s">
        <v>29</v>
      </c>
      <c r="T69" t="s">
        <v>30</v>
      </c>
      <c r="U69" s="5">
        <v>9180</v>
      </c>
      <c r="V69" s="4"/>
    </row>
    <row r="70" spans="1:22" x14ac:dyDescent="0.25">
      <c r="A70">
        <v>261763</v>
      </c>
      <c r="B70">
        <f>COUNTIF(A$2:A70,A70)</f>
        <v>1</v>
      </c>
      <c r="C70" s="1">
        <v>44549</v>
      </c>
      <c r="D70">
        <v>19</v>
      </c>
      <c r="E70" t="s">
        <v>19</v>
      </c>
      <c r="F70">
        <v>2021</v>
      </c>
      <c r="G70">
        <v>18</v>
      </c>
      <c r="H70" t="s">
        <v>50</v>
      </c>
      <c r="I70" t="s">
        <v>31</v>
      </c>
      <c r="J70" t="s">
        <v>44</v>
      </c>
      <c r="K70" t="s">
        <v>110</v>
      </c>
      <c r="L70" t="s">
        <v>24</v>
      </c>
      <c r="M70" t="s">
        <v>25</v>
      </c>
      <c r="N70" t="s">
        <v>87</v>
      </c>
      <c r="O70">
        <v>2</v>
      </c>
      <c r="Q70" t="s">
        <v>77</v>
      </c>
      <c r="R70" t="s">
        <v>78</v>
      </c>
      <c r="S70" t="s">
        <v>111</v>
      </c>
      <c r="T70" t="s">
        <v>112</v>
      </c>
      <c r="U70" s="5">
        <v>1080</v>
      </c>
      <c r="V70" s="4"/>
    </row>
    <row r="71" spans="1:22" x14ac:dyDescent="0.25">
      <c r="A71">
        <v>261764</v>
      </c>
      <c r="B71">
        <f>COUNTIF(A$2:A71,A71)</f>
        <v>1</v>
      </c>
      <c r="C71" s="1">
        <v>44549</v>
      </c>
      <c r="D71">
        <v>19</v>
      </c>
      <c r="E71" t="s">
        <v>19</v>
      </c>
      <c r="F71">
        <v>2021</v>
      </c>
      <c r="G71">
        <v>56</v>
      </c>
      <c r="H71" t="s">
        <v>20</v>
      </c>
      <c r="I71" t="s">
        <v>21</v>
      </c>
      <c r="J71" t="s">
        <v>56</v>
      </c>
      <c r="K71" t="s">
        <v>113</v>
      </c>
      <c r="L71" t="s">
        <v>24</v>
      </c>
      <c r="M71" t="s">
        <v>25</v>
      </c>
      <c r="N71" t="s">
        <v>26</v>
      </c>
      <c r="O71">
        <v>2</v>
      </c>
      <c r="Q71" t="s">
        <v>27</v>
      </c>
      <c r="R71" t="s">
        <v>28</v>
      </c>
      <c r="S71" t="s">
        <v>48</v>
      </c>
      <c r="T71" t="s">
        <v>49</v>
      </c>
      <c r="U71" s="5">
        <v>4590</v>
      </c>
      <c r="V71" s="4"/>
    </row>
    <row r="72" spans="1:22" x14ac:dyDescent="0.25">
      <c r="A72">
        <v>261765</v>
      </c>
      <c r="B72">
        <f>COUNTIF(A$2:A72,A72)</f>
        <v>1</v>
      </c>
      <c r="C72" s="1">
        <v>44549</v>
      </c>
      <c r="D72">
        <v>19</v>
      </c>
      <c r="E72" t="s">
        <v>19</v>
      </c>
      <c r="F72">
        <v>2021</v>
      </c>
      <c r="G72">
        <v>39</v>
      </c>
      <c r="H72" t="s">
        <v>20</v>
      </c>
      <c r="I72" t="s">
        <v>21</v>
      </c>
      <c r="J72" t="s">
        <v>22</v>
      </c>
      <c r="K72" t="s">
        <v>53</v>
      </c>
      <c r="L72" t="s">
        <v>24</v>
      </c>
      <c r="M72" t="s">
        <v>25</v>
      </c>
      <c r="N72" t="s">
        <v>59</v>
      </c>
      <c r="O72">
        <v>1</v>
      </c>
      <c r="Q72" t="s">
        <v>35</v>
      </c>
      <c r="R72" t="s">
        <v>36</v>
      </c>
      <c r="S72" t="s">
        <v>37</v>
      </c>
      <c r="T72" t="s">
        <v>35</v>
      </c>
      <c r="U72" s="5">
        <v>2320</v>
      </c>
      <c r="V72" s="4"/>
    </row>
    <row r="73" spans="1:22" x14ac:dyDescent="0.25">
      <c r="A73">
        <v>261766</v>
      </c>
      <c r="B73">
        <f>COUNTIF(A$2:A73,A73)</f>
        <v>1</v>
      </c>
      <c r="C73" s="1">
        <v>44550</v>
      </c>
      <c r="D73">
        <v>20</v>
      </c>
      <c r="E73" t="s">
        <v>19</v>
      </c>
      <c r="F73">
        <v>2021</v>
      </c>
      <c r="G73">
        <v>33</v>
      </c>
      <c r="H73" t="s">
        <v>43</v>
      </c>
      <c r="I73" t="s">
        <v>21</v>
      </c>
      <c r="J73" t="s">
        <v>44</v>
      </c>
      <c r="K73" t="s">
        <v>80</v>
      </c>
      <c r="L73" t="s">
        <v>24</v>
      </c>
      <c r="M73" t="s">
        <v>25</v>
      </c>
      <c r="N73" t="s">
        <v>81</v>
      </c>
      <c r="O73">
        <v>4</v>
      </c>
      <c r="Q73" t="s">
        <v>82</v>
      </c>
      <c r="R73" t="s">
        <v>83</v>
      </c>
      <c r="S73" t="s">
        <v>108</v>
      </c>
      <c r="T73" t="s">
        <v>109</v>
      </c>
      <c r="U73" s="5">
        <v>13500</v>
      </c>
      <c r="V73" s="4"/>
    </row>
    <row r="74" spans="1:22" x14ac:dyDescent="0.25">
      <c r="A74">
        <v>261767</v>
      </c>
      <c r="B74">
        <f>COUNTIF(A$2:A74,A74)</f>
        <v>1</v>
      </c>
      <c r="C74" s="1">
        <v>44550</v>
      </c>
      <c r="D74">
        <v>20</v>
      </c>
      <c r="E74" t="s">
        <v>19</v>
      </c>
      <c r="F74">
        <v>2021</v>
      </c>
      <c r="G74">
        <v>57</v>
      </c>
      <c r="H74" t="s">
        <v>20</v>
      </c>
      <c r="I74" t="s">
        <v>31</v>
      </c>
      <c r="J74" t="s">
        <v>44</v>
      </c>
      <c r="K74" t="s">
        <v>58</v>
      </c>
      <c r="L74" t="s">
        <v>24</v>
      </c>
      <c r="M74" t="s">
        <v>25</v>
      </c>
      <c r="N74" t="s">
        <v>26</v>
      </c>
      <c r="O74">
        <v>4</v>
      </c>
      <c r="Q74" t="s">
        <v>27</v>
      </c>
      <c r="R74" t="s">
        <v>28</v>
      </c>
      <c r="S74" t="s">
        <v>29</v>
      </c>
      <c r="T74" t="s">
        <v>30</v>
      </c>
      <c r="U74" s="5">
        <v>9180</v>
      </c>
      <c r="V74" s="4"/>
    </row>
    <row r="75" spans="1:22" x14ac:dyDescent="0.25">
      <c r="A75">
        <v>261768</v>
      </c>
      <c r="B75">
        <f>COUNTIF(A$2:A75,A75)</f>
        <v>1</v>
      </c>
      <c r="C75" s="1">
        <v>44550</v>
      </c>
      <c r="D75">
        <v>20</v>
      </c>
      <c r="E75" t="s">
        <v>19</v>
      </c>
      <c r="F75">
        <v>2021</v>
      </c>
      <c r="G75">
        <v>29</v>
      </c>
      <c r="H75" t="s">
        <v>43</v>
      </c>
      <c r="I75" t="s">
        <v>31</v>
      </c>
      <c r="J75" t="s">
        <v>62</v>
      </c>
      <c r="K75" t="s">
        <v>63</v>
      </c>
      <c r="L75" t="s">
        <v>24</v>
      </c>
      <c r="M75" t="s">
        <v>25</v>
      </c>
      <c r="N75" t="s">
        <v>114</v>
      </c>
      <c r="O75">
        <v>3</v>
      </c>
      <c r="Q75" t="s">
        <v>77</v>
      </c>
      <c r="R75" t="s">
        <v>78</v>
      </c>
      <c r="S75" t="s">
        <v>115</v>
      </c>
      <c r="T75" t="s">
        <v>116</v>
      </c>
      <c r="U75" s="5">
        <v>1620</v>
      </c>
      <c r="V75" s="4"/>
    </row>
    <row r="76" spans="1:22" x14ac:dyDescent="0.25">
      <c r="A76">
        <v>261769</v>
      </c>
      <c r="B76">
        <f>COUNTIF(A$2:A76,A76)</f>
        <v>1</v>
      </c>
      <c r="C76" s="1">
        <v>44550</v>
      </c>
      <c r="D76">
        <v>20</v>
      </c>
      <c r="E76" t="s">
        <v>19</v>
      </c>
      <c r="F76">
        <v>2021</v>
      </c>
      <c r="G76">
        <v>35</v>
      </c>
      <c r="H76" t="s">
        <v>20</v>
      </c>
      <c r="I76" t="s">
        <v>21</v>
      </c>
      <c r="J76" t="s">
        <v>44</v>
      </c>
      <c r="K76" t="s">
        <v>58</v>
      </c>
      <c r="L76" t="s">
        <v>24</v>
      </c>
      <c r="M76" t="s">
        <v>25</v>
      </c>
      <c r="N76" t="s">
        <v>59</v>
      </c>
      <c r="O76">
        <v>1</v>
      </c>
      <c r="Q76" t="s">
        <v>35</v>
      </c>
      <c r="R76" t="s">
        <v>36</v>
      </c>
      <c r="S76" t="s">
        <v>37</v>
      </c>
      <c r="T76" t="s">
        <v>35</v>
      </c>
      <c r="U76" s="5">
        <v>2320</v>
      </c>
      <c r="V76" s="4"/>
    </row>
    <row r="77" spans="1:22" x14ac:dyDescent="0.25">
      <c r="A77">
        <v>261770</v>
      </c>
      <c r="B77">
        <f>COUNTIF(A$2:A77,A77)</f>
        <v>1</v>
      </c>
      <c r="C77" s="1">
        <v>44550</v>
      </c>
      <c r="D77">
        <v>20</v>
      </c>
      <c r="E77" t="s">
        <v>19</v>
      </c>
      <c r="F77">
        <v>2021</v>
      </c>
      <c r="G77">
        <v>35</v>
      </c>
      <c r="H77" t="s">
        <v>20</v>
      </c>
      <c r="I77" t="s">
        <v>31</v>
      </c>
      <c r="J77" t="s">
        <v>44</v>
      </c>
      <c r="K77" t="s">
        <v>80</v>
      </c>
      <c r="L77" t="s">
        <v>24</v>
      </c>
      <c r="M77" t="s">
        <v>25</v>
      </c>
      <c r="N77" t="s">
        <v>59</v>
      </c>
      <c r="O77">
        <v>1</v>
      </c>
      <c r="Q77" t="s">
        <v>35</v>
      </c>
      <c r="R77" t="s">
        <v>36</v>
      </c>
      <c r="S77" t="s">
        <v>37</v>
      </c>
      <c r="T77" t="s">
        <v>35</v>
      </c>
      <c r="U77" s="5">
        <v>2320</v>
      </c>
      <c r="V77" s="4"/>
    </row>
    <row r="78" spans="1:22" x14ac:dyDescent="0.25">
      <c r="A78">
        <v>261771</v>
      </c>
      <c r="B78">
        <f>COUNTIF(A$2:A78,A78)</f>
        <v>1</v>
      </c>
      <c r="C78" s="1">
        <v>44551</v>
      </c>
      <c r="D78">
        <v>21</v>
      </c>
      <c r="E78" t="s">
        <v>19</v>
      </c>
      <c r="F78">
        <v>2021</v>
      </c>
      <c r="G78">
        <v>26</v>
      </c>
      <c r="H78" t="s">
        <v>43</v>
      </c>
      <c r="I78" t="s">
        <v>31</v>
      </c>
      <c r="J78" t="s">
        <v>92</v>
      </c>
      <c r="K78" t="s">
        <v>117</v>
      </c>
      <c r="L78" t="s">
        <v>24</v>
      </c>
      <c r="M78" t="s">
        <v>25</v>
      </c>
      <c r="N78" t="s">
        <v>59</v>
      </c>
      <c r="O78">
        <v>3</v>
      </c>
      <c r="Q78" t="s">
        <v>35</v>
      </c>
      <c r="R78" t="s">
        <v>36</v>
      </c>
      <c r="S78" t="s">
        <v>96</v>
      </c>
      <c r="T78" t="s">
        <v>97</v>
      </c>
      <c r="U78" s="5">
        <v>6960</v>
      </c>
      <c r="V78" s="4"/>
    </row>
    <row r="79" spans="1:22" x14ac:dyDescent="0.25">
      <c r="A79">
        <v>261772</v>
      </c>
      <c r="B79">
        <f>COUNTIF(A$2:A79,A79)</f>
        <v>1</v>
      </c>
      <c r="C79" s="1">
        <v>44551</v>
      </c>
      <c r="D79">
        <v>21</v>
      </c>
      <c r="E79" t="s">
        <v>19</v>
      </c>
      <c r="F79">
        <v>2021</v>
      </c>
      <c r="G79">
        <v>23</v>
      </c>
      <c r="H79" t="s">
        <v>50</v>
      </c>
      <c r="I79" t="s">
        <v>31</v>
      </c>
      <c r="J79" t="s">
        <v>32</v>
      </c>
      <c r="K79" t="s">
        <v>33</v>
      </c>
      <c r="L79" t="s">
        <v>24</v>
      </c>
      <c r="M79" t="s">
        <v>25</v>
      </c>
      <c r="N79" t="s">
        <v>38</v>
      </c>
      <c r="O79">
        <v>2</v>
      </c>
      <c r="Q79" t="s">
        <v>39</v>
      </c>
      <c r="R79" t="s">
        <v>40</v>
      </c>
      <c r="S79" t="s">
        <v>41</v>
      </c>
      <c r="T79" t="s">
        <v>42</v>
      </c>
      <c r="U79" s="5">
        <v>1538</v>
      </c>
      <c r="V79" s="4"/>
    </row>
    <row r="80" spans="1:22" x14ac:dyDescent="0.25">
      <c r="A80">
        <v>261773</v>
      </c>
      <c r="B80">
        <f>COUNTIF(A$2:A80,A80)</f>
        <v>1</v>
      </c>
      <c r="C80" s="1">
        <v>44552</v>
      </c>
      <c r="D80">
        <v>22</v>
      </c>
      <c r="E80" t="s">
        <v>19</v>
      </c>
      <c r="F80">
        <v>2021</v>
      </c>
      <c r="G80">
        <v>30</v>
      </c>
      <c r="H80" t="s">
        <v>43</v>
      </c>
      <c r="I80" t="s">
        <v>21</v>
      </c>
      <c r="J80" t="s">
        <v>22</v>
      </c>
      <c r="K80" t="s">
        <v>53</v>
      </c>
      <c r="L80" t="s">
        <v>24</v>
      </c>
      <c r="M80" t="s">
        <v>25</v>
      </c>
      <c r="N80" t="s">
        <v>59</v>
      </c>
      <c r="O80">
        <v>3</v>
      </c>
      <c r="Q80" t="s">
        <v>35</v>
      </c>
      <c r="R80" t="s">
        <v>36</v>
      </c>
      <c r="S80" t="s">
        <v>96</v>
      </c>
      <c r="T80" t="s">
        <v>97</v>
      </c>
      <c r="U80" s="5">
        <v>6960</v>
      </c>
      <c r="V80" s="4"/>
    </row>
    <row r="81" spans="1:22" x14ac:dyDescent="0.25">
      <c r="A81">
        <v>261774</v>
      </c>
      <c r="B81">
        <f>COUNTIF(A$2:A81,A81)</f>
        <v>1</v>
      </c>
      <c r="C81" s="1">
        <v>44552</v>
      </c>
      <c r="D81">
        <v>22</v>
      </c>
      <c r="E81" t="s">
        <v>19</v>
      </c>
      <c r="F81">
        <v>2021</v>
      </c>
      <c r="G81">
        <v>41</v>
      </c>
      <c r="H81" t="s">
        <v>20</v>
      </c>
      <c r="I81" t="s">
        <v>31</v>
      </c>
      <c r="J81" t="s">
        <v>22</v>
      </c>
      <c r="K81" t="s">
        <v>23</v>
      </c>
      <c r="L81" t="s">
        <v>24</v>
      </c>
      <c r="M81" t="s">
        <v>25</v>
      </c>
      <c r="N81" t="s">
        <v>64</v>
      </c>
      <c r="O81">
        <v>3</v>
      </c>
      <c r="Q81" t="s">
        <v>27</v>
      </c>
      <c r="R81" t="s">
        <v>28</v>
      </c>
      <c r="S81" t="s">
        <v>94</v>
      </c>
      <c r="T81" t="s">
        <v>95</v>
      </c>
      <c r="U81" s="5">
        <v>6885</v>
      </c>
      <c r="V81" s="4"/>
    </row>
    <row r="82" spans="1:22" x14ac:dyDescent="0.25">
      <c r="A82">
        <v>261775</v>
      </c>
      <c r="B82">
        <f>COUNTIF(A$2:A82,A82)</f>
        <v>1</v>
      </c>
      <c r="C82" s="1">
        <v>44552</v>
      </c>
      <c r="D82">
        <v>22</v>
      </c>
      <c r="E82" t="s">
        <v>19</v>
      </c>
      <c r="F82">
        <v>2021</v>
      </c>
      <c r="G82">
        <v>19</v>
      </c>
      <c r="H82" t="s">
        <v>50</v>
      </c>
      <c r="I82" t="s">
        <v>21</v>
      </c>
      <c r="J82" t="s">
        <v>44</v>
      </c>
      <c r="K82" t="s">
        <v>45</v>
      </c>
      <c r="L82" t="s">
        <v>24</v>
      </c>
      <c r="M82" t="s">
        <v>25</v>
      </c>
      <c r="N82" t="s">
        <v>68</v>
      </c>
      <c r="O82">
        <v>1</v>
      </c>
      <c r="Q82" t="s">
        <v>69</v>
      </c>
      <c r="R82" t="s">
        <v>70</v>
      </c>
      <c r="S82" t="s">
        <v>99</v>
      </c>
      <c r="T82" t="s">
        <v>69</v>
      </c>
      <c r="U82" s="5">
        <v>565</v>
      </c>
    </row>
    <row r="83" spans="1:22" x14ac:dyDescent="0.25">
      <c r="A83">
        <v>261776</v>
      </c>
      <c r="B83">
        <f>COUNTIF(A$2:A83,A83)</f>
        <v>1</v>
      </c>
      <c r="C83" s="1">
        <v>44552</v>
      </c>
      <c r="D83">
        <v>22</v>
      </c>
      <c r="E83" t="s">
        <v>19</v>
      </c>
      <c r="F83">
        <v>2021</v>
      </c>
      <c r="G83">
        <v>25</v>
      </c>
      <c r="H83" t="s">
        <v>43</v>
      </c>
      <c r="I83" t="s">
        <v>31</v>
      </c>
      <c r="J83" t="s">
        <v>92</v>
      </c>
      <c r="K83" t="s">
        <v>93</v>
      </c>
      <c r="L83" t="s">
        <v>24</v>
      </c>
      <c r="M83" t="s">
        <v>25</v>
      </c>
      <c r="N83" t="s">
        <v>51</v>
      </c>
      <c r="O83">
        <v>1</v>
      </c>
      <c r="Q83" t="s">
        <v>27</v>
      </c>
      <c r="R83" t="s">
        <v>28</v>
      </c>
      <c r="S83" t="s">
        <v>52</v>
      </c>
      <c r="T83" t="s">
        <v>27</v>
      </c>
      <c r="U83" s="5">
        <v>2295</v>
      </c>
      <c r="V83" s="4"/>
    </row>
    <row r="84" spans="1:22" x14ac:dyDescent="0.25">
      <c r="A84">
        <v>261777</v>
      </c>
      <c r="B84">
        <f>COUNTIF(A$2:A84,A84)</f>
        <v>1</v>
      </c>
      <c r="C84" s="1">
        <v>44552</v>
      </c>
      <c r="D84">
        <v>22</v>
      </c>
      <c r="E84" t="s">
        <v>19</v>
      </c>
      <c r="F84">
        <v>2021</v>
      </c>
      <c r="G84">
        <v>27</v>
      </c>
      <c r="H84" t="s">
        <v>43</v>
      </c>
      <c r="I84" t="s">
        <v>21</v>
      </c>
      <c r="J84" t="s">
        <v>62</v>
      </c>
      <c r="K84" t="s">
        <v>63</v>
      </c>
      <c r="L84" t="s">
        <v>24</v>
      </c>
      <c r="M84" t="s">
        <v>25</v>
      </c>
      <c r="N84" t="s">
        <v>26</v>
      </c>
      <c r="O84">
        <v>1</v>
      </c>
      <c r="Q84" t="s">
        <v>27</v>
      </c>
      <c r="R84" t="s">
        <v>28</v>
      </c>
      <c r="S84" t="s">
        <v>52</v>
      </c>
      <c r="T84" t="s">
        <v>27</v>
      </c>
      <c r="U84" s="5">
        <v>2295</v>
      </c>
      <c r="V84" s="4"/>
    </row>
    <row r="85" spans="1:22" x14ac:dyDescent="0.25">
      <c r="A85">
        <v>261778</v>
      </c>
      <c r="B85">
        <f>COUNTIF(A$2:A85,A85)</f>
        <v>1</v>
      </c>
      <c r="C85" s="1">
        <v>44552</v>
      </c>
      <c r="D85">
        <v>22</v>
      </c>
      <c r="E85" t="s">
        <v>19</v>
      </c>
      <c r="F85">
        <v>2021</v>
      </c>
      <c r="G85">
        <v>41</v>
      </c>
      <c r="H85" t="s">
        <v>20</v>
      </c>
      <c r="I85" t="s">
        <v>31</v>
      </c>
      <c r="J85" t="s">
        <v>56</v>
      </c>
      <c r="K85" t="s">
        <v>113</v>
      </c>
      <c r="L85" t="s">
        <v>24</v>
      </c>
      <c r="M85" t="s">
        <v>25</v>
      </c>
      <c r="N85" t="s">
        <v>59</v>
      </c>
      <c r="O85">
        <v>1</v>
      </c>
      <c r="Q85" t="s">
        <v>35</v>
      </c>
      <c r="R85" t="s">
        <v>36</v>
      </c>
      <c r="S85" t="s">
        <v>37</v>
      </c>
      <c r="T85" t="s">
        <v>35</v>
      </c>
      <c r="U85" s="5">
        <v>2320</v>
      </c>
      <c r="V85" s="4"/>
    </row>
    <row r="86" spans="1:22" x14ac:dyDescent="0.25">
      <c r="A86">
        <v>261779</v>
      </c>
      <c r="B86">
        <f>COUNTIF(A$2:A86,A86)</f>
        <v>1</v>
      </c>
      <c r="C86" s="1">
        <v>44553</v>
      </c>
      <c r="D86">
        <v>23</v>
      </c>
      <c r="E86" t="s">
        <v>19</v>
      </c>
      <c r="F86">
        <v>2021</v>
      </c>
      <c r="G86">
        <v>30</v>
      </c>
      <c r="H86" t="s">
        <v>43</v>
      </c>
      <c r="I86" t="s">
        <v>21</v>
      </c>
      <c r="J86" t="s">
        <v>22</v>
      </c>
      <c r="K86" t="s">
        <v>75</v>
      </c>
      <c r="L86" t="s">
        <v>24</v>
      </c>
      <c r="M86" t="s">
        <v>25</v>
      </c>
      <c r="N86" t="s">
        <v>34</v>
      </c>
      <c r="O86">
        <v>1</v>
      </c>
      <c r="Q86" t="s">
        <v>35</v>
      </c>
      <c r="R86" t="s">
        <v>36</v>
      </c>
      <c r="S86" t="s">
        <v>37</v>
      </c>
      <c r="T86" t="s">
        <v>35</v>
      </c>
      <c r="U86" s="5">
        <v>2320</v>
      </c>
      <c r="V86" s="4"/>
    </row>
    <row r="87" spans="1:22" x14ac:dyDescent="0.25">
      <c r="A87">
        <v>261780</v>
      </c>
      <c r="B87">
        <f>COUNTIF(A$2:A87,A87)</f>
        <v>1</v>
      </c>
      <c r="C87" s="1">
        <v>44553</v>
      </c>
      <c r="D87">
        <v>23</v>
      </c>
      <c r="E87" t="s">
        <v>19</v>
      </c>
      <c r="F87">
        <v>2021</v>
      </c>
      <c r="G87">
        <v>31</v>
      </c>
      <c r="H87" t="s">
        <v>43</v>
      </c>
      <c r="I87" t="s">
        <v>21</v>
      </c>
      <c r="J87" t="s">
        <v>62</v>
      </c>
      <c r="K87" t="s">
        <v>63</v>
      </c>
      <c r="L87" t="s">
        <v>24</v>
      </c>
      <c r="M87" t="s">
        <v>25</v>
      </c>
      <c r="N87" t="s">
        <v>64</v>
      </c>
      <c r="O87">
        <v>1</v>
      </c>
      <c r="Q87" t="s">
        <v>27</v>
      </c>
      <c r="R87" t="s">
        <v>28</v>
      </c>
      <c r="S87" t="s">
        <v>52</v>
      </c>
      <c r="T87" t="s">
        <v>27</v>
      </c>
      <c r="U87" s="5">
        <v>2295</v>
      </c>
      <c r="V87" s="4"/>
    </row>
    <row r="88" spans="1:22" x14ac:dyDescent="0.25">
      <c r="A88">
        <v>261781</v>
      </c>
      <c r="B88">
        <f>COUNTIF(A$2:A88,A88)</f>
        <v>1</v>
      </c>
      <c r="C88" s="1">
        <v>44553</v>
      </c>
      <c r="D88">
        <v>23</v>
      </c>
      <c r="E88" t="s">
        <v>19</v>
      </c>
      <c r="F88">
        <v>2021</v>
      </c>
      <c r="G88">
        <v>35</v>
      </c>
      <c r="H88" t="s">
        <v>20</v>
      </c>
      <c r="I88" t="s">
        <v>21</v>
      </c>
      <c r="J88" t="s">
        <v>22</v>
      </c>
      <c r="K88" t="s">
        <v>23</v>
      </c>
      <c r="L88" t="s">
        <v>24</v>
      </c>
      <c r="M88" t="s">
        <v>25</v>
      </c>
      <c r="N88" t="s">
        <v>76</v>
      </c>
      <c r="O88">
        <v>1</v>
      </c>
      <c r="Q88" t="s">
        <v>77</v>
      </c>
      <c r="R88" t="s">
        <v>78</v>
      </c>
      <c r="S88" t="s">
        <v>79</v>
      </c>
      <c r="T88" t="s">
        <v>77</v>
      </c>
      <c r="U88" s="5">
        <v>540</v>
      </c>
    </row>
    <row r="89" spans="1:22" x14ac:dyDescent="0.25">
      <c r="A89">
        <v>261782</v>
      </c>
      <c r="B89">
        <f>COUNTIF(A$2:A89,A89)</f>
        <v>1</v>
      </c>
      <c r="C89" s="1">
        <v>44554</v>
      </c>
      <c r="D89">
        <v>24</v>
      </c>
      <c r="E89" t="s">
        <v>19</v>
      </c>
      <c r="F89">
        <v>2021</v>
      </c>
      <c r="G89">
        <v>38</v>
      </c>
      <c r="H89" t="s">
        <v>20</v>
      </c>
      <c r="I89" t="s">
        <v>31</v>
      </c>
      <c r="J89" t="s">
        <v>44</v>
      </c>
      <c r="K89" t="s">
        <v>58</v>
      </c>
      <c r="L89" t="s">
        <v>24</v>
      </c>
      <c r="M89" t="s">
        <v>25</v>
      </c>
      <c r="N89" t="s">
        <v>64</v>
      </c>
      <c r="O89">
        <v>4</v>
      </c>
      <c r="Q89" t="s">
        <v>27</v>
      </c>
      <c r="R89" t="s">
        <v>28</v>
      </c>
      <c r="S89" t="s">
        <v>29</v>
      </c>
      <c r="T89" t="s">
        <v>30</v>
      </c>
      <c r="U89" s="5">
        <v>9180</v>
      </c>
      <c r="V89" s="4"/>
    </row>
  </sheetData>
  <mergeCells count="2">
    <mergeCell ref="W1:X1"/>
    <mergeCell ref="Z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VemAi</dc:creator>
  <cp:lastModifiedBy>VemAi</cp:lastModifiedBy>
  <dcterms:created xsi:type="dcterms:W3CDTF">2023-12-31T04:37:36Z</dcterms:created>
  <dcterms:modified xsi:type="dcterms:W3CDTF">2023-12-31T05:42:36Z</dcterms:modified>
</cp:coreProperties>
</file>