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i\Documents\MATLAB\Hbone\"/>
    </mc:Choice>
  </mc:AlternateContent>
  <xr:revisionPtr revIDLastSave="0" documentId="13_ncr:1_{F04CC4AE-38F7-4C59-9C62-85EBE89E47D6}" xr6:coauthVersionLast="47" xr6:coauthVersionMax="47" xr10:uidLastSave="{00000000-0000-0000-0000-000000000000}"/>
  <bookViews>
    <workbookView xWindow="1140" yWindow="492" windowWidth="18780" windowHeight="118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F9" i="1"/>
  <c r="E9" i="1"/>
  <c r="H8" i="1"/>
  <c r="F8" i="1"/>
  <c r="G8" i="1"/>
  <c r="E8" i="1"/>
  <c r="H7" i="1"/>
  <c r="F7" i="1"/>
  <c r="H6" i="1"/>
  <c r="F6" i="1"/>
  <c r="H5" i="1"/>
  <c r="F5" i="1"/>
  <c r="H4" i="1"/>
  <c r="F4" i="1"/>
  <c r="H3" i="1"/>
  <c r="F3" i="1"/>
  <c r="H2" i="1"/>
  <c r="F2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<sst xmlns="http://schemas.openxmlformats.org/spreadsheetml/2006/main" count="14" uniqueCount="14">
  <si>
    <t>Vol</t>
  </si>
  <si>
    <t>Angle</t>
  </si>
  <si>
    <t>Ax</t>
  </si>
  <si>
    <t>Ay</t>
  </si>
  <si>
    <t>cyan</t>
  </si>
  <si>
    <t>indigo</t>
  </si>
  <si>
    <t>green</t>
  </si>
  <si>
    <t>red</t>
  </si>
  <si>
    <t>indigo2</t>
  </si>
  <si>
    <t>green2</t>
  </si>
  <si>
    <t>magenta</t>
  </si>
  <si>
    <t>Ox</t>
  </si>
  <si>
    <t>Oy</t>
  </si>
  <si>
    <t>green3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</si>
</sst>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11" sqref="C1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8" x14ac:dyDescent="0.3">
      <c r="A2" t="s">
        <v>4</v>
      </c>
      <c r="B2">
        <v>47.9</v>
      </c>
      <c r="C2">
        <v>6359</v>
      </c>
      <c r="D2">
        <v>2548</v>
      </c>
      <c r="E2">
        <f>5862+(6801-5862)/2</f>
        <v>6331.5</v>
      </c>
      <c r="F2">
        <f>2765+(3705-2765)/2</f>
        <v>3235</v>
      </c>
      <c r="G2">
        <f>(6801-5862)</f>
        <v>939</v>
      </c>
      <c r="H2">
        <f>(3705-2765)</f>
        <v>940</v>
      </c>
    </row>
    <row r="3" spans="1:8" x14ac:dyDescent="0.3">
      <c r="A3" t="s">
        <v>5</v>
      </c>
      <c r="B3">
        <v>47.9</v>
      </c>
      <c r="C3">
        <v>6672</v>
      </c>
      <c r="D3">
        <v>2206</v>
      </c>
      <c r="E3">
        <f>6185+(7146-6185)/2</f>
        <v>6665.5</v>
      </c>
      <c r="F3">
        <f>2378+(3339-2378)/2</f>
        <v>2858.5</v>
      </c>
      <c r="G3">
        <f>(7146-6185)</f>
        <v>961</v>
      </c>
      <c r="H3">
        <f>(3339-2378)</f>
        <v>961</v>
      </c>
    </row>
    <row r="4" spans="1:8" x14ac:dyDescent="0.3">
      <c r="A4" t="s">
        <v>6</v>
      </c>
      <c r="B4">
        <v>47.9</v>
      </c>
      <c r="C4">
        <v>6597</v>
      </c>
      <c r="D4">
        <v>2309</v>
      </c>
      <c r="E4">
        <f>6074+(7048-6074)/2</f>
        <v>6561</v>
      </c>
      <c r="F4">
        <f>2522+(3498-2522)/2</f>
        <v>3010</v>
      </c>
      <c r="G4">
        <f>(7048-6074)</f>
        <v>974</v>
      </c>
      <c r="H4">
        <f>(3498-2522)</f>
        <v>976</v>
      </c>
    </row>
    <row r="5" spans="1:8" x14ac:dyDescent="0.3">
      <c r="A5" t="s">
        <v>7</v>
      </c>
      <c r="B5">
        <v>50</v>
      </c>
      <c r="C5">
        <v>6533</v>
      </c>
      <c r="D5">
        <v>2149</v>
      </c>
      <c r="E5">
        <f>5966+(6930-5966)/2</f>
        <v>6448</v>
      </c>
      <c r="F5">
        <f>2649+(3614-2649)/2</f>
        <v>3131.5</v>
      </c>
      <c r="G5">
        <f>(6930-5966)</f>
        <v>964</v>
      </c>
      <c r="H5">
        <f>(3614-2649)</f>
        <v>965</v>
      </c>
    </row>
    <row r="6" spans="1:8" x14ac:dyDescent="0.3">
      <c r="A6" t="s">
        <v>8</v>
      </c>
      <c r="B6">
        <v>45.7</v>
      </c>
      <c r="C6">
        <v>6420</v>
      </c>
      <c r="D6">
        <v>2400</v>
      </c>
      <c r="E6">
        <f>5924.5+(6898.5-5924.5)/2</f>
        <v>6411.5</v>
      </c>
      <c r="F6">
        <f>2615.5+(3590.5-2615.5)/2</f>
        <v>3103</v>
      </c>
      <c r="G6">
        <f>(6898.5-5924.5)</f>
        <v>974</v>
      </c>
      <c r="H6">
        <f>(3590.5-2615.5)</f>
        <v>975</v>
      </c>
    </row>
    <row r="7" spans="1:8" x14ac:dyDescent="0.3">
      <c r="A7" t="s">
        <v>9</v>
      </c>
      <c r="B7">
        <v>45.7</v>
      </c>
      <c r="C7">
        <v>6413</v>
      </c>
      <c r="D7">
        <v>2233</v>
      </c>
      <c r="E7">
        <f>5943+(6865-5943)/2</f>
        <v>6404</v>
      </c>
      <c r="F7">
        <f>2438+(3361-2438)/2</f>
        <v>2899.5</v>
      </c>
      <c r="G7">
        <f>(6865-5943)</f>
        <v>922</v>
      </c>
      <c r="H7">
        <f>(3361-2438)</f>
        <v>923</v>
      </c>
    </row>
    <row r="8" spans="1:8" x14ac:dyDescent="0.3">
      <c r="A8" t="s">
        <v>10</v>
      </c>
      <c r="B8">
        <v>145.19999999999999</v>
      </c>
      <c r="C8">
        <v>2268</v>
      </c>
      <c r="D8">
        <v>1479</v>
      </c>
      <c r="E8">
        <f>1018+(1859-1018)/2</f>
        <v>1438.5</v>
      </c>
      <c r="F8">
        <f>908+(1749-908)/2</f>
        <v>1328.5</v>
      </c>
      <c r="G8">
        <f>1859-1018</f>
        <v>841</v>
      </c>
      <c r="H8">
        <f>1749-908</f>
        <v>841</v>
      </c>
    </row>
    <row r="9" spans="1:8" x14ac:dyDescent="0.3">
      <c r="A9" t="s">
        <v>13</v>
      </c>
      <c r="B9">
        <f>B4+70</f>
        <v>117.9</v>
      </c>
      <c r="C9">
        <v>7422</v>
      </c>
      <c r="D9">
        <v>2746</v>
      </c>
      <c r="E9">
        <f>6074+(7048-6074)/2</f>
        <v>6561</v>
      </c>
      <c r="F9">
        <f>2522+(3498-2522)/2</f>
        <v>3010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 Vemavra</dc:creator>
  <cp:lastModifiedBy>Vemavra</cp:lastModifiedBy>
  <dcterms:created xsi:type="dcterms:W3CDTF">2015-06-05T18:17:20Z</dcterms:created>
  <dcterms:modified xsi:type="dcterms:W3CDTF">2021-10-11T18:23:08Z</dcterms:modified>
</cp:coreProperties>
</file>