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538" documentId="11_DF5355BF84DCCE63EC1506588731F45B1AF65D9D" xr6:coauthVersionLast="47" xr6:coauthVersionMax="47" xr10:uidLastSave="{D8C8AD0F-7487-41B3-A6F3-649F2EB63DC9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G18" i="1"/>
  <c r="G17" i="1"/>
  <c r="G16" i="1"/>
  <c r="G15" i="1"/>
  <c r="G14" i="1"/>
  <c r="G13" i="1"/>
  <c r="G11" i="1"/>
  <c r="G12" i="1"/>
  <c r="G10" i="1"/>
  <c r="G9" i="1"/>
  <c r="G8" i="1"/>
  <c r="G7" i="1"/>
  <c r="F18" i="1"/>
  <c r="F17" i="1"/>
  <c r="F16" i="1"/>
  <c r="F15" i="1"/>
  <c r="F14" i="1"/>
  <c r="F13" i="1"/>
  <c r="F12" i="1"/>
  <c r="F11" i="1"/>
  <c r="F10" i="1"/>
  <c r="F9" i="1"/>
  <c r="F8" i="1"/>
  <c r="F7" i="1"/>
  <c r="E18" i="1"/>
  <c r="E17" i="1"/>
  <c r="E16" i="1"/>
  <c r="E15" i="1"/>
  <c r="E14" i="1"/>
  <c r="E13" i="1"/>
  <c r="E12" i="1"/>
  <c r="E11" i="1"/>
  <c r="E10" i="1"/>
  <c r="E9" i="1"/>
  <c r="E8" i="1"/>
  <c r="E7" i="1"/>
  <c r="N7" i="1"/>
  <c r="D18" i="1" l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<sst xmlns="http://schemas.openxmlformats.org/spreadsheetml/2006/main" count="43" uniqueCount="38">
  <si>
    <t>Přehled o přijmech a výdajích za posledních 5 let</t>
  </si>
  <si>
    <t>Sloupec1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</si>
  <si>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</si>
  <si>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</si>
  <si>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</si>
  <si>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</si>
  <si>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</si>
  <si>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</si>
  <si>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</si>
  <si>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</si>
  <si>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</si>
  <si>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</si>
  <si>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</si>
  <si>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Měsíc</t>
  </si>
  <si>
    <t>Tržba 2019</t>
  </si>
  <si>
    <t>Tržba 2020</t>
  </si>
  <si>
    <t>Tržba 2021</t>
  </si>
  <si>
    <t>Tržba 2022</t>
  </si>
  <si>
    <t>Tržba 2023</t>
  </si>
  <si>
    <t>Počet Zákazníků 2019</t>
  </si>
  <si>
    <t>Počet Zákazníků 2020</t>
  </si>
  <si>
    <t>Počet Zákazníků 2021</t>
  </si>
  <si>
    <t>Počet Zákazníků 2022</t>
  </si>
  <si>
    <t>Počet Zákazníků 2023</t>
  </si>
  <si>
    <t>Průměrná tržba zákazníka (Kč)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</si>
  <si>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</si>
  <si>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</si>
  <si>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</si>
  <si>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</si>
  <si>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</si>
  <si>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</si>
  <si>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</si>
  <si>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</si>
  <si>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</si>
  <si>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</si>
  <si>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</si>
  <si>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</si>
  <si>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Produkt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</si>
</sst>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u/>
      <sz val="14"/>
      <color theme="8" tint="-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  <font>
      <b/>
      <sz val="12"/>
      <color rgb="FF404040"/>
      <name val="Arial"/>
    </font>
    <font>
      <b/>
      <u/>
      <sz val="14"/>
      <color rgb="FF595959"/>
      <name val="Arial Black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3" fontId="0" fillId="0" borderId="1" xfId="0" applyNumberFormat="1" applyBorder="1"/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7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5" xfId="0" applyBorder="1"/>
    <xf numFmtId="3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4" fillId="0" borderId="0" xfId="0" applyFont="1" applyBorder="1" applyAlignment="1">
      <alignment horizontal="center" vertical="center" wrapText="1"/>
    </xf>
  </cellXfs>
  <cellStyles count="1">
    <cellStyle name="Normální" xfId="0" builtinId="0"/>
  </cellStyles>
  <dxfs count="14"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 diagonalUp="0" diagonalDown="0">
        <left style="thin">
          <color theme="2" tint="-0.749992370372631"/>
        </left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numFmt numFmtId="3" formatCode="#,##0"/>
    </dxf>
    <dxf>
      <border diagonalUp="0" diagonalDown="0">
        <left/>
        <right style="thin">
          <color theme="2" tint="-0.749992370372631"/>
        </right>
        <top style="thin">
          <color theme="2" tint="-0.749992370372631"/>
        </top>
        <bottom style="thin">
          <color theme="2" tint="-0.749992370372631"/>
        </bottom>
        <vertical/>
        <horizontal/>
      </border>
    </dxf>
    <dxf>
      <border>
        <right style="thin">
          <color rgb="FF000000"/>
        </right>
      </border>
    </dxf>
    <dxf>
      <border diagonalUp="0" diagonalDown="0" outline="0">
        <left style="thin">
          <color theme="2" tint="-0.749992370372631"/>
        </left>
        <right style="thin">
          <color theme="2" tint="-0.74999237037263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6D8E12-40B8-47B7-A996-6FBBED7D6375}" name="Tabulka4" displayName="Tabulka4" ref="C5:N20" totalsRowCount="1" headerRowDxfId="13" tableBorderDxfId="12">
  <autoFilter ref="C5:N19" xr:uid="{2D6D8E12-40B8-47B7-A996-6FBBED7D6375}"/>
  <tableColumns count="12">
    <tableColumn id="1" xr3:uid="{2E31EFBE-F10B-4612-888C-088B582F27D1}" name="Sloupec1" dataDxfId="11"/>
    <tableColumn id="2" xr3:uid="{F72614E7-8A0D-43AC-A5FE-770F94D32214}" name="Sloupec2" dataDxfId="9" totalsRowDxfId="10"/>
    <tableColumn id="3" xr3:uid="{289ABEF6-A783-4E34-881C-161FC7B45A34}" name="Sloupec3" dataDxfId="8"/>
    <tableColumn id="4" xr3:uid="{40D56034-B343-451C-B1BE-56E59081D414}" name="Sloupec4" dataDxfId="7"/>
    <tableColumn id="5" xr3:uid="{626EF2BB-AD9B-40E1-9D6E-780EDFE95F30}" name="Sloupec5" dataDxfId="6"/>
    <tableColumn id="6" xr3:uid="{37BE884D-53C3-40FF-B190-3370DF4ACCC5}" name="Sloupec6" dataDxfId="5"/>
    <tableColumn id="7" xr3:uid="{F7F4FC4C-9017-400A-8C4A-8C7EA010FFB7}" name="Sloupec7" dataDxfId="4"/>
    <tableColumn id="8" xr3:uid="{CD1054A8-1944-43CA-A6C4-78EED29C7AFE}" name="Sloupec8" dataDxfId="3"/>
    <tableColumn id="9" xr3:uid="{EC0D260D-2B59-430F-83F6-4EA9DFFB4587}" name="Sloupec9" dataDxfId="2"/>
    <tableColumn id="10" xr3:uid="{D137E801-5879-45DC-A634-C16EA4F7344C}" name="Sloupec10" dataDxfId="1"/>
    <tableColumn id="11" xr3:uid="{30EF60BD-F280-4D05-BE42-7C918CCE9D69}" name="Sloupec11" dataDxfId="0"/>
    <tableColumn id="12" xr3:uid="{FE11BEA8-5BE2-4DBE-9202-A95CB06E665B}" name="Sloupec1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75"/>
  <sheetViews>
    <sheetView tabSelected="1" workbookViewId="0">
      <selection activeCell="C5" sqref="C5:N20"/>
    </sheetView>
  </sheetViews>
  <sheetFormatPr defaultRowHeight="15"/>
  <cols>
    <col min="3" max="3" width="11.7109375" bestFit="1" customWidth="1"/>
    <col min="4" max="4" width="17.140625" customWidth="1"/>
    <col min="5" max="5" width="20.140625" customWidth="1"/>
    <col min="6" max="6" width="19.5703125" customWidth="1"/>
    <col min="7" max="7" width="15.85546875" customWidth="1"/>
    <col min="8" max="8" width="18" customWidth="1"/>
    <col min="9" max="9" width="21.28515625" customWidth="1"/>
    <col min="10" max="10" width="21" customWidth="1"/>
    <col min="11" max="11" width="20" customWidth="1"/>
    <col min="12" max="12" width="20.5703125" customWidth="1"/>
    <col min="13" max="13" width="20.28515625" customWidth="1"/>
    <col min="14" max="14" width="24.28515625" customWidth="1"/>
  </cols>
  <sheetData>
    <row r="3" spans="3:14" ht="22.5">
      <c r="C3" s="8" t="s">
        <v>0</v>
      </c>
      <c r="D3" s="1"/>
      <c r="E3" s="1"/>
      <c r="F3" s="1"/>
      <c r="G3" s="1"/>
      <c r="H3" s="2"/>
      <c r="I3" s="2"/>
      <c r="J3" s="2"/>
    </row>
    <row r="5" spans="3:14">
      <c r="C5" s="24" t="s">
        <v>1</v>
      </c>
      <c r="D5" s="25" t="s">
        <v>2</v>
      </c>
      <c r="E5" s="25" t="s">
        <v>3</v>
      </c>
      <c r="F5" s="25" t="s">
        <v>4</v>
      </c>
      <c r="G5" s="25" t="s">
        <v>5</v>
      </c>
      <c r="H5" s="25" t="s">
        <v>6</v>
      </c>
      <c r="I5" s="25" t="s">
        <v>7</v>
      </c>
      <c r="J5" s="25" t="s">
        <v>8</v>
      </c>
      <c r="K5" s="25" t="s">
        <v>9</v>
      </c>
      <c r="L5" s="25" t="s">
        <v>10</v>
      </c>
      <c r="M5" s="25" t="s">
        <v>11</v>
      </c>
      <c r="N5" s="23" t="s">
        <v>12</v>
      </c>
    </row>
    <row r="6" spans="3:14" ht="50.25" customHeight="1">
      <c r="C6" s="11" t="s">
        <v>13</v>
      </c>
      <c r="D6" s="4" t="s">
        <v>14</v>
      </c>
      <c r="E6" s="4" t="s">
        <v>15</v>
      </c>
      <c r="F6" s="5" t="s">
        <v>16</v>
      </c>
      <c r="G6" s="5" t="s">
        <v>17</v>
      </c>
      <c r="H6" s="6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26" t="s">
        <v>24</v>
      </c>
    </row>
    <row r="7" spans="3:14" ht="18" customHeight="1">
      <c r="C7" s="10" t="s">
        <v>25</v>
      </c>
      <c r="D7" s="9">
        <v>182000</v>
      </c>
      <c r="E7" s="3">
        <f>Tabulka4[[#This Row],[Sloupec8]]*Tabulka4[[#This Row],[Sloupec12]]</f>
        <v>189280</v>
      </c>
      <c r="F7" s="3">
        <f>Tabulka4[[#This Row],[Sloupec9]]*N7</f>
        <v>185640</v>
      </c>
      <c r="G7" s="3">
        <f>Tabulka4[[#This Row],[Sloupec9]]*N7</f>
        <v>185640</v>
      </c>
      <c r="H7" s="3">
        <f>Tabulka4[[#This Row],[Sloupec11]]*N7</f>
        <v>178360</v>
      </c>
      <c r="I7" s="3">
        <v>500</v>
      </c>
      <c r="J7" s="3">
        <v>520</v>
      </c>
      <c r="K7" s="3">
        <v>510</v>
      </c>
      <c r="L7" s="3">
        <v>590</v>
      </c>
      <c r="M7" s="3">
        <v>490</v>
      </c>
      <c r="N7" s="23">
        <f>D7/I7</f>
        <v>364</v>
      </c>
    </row>
    <row r="8" spans="3:14" ht="18" customHeight="1">
      <c r="C8" s="10" t="s">
        <v>26</v>
      </c>
      <c r="D8" s="22">
        <f>I8*N7</f>
        <v>196560</v>
      </c>
      <c r="E8" s="3">
        <f>Tabulka4[[#This Row],[Sloupec8]]*N7</f>
        <v>200200</v>
      </c>
      <c r="F8" s="3">
        <f>Tabulka4[[#This Row],[Sloupec9]]*N7</f>
        <v>192920</v>
      </c>
      <c r="G8" s="3">
        <f>Tabulka4[[#This Row],[Sloupec9]]*N7</f>
        <v>192920</v>
      </c>
      <c r="H8" s="3">
        <f>Tabulka4[[#This Row],[Sloupec11]]*N7</f>
        <v>200200</v>
      </c>
      <c r="I8" s="3">
        <v>540</v>
      </c>
      <c r="J8" s="3">
        <v>550</v>
      </c>
      <c r="K8" s="3">
        <v>530</v>
      </c>
      <c r="L8" s="3">
        <v>610</v>
      </c>
      <c r="M8" s="3">
        <v>550</v>
      </c>
      <c r="N8" s="23"/>
    </row>
    <row r="9" spans="3:14" ht="18" customHeight="1">
      <c r="C9" s="10" t="s">
        <v>27</v>
      </c>
      <c r="D9" s="3">
        <f>I9*N7</f>
        <v>211120</v>
      </c>
      <c r="E9" s="3">
        <f>Tabulka4[[#This Row],[Sloupec8]]*N7</f>
        <v>218400</v>
      </c>
      <c r="F9" s="3">
        <f>Tabulka4[[#This Row],[Sloupec9]]*N7</f>
        <v>214760</v>
      </c>
      <c r="G9" s="3">
        <f>Tabulka4[[#This Row],[Sloupec9]]*N7</f>
        <v>214760</v>
      </c>
      <c r="H9" s="3">
        <f>Tabulka4[[#This Row],[Sloupec11]]*N7</f>
        <v>196560</v>
      </c>
      <c r="I9" s="3">
        <v>580</v>
      </c>
      <c r="J9" s="3">
        <v>600</v>
      </c>
      <c r="K9" s="3">
        <v>590</v>
      </c>
      <c r="L9" s="3">
        <v>730</v>
      </c>
      <c r="M9" s="3">
        <v>540</v>
      </c>
      <c r="N9" s="23"/>
    </row>
    <row r="10" spans="3:14" ht="18" customHeight="1">
      <c r="C10" s="10" t="s">
        <v>28</v>
      </c>
      <c r="D10" s="3">
        <f>I10*N7</f>
        <v>265720</v>
      </c>
      <c r="E10" s="3">
        <f>Tabulka4[[#This Row],[Sloupec8]]*N7</f>
        <v>254800</v>
      </c>
      <c r="F10" s="3">
        <f>Tabulka4[[#This Row],[Sloupec9]]*N7</f>
        <v>269360</v>
      </c>
      <c r="G10" s="3">
        <f>Tabulka4[[#This Row],[Sloupec9]]*N7</f>
        <v>269360</v>
      </c>
      <c r="H10" s="3">
        <f>Tabulka4[[#This Row],[Sloupec11]]*N7</f>
        <v>211120</v>
      </c>
      <c r="I10" s="3">
        <v>730</v>
      </c>
      <c r="J10" s="3">
        <v>700</v>
      </c>
      <c r="K10" s="3">
        <v>740</v>
      </c>
      <c r="L10" s="3">
        <v>760</v>
      </c>
      <c r="M10" s="3">
        <v>580</v>
      </c>
      <c r="N10" s="23"/>
    </row>
    <row r="11" spans="3:14" ht="18" customHeight="1">
      <c r="C11" s="10" t="s">
        <v>29</v>
      </c>
      <c r="D11" s="3">
        <f>I11*N7</f>
        <v>247520</v>
      </c>
      <c r="E11" s="3">
        <f>Tabulka4[[#This Row],[Sloupec8]]*N7</f>
        <v>273000</v>
      </c>
      <c r="F11" s="3">
        <f>Tabulka4[[#This Row],[Sloupec8]]*N7</f>
        <v>273000</v>
      </c>
      <c r="G11" s="3">
        <f>Tabulka4[[#This Row],[Sloupec9]]*N7</f>
        <v>251160</v>
      </c>
      <c r="H11" s="3">
        <f>Tabulka4[[#This Row],[Sloupec11]]*N7</f>
        <v>251160</v>
      </c>
      <c r="I11" s="3">
        <v>680</v>
      </c>
      <c r="J11" s="3">
        <v>750</v>
      </c>
      <c r="K11" s="3">
        <v>690</v>
      </c>
      <c r="L11" s="3">
        <v>820</v>
      </c>
      <c r="M11" s="3">
        <v>690</v>
      </c>
      <c r="N11" s="23"/>
    </row>
    <row r="12" spans="3:14" ht="18" customHeight="1">
      <c r="C12" s="10" t="s">
        <v>30</v>
      </c>
      <c r="D12" s="3">
        <f>I12*N7</f>
        <v>323960</v>
      </c>
      <c r="E12" s="3">
        <f>Tabulka4[[#This Row],[Sloupec8]]*N7</f>
        <v>331240</v>
      </c>
      <c r="F12" s="3">
        <f>Tabulka4[[#This Row],[Sloupec8]]*N7</f>
        <v>331240</v>
      </c>
      <c r="G12" s="3">
        <f>Tabulka4[[#This Row],[Sloupec9]]*N7</f>
        <v>294840</v>
      </c>
      <c r="H12" s="3">
        <f>Tabulka4[[#This Row],[Sloupec11]]*N7</f>
        <v>254800</v>
      </c>
      <c r="I12" s="3">
        <v>890</v>
      </c>
      <c r="J12" s="3">
        <v>910</v>
      </c>
      <c r="K12" s="3">
        <v>810</v>
      </c>
      <c r="L12" s="3">
        <v>820</v>
      </c>
      <c r="M12" s="3">
        <v>700</v>
      </c>
      <c r="N12" s="23"/>
    </row>
    <row r="13" spans="3:14" ht="18" customHeight="1">
      <c r="C13" s="10" t="s">
        <v>31</v>
      </c>
      <c r="D13" s="3">
        <f>Tabulka4[[#This Row],[Sloupec7]]*N7</f>
        <v>236600</v>
      </c>
      <c r="E13" s="3">
        <f>Tabulka4[[#This Row],[Sloupec8]]*N7</f>
        <v>243880</v>
      </c>
      <c r="F13" s="3">
        <f>Tabulka4[[#This Row],[Sloupec8]]*N7</f>
        <v>243880</v>
      </c>
      <c r="G13" s="3">
        <f>Tabulka4[[#This Row],[Sloupec9]]*N7</f>
        <v>338520</v>
      </c>
      <c r="H13" s="3">
        <f>Tabulka4[[#This Row],[Sloupec11]]*N7</f>
        <v>265720</v>
      </c>
      <c r="I13" s="3">
        <v>650</v>
      </c>
      <c r="J13" s="3">
        <v>670</v>
      </c>
      <c r="K13" s="3">
        <v>930</v>
      </c>
      <c r="L13" s="3">
        <v>920</v>
      </c>
      <c r="M13" s="3">
        <v>730</v>
      </c>
      <c r="N13" s="23"/>
    </row>
    <row r="14" spans="3:14" ht="18" customHeight="1">
      <c r="C14" s="10" t="s">
        <v>32</v>
      </c>
      <c r="D14" s="3">
        <f>Tabulka4[[#This Row],[Sloupec7]]*N7</f>
        <v>247520</v>
      </c>
      <c r="E14" s="3">
        <f>Tabulka4[[#This Row],[Sloupec8]]*N7</f>
        <v>254800</v>
      </c>
      <c r="F14" s="3">
        <f>Tabulka4[[#This Row],[Sloupec8]]*N7</f>
        <v>254800</v>
      </c>
      <c r="G14" s="3">
        <f>Tabulka4[[#This Row],[Sloupec9]]*N7</f>
        <v>182000</v>
      </c>
      <c r="H14" s="3">
        <f>Tabulka4[[#This Row],[Sloupec11]]*N7</f>
        <v>323960</v>
      </c>
      <c r="I14" s="3">
        <v>680</v>
      </c>
      <c r="J14" s="3">
        <v>700</v>
      </c>
      <c r="K14" s="3">
        <v>500</v>
      </c>
      <c r="L14" s="3">
        <v>900</v>
      </c>
      <c r="M14" s="3">
        <v>890</v>
      </c>
      <c r="N14" s="23"/>
    </row>
    <row r="15" spans="3:14" ht="18" customHeight="1">
      <c r="C15" s="10" t="s">
        <v>33</v>
      </c>
      <c r="D15" s="3">
        <f>Tabulka4[[#This Row],[Sloupec7]]*N7</f>
        <v>287560</v>
      </c>
      <c r="E15" s="3">
        <f>Tabulka4[[#This Row],[Sloupec8]]*N7</f>
        <v>294840</v>
      </c>
      <c r="F15" s="3">
        <f>Tabulka4[[#This Row],[Sloupec8]]*N7</f>
        <v>294840</v>
      </c>
      <c r="G15" s="3">
        <f>Tabulka4[[#This Row],[Sloupec9]]*N7</f>
        <v>141960</v>
      </c>
      <c r="H15" s="3">
        <f>Tabulka4[[#This Row],[Sloupec11]]*N7</f>
        <v>305760</v>
      </c>
      <c r="I15" s="3">
        <v>790</v>
      </c>
      <c r="J15" s="3">
        <v>810</v>
      </c>
      <c r="K15" s="3">
        <v>390</v>
      </c>
      <c r="L15" s="3">
        <v>830</v>
      </c>
      <c r="M15" s="3">
        <v>840</v>
      </c>
      <c r="N15" s="23"/>
    </row>
    <row r="16" spans="3:14" ht="18" customHeight="1">
      <c r="C16" s="10" t="s">
        <v>34</v>
      </c>
      <c r="D16" s="3">
        <f>Tabulka4[[#This Row],[Sloupec7]]*N7</f>
        <v>262080</v>
      </c>
      <c r="E16" s="3">
        <f>Tabulka4[[#This Row],[Sloupec8]]*N7</f>
        <v>269360</v>
      </c>
      <c r="F16" s="3">
        <f>Tabulka4[[#This Row],[Sloupec8]]*N7</f>
        <v>269360</v>
      </c>
      <c r="G16" s="3">
        <f>Tabulka4[[#This Row],[Sloupec9]]*N7</f>
        <v>258440</v>
      </c>
      <c r="H16" s="3">
        <f>Tabulka4[[#This Row],[Sloupec11]]*N7</f>
        <v>251160</v>
      </c>
      <c r="I16" s="3">
        <v>720</v>
      </c>
      <c r="J16" s="3">
        <v>740</v>
      </c>
      <c r="K16" s="3">
        <v>710</v>
      </c>
      <c r="L16" s="3">
        <v>820</v>
      </c>
      <c r="M16" s="3">
        <v>690</v>
      </c>
      <c r="N16" s="23"/>
    </row>
    <row r="17" spans="3:14" ht="18" customHeight="1">
      <c r="C17" s="10" t="s">
        <v>35</v>
      </c>
      <c r="D17" s="3">
        <f>Tabulka4[[#This Row],[Sloupec7]]*N7</f>
        <v>247520</v>
      </c>
      <c r="E17" s="3">
        <f>Tabulka4[[#This Row],[Sloupec8]]*N7</f>
        <v>254800</v>
      </c>
      <c r="F17" s="3">
        <f>Tabulka4[[#This Row],[Sloupec8]]*N7</f>
        <v>254800</v>
      </c>
      <c r="G17" s="3">
        <f>Tabulka4[[#This Row],[Sloupec9]]*N7</f>
        <v>236600</v>
      </c>
      <c r="H17" s="3">
        <f>Tabulka4[[#This Row],[Sloupec11]]*N7</f>
        <v>302120</v>
      </c>
      <c r="I17" s="3">
        <v>680</v>
      </c>
      <c r="J17" s="3">
        <v>700</v>
      </c>
      <c r="K17" s="3">
        <v>650</v>
      </c>
      <c r="L17" s="3">
        <v>760</v>
      </c>
      <c r="M17" s="3">
        <v>830</v>
      </c>
      <c r="N17" s="23"/>
    </row>
    <row r="18" spans="3:14" ht="18" customHeight="1">
      <c r="C18" s="10" t="s">
        <v>36</v>
      </c>
      <c r="D18" s="3">
        <f>Tabulka4[[#This Row],[Sloupec7]]*N7</f>
        <v>345800</v>
      </c>
      <c r="E18" s="3">
        <f>Tabulka4[[#This Row],[Sloupec8]]*N7</f>
        <v>353080</v>
      </c>
      <c r="F18" s="3">
        <f>Tabulka4[[#This Row],[Sloupec8]]*N7</f>
        <v>353080</v>
      </c>
      <c r="G18" s="3">
        <f>Tabulka4[[#This Row],[Sloupec9]]*N7</f>
        <v>371280</v>
      </c>
      <c r="H18" s="13">
        <f>Tabulka4[[#This Row],[Sloupec11]]*N7</f>
        <v>323960</v>
      </c>
      <c r="I18" s="13">
        <v>950</v>
      </c>
      <c r="J18" s="13">
        <v>970</v>
      </c>
      <c r="K18" s="13">
        <v>1020</v>
      </c>
      <c r="L18" s="3">
        <v>980</v>
      </c>
      <c r="M18" s="3">
        <v>890</v>
      </c>
      <c r="N18" s="23"/>
    </row>
    <row r="19" spans="3:14">
      <c r="C19" s="12"/>
      <c r="D19" s="13"/>
      <c r="E19" s="13"/>
      <c r="F19" s="13"/>
      <c r="G19" s="21"/>
      <c r="H19" s="23"/>
      <c r="I19" s="23"/>
      <c r="J19" s="23"/>
      <c r="K19" s="23"/>
      <c r="L19" s="12"/>
      <c r="M19" s="13"/>
      <c r="N19" s="23"/>
    </row>
    <row r="20" spans="3:14">
      <c r="C20" s="23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31" spans="3:14">
      <c r="E31" s="14"/>
      <c r="F31" s="15"/>
      <c r="I31" s="14"/>
      <c r="J31" s="15"/>
    </row>
    <row r="32" spans="3:14">
      <c r="E32" s="14"/>
      <c r="F32" s="15"/>
      <c r="I32" s="14"/>
      <c r="J32" s="15"/>
    </row>
    <row r="33" spans="4:11">
      <c r="E33" s="14"/>
      <c r="F33" s="15"/>
      <c r="I33" s="14"/>
      <c r="J33" s="15"/>
    </row>
    <row r="34" spans="4:11">
      <c r="E34" s="14"/>
      <c r="F34" s="15"/>
      <c r="I34" s="14"/>
      <c r="J34" s="15"/>
    </row>
    <row r="35" spans="4:11">
      <c r="E35" s="14"/>
      <c r="F35" s="15"/>
      <c r="I35" s="14"/>
      <c r="J35" s="15"/>
    </row>
    <row r="36" spans="4:11">
      <c r="E36" s="14"/>
      <c r="F36" s="15"/>
      <c r="I36" s="14"/>
      <c r="J36" s="15"/>
    </row>
    <row r="37" spans="4:11">
      <c r="E37" s="16"/>
    </row>
    <row r="40" spans="4:11">
      <c r="D40" s="17"/>
      <c r="E40" s="17"/>
      <c r="F40" s="17"/>
      <c r="G40" s="17"/>
      <c r="H40" s="17"/>
      <c r="I40" s="17"/>
      <c r="J40" s="17"/>
      <c r="K40" s="17"/>
    </row>
    <row r="41" spans="4:11">
      <c r="D41" s="18"/>
      <c r="E41" s="18"/>
      <c r="F41" s="18"/>
      <c r="G41" s="17"/>
      <c r="H41" s="18"/>
      <c r="I41" s="18"/>
      <c r="J41" s="18"/>
      <c r="K41" s="17"/>
    </row>
    <row r="42" spans="4:11">
      <c r="D42" s="17"/>
      <c r="E42" s="19"/>
      <c r="F42" s="20"/>
      <c r="G42" s="17"/>
      <c r="H42" s="17"/>
      <c r="I42" s="19"/>
      <c r="J42" s="20"/>
      <c r="K42" s="17"/>
    </row>
    <row r="43" spans="4:11">
      <c r="D43" s="17"/>
      <c r="E43" s="19"/>
      <c r="F43" s="20"/>
      <c r="G43" s="17"/>
      <c r="H43" s="17"/>
      <c r="I43" s="19"/>
      <c r="J43" s="20"/>
      <c r="K43" s="17"/>
    </row>
    <row r="44" spans="4:11">
      <c r="D44" s="17"/>
      <c r="E44" s="19"/>
      <c r="F44" s="20"/>
      <c r="G44" s="17"/>
      <c r="H44" s="17"/>
      <c r="I44" s="19"/>
      <c r="J44" s="20"/>
      <c r="K44" s="17"/>
    </row>
    <row r="45" spans="4:11">
      <c r="D45" s="17"/>
      <c r="E45" s="19"/>
      <c r="F45" s="20"/>
      <c r="G45" s="17"/>
      <c r="H45" s="17"/>
      <c r="I45" s="19"/>
      <c r="J45" s="20"/>
      <c r="K45" s="17"/>
    </row>
    <row r="46" spans="4:11">
      <c r="D46" s="17"/>
      <c r="E46" s="19"/>
      <c r="F46" s="20"/>
      <c r="G46" s="17"/>
      <c r="H46" s="17"/>
      <c r="I46" s="19"/>
      <c r="J46" s="20"/>
      <c r="K46" s="17"/>
    </row>
    <row r="47" spans="4:11">
      <c r="D47" s="17"/>
      <c r="E47" s="19"/>
      <c r="F47" s="20"/>
      <c r="G47" s="17"/>
      <c r="H47" s="17"/>
      <c r="I47" s="19"/>
      <c r="J47" s="20"/>
      <c r="K47" s="17"/>
    </row>
    <row r="48" spans="4:11">
      <c r="D48" s="17"/>
      <c r="E48" s="17"/>
      <c r="F48" s="17"/>
      <c r="G48" s="17"/>
      <c r="H48" s="17"/>
      <c r="I48" s="17"/>
      <c r="J48" s="17"/>
      <c r="K48" s="17"/>
    </row>
    <row r="49" spans="7:11">
      <c r="G49" s="17"/>
      <c r="H49" s="17"/>
      <c r="I49" s="17"/>
      <c r="J49" s="17"/>
      <c r="K49" s="17"/>
    </row>
    <row r="50" spans="7:11">
      <c r="G50" s="17"/>
      <c r="H50" s="17"/>
      <c r="I50" s="17"/>
      <c r="J50" s="17"/>
      <c r="K50" s="17"/>
    </row>
    <row r="51" spans="7:11">
      <c r="G51" s="17"/>
      <c r="H51" s="17"/>
      <c r="I51" s="17"/>
      <c r="J51" s="17"/>
      <c r="K51" s="17"/>
    </row>
    <row r="52" spans="7:11">
      <c r="G52" s="17"/>
      <c r="H52" s="17"/>
      <c r="I52" s="17"/>
      <c r="J52" s="17"/>
      <c r="K52" s="17"/>
    </row>
    <row r="70" spans="4:4">
      <c r="D70" t="s">
        <v>37</v>
      </c>
    </row>
    <row r="71" spans="4:4">
      <c r="D71" t="s">
        <v>37</v>
      </c>
    </row>
    <row r="72" spans="4:4">
      <c r="D72" t="s">
        <v>37</v>
      </c>
    </row>
    <row r="73" spans="4:4">
      <c r="D73" t="s">
        <v>37</v>
      </c>
    </row>
    <row r="74" spans="4:4">
      <c r="D74" t="s">
        <v>37</v>
      </c>
    </row>
    <row r="75" spans="4:4">
      <c r="D75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Vendula Hlaváčková</cp:lastModifiedBy>
  <cp:revision/>
  <dcterms:created xsi:type="dcterms:W3CDTF">2024-11-19T09:23:37Z</dcterms:created>
  <dcterms:modified xsi:type="dcterms:W3CDTF">2024-11-27T08:33:55Z</dcterms:modified>
  <cp:category/>
  <cp:contentStatus/>
</cp:coreProperties>
</file>