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mateo\git\algorithmicsRicoIglesiasMateoUO277172\src\main\java\algstudent\s2\"/>
    </mc:Choice>
  </mc:AlternateContent>
  <xr:revisionPtr revIDLastSave="0" documentId="13_ncr:1_{D4CA2DFE-D83C-44FA-B116-21B0868B2E4D}"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65" i="1" l="1"/>
  <c r="M66" i="1" s="1"/>
  <c r="M67" i="1" s="1"/>
  <c r="M68" i="1" s="1"/>
  <c r="M69" i="1" s="1"/>
  <c r="M70" i="1" s="1"/>
  <c r="M71" i="1" s="1"/>
  <c r="M43" i="1"/>
  <c r="M44" i="1" s="1"/>
  <c r="M45" i="1" s="1"/>
  <c r="M46" i="1" s="1"/>
  <c r="M47" i="1" s="1"/>
  <c r="M48" i="1" s="1"/>
  <c r="M49" i="1" s="1"/>
  <c r="B65" i="1"/>
  <c r="B66" i="1" s="1"/>
  <c r="B67" i="1" s="1"/>
  <c r="B68" i="1" s="1"/>
  <c r="B69" i="1" s="1"/>
  <c r="B70" i="1" s="1"/>
  <c r="B71" i="1" s="1"/>
  <c r="M19" i="1"/>
  <c r="M20" i="1" s="1"/>
  <c r="M21" i="1" s="1"/>
  <c r="M22" i="1" s="1"/>
  <c r="M23" i="1" s="1"/>
  <c r="M24" i="1" s="1"/>
  <c r="M25" i="1" s="1"/>
  <c r="B19" i="1"/>
  <c r="B20" i="1" s="1"/>
  <c r="B21" i="1" s="1"/>
  <c r="B22" i="1" s="1"/>
  <c r="B23" i="1" s="1"/>
  <c r="B24" i="1" s="1"/>
  <c r="B25" i="1" s="1"/>
  <c r="B43" i="1"/>
  <c r="B44" i="1" s="1"/>
  <c r="B45" i="1" s="1"/>
  <c r="B46" i="1" s="1"/>
  <c r="B47" i="1" s="1"/>
  <c r="B48" i="1" s="1"/>
  <c r="B49" i="1" s="1"/>
  <c r="M55" i="1"/>
  <c r="M56" i="1" s="1"/>
  <c r="M57" i="1" s="1"/>
  <c r="M58" i="1" s="1"/>
  <c r="M59" i="1" s="1"/>
  <c r="M60" i="1" s="1"/>
  <c r="M61" i="1" s="1"/>
  <c r="N71" i="1" s="1"/>
  <c r="B55" i="1"/>
  <c r="B56" i="1" s="1"/>
  <c r="B57" i="1" s="1"/>
  <c r="B58" i="1" s="1"/>
  <c r="B59" i="1" s="1"/>
  <c r="B60" i="1" s="1"/>
  <c r="B61" i="1" s="1"/>
  <c r="D71" i="1" s="1"/>
  <c r="M33" i="1"/>
  <c r="M34" i="1" s="1"/>
  <c r="M35" i="1" s="1"/>
  <c r="M36" i="1" s="1"/>
  <c r="M37" i="1" s="1"/>
  <c r="M38" i="1" s="1"/>
  <c r="M39" i="1" s="1"/>
  <c r="P49" i="1" s="1"/>
  <c r="B33" i="1"/>
  <c r="B34" i="1" s="1"/>
  <c r="B35" i="1" s="1"/>
  <c r="B36" i="1" s="1"/>
  <c r="B37" i="1" s="1"/>
  <c r="B38" i="1" s="1"/>
  <c r="B39" i="1" s="1"/>
  <c r="E49" i="1" s="1"/>
  <c r="M9" i="1"/>
  <c r="M10" i="1" s="1"/>
  <c r="M11" i="1" s="1"/>
  <c r="M12" i="1" s="1"/>
  <c r="M13" i="1" s="1"/>
  <c r="M14" i="1" s="1"/>
  <c r="M15" i="1" s="1"/>
  <c r="O25" i="1" s="1"/>
  <c r="B9" i="1"/>
  <c r="B10" i="1" s="1"/>
  <c r="B11" i="1" s="1"/>
  <c r="B12" i="1" s="1"/>
  <c r="B13" i="1" s="1"/>
  <c r="B14" i="1" s="1"/>
  <c r="B15" i="1" s="1"/>
  <c r="D25" i="1" s="1"/>
  <c r="E48" i="1" l="1"/>
  <c r="E43" i="1"/>
  <c r="E45" i="1"/>
  <c r="E44" i="1"/>
  <c r="P48" i="1"/>
  <c r="O67" i="1"/>
  <c r="P71" i="1"/>
  <c r="O71" i="1"/>
  <c r="O68" i="1"/>
  <c r="O66" i="1"/>
  <c r="P66" i="1"/>
  <c r="N65" i="1"/>
  <c r="P47" i="1"/>
  <c r="N69" i="1"/>
  <c r="C71" i="1"/>
  <c r="C66" i="1"/>
  <c r="D70" i="1"/>
  <c r="D69" i="1"/>
  <c r="D68" i="1"/>
  <c r="E68" i="1"/>
  <c r="N70" i="1"/>
  <c r="P65" i="1"/>
  <c r="P45" i="1"/>
  <c r="C65" i="1"/>
  <c r="D67" i="1"/>
  <c r="D66" i="1"/>
  <c r="N68" i="1"/>
  <c r="P70" i="1"/>
  <c r="O43" i="1"/>
  <c r="C70" i="1"/>
  <c r="E65" i="1"/>
  <c r="N67" i="1"/>
  <c r="P69" i="1"/>
  <c r="N43" i="1"/>
  <c r="C69" i="1"/>
  <c r="E71" i="1"/>
  <c r="P46" i="1"/>
  <c r="N66" i="1"/>
  <c r="P68" i="1"/>
  <c r="N44" i="1"/>
  <c r="C68" i="1"/>
  <c r="E70" i="1"/>
  <c r="P44" i="1"/>
  <c r="O65" i="1"/>
  <c r="P67" i="1"/>
  <c r="C67" i="1"/>
  <c r="E69" i="1"/>
  <c r="O70" i="1"/>
  <c r="P43" i="1"/>
  <c r="E47" i="1"/>
  <c r="D65" i="1"/>
  <c r="E67" i="1"/>
  <c r="O69" i="1"/>
  <c r="E46" i="1"/>
  <c r="E66" i="1"/>
  <c r="N19" i="1"/>
  <c r="N48" i="1"/>
  <c r="O22" i="1"/>
  <c r="O44" i="1"/>
  <c r="C19" i="1"/>
  <c r="D21" i="1"/>
  <c r="N23" i="1"/>
  <c r="P25" i="1"/>
  <c r="N45" i="1"/>
  <c r="N49" i="1"/>
  <c r="N25" i="1"/>
  <c r="O48" i="1"/>
  <c r="O21" i="1"/>
  <c r="C23" i="1"/>
  <c r="E25" i="1"/>
  <c r="N20" i="1"/>
  <c r="P22" i="1"/>
  <c r="N46" i="1"/>
  <c r="D20" i="1"/>
  <c r="P24" i="1"/>
  <c r="O49" i="1"/>
  <c r="C24" i="1"/>
  <c r="D43" i="1"/>
  <c r="C22" i="1"/>
  <c r="E24" i="1"/>
  <c r="O19" i="1"/>
  <c r="P21" i="1"/>
  <c r="O46" i="1"/>
  <c r="D24" i="1"/>
  <c r="N21" i="1"/>
  <c r="C21" i="1"/>
  <c r="E23" i="1"/>
  <c r="P19" i="1"/>
  <c r="P20" i="1"/>
  <c r="D22" i="1"/>
  <c r="N24" i="1"/>
  <c r="O20" i="1"/>
  <c r="C25" i="1"/>
  <c r="N22" i="1"/>
  <c r="O45" i="1"/>
  <c r="E19" i="1"/>
  <c r="P23" i="1"/>
  <c r="C46" i="1"/>
  <c r="C20" i="1"/>
  <c r="E22" i="1"/>
  <c r="N47" i="1"/>
  <c r="D19" i="1"/>
  <c r="E21" i="1"/>
  <c r="O24" i="1"/>
  <c r="O47" i="1"/>
  <c r="D23" i="1"/>
  <c r="E20" i="1"/>
  <c r="O23" i="1"/>
  <c r="D47" i="1"/>
  <c r="C45" i="1"/>
  <c r="D46" i="1"/>
  <c r="C49" i="1"/>
  <c r="C44" i="1"/>
  <c r="D45" i="1"/>
  <c r="C48" i="1"/>
  <c r="D49" i="1"/>
  <c r="C43" i="1"/>
  <c r="D44" i="1"/>
  <c r="C47" i="1"/>
  <c r="D48" i="1"/>
</calcChain>
</file>

<file path=xl/sharedStrings.xml><?xml version="1.0" encoding="utf-8"?>
<sst xmlns="http://schemas.openxmlformats.org/spreadsheetml/2006/main" count="163" uniqueCount="53">
  <si>
    <t>n</t>
  </si>
  <si>
    <t>sorted(t)</t>
  </si>
  <si>
    <t>inverse(t)</t>
  </si>
  <si>
    <t>random(t)</t>
  </si>
  <si>
    <t>Insertion</t>
  </si>
  <si>
    <t>Selection</t>
  </si>
  <si>
    <t>Bubble</t>
  </si>
  <si>
    <t>QuicksortFateful</t>
  </si>
  <si>
    <t>QuicksortCentralElement</t>
  </si>
  <si>
    <t>QuicksortMedianOfThree</t>
  </si>
  <si>
    <t>#</t>
  </si>
  <si>
    <t>In the case of insertion I tried with 500 repetitions in case of</t>
  </si>
  <si>
    <t>previously sorted elements and with 1 repetition in the other</t>
  </si>
  <si>
    <t>two cases. As we can see the times obtained with the test are</t>
  </si>
  <si>
    <t>close to the expected theoretical results so we can asume that</t>
  </si>
  <si>
    <t>the algorithm is working well</t>
  </si>
  <si>
    <t>In case of the Bubble algorithm I used 1 repetition in every case</t>
  </si>
  <si>
    <t>and, as we can see the results are another time closer to the expected</t>
  </si>
  <si>
    <t>ones. Even, in some cases we have different results by just one or</t>
  </si>
  <si>
    <t>two milliseconds. So, in that case we can suppose the algorithm is</t>
  </si>
  <si>
    <t>working as expected</t>
  </si>
  <si>
    <t>|</t>
  </si>
  <si>
    <t>On the case of Selection the repetitions used for all the cases</t>
  </si>
  <si>
    <t>are 1, this allows me to obtain results that are valuable for the</t>
  </si>
  <si>
    <t>test and that not take too much time to finish. As we can see the</t>
  </si>
  <si>
    <t>values obtained are similar to the ones obtained as a theoretical</t>
  </si>
  <si>
    <t>values. They are a little bit further than in other algorithms but</t>
  </si>
  <si>
    <t>no so much so I suppose it's because the pc was executing other</t>
  </si>
  <si>
    <t>regarding to the obtained in the theoretical values.</t>
  </si>
  <si>
    <t>This algorithmn was the worst by far. The results with a random input</t>
  </si>
  <si>
    <t>match more or less the theoretical results but when we have sorted or</t>
  </si>
  <si>
    <t>inverse input the algorithm just crash with an overflow exception</t>
  </si>
  <si>
    <t>almost at the start and the values we get are far from the expected in the</t>
  </si>
  <si>
    <t>theoretical values. The repetitions there are 500 in the three cases, I</t>
  </si>
  <si>
    <t>tried with less or more repetitions but it crashes anyways at the same</t>
  </si>
  <si>
    <t>value of n</t>
  </si>
  <si>
    <t>On this algorithm I used 500 repetitions on the three cases. As we</t>
  </si>
  <si>
    <t>can see when the input is already sorted or inverse the algorithm</t>
  </si>
  <si>
    <t xml:space="preserve">is good and take less time than when it is a random input but on </t>
  </si>
  <si>
    <t>the three cases the results obtained are so close to the expected</t>
  </si>
  <si>
    <t>on the theoretical case</t>
  </si>
  <si>
    <t>ACTIVITY 1: Time measurements for sorting algorithms</t>
  </si>
  <si>
    <t>ACTIVITY 2: QuicksortFateful</t>
  </si>
  <si>
    <t>In that case we are using as a pivot always the element in the first position, it works well when we use it in a random array of elements but it works bad when we use it in sorted and inverse</t>
  </si>
  <si>
    <t>because we are choosing bad pivots, that are the biggest and the smallest number. So we can conclude that this algorithm works only well with random numbers when the first random number</t>
  </si>
  <si>
    <t>is a good pivot and not the biggest or the smallest number in the array</t>
  </si>
  <si>
    <t>In the case of Quicksort by using the central element I used 500</t>
  </si>
  <si>
    <t>repetitions for every case and the times obtained are another</t>
  </si>
  <si>
    <t>time similar to the obtained on the theoretical case. So we can</t>
  </si>
  <si>
    <t>assume that the results obtained makes sense regarding the</t>
  </si>
  <si>
    <t>theoretical values</t>
  </si>
  <si>
    <t>proccess at the same time which affect the performance a little</t>
  </si>
  <si>
    <t>bit. Despite of this I think we can say that the results make sense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</si>
</sst>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20"/>
      <color theme="4" tint="-0.249977111117893"/>
      <name val="Calibri"/>
      <family val="2"/>
      <scheme val="minor"/>
    </font>
  </fonts>
  <fills count="3">
    <fill>
      <patternFill patternType="none"/>
    </fill>
    <fill>
      <patternFill patternType="gray125"/>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xf>
    <xf numFmtId="0" fontId="2" fillId="0" borderId="1" xfId="0" applyFont="1" applyBorder="1"/>
    <xf numFmtId="0" fontId="3" fillId="0" borderId="0" xfId="0" applyFont="1"/>
    <xf numFmtId="0" fontId="2" fillId="0" borderId="0" xfId="0" applyFont="1" applyFill="1" applyBorder="1"/>
    <xf numFmtId="0" fontId="0" fillId="0" borderId="1" xfId="0" applyBorder="1" applyAlignment="1">
      <alignment horizontal="center"/>
    </xf>
    <xf numFmtId="0" fontId="2" fillId="0" borderId="1" xfId="0" applyFont="1" applyBorder="1" applyAlignment="1">
      <alignment horizontal="center"/>
    </xf>
    <xf numFmtId="0" fontId="2" fillId="0" borderId="0" xfId="0" applyFont="1" applyFill="1" applyBorder="1" applyAlignment="1">
      <alignment horizontal="center"/>
    </xf>
    <xf numFmtId="0" fontId="0" fillId="0" borderId="0" xfId="0" applyAlignment="1">
      <alignment horizontal="right"/>
    </xf>
    <xf numFmtId="0" fontId="4"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4" xfId="0" applyFont="1" applyFill="1" applyBorder="1" applyAlignment="1">
      <alignment horizontal="left"/>
    </xf>
    <xf numFmtId="0" fontId="0" fillId="0" borderId="7" xfId="0" applyBorder="1"/>
    <xf numFmtId="0" fontId="0" fillId="0" borderId="8" xfId="0" applyBorder="1"/>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L77"/>
  <sheetViews>
    <sheetView tabSelected="1" topLeftCell="A37" zoomScaleNormal="100" workbookViewId="0">
      <selection activeCell="M38" sqref="M38"/>
    </sheetView>
  </sheetViews>
  <sheetFormatPr baseColWidth="10" defaultRowHeight="15" x14ac:dyDescent="0.25"/>
  <cols>
    <col min="11" max="11" width="12.28515625" customWidth="1"/>
    <col min="22" max="22" width="9" customWidth="1"/>
    <col min="23" max="23" width="10.42578125" customWidth="1"/>
  </cols>
  <sheetData>
    <row r="1" spans="2:38" x14ac:dyDescent="0.25">
      <c r="AL1" s="8" t="s">
        <v>21</v>
      </c>
    </row>
    <row r="2" spans="2:38" x14ac:dyDescent="0.25">
      <c r="AL2" s="8" t="s">
        <v>21</v>
      </c>
    </row>
    <row r="3" spans="2:38" ht="26.25" x14ac:dyDescent="0.4">
      <c r="B3" s="9" t="s">
        <v>41</v>
      </c>
      <c r="AL3" s="8" t="s">
        <v>21</v>
      </c>
    </row>
    <row r="4" spans="2:38" x14ac:dyDescent="0.25">
      <c r="AL4" s="8" t="s">
        <v>21</v>
      </c>
    </row>
    <row r="5" spans="2:38" x14ac:dyDescent="0.25">
      <c r="AL5" s="8" t="s">
        <v>21</v>
      </c>
    </row>
    <row r="6" spans="2:38" x14ac:dyDescent="0.25">
      <c r="B6" s="3" t="s">
        <v>4</v>
      </c>
      <c r="M6" s="3" t="s">
        <v>6</v>
      </c>
      <c r="AL6" s="8" t="s">
        <v>21</v>
      </c>
    </row>
    <row r="7" spans="2:38" x14ac:dyDescent="0.25">
      <c r="B7" s="1" t="s">
        <v>0</v>
      </c>
      <c r="C7" s="1" t="s">
        <v>1</v>
      </c>
      <c r="D7" s="1" t="s">
        <v>2</v>
      </c>
      <c r="E7" s="1" t="s">
        <v>3</v>
      </c>
      <c r="M7" s="1" t="s">
        <v>0</v>
      </c>
      <c r="N7" s="1" t="s">
        <v>1</v>
      </c>
      <c r="O7" s="1" t="s">
        <v>2</v>
      </c>
      <c r="P7" s="1" t="s">
        <v>3</v>
      </c>
      <c r="AL7" s="8" t="s">
        <v>21</v>
      </c>
    </row>
    <row r="8" spans="2:38" x14ac:dyDescent="0.25">
      <c r="B8" s="2">
        <v>10000</v>
      </c>
      <c r="C8" s="6">
        <v>18</v>
      </c>
      <c r="D8" s="6">
        <v>43</v>
      </c>
      <c r="E8" s="6">
        <v>51</v>
      </c>
      <c r="G8" s="12" t="s">
        <v>11</v>
      </c>
      <c r="H8" s="11"/>
      <c r="I8" s="11"/>
      <c r="J8" s="11"/>
      <c r="K8" s="16"/>
      <c r="M8" s="2">
        <v>10000</v>
      </c>
      <c r="N8" s="6">
        <v>14</v>
      </c>
      <c r="O8" s="6">
        <v>33</v>
      </c>
      <c r="P8" s="6">
        <v>84</v>
      </c>
      <c r="R8" s="15" t="s">
        <v>16</v>
      </c>
      <c r="S8" s="11"/>
      <c r="T8" s="11"/>
      <c r="U8" s="11"/>
      <c r="V8" s="11"/>
      <c r="W8" s="16"/>
      <c r="AL8" s="8" t="s">
        <v>21</v>
      </c>
    </row>
    <row r="9" spans="2:38" x14ac:dyDescent="0.25">
      <c r="B9" s="2">
        <f>B8*2</f>
        <v>20000</v>
      </c>
      <c r="C9" s="6">
        <v>5</v>
      </c>
      <c r="D9" s="6">
        <v>165</v>
      </c>
      <c r="E9" s="6">
        <v>134</v>
      </c>
      <c r="G9" s="13" t="s">
        <v>12</v>
      </c>
      <c r="K9" s="17"/>
      <c r="M9" s="2">
        <f>M8*2</f>
        <v>20000</v>
      </c>
      <c r="N9" s="6">
        <v>35</v>
      </c>
      <c r="O9" s="6">
        <v>109</v>
      </c>
      <c r="P9" s="6">
        <v>416</v>
      </c>
      <c r="R9" s="13" t="s">
        <v>17</v>
      </c>
      <c r="W9" s="17"/>
      <c r="AL9" s="8" t="s">
        <v>21</v>
      </c>
    </row>
    <row r="10" spans="2:38" x14ac:dyDescent="0.25">
      <c r="B10" s="2">
        <f t="shared" ref="B10:B15" si="0">B9*2</f>
        <v>40000</v>
      </c>
      <c r="C10" s="6">
        <v>9</v>
      </c>
      <c r="D10" s="6">
        <v>213</v>
      </c>
      <c r="E10" s="6">
        <v>131</v>
      </c>
      <c r="G10" s="13" t="s">
        <v>13</v>
      </c>
      <c r="K10" s="17"/>
      <c r="M10" s="2">
        <f t="shared" ref="M10:M15" si="1">M9*2</f>
        <v>40000</v>
      </c>
      <c r="N10" s="6">
        <v>132</v>
      </c>
      <c r="O10" s="6">
        <v>452</v>
      </c>
      <c r="P10" s="6">
        <v>1760</v>
      </c>
      <c r="R10" s="13" t="s">
        <v>18</v>
      </c>
      <c r="W10" s="17"/>
      <c r="AL10" s="8" t="s">
        <v>21</v>
      </c>
    </row>
    <row r="11" spans="2:38" x14ac:dyDescent="0.25">
      <c r="B11" s="2">
        <f t="shared" si="0"/>
        <v>80000</v>
      </c>
      <c r="C11" s="6">
        <v>25</v>
      </c>
      <c r="D11" s="6">
        <v>852</v>
      </c>
      <c r="E11" s="6">
        <v>500</v>
      </c>
      <c r="G11" s="13" t="s">
        <v>14</v>
      </c>
      <c r="K11" s="17"/>
      <c r="M11" s="2">
        <f t="shared" si="1"/>
        <v>80000</v>
      </c>
      <c r="N11" s="6">
        <v>500</v>
      </c>
      <c r="O11" s="6">
        <v>1744</v>
      </c>
      <c r="P11" s="6">
        <v>7027</v>
      </c>
      <c r="R11" s="13" t="s">
        <v>19</v>
      </c>
      <c r="W11" s="17"/>
      <c r="AL11" s="8" t="s">
        <v>21</v>
      </c>
    </row>
    <row r="12" spans="2:38" x14ac:dyDescent="0.25">
      <c r="B12" s="2">
        <f t="shared" si="0"/>
        <v>160000</v>
      </c>
      <c r="C12" s="6">
        <v>58</v>
      </c>
      <c r="D12" s="6">
        <v>3407</v>
      </c>
      <c r="E12" s="6">
        <v>2118</v>
      </c>
      <c r="G12" s="14" t="s">
        <v>15</v>
      </c>
      <c r="H12" s="10"/>
      <c r="I12" s="10"/>
      <c r="J12" s="10"/>
      <c r="K12" s="18"/>
      <c r="M12" s="2">
        <f t="shared" si="1"/>
        <v>160000</v>
      </c>
      <c r="N12" s="6">
        <v>1984</v>
      </c>
      <c r="O12" s="6">
        <v>6978</v>
      </c>
      <c r="P12" s="6">
        <v>28272</v>
      </c>
      <c r="R12" s="14" t="s">
        <v>20</v>
      </c>
      <c r="S12" s="10"/>
      <c r="T12" s="10"/>
      <c r="U12" s="10"/>
      <c r="V12" s="10"/>
      <c r="W12" s="18"/>
      <c r="AL12" s="8" t="s">
        <v>21</v>
      </c>
    </row>
    <row r="13" spans="2:38" x14ac:dyDescent="0.25">
      <c r="B13" s="2">
        <f t="shared" si="0"/>
        <v>320000</v>
      </c>
      <c r="C13" s="6">
        <v>98</v>
      </c>
      <c r="D13" s="6">
        <v>13520</v>
      </c>
      <c r="E13" s="6">
        <v>8761</v>
      </c>
      <c r="M13" s="2">
        <f t="shared" si="1"/>
        <v>320000</v>
      </c>
      <c r="N13" s="6">
        <v>8070</v>
      </c>
      <c r="O13" s="6">
        <v>28012</v>
      </c>
      <c r="P13" s="6">
        <v>113200</v>
      </c>
      <c r="AL13" s="8" t="s">
        <v>21</v>
      </c>
    </row>
    <row r="14" spans="2:38" x14ac:dyDescent="0.25">
      <c r="B14" s="2">
        <f t="shared" si="0"/>
        <v>640000</v>
      </c>
      <c r="C14" s="6">
        <v>249</v>
      </c>
      <c r="D14" s="6">
        <v>54407</v>
      </c>
      <c r="E14" s="6">
        <v>34939</v>
      </c>
      <c r="M14" s="2">
        <f t="shared" si="1"/>
        <v>640000</v>
      </c>
      <c r="N14" s="6">
        <v>32279</v>
      </c>
      <c r="O14" s="6">
        <v>111750</v>
      </c>
      <c r="P14" s="6">
        <v>451513</v>
      </c>
      <c r="AL14" s="8" t="s">
        <v>21</v>
      </c>
    </row>
    <row r="15" spans="2:38" x14ac:dyDescent="0.25">
      <c r="B15" s="2">
        <f t="shared" si="0"/>
        <v>1280000</v>
      </c>
      <c r="C15" s="6">
        <v>430</v>
      </c>
      <c r="D15" s="6">
        <v>217667</v>
      </c>
      <c r="E15" s="6">
        <v>149331</v>
      </c>
      <c r="M15" s="2">
        <f t="shared" si="1"/>
        <v>1280000</v>
      </c>
      <c r="N15" s="6">
        <v>128041</v>
      </c>
      <c r="O15" s="6">
        <v>447172</v>
      </c>
      <c r="P15" s="6">
        <v>1801721</v>
      </c>
      <c r="AL15" s="8" t="s">
        <v>21</v>
      </c>
    </row>
    <row r="16" spans="2:38" x14ac:dyDescent="0.25">
      <c r="AL16" s="8" t="s">
        <v>21</v>
      </c>
    </row>
    <row r="17" spans="2:38" x14ac:dyDescent="0.25">
      <c r="AL17" s="8" t="s">
        <v>21</v>
      </c>
    </row>
    <row r="18" spans="2:38" x14ac:dyDescent="0.25">
      <c r="B18" s="2">
        <v>10000</v>
      </c>
      <c r="C18" s="6" t="s">
        <v>10</v>
      </c>
      <c r="D18" s="6" t="s">
        <v>10</v>
      </c>
      <c r="E18" s="6" t="s">
        <v>10</v>
      </c>
      <c r="M18" s="2">
        <v>10000</v>
      </c>
      <c r="N18" s="6" t="s">
        <v>10</v>
      </c>
      <c r="O18" s="6" t="s">
        <v>10</v>
      </c>
      <c r="P18" s="6" t="s">
        <v>10</v>
      </c>
      <c r="AL18" s="8" t="s">
        <v>21</v>
      </c>
    </row>
    <row r="19" spans="2:38" x14ac:dyDescent="0.25">
      <c r="B19" s="2">
        <f>B18*2</f>
        <v>20000</v>
      </c>
      <c r="C19" s="6">
        <f>(B9^2/B8^2)*C8</f>
        <v>72</v>
      </c>
      <c r="D19" s="6">
        <f t="shared" ref="D19:D25" si="2">(B9^2/B8^2)*D8</f>
        <v>172</v>
      </c>
      <c r="E19" s="6">
        <f>(B9^2/B8^2)*E8</f>
        <v>204</v>
      </c>
      <c r="M19" s="2">
        <f>M18*2</f>
        <v>20000</v>
      </c>
      <c r="N19" s="6">
        <f>(M9^2/M8^2)*N8</f>
        <v>56</v>
      </c>
      <c r="O19" s="6">
        <f>(M9^2/M8^2)*O8</f>
        <v>132</v>
      </c>
      <c r="P19" s="6">
        <f>(M9^2/M8^2)*P8</f>
        <v>336</v>
      </c>
      <c r="AL19" s="8" t="s">
        <v>21</v>
      </c>
    </row>
    <row r="20" spans="2:38" x14ac:dyDescent="0.25">
      <c r="B20" s="2">
        <f t="shared" ref="B20:B25" si="3">B19*2</f>
        <v>40000</v>
      </c>
      <c r="C20" s="6">
        <f t="shared" ref="C20:C25" si="4">(B10^2/B9^2)*C9</f>
        <v>20</v>
      </c>
      <c r="D20" s="6">
        <f t="shared" si="2"/>
        <v>660</v>
      </c>
      <c r="E20" s="6">
        <f t="shared" ref="E20:E25" si="5">(B10^2/B9^2)*E9</f>
        <v>536</v>
      </c>
      <c r="M20" s="2">
        <f t="shared" ref="M20:M25" si="6">M19*2</f>
        <v>40000</v>
      </c>
      <c r="N20" s="6">
        <f t="shared" ref="N20:N25" si="7">(M10^2/M9^2)*N9</f>
        <v>140</v>
      </c>
      <c r="O20" s="6">
        <f t="shared" ref="O20:O25" si="8">(M10^2/M9^2)*O9</f>
        <v>436</v>
      </c>
      <c r="P20" s="6">
        <f t="shared" ref="P20:P25" si="9">(M10^2/M9^2)*P9</f>
        <v>1664</v>
      </c>
      <c r="AL20" s="8" t="s">
        <v>21</v>
      </c>
    </row>
    <row r="21" spans="2:38" x14ac:dyDescent="0.25">
      <c r="B21" s="2">
        <f t="shared" si="3"/>
        <v>80000</v>
      </c>
      <c r="C21" s="6">
        <f t="shared" si="4"/>
        <v>36</v>
      </c>
      <c r="D21" s="6">
        <f t="shared" si="2"/>
        <v>852</v>
      </c>
      <c r="E21" s="6">
        <f t="shared" si="5"/>
        <v>524</v>
      </c>
      <c r="M21" s="2">
        <f t="shared" si="6"/>
        <v>80000</v>
      </c>
      <c r="N21" s="6">
        <f t="shared" si="7"/>
        <v>528</v>
      </c>
      <c r="O21" s="6">
        <f t="shared" si="8"/>
        <v>1808</v>
      </c>
      <c r="P21" s="6">
        <f t="shared" si="9"/>
        <v>7040</v>
      </c>
      <c r="AL21" s="8" t="s">
        <v>21</v>
      </c>
    </row>
    <row r="22" spans="2:38" x14ac:dyDescent="0.25">
      <c r="B22" s="2">
        <f t="shared" si="3"/>
        <v>160000</v>
      </c>
      <c r="C22" s="6">
        <f t="shared" si="4"/>
        <v>100</v>
      </c>
      <c r="D22" s="6">
        <f t="shared" si="2"/>
        <v>3408</v>
      </c>
      <c r="E22" s="6">
        <f t="shared" si="5"/>
        <v>2000</v>
      </c>
      <c r="M22" s="2">
        <f t="shared" si="6"/>
        <v>160000</v>
      </c>
      <c r="N22" s="6">
        <f t="shared" si="7"/>
        <v>2000</v>
      </c>
      <c r="O22" s="6">
        <f t="shared" si="8"/>
        <v>6976</v>
      </c>
      <c r="P22" s="6">
        <f t="shared" si="9"/>
        <v>28108</v>
      </c>
      <c r="AL22" s="8" t="s">
        <v>21</v>
      </c>
    </row>
    <row r="23" spans="2:38" x14ac:dyDescent="0.25">
      <c r="B23" s="2">
        <f t="shared" si="3"/>
        <v>320000</v>
      </c>
      <c r="C23" s="6">
        <f t="shared" si="4"/>
        <v>232</v>
      </c>
      <c r="D23" s="6">
        <f t="shared" si="2"/>
        <v>13628</v>
      </c>
      <c r="E23" s="6">
        <f t="shared" si="5"/>
        <v>8472</v>
      </c>
      <c r="M23" s="2">
        <f t="shared" si="6"/>
        <v>320000</v>
      </c>
      <c r="N23" s="6">
        <f t="shared" si="7"/>
        <v>7936</v>
      </c>
      <c r="O23" s="6">
        <f t="shared" si="8"/>
        <v>27912</v>
      </c>
      <c r="P23" s="6">
        <f t="shared" si="9"/>
        <v>113088</v>
      </c>
      <c r="AL23" s="8" t="s">
        <v>21</v>
      </c>
    </row>
    <row r="24" spans="2:38" x14ac:dyDescent="0.25">
      <c r="B24" s="2">
        <f t="shared" si="3"/>
        <v>640000</v>
      </c>
      <c r="C24" s="6">
        <f t="shared" si="4"/>
        <v>392</v>
      </c>
      <c r="D24" s="6">
        <f t="shared" si="2"/>
        <v>54080</v>
      </c>
      <c r="E24" s="6">
        <f t="shared" si="5"/>
        <v>35044</v>
      </c>
      <c r="M24" s="2">
        <f t="shared" si="6"/>
        <v>640000</v>
      </c>
      <c r="N24" s="6">
        <f t="shared" si="7"/>
        <v>32280</v>
      </c>
      <c r="O24" s="6">
        <f t="shared" si="8"/>
        <v>112048</v>
      </c>
      <c r="P24" s="6">
        <f t="shared" si="9"/>
        <v>452800</v>
      </c>
      <c r="AL24" s="8" t="s">
        <v>21</v>
      </c>
    </row>
    <row r="25" spans="2:38" x14ac:dyDescent="0.25">
      <c r="B25" s="2">
        <f t="shared" si="3"/>
        <v>1280000</v>
      </c>
      <c r="C25" s="6">
        <f t="shared" si="4"/>
        <v>996</v>
      </c>
      <c r="D25" s="6">
        <f t="shared" si="2"/>
        <v>217628</v>
      </c>
      <c r="E25" s="6">
        <f t="shared" si="5"/>
        <v>139756</v>
      </c>
      <c r="M25" s="2">
        <f t="shared" si="6"/>
        <v>1280000</v>
      </c>
      <c r="N25" s="6">
        <f t="shared" si="7"/>
        <v>129116</v>
      </c>
      <c r="O25" s="6">
        <f t="shared" si="8"/>
        <v>447000</v>
      </c>
      <c r="P25" s="6">
        <f t="shared" si="9"/>
        <v>1806052</v>
      </c>
      <c r="AL25" s="8" t="s">
        <v>21</v>
      </c>
    </row>
    <row r="26" spans="2:38" x14ac:dyDescent="0.25">
      <c r="AL26" s="8" t="s">
        <v>21</v>
      </c>
    </row>
    <row r="27" spans="2:38" x14ac:dyDescent="0.25">
      <c r="AL27" s="8" t="s">
        <v>21</v>
      </c>
    </row>
    <row r="28" spans="2:38" x14ac:dyDescent="0.25">
      <c r="AL28" s="8" t="s">
        <v>21</v>
      </c>
    </row>
    <row r="29" spans="2:38" x14ac:dyDescent="0.25">
      <c r="AL29" s="8" t="s">
        <v>21</v>
      </c>
    </row>
    <row r="30" spans="2:38" x14ac:dyDescent="0.25">
      <c r="B30" s="3" t="s">
        <v>5</v>
      </c>
      <c r="C30" s="4"/>
      <c r="M30" s="3" t="s">
        <v>7</v>
      </c>
      <c r="AL30" s="8" t="s">
        <v>21</v>
      </c>
    </row>
    <row r="31" spans="2:38" x14ac:dyDescent="0.25">
      <c r="B31" s="1" t="s">
        <v>0</v>
      </c>
      <c r="C31" s="1" t="s">
        <v>1</v>
      </c>
      <c r="D31" s="1" t="s">
        <v>2</v>
      </c>
      <c r="E31" s="1" t="s">
        <v>3</v>
      </c>
      <c r="M31" s="1" t="s">
        <v>0</v>
      </c>
      <c r="N31" s="1" t="s">
        <v>1</v>
      </c>
      <c r="O31" s="1" t="s">
        <v>2</v>
      </c>
      <c r="P31" s="1" t="s">
        <v>3</v>
      </c>
      <c r="AL31" s="8" t="s">
        <v>21</v>
      </c>
    </row>
    <row r="32" spans="2:38" x14ac:dyDescent="0.25">
      <c r="B32" s="2">
        <v>10000</v>
      </c>
      <c r="C32" s="6">
        <v>21</v>
      </c>
      <c r="D32" s="6">
        <v>43</v>
      </c>
      <c r="E32" s="6">
        <v>26</v>
      </c>
      <c r="G32" s="12" t="s">
        <v>22</v>
      </c>
      <c r="H32" s="11"/>
      <c r="I32" s="11"/>
      <c r="J32" s="11"/>
      <c r="K32" s="16"/>
      <c r="M32" s="2">
        <v>10000</v>
      </c>
      <c r="N32" s="6">
        <v>4699</v>
      </c>
      <c r="O32" s="6">
        <v>8474</v>
      </c>
      <c r="P32" s="6">
        <v>293</v>
      </c>
      <c r="R32" s="12" t="s">
        <v>29</v>
      </c>
      <c r="S32" s="11"/>
      <c r="T32" s="11"/>
      <c r="U32" s="11"/>
      <c r="V32" s="11"/>
      <c r="W32" s="16"/>
      <c r="AL32" s="8" t="s">
        <v>21</v>
      </c>
    </row>
    <row r="33" spans="2:38" x14ac:dyDescent="0.25">
      <c r="B33" s="2">
        <f>B32*2</f>
        <v>20000</v>
      </c>
      <c r="C33" s="6">
        <v>45</v>
      </c>
      <c r="D33" s="6">
        <v>148</v>
      </c>
      <c r="E33" s="6">
        <v>82</v>
      </c>
      <c r="G33" s="13" t="s">
        <v>23</v>
      </c>
      <c r="K33" s="17"/>
      <c r="M33" s="2">
        <f>M32*2</f>
        <v>20000</v>
      </c>
      <c r="N33" s="6">
        <v>18581</v>
      </c>
      <c r="O33" s="6"/>
      <c r="P33" s="6">
        <v>580</v>
      </c>
      <c r="R33" s="13" t="s">
        <v>30</v>
      </c>
      <c r="W33" s="17"/>
      <c r="AL33" s="8" t="s">
        <v>21</v>
      </c>
    </row>
    <row r="34" spans="2:38" x14ac:dyDescent="0.25">
      <c r="B34" s="2">
        <f t="shared" ref="B34:B39" si="10">B33*2</f>
        <v>40000</v>
      </c>
      <c r="C34" s="6">
        <v>177</v>
      </c>
      <c r="D34" s="6">
        <v>480</v>
      </c>
      <c r="E34" s="6">
        <v>301</v>
      </c>
      <c r="G34" s="13" t="s">
        <v>24</v>
      </c>
      <c r="K34" s="17"/>
      <c r="M34" s="2">
        <f t="shared" ref="M34:M39" si="11">M33*2</f>
        <v>40000</v>
      </c>
      <c r="N34" s="6"/>
      <c r="O34" s="6"/>
      <c r="P34" s="6">
        <v>1249</v>
      </c>
      <c r="R34" s="13" t="s">
        <v>31</v>
      </c>
      <c r="W34" s="17"/>
      <c r="AL34" s="8" t="s">
        <v>21</v>
      </c>
    </row>
    <row r="35" spans="2:38" x14ac:dyDescent="0.25">
      <c r="B35" s="2">
        <f t="shared" si="10"/>
        <v>80000</v>
      </c>
      <c r="C35" s="6">
        <v>642</v>
      </c>
      <c r="D35" s="6">
        <v>2125</v>
      </c>
      <c r="E35" s="6">
        <v>1381</v>
      </c>
      <c r="G35" s="13" t="s">
        <v>25</v>
      </c>
      <c r="K35" s="17"/>
      <c r="M35" s="2">
        <f t="shared" si="11"/>
        <v>80000</v>
      </c>
      <c r="N35" s="6"/>
      <c r="O35" s="6"/>
      <c r="P35" s="6">
        <v>2645</v>
      </c>
      <c r="R35" s="13" t="s">
        <v>32</v>
      </c>
      <c r="W35" s="17"/>
      <c r="AL35" s="8" t="s">
        <v>21</v>
      </c>
    </row>
    <row r="36" spans="2:38" x14ac:dyDescent="0.25">
      <c r="B36" s="2">
        <f t="shared" si="10"/>
        <v>160000</v>
      </c>
      <c r="C36" s="6">
        <v>2557</v>
      </c>
      <c r="D36" s="6">
        <v>8403</v>
      </c>
      <c r="E36" s="6">
        <v>5154</v>
      </c>
      <c r="G36" s="13" t="s">
        <v>26</v>
      </c>
      <c r="K36" s="17"/>
      <c r="M36" s="2">
        <f t="shared" si="11"/>
        <v>160000</v>
      </c>
      <c r="N36" s="6"/>
      <c r="O36" s="6"/>
      <c r="P36" s="6">
        <v>5527</v>
      </c>
      <c r="R36" s="13" t="s">
        <v>33</v>
      </c>
      <c r="W36" s="17"/>
      <c r="AL36" s="8" t="s">
        <v>21</v>
      </c>
    </row>
    <row r="37" spans="2:38" x14ac:dyDescent="0.25">
      <c r="B37" s="2">
        <f t="shared" si="10"/>
        <v>320000</v>
      </c>
      <c r="C37" s="6">
        <v>10380</v>
      </c>
      <c r="D37" s="6">
        <v>33401</v>
      </c>
      <c r="E37" s="6">
        <v>20462</v>
      </c>
      <c r="G37" s="13" t="s">
        <v>27</v>
      </c>
      <c r="K37" s="17"/>
      <c r="M37" s="2">
        <f t="shared" si="11"/>
        <v>320000</v>
      </c>
      <c r="N37" s="6"/>
      <c r="O37" s="6"/>
      <c r="P37" s="6">
        <v>11591</v>
      </c>
      <c r="R37" s="13" t="s">
        <v>34</v>
      </c>
      <c r="W37" s="17"/>
      <c r="AL37" s="8" t="s">
        <v>21</v>
      </c>
    </row>
    <row r="38" spans="2:38" x14ac:dyDescent="0.25">
      <c r="B38" s="2">
        <f t="shared" si="10"/>
        <v>640000</v>
      </c>
      <c r="C38" s="6">
        <v>42283</v>
      </c>
      <c r="D38" s="6">
        <v>133756</v>
      </c>
      <c r="E38" s="6">
        <v>82087</v>
      </c>
      <c r="G38" s="13" t="s">
        <v>51</v>
      </c>
      <c r="K38" s="17"/>
      <c r="M38" s="2">
        <f t="shared" si="11"/>
        <v>640000</v>
      </c>
      <c r="N38" s="6"/>
      <c r="O38" s="6"/>
      <c r="P38" s="6">
        <v>24510</v>
      </c>
      <c r="R38" s="14" t="s">
        <v>35</v>
      </c>
      <c r="S38" s="10"/>
      <c r="T38" s="10"/>
      <c r="U38" s="10"/>
      <c r="V38" s="10"/>
      <c r="W38" s="18"/>
      <c r="AL38" s="8" t="s">
        <v>21</v>
      </c>
    </row>
    <row r="39" spans="2:38" x14ac:dyDescent="0.25">
      <c r="B39" s="2">
        <f t="shared" si="10"/>
        <v>1280000</v>
      </c>
      <c r="C39" s="6">
        <v>187552</v>
      </c>
      <c r="D39" s="6">
        <v>550626</v>
      </c>
      <c r="E39" s="6">
        <v>328096</v>
      </c>
      <c r="G39" s="13" t="s">
        <v>52</v>
      </c>
      <c r="K39" s="17"/>
      <c r="M39" s="2">
        <f t="shared" si="11"/>
        <v>1280000</v>
      </c>
      <c r="N39" s="6"/>
      <c r="O39" s="6"/>
      <c r="P39" s="6">
        <v>50797</v>
      </c>
      <c r="AL39" s="8" t="s">
        <v>21</v>
      </c>
    </row>
    <row r="40" spans="2:38" x14ac:dyDescent="0.25">
      <c r="E40" s="7"/>
      <c r="G40" s="14" t="s">
        <v>28</v>
      </c>
      <c r="H40" s="10"/>
      <c r="I40" s="10"/>
      <c r="J40" s="10"/>
      <c r="K40" s="18"/>
      <c r="AL40" s="8" t="s">
        <v>21</v>
      </c>
    </row>
    <row r="41" spans="2:38" x14ac:dyDescent="0.25">
      <c r="AL41" s="8" t="s">
        <v>21</v>
      </c>
    </row>
    <row r="42" spans="2:38" x14ac:dyDescent="0.25">
      <c r="B42" s="2">
        <v>10000</v>
      </c>
      <c r="C42" s="5" t="s">
        <v>10</v>
      </c>
      <c r="D42" s="5" t="s">
        <v>10</v>
      </c>
      <c r="E42" s="5" t="s">
        <v>10</v>
      </c>
      <c r="M42" s="2">
        <v>10000</v>
      </c>
      <c r="N42" s="6" t="s">
        <v>10</v>
      </c>
      <c r="O42" s="6" t="s">
        <v>10</v>
      </c>
      <c r="P42" s="6" t="s">
        <v>10</v>
      </c>
      <c r="AL42" s="8" t="s">
        <v>21</v>
      </c>
    </row>
    <row r="43" spans="2:38" x14ac:dyDescent="0.25">
      <c r="B43" s="2">
        <f>B42*2</f>
        <v>20000</v>
      </c>
      <c r="C43" s="5">
        <f t="shared" ref="C43:C49" si="12">(B33^2/B32^2)*C32</f>
        <v>84</v>
      </c>
      <c r="D43" s="5">
        <f t="shared" ref="D43:D49" si="13">(B33^2/B32^2)*D32</f>
        <v>172</v>
      </c>
      <c r="E43" s="5">
        <f t="shared" ref="E43:E49" si="14">(B33^2/B32^2)*E32</f>
        <v>104</v>
      </c>
      <c r="M43" s="2">
        <f>M42*2</f>
        <v>20000</v>
      </c>
      <c r="N43" s="6">
        <f>(M33/M32)*N32</f>
        <v>9398</v>
      </c>
      <c r="O43" s="6">
        <f>(M33/M32)*O32</f>
        <v>16948</v>
      </c>
      <c r="P43" s="6">
        <f>(M33/M32)*P32</f>
        <v>586</v>
      </c>
      <c r="AL43" s="8" t="s">
        <v>21</v>
      </c>
    </row>
    <row r="44" spans="2:38" x14ac:dyDescent="0.25">
      <c r="B44" s="2">
        <f t="shared" ref="B44:B49" si="15">B43*2</f>
        <v>40000</v>
      </c>
      <c r="C44" s="5">
        <f t="shared" si="12"/>
        <v>180</v>
      </c>
      <c r="D44" s="5">
        <f t="shared" si="13"/>
        <v>592</v>
      </c>
      <c r="E44" s="5">
        <f t="shared" si="14"/>
        <v>328</v>
      </c>
      <c r="M44" s="2">
        <f t="shared" ref="M44:M49" si="16">M43*2</f>
        <v>40000</v>
      </c>
      <c r="N44" s="6">
        <f>(M34/M33)*N33</f>
        <v>37162</v>
      </c>
      <c r="O44" s="6">
        <f t="shared" ref="O44:O49" si="17">(M34^2/M33^2)*O33</f>
        <v>0</v>
      </c>
      <c r="P44" s="6">
        <f t="shared" ref="P44:P49" si="18">(M34/M33)*P33</f>
        <v>1160</v>
      </c>
      <c r="AL44" s="8" t="s">
        <v>21</v>
      </c>
    </row>
    <row r="45" spans="2:38" x14ac:dyDescent="0.25">
      <c r="B45" s="2">
        <f t="shared" si="15"/>
        <v>80000</v>
      </c>
      <c r="C45" s="5">
        <f t="shared" si="12"/>
        <v>708</v>
      </c>
      <c r="D45" s="5">
        <f t="shared" si="13"/>
        <v>1920</v>
      </c>
      <c r="E45" s="5">
        <f t="shared" si="14"/>
        <v>1204</v>
      </c>
      <c r="M45" s="2">
        <f t="shared" si="16"/>
        <v>80000</v>
      </c>
      <c r="N45" s="6">
        <f t="shared" ref="N45:N49" si="19">(M35^2/M34^2)*N34</f>
        <v>0</v>
      </c>
      <c r="O45" s="6">
        <f t="shared" si="17"/>
        <v>0</v>
      </c>
      <c r="P45" s="6">
        <f t="shared" si="18"/>
        <v>2498</v>
      </c>
      <c r="AL45" s="8" t="s">
        <v>21</v>
      </c>
    </row>
    <row r="46" spans="2:38" x14ac:dyDescent="0.25">
      <c r="B46" s="2">
        <f t="shared" si="15"/>
        <v>160000</v>
      </c>
      <c r="C46" s="5">
        <f t="shared" si="12"/>
        <v>2568</v>
      </c>
      <c r="D46" s="5">
        <f t="shared" si="13"/>
        <v>8500</v>
      </c>
      <c r="E46" s="5">
        <f t="shared" si="14"/>
        <v>5524</v>
      </c>
      <c r="M46" s="2">
        <f t="shared" si="16"/>
        <v>160000</v>
      </c>
      <c r="N46" s="6">
        <f t="shared" si="19"/>
        <v>0</v>
      </c>
      <c r="O46" s="6">
        <f t="shared" si="17"/>
        <v>0</v>
      </c>
      <c r="P46" s="6">
        <f t="shared" si="18"/>
        <v>5290</v>
      </c>
      <c r="AL46" s="8" t="s">
        <v>21</v>
      </c>
    </row>
    <row r="47" spans="2:38" x14ac:dyDescent="0.25">
      <c r="B47" s="2">
        <f t="shared" si="15"/>
        <v>320000</v>
      </c>
      <c r="C47" s="5">
        <f t="shared" si="12"/>
        <v>10228</v>
      </c>
      <c r="D47" s="5">
        <f t="shared" si="13"/>
        <v>33612</v>
      </c>
      <c r="E47" s="5">
        <f t="shared" si="14"/>
        <v>20616</v>
      </c>
      <c r="M47" s="2">
        <f t="shared" si="16"/>
        <v>320000</v>
      </c>
      <c r="N47" s="6">
        <f t="shared" si="19"/>
        <v>0</v>
      </c>
      <c r="O47" s="6">
        <f t="shared" si="17"/>
        <v>0</v>
      </c>
      <c r="P47" s="6">
        <f t="shared" si="18"/>
        <v>11054</v>
      </c>
      <c r="AL47" s="8" t="s">
        <v>21</v>
      </c>
    </row>
    <row r="48" spans="2:38" x14ac:dyDescent="0.25">
      <c r="B48" s="2">
        <f t="shared" si="15"/>
        <v>640000</v>
      </c>
      <c r="C48" s="5">
        <f t="shared" si="12"/>
        <v>41520</v>
      </c>
      <c r="D48" s="5">
        <f t="shared" si="13"/>
        <v>133604</v>
      </c>
      <c r="E48" s="5">
        <f t="shared" si="14"/>
        <v>81848</v>
      </c>
      <c r="M48" s="2">
        <f t="shared" si="16"/>
        <v>640000</v>
      </c>
      <c r="N48" s="6">
        <f t="shared" si="19"/>
        <v>0</v>
      </c>
      <c r="O48" s="6">
        <f t="shared" si="17"/>
        <v>0</v>
      </c>
      <c r="P48" s="6">
        <f t="shared" si="18"/>
        <v>23182</v>
      </c>
      <c r="AL48" s="8" t="s">
        <v>21</v>
      </c>
    </row>
    <row r="49" spans="2:38" x14ac:dyDescent="0.25">
      <c r="B49" s="2">
        <f t="shared" si="15"/>
        <v>1280000</v>
      </c>
      <c r="C49" s="5">
        <f t="shared" si="12"/>
        <v>169132</v>
      </c>
      <c r="D49" s="5">
        <f t="shared" si="13"/>
        <v>535024</v>
      </c>
      <c r="E49" s="5">
        <f t="shared" si="14"/>
        <v>328348</v>
      </c>
      <c r="M49" s="2">
        <f t="shared" si="16"/>
        <v>1280000</v>
      </c>
      <c r="N49" s="6">
        <f t="shared" si="19"/>
        <v>0</v>
      </c>
      <c r="O49" s="6">
        <f t="shared" si="17"/>
        <v>0</v>
      </c>
      <c r="P49" s="6">
        <f t="shared" si="18"/>
        <v>49020</v>
      </c>
      <c r="AL49" s="8" t="s">
        <v>21</v>
      </c>
    </row>
    <row r="50" spans="2:38" x14ac:dyDescent="0.25">
      <c r="AL50" s="8" t="s">
        <v>21</v>
      </c>
    </row>
    <row r="51" spans="2:38" x14ac:dyDescent="0.25">
      <c r="AL51" s="8" t="s">
        <v>21</v>
      </c>
    </row>
    <row r="52" spans="2:38" x14ac:dyDescent="0.25">
      <c r="B52" s="3" t="s">
        <v>8</v>
      </c>
      <c r="M52" s="3" t="s">
        <v>9</v>
      </c>
      <c r="AL52" s="8" t="s">
        <v>21</v>
      </c>
    </row>
    <row r="53" spans="2:38" x14ac:dyDescent="0.25">
      <c r="B53" s="1" t="s">
        <v>0</v>
      </c>
      <c r="C53" s="1" t="s">
        <v>1</v>
      </c>
      <c r="D53" s="1" t="s">
        <v>2</v>
      </c>
      <c r="E53" s="1" t="s">
        <v>3</v>
      </c>
      <c r="M53" s="1" t="s">
        <v>0</v>
      </c>
      <c r="N53" s="1" t="s">
        <v>1</v>
      </c>
      <c r="O53" s="1" t="s">
        <v>2</v>
      </c>
      <c r="P53" s="1" t="s">
        <v>3</v>
      </c>
      <c r="AL53" s="8" t="s">
        <v>21</v>
      </c>
    </row>
    <row r="54" spans="2:38" x14ac:dyDescent="0.25">
      <c r="B54" s="2">
        <v>10000</v>
      </c>
      <c r="C54" s="6">
        <v>62</v>
      </c>
      <c r="D54" s="6">
        <v>112</v>
      </c>
      <c r="E54" s="6">
        <v>283</v>
      </c>
      <c r="G54" s="12" t="s">
        <v>46</v>
      </c>
      <c r="H54" s="11"/>
      <c r="I54" s="11"/>
      <c r="J54" s="11"/>
      <c r="K54" s="16"/>
      <c r="M54" s="2">
        <v>10000</v>
      </c>
      <c r="N54" s="6">
        <v>47</v>
      </c>
      <c r="O54" s="6">
        <v>74</v>
      </c>
      <c r="P54" s="6">
        <v>276</v>
      </c>
      <c r="R54" s="12" t="s">
        <v>36</v>
      </c>
      <c r="S54" s="11"/>
      <c r="T54" s="11"/>
      <c r="U54" s="11"/>
      <c r="V54" s="11"/>
      <c r="W54" s="16"/>
      <c r="AL54" s="8" t="s">
        <v>21</v>
      </c>
    </row>
    <row r="55" spans="2:38" x14ac:dyDescent="0.25">
      <c r="B55" s="2">
        <f>B54*2</f>
        <v>20000</v>
      </c>
      <c r="C55" s="6">
        <v>110</v>
      </c>
      <c r="D55" s="6">
        <v>172</v>
      </c>
      <c r="E55" s="6">
        <v>578</v>
      </c>
      <c r="G55" s="13" t="s">
        <v>47</v>
      </c>
      <c r="K55" s="17"/>
      <c r="M55" s="2">
        <f>M54*2</f>
        <v>20000</v>
      </c>
      <c r="N55" s="6">
        <v>70</v>
      </c>
      <c r="O55" s="6">
        <v>122</v>
      </c>
      <c r="P55" s="6">
        <v>578</v>
      </c>
      <c r="R55" s="13" t="s">
        <v>37</v>
      </c>
      <c r="W55" s="17"/>
      <c r="AL55" s="8" t="s">
        <v>21</v>
      </c>
    </row>
    <row r="56" spans="2:38" x14ac:dyDescent="0.25">
      <c r="B56" s="2">
        <f t="shared" ref="B56:B61" si="20">B55*2</f>
        <v>40000</v>
      </c>
      <c r="C56" s="6">
        <v>247</v>
      </c>
      <c r="D56" s="6">
        <v>380</v>
      </c>
      <c r="E56" s="6">
        <v>1241</v>
      </c>
      <c r="G56" s="13" t="s">
        <v>48</v>
      </c>
      <c r="K56" s="17"/>
      <c r="M56" s="2">
        <f t="shared" ref="M56:M61" si="21">M55*2</f>
        <v>40000</v>
      </c>
      <c r="N56" s="6">
        <v>155</v>
      </c>
      <c r="O56" s="6">
        <v>257</v>
      </c>
      <c r="P56" s="6">
        <v>1219</v>
      </c>
      <c r="R56" s="13" t="s">
        <v>38</v>
      </c>
      <c r="W56" s="17"/>
      <c r="AL56" s="8" t="s">
        <v>21</v>
      </c>
    </row>
    <row r="57" spans="2:38" x14ac:dyDescent="0.25">
      <c r="B57" s="2">
        <f t="shared" si="20"/>
        <v>80000</v>
      </c>
      <c r="C57" s="6">
        <v>485</v>
      </c>
      <c r="D57" s="6">
        <v>845</v>
      </c>
      <c r="E57" s="6">
        <v>2614</v>
      </c>
      <c r="G57" s="13" t="s">
        <v>49</v>
      </c>
      <c r="K57" s="17"/>
      <c r="M57" s="2">
        <f t="shared" si="21"/>
        <v>80000</v>
      </c>
      <c r="N57" s="6">
        <v>345</v>
      </c>
      <c r="O57" s="6">
        <v>536</v>
      </c>
      <c r="P57" s="6">
        <v>2559</v>
      </c>
      <c r="R57" s="13" t="s">
        <v>39</v>
      </c>
      <c r="W57" s="17"/>
      <c r="AL57" s="8" t="s">
        <v>21</v>
      </c>
    </row>
    <row r="58" spans="2:38" x14ac:dyDescent="0.25">
      <c r="B58" s="2">
        <f t="shared" si="20"/>
        <v>160000</v>
      </c>
      <c r="C58" s="6">
        <v>1057</v>
      </c>
      <c r="D58" s="6">
        <v>1753</v>
      </c>
      <c r="E58" s="6">
        <v>5510</v>
      </c>
      <c r="G58" s="14" t="s">
        <v>50</v>
      </c>
      <c r="H58" s="10"/>
      <c r="I58" s="10"/>
      <c r="J58" s="10"/>
      <c r="K58" s="18"/>
      <c r="M58" s="2">
        <f t="shared" si="21"/>
        <v>160000</v>
      </c>
      <c r="N58" s="6">
        <v>720</v>
      </c>
      <c r="O58" s="6">
        <v>1141</v>
      </c>
      <c r="P58" s="6">
        <v>5463</v>
      </c>
      <c r="R58" s="14" t="s">
        <v>40</v>
      </c>
      <c r="S58" s="10"/>
      <c r="T58" s="10"/>
      <c r="U58" s="10"/>
      <c r="V58" s="10"/>
      <c r="W58" s="18"/>
      <c r="AL58" s="8" t="s">
        <v>21</v>
      </c>
    </row>
    <row r="59" spans="2:38" x14ac:dyDescent="0.25">
      <c r="B59" s="2">
        <f t="shared" si="20"/>
        <v>320000</v>
      </c>
      <c r="C59" s="6">
        <v>2079</v>
      </c>
      <c r="D59" s="6">
        <v>3780</v>
      </c>
      <c r="E59" s="6">
        <v>11580</v>
      </c>
      <c r="M59" s="2">
        <f t="shared" si="21"/>
        <v>320000</v>
      </c>
      <c r="N59" s="6">
        <v>1518</v>
      </c>
      <c r="O59" s="6">
        <v>2384</v>
      </c>
      <c r="P59" s="6">
        <v>11454</v>
      </c>
      <c r="AL59" s="8" t="s">
        <v>21</v>
      </c>
    </row>
    <row r="60" spans="2:38" x14ac:dyDescent="0.25">
      <c r="B60" s="2">
        <f t="shared" si="20"/>
        <v>640000</v>
      </c>
      <c r="C60" s="6">
        <v>4619</v>
      </c>
      <c r="D60" s="6">
        <v>7829</v>
      </c>
      <c r="E60" s="6">
        <v>24345</v>
      </c>
      <c r="M60" s="2">
        <f t="shared" si="21"/>
        <v>640000</v>
      </c>
      <c r="N60" s="6">
        <v>3161</v>
      </c>
      <c r="O60" s="6">
        <v>5043</v>
      </c>
      <c r="P60" s="6">
        <v>23960</v>
      </c>
      <c r="AL60" s="8" t="s">
        <v>21</v>
      </c>
    </row>
    <row r="61" spans="2:38" x14ac:dyDescent="0.25">
      <c r="B61" s="2">
        <f t="shared" si="20"/>
        <v>1280000</v>
      </c>
      <c r="C61" s="6">
        <v>9122</v>
      </c>
      <c r="D61" s="6">
        <v>16695</v>
      </c>
      <c r="E61" s="6">
        <v>50906</v>
      </c>
      <c r="M61" s="2">
        <f t="shared" si="21"/>
        <v>1280000</v>
      </c>
      <c r="N61" s="6">
        <v>6638</v>
      </c>
      <c r="O61" s="6">
        <v>10409</v>
      </c>
      <c r="P61" s="6">
        <v>50091</v>
      </c>
      <c r="AL61" s="8" t="s">
        <v>21</v>
      </c>
    </row>
    <row r="62" spans="2:38" x14ac:dyDescent="0.25">
      <c r="AL62" s="8" t="s">
        <v>21</v>
      </c>
    </row>
    <row r="63" spans="2:38" x14ac:dyDescent="0.25">
      <c r="AL63" s="8" t="s">
        <v>21</v>
      </c>
    </row>
    <row r="64" spans="2:38" x14ac:dyDescent="0.25">
      <c r="B64" s="2">
        <v>10000</v>
      </c>
      <c r="C64" s="6" t="s">
        <v>10</v>
      </c>
      <c r="D64" s="6" t="s">
        <v>10</v>
      </c>
      <c r="E64" s="6" t="s">
        <v>10</v>
      </c>
      <c r="M64" s="2">
        <v>10000</v>
      </c>
      <c r="N64" s="6" t="s">
        <v>10</v>
      </c>
      <c r="O64" s="6" t="s">
        <v>10</v>
      </c>
      <c r="P64" s="6" t="s">
        <v>10</v>
      </c>
      <c r="AL64" s="8" t="s">
        <v>21</v>
      </c>
    </row>
    <row r="65" spans="2:38" x14ac:dyDescent="0.25">
      <c r="B65" s="2">
        <f>B64*2</f>
        <v>20000</v>
      </c>
      <c r="C65" s="6">
        <f>(B55/B54)*C54</f>
        <v>124</v>
      </c>
      <c r="D65" s="6">
        <f>(B55/B54)*D54</f>
        <v>224</v>
      </c>
      <c r="E65" s="6">
        <f>(B55/B54)*E54</f>
        <v>566</v>
      </c>
      <c r="M65" s="2">
        <f>M64*2</f>
        <v>20000</v>
      </c>
      <c r="N65" s="6">
        <f>(M55/M54)*N54</f>
        <v>94</v>
      </c>
      <c r="O65" s="6">
        <f>(M55/M54)*O54</f>
        <v>148</v>
      </c>
      <c r="P65" s="6">
        <f>(M55/M54)*P54</f>
        <v>552</v>
      </c>
      <c r="AL65" s="8" t="s">
        <v>21</v>
      </c>
    </row>
    <row r="66" spans="2:38" x14ac:dyDescent="0.25">
      <c r="B66" s="2">
        <f t="shared" ref="B66:B71" si="22">B65*2</f>
        <v>40000</v>
      </c>
      <c r="C66" s="6">
        <f t="shared" ref="C66:C71" si="23">(B56/B55)*C55</f>
        <v>220</v>
      </c>
      <c r="D66" s="6">
        <f t="shared" ref="D66:D71" si="24">(B56/B55)*D55</f>
        <v>344</v>
      </c>
      <c r="E66" s="6">
        <f t="shared" ref="E66:E71" si="25">(B56/B55)*E55</f>
        <v>1156</v>
      </c>
      <c r="M66" s="2">
        <f t="shared" ref="M66:M71" si="26">M65*2</f>
        <v>40000</v>
      </c>
      <c r="N66" s="6">
        <f t="shared" ref="N66:N71" si="27">(M56/M55)*N55</f>
        <v>140</v>
      </c>
      <c r="O66" s="6">
        <f t="shared" ref="O66:O71" si="28">(M56/M55)*O55</f>
        <v>244</v>
      </c>
      <c r="P66" s="6">
        <f t="shared" ref="P66:P71" si="29">(M56/M55)*P55</f>
        <v>1156</v>
      </c>
      <c r="AL66" s="8" t="s">
        <v>21</v>
      </c>
    </row>
    <row r="67" spans="2:38" x14ac:dyDescent="0.25">
      <c r="B67" s="2">
        <f t="shared" si="22"/>
        <v>80000</v>
      </c>
      <c r="C67" s="6">
        <f t="shared" si="23"/>
        <v>494</v>
      </c>
      <c r="D67" s="6">
        <f t="shared" si="24"/>
        <v>760</v>
      </c>
      <c r="E67" s="6">
        <f t="shared" si="25"/>
        <v>2482</v>
      </c>
      <c r="M67" s="2">
        <f t="shared" si="26"/>
        <v>80000</v>
      </c>
      <c r="N67" s="6">
        <f t="shared" si="27"/>
        <v>310</v>
      </c>
      <c r="O67" s="6">
        <f t="shared" si="28"/>
        <v>514</v>
      </c>
      <c r="P67" s="6">
        <f t="shared" si="29"/>
        <v>2438</v>
      </c>
      <c r="AL67" s="8" t="s">
        <v>21</v>
      </c>
    </row>
    <row r="68" spans="2:38" x14ac:dyDescent="0.25">
      <c r="B68" s="2">
        <f t="shared" si="22"/>
        <v>160000</v>
      </c>
      <c r="C68" s="6">
        <f t="shared" si="23"/>
        <v>970</v>
      </c>
      <c r="D68" s="6">
        <f t="shared" si="24"/>
        <v>1690</v>
      </c>
      <c r="E68" s="6">
        <f t="shared" si="25"/>
        <v>5228</v>
      </c>
      <c r="M68" s="2">
        <f t="shared" si="26"/>
        <v>160000</v>
      </c>
      <c r="N68" s="6">
        <f t="shared" si="27"/>
        <v>690</v>
      </c>
      <c r="O68" s="6">
        <f t="shared" si="28"/>
        <v>1072</v>
      </c>
      <c r="P68" s="6">
        <f t="shared" si="29"/>
        <v>5118</v>
      </c>
      <c r="AL68" s="8" t="s">
        <v>21</v>
      </c>
    </row>
    <row r="69" spans="2:38" x14ac:dyDescent="0.25">
      <c r="B69" s="2">
        <f t="shared" si="22"/>
        <v>320000</v>
      </c>
      <c r="C69" s="6">
        <f t="shared" si="23"/>
        <v>2114</v>
      </c>
      <c r="D69" s="6">
        <f t="shared" si="24"/>
        <v>3506</v>
      </c>
      <c r="E69" s="6">
        <f t="shared" si="25"/>
        <v>11020</v>
      </c>
      <c r="M69" s="2">
        <f t="shared" si="26"/>
        <v>320000</v>
      </c>
      <c r="N69" s="6">
        <f t="shared" si="27"/>
        <v>1440</v>
      </c>
      <c r="O69" s="6">
        <f t="shared" si="28"/>
        <v>2282</v>
      </c>
      <c r="P69" s="6">
        <f t="shared" si="29"/>
        <v>10926</v>
      </c>
      <c r="AL69" s="8" t="s">
        <v>21</v>
      </c>
    </row>
    <row r="70" spans="2:38" x14ac:dyDescent="0.25">
      <c r="B70" s="2">
        <f t="shared" si="22"/>
        <v>640000</v>
      </c>
      <c r="C70" s="6">
        <f t="shared" si="23"/>
        <v>4158</v>
      </c>
      <c r="D70" s="6">
        <f t="shared" si="24"/>
        <v>7560</v>
      </c>
      <c r="E70" s="6">
        <f t="shared" si="25"/>
        <v>23160</v>
      </c>
      <c r="M70" s="2">
        <f t="shared" si="26"/>
        <v>640000</v>
      </c>
      <c r="N70" s="6">
        <f t="shared" si="27"/>
        <v>3036</v>
      </c>
      <c r="O70" s="6">
        <f t="shared" si="28"/>
        <v>4768</v>
      </c>
      <c r="P70" s="6">
        <f t="shared" si="29"/>
        <v>22908</v>
      </c>
      <c r="AL70" s="8" t="s">
        <v>21</v>
      </c>
    </row>
    <row r="71" spans="2:38" x14ac:dyDescent="0.25">
      <c r="B71" s="2">
        <f t="shared" si="22"/>
        <v>1280000</v>
      </c>
      <c r="C71" s="6">
        <f t="shared" si="23"/>
        <v>9238</v>
      </c>
      <c r="D71" s="6">
        <f t="shared" si="24"/>
        <v>15658</v>
      </c>
      <c r="E71" s="6">
        <f t="shared" si="25"/>
        <v>48690</v>
      </c>
      <c r="M71" s="2">
        <f t="shared" si="26"/>
        <v>1280000</v>
      </c>
      <c r="N71" s="6">
        <f t="shared" si="27"/>
        <v>6322</v>
      </c>
      <c r="O71" s="6">
        <f t="shared" si="28"/>
        <v>10086</v>
      </c>
      <c r="P71" s="6">
        <f t="shared" si="29"/>
        <v>47920</v>
      </c>
      <c r="AL71" s="8" t="s">
        <v>21</v>
      </c>
    </row>
    <row r="72" spans="2:38" x14ac:dyDescent="0.25">
      <c r="AL72" s="8" t="s">
        <v>21</v>
      </c>
    </row>
    <row r="73" spans="2:38" x14ac:dyDescent="0.25">
      <c r="AL73" s="8" t="s">
        <v>21</v>
      </c>
    </row>
    <row r="74" spans="2:38" ht="26.25" x14ac:dyDescent="0.4">
      <c r="B74" s="9" t="s">
        <v>42</v>
      </c>
      <c r="AL74" s="8" t="s">
        <v>21</v>
      </c>
    </row>
    <row r="75" spans="2:38" x14ac:dyDescent="0.25">
      <c r="B75" t="s">
        <v>43</v>
      </c>
    </row>
    <row r="76" spans="2:38" x14ac:dyDescent="0.25">
      <c r="B76" t="s">
        <v>44</v>
      </c>
    </row>
    <row r="77" spans="2:38" x14ac:dyDescent="0.25">
      <c r="B77"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 Rico Iglesias</dc:creator>
  <cp:lastModifiedBy>Mateo Rico Iglesias</cp:lastModifiedBy>
  <dcterms:created xsi:type="dcterms:W3CDTF">2022-02-23T17:44:13Z</dcterms:created>
  <dcterms:modified xsi:type="dcterms:W3CDTF">2022-03-01T20:42:30Z</dcterms:modified>
</cp:coreProperties>
</file>