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10%*整体感知+20%*宣传推广+25%*产品开通/变更+20%*产品使用感知
+25%*故障处理</t>
        </r>
      </text>
    </comment>
  </commentList>
</comments>
</file>

<file path=xl/sharedStrings.xml><?xml version="1.0" encoding="utf-8"?>
<sst xmlns="http://schemas.openxmlformats.org/spreadsheetml/2006/main" count="36" uniqueCount="36">
  <si>
    <t>地州</t>
  </si>
  <si>
    <t>第一期</t>
  </si>
  <si>
    <t>满意度表现</t>
  </si>
  <si>
    <t>客户信息准确</t>
  </si>
  <si>
    <t>产品了解情况</t>
  </si>
  <si>
    <t>调研参与率</t>
  </si>
  <si>
    <t>成功调研样本量</t>
  </si>
  <si>
    <t>移动云满意度</t>
  </si>
  <si>
    <t>整体感知</t>
  </si>
  <si>
    <t>宣传推广</t>
  </si>
  <si>
    <t>产品开通/变更</t>
  </si>
  <si>
    <t>产品使用感知</t>
  </si>
  <si>
    <t>管理平台稳定性</t>
  </si>
  <si>
    <t>管理平台功能丰富度</t>
  </si>
  <si>
    <t>管理平台操作便捷性</t>
  </si>
  <si>
    <t>故障处理</t>
  </si>
  <si>
    <t>D2（工作单位）调研样本量</t>
  </si>
  <si>
    <t>在调研单位</t>
  </si>
  <si>
    <t>信息准确</t>
  </si>
  <si>
    <t>D3（产品了解）调研样本量</t>
  </si>
  <si>
    <t>了解产品</t>
  </si>
  <si>
    <t>了解率</t>
  </si>
  <si>
    <t>总调研样本量</t>
  </si>
  <si>
    <t>参与率</t>
  </si>
  <si>
    <t>贵安新区</t>
  </si>
  <si>
    <t>贵阳</t>
  </si>
  <si>
    <t>遵义</t>
  </si>
  <si>
    <t>安顺</t>
  </si>
  <si>
    <t>黔南</t>
  </si>
  <si>
    <t>黔东南</t>
  </si>
  <si>
    <t>铜仁</t>
  </si>
  <si>
    <t>毕节</t>
  </si>
  <si>
    <t>六盘水</t>
  </si>
  <si>
    <t>黔西南</t>
  </si>
  <si>
    <t>省政企</t>
  </si>
  <si>
    <t>全省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</si>
</sst>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9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9"/>
      <color rgb="FFFF0000"/>
      <name val="宋体"/>
      <charset val="134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name val="宋体"/>
      <charset val="134"/>
    </font>
    <font>
      <b/>
      <sz val="9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25" fillId="23" borderId="14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/>
  </cellStyleXfs>
  <cellXfs count="31">
    <xf numFmtId="0" fontId="0" fillId="0" borderId="0" xfId="0">
      <alignment vertical="center"/>
    </xf>
    <xf numFmtId="0" fontId="1" fillId="0" borderId="1" xfId="50" applyFont="1" applyBorder="1" applyAlignment="1">
      <alignment horizontal="center" vertical="center"/>
    </xf>
    <xf numFmtId="0" fontId="1" fillId="0" borderId="2" xfId="49" applyFont="1" applyBorder="1" applyAlignment="1">
      <alignment horizontal="center" vertical="center"/>
    </xf>
    <xf numFmtId="0" fontId="1" fillId="0" borderId="3" xfId="49" applyFont="1" applyBorder="1" applyAlignment="1">
      <alignment horizontal="center" vertical="center"/>
    </xf>
    <xf numFmtId="0" fontId="1" fillId="0" borderId="4" xfId="50" applyFont="1" applyBorder="1" applyAlignment="1">
      <alignment horizontal="center" vertical="center"/>
    </xf>
    <xf numFmtId="0" fontId="1" fillId="2" borderId="5" xfId="49" applyFont="1" applyFill="1" applyBorder="1" applyAlignment="1">
      <alignment horizontal="center" vertical="center"/>
    </xf>
    <xf numFmtId="0" fontId="1" fillId="0" borderId="6" xfId="50" applyFont="1" applyBorder="1" applyAlignment="1">
      <alignment horizontal="center" vertical="center"/>
    </xf>
    <xf numFmtId="0" fontId="1" fillId="2" borderId="5" xfId="50" applyFont="1" applyFill="1" applyBorder="1" applyAlignment="1">
      <alignment horizontal="center" vertical="center" wrapText="1"/>
    </xf>
    <xf numFmtId="0" fontId="1" fillId="2" borderId="5" xfId="49" applyFont="1" applyFill="1" applyBorder="1" applyAlignment="1">
      <alignment horizontal="center" vertical="center" wrapText="1"/>
    </xf>
    <xf numFmtId="0" fontId="2" fillId="0" borderId="5" xfId="49" applyFont="1" applyFill="1" applyBorder="1" applyAlignment="1">
      <alignment horizontal="center" vertical="center" wrapText="1" readingOrder="1"/>
    </xf>
    <xf numFmtId="0" fontId="3" fillId="0" borderId="5" xfId="49" applyFont="1" applyBorder="1" applyAlignment="1">
      <alignment horizontal="center" vertical="center"/>
    </xf>
    <xf numFmtId="177" fontId="4" fillId="0" borderId="5" xfId="49" applyNumberFormat="1" applyFont="1" applyFill="1" applyBorder="1" applyAlignment="1">
      <alignment horizontal="center" vertical="center"/>
    </xf>
    <xf numFmtId="177" fontId="3" fillId="0" borderId="5" xfId="49" applyNumberFormat="1" applyFont="1" applyFill="1" applyBorder="1" applyAlignment="1">
      <alignment horizontal="center" vertical="center"/>
    </xf>
    <xf numFmtId="176" fontId="5" fillId="0" borderId="5" xfId="49" applyNumberFormat="1" applyFont="1" applyBorder="1" applyAlignment="1">
      <alignment horizontal="center" vertical="center"/>
    </xf>
    <xf numFmtId="176" fontId="6" fillId="0" borderId="5" xfId="49" applyNumberFormat="1" applyFont="1" applyBorder="1" applyAlignment="1">
      <alignment horizontal="center" vertical="center"/>
    </xf>
    <xf numFmtId="0" fontId="7" fillId="0" borderId="5" xfId="49" applyFont="1" applyFill="1" applyBorder="1" applyAlignment="1">
      <alignment horizontal="center" vertical="center" wrapText="1" readingOrder="1"/>
    </xf>
    <xf numFmtId="0" fontId="1" fillId="0" borderId="5" xfId="49" applyFont="1" applyBorder="1" applyAlignment="1">
      <alignment horizontal="center" vertical="center"/>
    </xf>
    <xf numFmtId="177" fontId="1" fillId="0" borderId="5" xfId="49" applyNumberFormat="1" applyFont="1" applyFill="1" applyBorder="1" applyAlignment="1">
      <alignment horizontal="center" vertical="center"/>
    </xf>
    <xf numFmtId="176" fontId="8" fillId="0" borderId="5" xfId="49" applyNumberFormat="1" applyFont="1" applyBorder="1" applyAlignment="1">
      <alignment horizontal="center" vertical="center"/>
    </xf>
    <xf numFmtId="0" fontId="1" fillId="3" borderId="5" xfId="49" applyFont="1" applyFill="1" applyBorder="1" applyAlignment="1">
      <alignment horizontal="center" vertical="center"/>
    </xf>
    <xf numFmtId="0" fontId="1" fillId="3" borderId="5" xfId="50" applyFont="1" applyFill="1" applyBorder="1" applyAlignment="1">
      <alignment horizontal="center" vertical="center" wrapText="1"/>
    </xf>
    <xf numFmtId="0" fontId="1" fillId="3" borderId="5" xfId="49" applyFont="1" applyFill="1" applyBorder="1" applyAlignment="1">
      <alignment horizontal="center" vertical="center" wrapText="1"/>
    </xf>
    <xf numFmtId="0" fontId="5" fillId="0" borderId="5" xfId="49" applyFont="1" applyBorder="1" applyAlignment="1">
      <alignment horizontal="center" vertical="center"/>
    </xf>
    <xf numFmtId="0" fontId="5" fillId="0" borderId="5" xfId="49" applyFont="1" applyBorder="1">
      <alignment vertical="center"/>
    </xf>
    <xf numFmtId="0" fontId="5" fillId="0" borderId="5" xfId="49" applyNumberFormat="1" applyFont="1" applyBorder="1" applyAlignment="1">
      <alignment horizontal="center" vertical="center"/>
    </xf>
    <xf numFmtId="10" fontId="5" fillId="0" borderId="5" xfId="49" applyNumberFormat="1" applyFont="1" applyBorder="1" applyAlignment="1">
      <alignment horizontal="center" vertical="center"/>
    </xf>
    <xf numFmtId="0" fontId="8" fillId="0" borderId="5" xfId="49" applyFont="1" applyBorder="1" applyAlignment="1">
      <alignment horizontal="center" vertical="center"/>
    </xf>
    <xf numFmtId="10" fontId="8" fillId="0" borderId="5" xfId="49" applyNumberFormat="1" applyFont="1" applyBorder="1" applyAlignment="1">
      <alignment horizontal="center" vertical="center"/>
    </xf>
    <xf numFmtId="0" fontId="1" fillId="0" borderId="7" xfId="49" applyFont="1" applyBorder="1" applyAlignment="1">
      <alignment horizontal="center" vertical="center"/>
    </xf>
    <xf numFmtId="10" fontId="3" fillId="0" borderId="5" xfId="49" applyNumberFormat="1" applyFont="1" applyFill="1" applyBorder="1" applyAlignment="1">
      <alignment horizontal="center" vertical="center"/>
    </xf>
    <xf numFmtId="10" fontId="1" fillId="0" borderId="5" xfId="49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Normal_D546qnc-w2-a-0920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tabSelected="1" workbookViewId="0">
      <selection activeCell="A1" sqref="A1:S15"/>
    </sheetView>
  </sheetViews>
  <sheetFormatPr defaultColWidth="9" defaultRowHeight="13.5"/>
  <sheetData>
    <row r="1" spans="1:19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8"/>
    </row>
    <row r="2" spans="1:19">
      <c r="A2" s="4"/>
      <c r="B2" s="5" t="s">
        <v>2</v>
      </c>
      <c r="C2" s="5"/>
      <c r="D2" s="5"/>
      <c r="E2" s="5"/>
      <c r="F2" s="5"/>
      <c r="G2" s="5"/>
      <c r="H2" s="5"/>
      <c r="I2" s="5"/>
      <c r="J2" s="5"/>
      <c r="K2" s="5"/>
      <c r="L2" s="19" t="s">
        <v>3</v>
      </c>
      <c r="M2" s="19"/>
      <c r="N2" s="19"/>
      <c r="O2" s="19" t="s">
        <v>4</v>
      </c>
      <c r="P2" s="19"/>
      <c r="Q2" s="19"/>
      <c r="R2" s="21" t="s">
        <v>5</v>
      </c>
      <c r="S2" s="21"/>
    </row>
    <row r="3" ht="33.75" spans="1:19">
      <c r="A3" s="6"/>
      <c r="B3" s="7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20" t="s">
        <v>16</v>
      </c>
      <c r="M3" s="21" t="s">
        <v>17</v>
      </c>
      <c r="N3" s="21" t="s">
        <v>18</v>
      </c>
      <c r="O3" s="20" t="s">
        <v>19</v>
      </c>
      <c r="P3" s="21" t="s">
        <v>20</v>
      </c>
      <c r="Q3" s="19" t="s">
        <v>21</v>
      </c>
      <c r="R3" s="21" t="s">
        <v>22</v>
      </c>
      <c r="S3" s="21" t="s">
        <v>23</v>
      </c>
    </row>
    <row r="4" spans="1:19">
      <c r="A4" s="9" t="s">
        <v>24</v>
      </c>
      <c r="B4" s="10">
        <v>0</v>
      </c>
      <c r="C4" s="11">
        <f t="shared" ref="C4:K4" si="0">0.5*C5+0.5*C7</f>
        <v>97.244901707453</v>
      </c>
      <c r="D4" s="11">
        <f t="shared" si="0"/>
        <v>96.7175018155411</v>
      </c>
      <c r="E4" s="11">
        <f t="shared" si="0"/>
        <v>95.239651416122</v>
      </c>
      <c r="F4" s="11">
        <f t="shared" si="0"/>
        <v>97.9883805374002</v>
      </c>
      <c r="G4" s="11">
        <f t="shared" si="0"/>
        <v>97.1082231342149</v>
      </c>
      <c r="H4" s="11">
        <f t="shared" si="0"/>
        <v>99.0470576677474</v>
      </c>
      <c r="I4" s="11">
        <f t="shared" si="0"/>
        <v>98.4772570979468</v>
      </c>
      <c r="J4" s="11">
        <f t="shared" si="0"/>
        <v>97.7600943118184</v>
      </c>
      <c r="K4" s="11">
        <f t="shared" si="0"/>
        <v>98.425925925926</v>
      </c>
      <c r="L4" s="22"/>
      <c r="M4" s="22"/>
      <c r="N4" s="23"/>
      <c r="O4" s="10"/>
      <c r="P4" s="10"/>
      <c r="Q4" s="29"/>
      <c r="R4" s="22">
        <v>5</v>
      </c>
      <c r="S4" s="25">
        <f t="shared" ref="S4:S13" si="1">B4/R4</f>
        <v>0</v>
      </c>
    </row>
    <row r="5" spans="1:19">
      <c r="A5" s="9" t="s">
        <v>25</v>
      </c>
      <c r="B5" s="10">
        <v>45</v>
      </c>
      <c r="C5" s="12">
        <v>96.6167097329888</v>
      </c>
      <c r="D5" s="13">
        <v>96.0493827160494</v>
      </c>
      <c r="E5" s="13">
        <v>94.0740740740741</v>
      </c>
      <c r="F5" s="13">
        <v>97.283950617284</v>
      </c>
      <c r="G5" s="13">
        <v>97.1576227390181</v>
      </c>
      <c r="H5" s="13">
        <v>98.8603988603989</v>
      </c>
      <c r="I5" s="13">
        <v>97.7207977207977</v>
      </c>
      <c r="J5" s="13">
        <v>97.4358974358974</v>
      </c>
      <c r="K5" s="13">
        <v>97.7777777777778</v>
      </c>
      <c r="L5" s="24">
        <v>76</v>
      </c>
      <c r="M5" s="24">
        <v>69</v>
      </c>
      <c r="N5" s="25">
        <f t="shared" ref="N5:N13" si="2">M5/L5</f>
        <v>0.907894736842105</v>
      </c>
      <c r="O5" s="10">
        <v>65</v>
      </c>
      <c r="P5" s="10">
        <v>55</v>
      </c>
      <c r="Q5" s="29">
        <f t="shared" ref="Q5:Q13" si="3">P5/O5</f>
        <v>0.846153846153846</v>
      </c>
      <c r="R5" s="24">
        <v>513</v>
      </c>
      <c r="S5" s="25">
        <f t="shared" si="1"/>
        <v>0.087719298245614</v>
      </c>
    </row>
    <row r="6" spans="1:19">
      <c r="A6" s="9" t="s">
        <v>26</v>
      </c>
      <c r="B6" s="10">
        <v>19</v>
      </c>
      <c r="C6" s="12">
        <v>97.4000974658869</v>
      </c>
      <c r="D6" s="13">
        <v>97.0760233918129</v>
      </c>
      <c r="E6" s="13">
        <v>94.7368421052632</v>
      </c>
      <c r="F6" s="13">
        <v>98.2456140350877</v>
      </c>
      <c r="G6" s="13">
        <v>97.0760233918129</v>
      </c>
      <c r="H6" s="13">
        <v>98.0392156862745</v>
      </c>
      <c r="I6" s="13">
        <v>95.4248366013072</v>
      </c>
      <c r="J6" s="13">
        <v>97.3856209150327</v>
      </c>
      <c r="K6" s="14">
        <v>99.0740740740741</v>
      </c>
      <c r="L6" s="24">
        <v>37</v>
      </c>
      <c r="M6" s="24">
        <v>26</v>
      </c>
      <c r="N6" s="25">
        <f t="shared" si="2"/>
        <v>0.702702702702703</v>
      </c>
      <c r="O6" s="10">
        <v>23</v>
      </c>
      <c r="P6" s="10">
        <v>20</v>
      </c>
      <c r="Q6" s="29">
        <f t="shared" si="3"/>
        <v>0.869565217391304</v>
      </c>
      <c r="R6" s="24">
        <v>270</v>
      </c>
      <c r="S6" s="25">
        <f t="shared" si="1"/>
        <v>0.0703703703703704</v>
      </c>
    </row>
    <row r="7" spans="1:19">
      <c r="A7" s="9" t="s">
        <v>27</v>
      </c>
      <c r="B7" s="10">
        <v>34</v>
      </c>
      <c r="C7" s="12">
        <v>97.8730936819172</v>
      </c>
      <c r="D7" s="13">
        <v>97.3856209150327</v>
      </c>
      <c r="E7" s="13">
        <v>96.4052287581699</v>
      </c>
      <c r="F7" s="13">
        <v>98.6928104575163</v>
      </c>
      <c r="G7" s="13">
        <v>97.0588235294118</v>
      </c>
      <c r="H7" s="13">
        <v>99.2337164750958</v>
      </c>
      <c r="I7" s="13">
        <v>99.2337164750958</v>
      </c>
      <c r="J7" s="13">
        <v>98.0842911877395</v>
      </c>
      <c r="K7" s="14">
        <v>99.0740740740741</v>
      </c>
      <c r="L7" s="24">
        <v>50</v>
      </c>
      <c r="M7" s="24">
        <v>46</v>
      </c>
      <c r="N7" s="25">
        <f t="shared" si="2"/>
        <v>0.92</v>
      </c>
      <c r="O7" s="10">
        <v>43</v>
      </c>
      <c r="P7" s="10">
        <v>38</v>
      </c>
      <c r="Q7" s="29">
        <f t="shared" si="3"/>
        <v>0.883720930232558</v>
      </c>
      <c r="R7" s="24">
        <v>232</v>
      </c>
      <c r="S7" s="25">
        <f t="shared" si="1"/>
        <v>0.146551724137931</v>
      </c>
    </row>
    <row r="8" spans="1:19">
      <c r="A8" s="9" t="s">
        <v>28</v>
      </c>
      <c r="B8" s="10">
        <v>1</v>
      </c>
      <c r="C8" s="12">
        <v>99.7685185185185</v>
      </c>
      <c r="D8" s="13">
        <v>100</v>
      </c>
      <c r="E8" s="13">
        <v>100</v>
      </c>
      <c r="F8" s="13">
        <v>100</v>
      </c>
      <c r="G8" s="13">
        <v>100</v>
      </c>
      <c r="H8" s="13">
        <v>100</v>
      </c>
      <c r="I8" s="13">
        <v>100</v>
      </c>
      <c r="J8" s="13">
        <v>100</v>
      </c>
      <c r="K8" s="14">
        <v>99.0740740740741</v>
      </c>
      <c r="L8" s="24">
        <v>3</v>
      </c>
      <c r="M8" s="24">
        <v>2</v>
      </c>
      <c r="N8" s="25">
        <f t="shared" si="2"/>
        <v>0.666666666666667</v>
      </c>
      <c r="O8" s="10">
        <v>2</v>
      </c>
      <c r="P8" s="10">
        <v>1</v>
      </c>
      <c r="Q8" s="29">
        <f t="shared" si="3"/>
        <v>0.5</v>
      </c>
      <c r="R8" s="24">
        <v>79</v>
      </c>
      <c r="S8" s="25">
        <f t="shared" si="1"/>
        <v>0.0126582278481013</v>
      </c>
    </row>
    <row r="9" spans="1:19">
      <c r="A9" s="9" t="s">
        <v>29</v>
      </c>
      <c r="B9" s="10">
        <v>78</v>
      </c>
      <c r="C9" s="12">
        <v>97.952972952973</v>
      </c>
      <c r="D9" s="13">
        <v>98.4330484330484</v>
      </c>
      <c r="E9" s="13">
        <v>96.5367965367965</v>
      </c>
      <c r="F9" s="13">
        <v>97.4025974025974</v>
      </c>
      <c r="G9" s="13">
        <v>97.2582972582973</v>
      </c>
      <c r="H9" s="13">
        <v>97.1781305114638</v>
      </c>
      <c r="I9" s="13">
        <v>98.9417989417989</v>
      </c>
      <c r="J9" s="13">
        <v>97.8835978835979</v>
      </c>
      <c r="K9" s="13">
        <v>100</v>
      </c>
      <c r="L9" s="24">
        <v>141</v>
      </c>
      <c r="M9" s="24">
        <v>108</v>
      </c>
      <c r="N9" s="25">
        <f t="shared" si="2"/>
        <v>0.765957446808511</v>
      </c>
      <c r="O9" s="10">
        <v>104</v>
      </c>
      <c r="P9" s="10">
        <v>86</v>
      </c>
      <c r="Q9" s="29">
        <f t="shared" si="3"/>
        <v>0.826923076923077</v>
      </c>
      <c r="R9" s="24">
        <v>889</v>
      </c>
      <c r="S9" s="25">
        <f t="shared" si="1"/>
        <v>0.0877390326209224</v>
      </c>
    </row>
    <row r="10" spans="1:19">
      <c r="A10" s="9" t="s">
        <v>30</v>
      </c>
      <c r="B10" s="10">
        <v>9</v>
      </c>
      <c r="C10" s="12">
        <v>99.7685185185185</v>
      </c>
      <c r="D10" s="13">
        <v>100</v>
      </c>
      <c r="E10" s="13">
        <v>100</v>
      </c>
      <c r="F10" s="13">
        <v>100</v>
      </c>
      <c r="G10" s="13">
        <v>100</v>
      </c>
      <c r="H10" s="13">
        <v>100</v>
      </c>
      <c r="I10" s="13">
        <v>100</v>
      </c>
      <c r="J10" s="13">
        <v>100</v>
      </c>
      <c r="K10" s="14">
        <v>99.0740740740741</v>
      </c>
      <c r="L10" s="24">
        <v>21</v>
      </c>
      <c r="M10" s="24">
        <v>16</v>
      </c>
      <c r="N10" s="25">
        <f t="shared" si="2"/>
        <v>0.761904761904762</v>
      </c>
      <c r="O10" s="10">
        <v>14</v>
      </c>
      <c r="P10" s="10">
        <v>10</v>
      </c>
      <c r="Q10" s="29">
        <f t="shared" si="3"/>
        <v>0.714285714285714</v>
      </c>
      <c r="R10" s="24">
        <v>194</v>
      </c>
      <c r="S10" s="25">
        <f t="shared" si="1"/>
        <v>0.0463917525773196</v>
      </c>
    </row>
    <row r="11" spans="1:19">
      <c r="A11" s="9" t="s">
        <v>31</v>
      </c>
      <c r="B11" s="10">
        <v>9</v>
      </c>
      <c r="C11" s="12">
        <v>97.2993827160494</v>
      </c>
      <c r="D11" s="13">
        <v>98.7654320987654</v>
      </c>
      <c r="E11" s="13">
        <v>93.8271604938272</v>
      </c>
      <c r="F11" s="13">
        <v>97.5308641975309</v>
      </c>
      <c r="G11" s="13">
        <v>97.5308641975309</v>
      </c>
      <c r="H11" s="13">
        <v>100</v>
      </c>
      <c r="I11" s="13">
        <v>100</v>
      </c>
      <c r="J11" s="13">
        <v>100</v>
      </c>
      <c r="K11" s="14">
        <v>99.0740740740741</v>
      </c>
      <c r="L11" s="24">
        <v>22</v>
      </c>
      <c r="M11" s="24">
        <v>13</v>
      </c>
      <c r="N11" s="25">
        <f t="shared" si="2"/>
        <v>0.590909090909091</v>
      </c>
      <c r="O11" s="10">
        <v>13</v>
      </c>
      <c r="P11" s="10">
        <v>9</v>
      </c>
      <c r="Q11" s="29">
        <f t="shared" si="3"/>
        <v>0.692307692307692</v>
      </c>
      <c r="R11" s="24">
        <v>160</v>
      </c>
      <c r="S11" s="25">
        <f t="shared" si="1"/>
        <v>0.05625</v>
      </c>
    </row>
    <row r="12" spans="1:19">
      <c r="A12" s="9" t="s">
        <v>32</v>
      </c>
      <c r="B12" s="10">
        <v>16</v>
      </c>
      <c r="C12" s="12">
        <v>97.8587962962963</v>
      </c>
      <c r="D12" s="13">
        <v>98.6111111111111</v>
      </c>
      <c r="E12" s="13">
        <v>96.5277777777778</v>
      </c>
      <c r="F12" s="13">
        <v>97.9166666666667</v>
      </c>
      <c r="G12" s="13">
        <v>97.2222222222222</v>
      </c>
      <c r="H12" s="13">
        <v>100</v>
      </c>
      <c r="I12" s="13">
        <v>100</v>
      </c>
      <c r="J12" s="13">
        <v>100</v>
      </c>
      <c r="K12" s="14">
        <v>99.0740740740741</v>
      </c>
      <c r="L12" s="24">
        <v>21</v>
      </c>
      <c r="M12" s="24">
        <v>20</v>
      </c>
      <c r="N12" s="25">
        <f t="shared" si="2"/>
        <v>0.952380952380952</v>
      </c>
      <c r="O12" s="10">
        <v>17</v>
      </c>
      <c r="P12" s="10">
        <v>17</v>
      </c>
      <c r="Q12" s="29">
        <f t="shared" si="3"/>
        <v>1</v>
      </c>
      <c r="R12" s="24">
        <v>155</v>
      </c>
      <c r="S12" s="25">
        <f t="shared" si="1"/>
        <v>0.103225806451613</v>
      </c>
    </row>
    <row r="13" spans="1:19">
      <c r="A13" s="9" t="s">
        <v>33</v>
      </c>
      <c r="B13" s="10">
        <v>17</v>
      </c>
      <c r="C13" s="12">
        <v>98.0392156862745</v>
      </c>
      <c r="D13" s="13">
        <v>99.3464052287582</v>
      </c>
      <c r="E13" s="13">
        <v>94.7712418300653</v>
      </c>
      <c r="F13" s="13">
        <v>98.6928104575163</v>
      </c>
      <c r="G13" s="13">
        <v>97.3856209150327</v>
      </c>
      <c r="H13" s="13">
        <v>99.2063492063492</v>
      </c>
      <c r="I13" s="13">
        <v>97.6190476190476</v>
      </c>
      <c r="J13" s="13">
        <v>97.6190476190476</v>
      </c>
      <c r="K13" s="13">
        <v>100</v>
      </c>
      <c r="L13" s="24">
        <v>33</v>
      </c>
      <c r="M13" s="24">
        <v>28</v>
      </c>
      <c r="N13" s="25">
        <f t="shared" si="2"/>
        <v>0.848484848484849</v>
      </c>
      <c r="O13" s="10">
        <v>25</v>
      </c>
      <c r="P13" s="10">
        <v>21</v>
      </c>
      <c r="Q13" s="29">
        <f t="shared" si="3"/>
        <v>0.84</v>
      </c>
      <c r="R13" s="24">
        <v>250</v>
      </c>
      <c r="S13" s="25">
        <f t="shared" si="1"/>
        <v>0.068</v>
      </c>
    </row>
    <row r="14" spans="1:19">
      <c r="A14" s="9" t="s">
        <v>34</v>
      </c>
      <c r="B14" s="10">
        <v>1</v>
      </c>
      <c r="C14" s="12">
        <v>99.7685185185185</v>
      </c>
      <c r="D14" s="13">
        <v>100</v>
      </c>
      <c r="E14" s="13">
        <v>100</v>
      </c>
      <c r="F14" s="13">
        <v>100</v>
      </c>
      <c r="G14" s="13">
        <v>100</v>
      </c>
      <c r="H14" s="14">
        <v>98.421372191864</v>
      </c>
      <c r="I14" s="14">
        <v>98.421372191864</v>
      </c>
      <c r="J14" s="14">
        <v>97.9963570127505</v>
      </c>
      <c r="K14" s="14">
        <v>99.0740740740741</v>
      </c>
      <c r="L14" s="24"/>
      <c r="M14" s="24"/>
      <c r="N14" s="25">
        <f>IFERROR(M14/L14,0)</f>
        <v>0</v>
      </c>
      <c r="O14" s="10"/>
      <c r="P14" s="10"/>
      <c r="Q14" s="29">
        <f>IFERROR(P14/O14,0)</f>
        <v>0</v>
      </c>
      <c r="R14" s="24"/>
      <c r="S14" s="25">
        <f>IFERROR(B14/R14,0)</f>
        <v>0</v>
      </c>
    </row>
    <row r="15" spans="1:19">
      <c r="A15" s="15" t="s">
        <v>35</v>
      </c>
      <c r="B15" s="16">
        <v>229</v>
      </c>
      <c r="C15" s="17">
        <v>97.6619706994425</v>
      </c>
      <c r="D15" s="18">
        <v>97.8651140223193</v>
      </c>
      <c r="E15" s="18">
        <v>95.8089668615984</v>
      </c>
      <c r="F15" s="18">
        <v>97.9044834307992</v>
      </c>
      <c r="G15" s="18">
        <v>97.3451327433628</v>
      </c>
      <c r="H15" s="18">
        <v>98.421372191864</v>
      </c>
      <c r="I15" s="18">
        <v>98.421372191864</v>
      </c>
      <c r="J15" s="18">
        <v>97.9963570127505</v>
      </c>
      <c r="K15" s="18">
        <v>99.0740740740741</v>
      </c>
      <c r="L15" s="26">
        <v>404</v>
      </c>
      <c r="M15" s="26">
        <v>328</v>
      </c>
      <c r="N15" s="27">
        <f>M15/L15</f>
        <v>0.811881188118812</v>
      </c>
      <c r="O15" s="16">
        <v>306</v>
      </c>
      <c r="P15" s="16">
        <v>257</v>
      </c>
      <c r="Q15" s="30">
        <f>P15/O15</f>
        <v>0.839869281045752</v>
      </c>
      <c r="R15" s="26">
        <v>2747</v>
      </c>
      <c r="S15" s="27">
        <f>B15/R15</f>
        <v>0.0833636694575901</v>
      </c>
    </row>
  </sheetData>
  <mergeCells count="6">
    <mergeCell ref="B1:S1"/>
    <mergeCell ref="B2:K2"/>
    <mergeCell ref="L2:N2"/>
    <mergeCell ref="O2:Q2"/>
    <mergeCell ref="R2:S2"/>
    <mergeCell ref="A1:A3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17747</dc:creator>
  <cp:lastModifiedBy>17747</cp:lastModifiedBy>
  <dcterms:created xsi:type="dcterms:W3CDTF">2022-01-10T07:13:33Z</dcterms:created>
  <dcterms:modified xsi:type="dcterms:W3CDTF">2022-01-10T07:13:54Z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2052-11.8.2.10393</vt:lpwstr>
  </property>
</Properties>
</file>