
<file path=[Content_Types].xml><?xml version="1.0" encoding="utf-8"?>
<Types xmlns="http://schemas.openxmlformats.org/package/2006/content-types">
  <Default Extension="1" ContentType="image/jpeg"/>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08b67c4d81c994fd/Desktop/Projects for Portfolio/Excel_Project - Data_Analytics/Excel_Project-Data_Analytics/"/>
    </mc:Choice>
  </mc:AlternateContent>
  <xr:revisionPtr revIDLastSave="125" documentId="8_{8DA18BF7-35E7-48BA-93C2-E7B14BE36F53}" xr6:coauthVersionLast="47" xr6:coauthVersionMax="47" xr10:uidLastSave="{D1C80DF9-AD8D-494F-A381-D4FEFE2E3C63}"/>
  <bookViews>
    <workbookView xWindow="-108" yWindow="-108" windowWidth="23256" windowHeight="12456" xr2:uid="{3510B267-0CD9-447A-8969-F733779D2FD6}"/>
  </bookViews>
  <sheets>
    <sheet name="Dashboard" sheetId="3" r:id="rId1"/>
    <sheet name="By Country" sheetId="6" r:id="rId2"/>
    <sheet name="Pivot Tables" sheetId="1" r:id="rId3"/>
    <sheet name="Reference of Region Map" sheetId="5" r:id="rId4"/>
  </sheets>
  <definedNames>
    <definedName name="_xlchart.v1.0" hidden="1">'Pivot Tables'!$AD$26:$AD$31</definedName>
    <definedName name="_xlchart.v1.1" hidden="1">'Pivot Tables'!$AE$24:$AE$25</definedName>
    <definedName name="_xlchart.v1.2" hidden="1">'Pivot Tables'!$AE$26:$AE$31</definedName>
    <definedName name="Slicer_Country__or_dependency">#N/A</definedName>
    <definedName name="Slicer_geographical_region">#N/A</definedName>
  </definedNames>
  <calcPr calcId="191029"/>
  <pivotCaches>
    <pivotCache cacheId="19" r:id="rId5"/>
    <pivotCache cacheId="22" r:id="rId6"/>
    <pivotCache cacheId="25" r:id="rId7"/>
    <pivotCache cacheId="28" r:id="rId8"/>
    <pivotCache cacheId="31" r:id="rId9"/>
    <pivotCache cacheId="34" r:id="rId10"/>
    <pivotCache cacheId="37" r:id="rId11"/>
    <pivotCache cacheId="40" r:id="rId12"/>
    <pivotCache cacheId="43" r:id="rId13"/>
    <pivotCache cacheId="46" r:id="rId14"/>
    <pivotCache cacheId="49" r:id="rId15"/>
    <pivotCache cacheId="52" r:id="rId16"/>
    <pivotCache cacheId="55" r:id="rId17"/>
    <pivotCache cacheId="58" r:id="rId18"/>
    <pivotCache cacheId="61" r:id="rId19"/>
    <pivotCache cacheId="65" r:id="rId20"/>
  </pivotCaches>
  <extLst>
    <ext xmlns:x14="http://schemas.microsoft.com/office/spreadsheetml/2009/9/main" uri="{876F7934-8845-4945-9796-88D515C7AA90}">
      <x14:pivotCaches>
        <pivotCache cacheId="64"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Yearly Population Growth Rate_db21cd58-65fb-4010-ad30-932964bf12a7" name="Yearly Population Growth Rate" connection="Query - Yearly Population Growth Rate"/>
          <x15:modelTable id="World Population Forecast  2030-2050_a7519a7c-03e9-4c65-ad1a-49b620c42a11" name="World Population Forecast  2030-2050" connection="Query - World Population Forecast (2030-2050)"/>
          <x15:modelTable id="World Population by Region_c579ede8-efe1-4398-a85b-0c9d82aa092f" name="World Population by Region" connection="Query - World Population by Region"/>
          <x15:modelTable id="World Population by Religion_44b13177-7a19-4488-88d7-8bbb88d6a54c" name="World Population by Religion" connection="Query - World Population by Religion"/>
          <x15:modelTable id="World Population by Year_be8f6ef9-e635-4fbb-80a1-d6fe046b1965" name="World Population by Year" connection="Query - World Population by Year"/>
          <x15:modelTable id="Population by Country_7a9b735b-c5fd-491e-95fe-be6ea745d705" name="Population by Country" connection="Query - Population by Country"/>
          <x15:modelTable id="World Population  2025 and Historical_932aa256-729f-4058-b79d-eefb1513f90e" name="World Population  2025 and Historical" connection="Query - World Population (2025 and Historical)"/>
          <x15:modelTable id="A_56e82fdd-d4ba-4399-95de-30e8756ca45c" name="A" connection="Query - A"/>
          <x15:modelTable id="B_50e8be7b-1100-4401-a21f-85871ec8cea9" name="B" connection="Query - B"/>
          <x15:modelTable id="C_8771daac-025d-4ed9-8834-5e76090a27ba" name="C" connection="Query - C"/>
          <x15:modelTable id="D  E  F_c62048e5-bf43-4b4d-900a-d7e3d3c37c1c" name="D  E  F" connection="Query - D, E, F"/>
          <x15:modelTable id="G  H_f5568e0c-8393-4cd6-a796-17f28c1ac775" name="G  H" connection="Query - G, H"/>
          <x15:modelTable id="I  J  K_42833949-bdeb-4362-b34c-0ccfe7fc3f21" name="I  J  K" connection="Query - I, J, K"/>
          <x15:modelTable id="L  M_f2b1e692-00de-4a7f-8e01-6f91368c8dde" name="L  M" connection="Query - L, M"/>
          <x15:modelTable id="N  O  P  Q_f026915d-7357-4263-b2d7-fe9038e758e8" name="N  O  P  Q" connection="Query - N, O, P, Q"/>
          <x15:modelTable id="R  S_d553242b-eaa4-475c-80c3-0e5fb013f884" name="R  S" connection="Query - R, S"/>
          <x15:modelTable id="T  U  V  W  Y  Z_401a0d9c-edce-4c29-87ad-0ae105902632" name="T  U  V  W  Y  Z" connection="Query - T, U, V, W, Y, Z"/>
          <x15:modelTable id="Region Lookup_7aa7402c-710a-4c19-8c48-acbf41c5b690" name="Region Lookup" connection="Query - Region Lookup"/>
        </x15:modelTables>
        <x15:modelRelationships>
          <x15:modelRelationship fromTable="Population by Country" fromColumn="Country (or dependency)" toTable="Region Lookup" toColumn="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 l="1"/>
  <c r="E3" i="1"/>
  <c r="AJ17" i="1" a="1"/>
  <c r="AJ17" i="1" s="1"/>
  <c r="U3" i="1"/>
  <c r="F3" i="1"/>
  <c r="C3" i="1"/>
  <c r="C19" i="5"/>
  <c r="C8" i="5"/>
  <c r="C9" i="5"/>
  <c r="C10" i="5"/>
  <c r="C11" i="5"/>
  <c r="C12" i="5"/>
  <c r="C13" i="5"/>
  <c r="C14" i="5"/>
  <c r="C15" i="5"/>
  <c r="C16" i="5"/>
  <c r="C17" i="5"/>
  <c r="C18" i="5"/>
  <c r="H3" i="1"/>
  <c r="C2" i="5"/>
  <c r="K2" i="5" s="1"/>
  <c r="X3" i="1"/>
  <c r="AU3" i="1"/>
  <c r="AX3" i="1"/>
  <c r="AA3" i="1"/>
  <c r="R3" i="1"/>
  <c r="C3" i="5" l="1"/>
  <c r="K3" i="5" s="1"/>
  <c r="C4" i="5"/>
  <c r="K4" i="5" s="1"/>
  <c r="C5" i="5"/>
  <c r="K5" i="5" s="1"/>
  <c r="C6" i="5"/>
  <c r="K6" i="5" s="1"/>
  <c r="C7" i="5"/>
  <c r="K7"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169461-9C70-4F96-8E9E-E3DA20FCADCA}" name="Query - A" description="Connection to the 'A' query in the workbook." type="100" refreshedVersion="8" minRefreshableVersion="5">
    <extLst>
      <ext xmlns:x15="http://schemas.microsoft.com/office/spreadsheetml/2010/11/main" uri="{DE250136-89BD-433C-8126-D09CA5730AF9}">
        <x15:connection id="1326b912-62d9-48de-905a-f534c70d85fc"/>
      </ext>
    </extLst>
  </connection>
  <connection id="2" xr16:uid="{F9D143A5-7E2D-4AB3-828D-565EF05840F9}" name="Query - B" description="Connection to the 'B' query in the workbook." type="100" refreshedVersion="8" minRefreshableVersion="5">
    <extLst>
      <ext xmlns:x15="http://schemas.microsoft.com/office/spreadsheetml/2010/11/main" uri="{DE250136-89BD-433C-8126-D09CA5730AF9}">
        <x15:connection id="0120487d-b1d1-4591-864b-0bc3413a2d78"/>
      </ext>
    </extLst>
  </connection>
  <connection id="3" xr16:uid="{08031A13-0C24-4FE5-AC44-60579963E347}" name="Query - C" description="Connection to the 'C' query in the workbook." type="100" refreshedVersion="8" minRefreshableVersion="5">
    <extLst>
      <ext xmlns:x15="http://schemas.microsoft.com/office/spreadsheetml/2010/11/main" uri="{DE250136-89BD-433C-8126-D09CA5730AF9}">
        <x15:connection id="1b77a4bb-a5ef-4430-baad-b33f505944af"/>
      </ext>
    </extLst>
  </connection>
  <connection id="4" xr16:uid="{29F35C9F-C66C-431D-8230-A779A0410575}" name="Query - D, E, F" description="Connection to the 'D, E, F' query in the workbook." type="100" refreshedVersion="8" minRefreshableVersion="5">
    <extLst>
      <ext xmlns:x15="http://schemas.microsoft.com/office/spreadsheetml/2010/11/main" uri="{DE250136-89BD-433C-8126-D09CA5730AF9}">
        <x15:connection id="31d37b65-bdfb-4c0d-abfa-4d9b472fcc0c"/>
      </ext>
    </extLst>
  </connection>
  <connection id="5" xr16:uid="{71F48A9C-6234-4583-916E-8D1AB0E4A948}" name="Query - G, H" description="Connection to the 'G, H' query in the workbook." type="100" refreshedVersion="8" minRefreshableVersion="5">
    <extLst>
      <ext xmlns:x15="http://schemas.microsoft.com/office/spreadsheetml/2010/11/main" uri="{DE250136-89BD-433C-8126-D09CA5730AF9}">
        <x15:connection id="7d2ccb8d-87a0-4290-a988-9da865450358"/>
      </ext>
    </extLst>
  </connection>
  <connection id="6" xr16:uid="{F77DD1F2-F112-4CC5-80C2-45AFBA4EE23D}" name="Query - I, J, K" description="Connection to the 'I, J, K' query in the workbook." type="100" refreshedVersion="8" minRefreshableVersion="5">
    <extLst>
      <ext xmlns:x15="http://schemas.microsoft.com/office/spreadsheetml/2010/11/main" uri="{DE250136-89BD-433C-8126-D09CA5730AF9}">
        <x15:connection id="b0afc87b-5857-47d8-9715-373a30e61c85"/>
      </ext>
    </extLst>
  </connection>
  <connection id="7" xr16:uid="{0DE9B954-27B6-426C-B4D3-57A83FBAC9EB}" name="Query - L, M" description="Connection to the 'L, M' query in the workbook." type="100" refreshedVersion="8" minRefreshableVersion="5">
    <extLst>
      <ext xmlns:x15="http://schemas.microsoft.com/office/spreadsheetml/2010/11/main" uri="{DE250136-89BD-433C-8126-D09CA5730AF9}">
        <x15:connection id="56e63cb1-e7a9-42df-b69e-b85c5b36bd1f"/>
      </ext>
    </extLst>
  </connection>
  <connection id="8" xr16:uid="{8C082E18-0C39-47D9-9D24-1D4E66E05EEE}" name="Query - N, O, P, Q" description="Connection to the 'N, O, P, Q' query in the workbook." type="100" refreshedVersion="8" minRefreshableVersion="5">
    <extLst>
      <ext xmlns:x15="http://schemas.microsoft.com/office/spreadsheetml/2010/11/main" uri="{DE250136-89BD-433C-8126-D09CA5730AF9}">
        <x15:connection id="b7f1495f-ee92-466c-adf0-5e9f0651cd45"/>
      </ext>
    </extLst>
  </connection>
  <connection id="9" xr16:uid="{A5DD3581-5310-4CA1-A906-9DB66E734B33}" name="Query - Population by Country" description="Connection to the 'Population by Country' query in the workbook." type="100" refreshedVersion="8" minRefreshableVersion="5">
    <extLst>
      <ext xmlns:x15="http://schemas.microsoft.com/office/spreadsheetml/2010/11/main" uri="{DE250136-89BD-433C-8126-D09CA5730AF9}">
        <x15:connection id="bc3d4826-aff3-4bf8-a288-105dac63d764"/>
      </ext>
    </extLst>
  </connection>
  <connection id="10" xr16:uid="{EF2752CA-17CF-4315-A21B-9F57225AB07A}" name="Query - R, S" description="Connection to the 'R, S' query in the workbook." type="100" refreshedVersion="8" minRefreshableVersion="5">
    <extLst>
      <ext xmlns:x15="http://schemas.microsoft.com/office/spreadsheetml/2010/11/main" uri="{DE250136-89BD-433C-8126-D09CA5730AF9}">
        <x15:connection id="d29cc7f5-f484-46cd-9d20-e0a8cb5a708c"/>
      </ext>
    </extLst>
  </connection>
  <connection id="11" xr16:uid="{D569E8B4-8389-43C9-8490-9E98B1711A6B}" name="Query - Region Lookup" description="Connection to the 'Region Lookup' query in the workbook." type="100" refreshedVersion="8" minRefreshableVersion="5">
    <extLst>
      <ext xmlns:x15="http://schemas.microsoft.com/office/spreadsheetml/2010/11/main" uri="{DE250136-89BD-433C-8126-D09CA5730AF9}">
        <x15:connection id="33bd6456-951d-420a-b75f-5803eba2dd9b"/>
      </ext>
    </extLst>
  </connection>
  <connection id="12" xr16:uid="{DE7B6384-93A5-48A4-8C03-A1B9AAB7302E}" name="Query - T, U, V, W, Y, Z" description="Connection to the 'T, U, V, W, Y, Z' query in the workbook." type="100" refreshedVersion="8" minRefreshableVersion="5">
    <extLst>
      <ext xmlns:x15="http://schemas.microsoft.com/office/spreadsheetml/2010/11/main" uri="{DE250136-89BD-433C-8126-D09CA5730AF9}">
        <x15:connection id="0d740806-7324-4687-8103-eecd0e2d93d7"/>
      </ext>
    </extLst>
  </connection>
  <connection id="13" xr16:uid="{A2B14106-49DC-4533-823D-64F59E9C2AE3}" name="Query - World Population (2025 and Historical)" description="Connection to the 'World Population (2025 and Historical)' query in the workbook." type="100" refreshedVersion="8" minRefreshableVersion="5" saveData="1">
    <extLst>
      <ext xmlns:x15="http://schemas.microsoft.com/office/spreadsheetml/2010/11/main" uri="{DE250136-89BD-433C-8126-D09CA5730AF9}">
        <x15:connection id="56b182ab-5995-46a6-86cf-7ac39c4641cc"/>
      </ext>
    </extLst>
  </connection>
  <connection id="14" xr16:uid="{0FA358B6-6503-48E8-BF70-140C244E0F2F}" name="Query - World Population by Region" description="Connection to the 'World Population by Region' query in the workbook." type="100" refreshedVersion="8" minRefreshableVersion="5">
    <extLst>
      <ext xmlns:x15="http://schemas.microsoft.com/office/spreadsheetml/2010/11/main" uri="{DE250136-89BD-433C-8126-D09CA5730AF9}">
        <x15:connection id="abb628b9-08a7-44f7-98e7-f45979ed1c34"/>
      </ext>
    </extLst>
  </connection>
  <connection id="15" xr16:uid="{403683A7-2542-4515-8203-555FE9431491}" name="Query - World Population by Religion" description="Connection to the 'World Population by Religion' query in the workbook." type="100" refreshedVersion="8" minRefreshableVersion="5">
    <extLst>
      <ext xmlns:x15="http://schemas.microsoft.com/office/spreadsheetml/2010/11/main" uri="{DE250136-89BD-433C-8126-D09CA5730AF9}">
        <x15:connection id="29834d28-b7aa-4ae0-827c-a4006a2a825e"/>
      </ext>
    </extLst>
  </connection>
  <connection id="16" xr16:uid="{C83965BD-2F12-4D1D-9179-A22D1E96AB5C}" name="Query - World Population by Year" description="Connection to the 'World Population by Year' query in the workbook." type="100" refreshedVersion="8" minRefreshableVersion="5">
    <extLst>
      <ext xmlns:x15="http://schemas.microsoft.com/office/spreadsheetml/2010/11/main" uri="{DE250136-89BD-433C-8126-D09CA5730AF9}">
        <x15:connection id="7278ed81-504a-4afd-afeb-b5a4aef86c52"/>
      </ext>
    </extLst>
  </connection>
  <connection id="17" xr16:uid="{D284D8E4-9F07-48F9-B75A-CE7AD3172E0C}" name="Query - World Population Forecast (2030-2050)" description="Connection to the 'World Population Forecast (2030-2050)' query in the workbook." type="100" refreshedVersion="8" minRefreshableVersion="5">
    <extLst>
      <ext xmlns:x15="http://schemas.microsoft.com/office/spreadsheetml/2010/11/main" uri="{DE250136-89BD-433C-8126-D09CA5730AF9}">
        <x15:connection id="a74e64cb-2e1c-4bd3-bf95-5de40b1a8ea6"/>
      </ext>
    </extLst>
  </connection>
  <connection id="18" xr16:uid="{2D3CD90A-6F1B-44C2-84D6-E70256BDD05B}" name="Query - Yearly Population Growth Rate" description="Connection to the 'Yearly Population Growth Rate' query in the workbook." type="100" refreshedVersion="8" minRefreshableVersion="5">
    <extLst>
      <ext xmlns:x15="http://schemas.microsoft.com/office/spreadsheetml/2010/11/main" uri="{DE250136-89BD-433C-8126-D09CA5730AF9}">
        <x15:connection id="3607a4eb-690b-4235-b2e9-884090a24309"/>
      </ext>
    </extLst>
  </connection>
  <connection id="19" xr16:uid="{CC448EF0-A88A-4CE5-8EDB-483BE7BBA0E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<sst xmlns="http://schemas.openxmlformats.org/spreadsheetml/2006/main" count="1183" uniqueCount="383">
  <si>
    <t>Anguilla</t>
  </si>
  <si>
    <t>Bangladesh</t>
  </si>
  <si>
    <t>Brazil</t>
  </si>
  <si>
    <t>British Virgin Islands</t>
  </si>
  <si>
    <t>Caribbean Netherlands</t>
  </si>
  <si>
    <t>China</t>
  </si>
  <si>
    <t>Cook Islands</t>
  </si>
  <si>
    <t>DR Congo</t>
  </si>
  <si>
    <t>Egypt</t>
  </si>
  <si>
    <t>Ethiopia</t>
  </si>
  <si>
    <t>Falkland Islands</t>
  </si>
  <si>
    <t>Germany</t>
  </si>
  <si>
    <t>Gibraltar</t>
  </si>
  <si>
    <t>Holy See</t>
  </si>
  <si>
    <t>India</t>
  </si>
  <si>
    <t>Indonesia</t>
  </si>
  <si>
    <t>Iran</t>
  </si>
  <si>
    <t>Japan</t>
  </si>
  <si>
    <t>Marshall Islands</t>
  </si>
  <si>
    <t>Mexico</t>
  </si>
  <si>
    <t>Monaco</t>
  </si>
  <si>
    <t>Montserrat</t>
  </si>
  <si>
    <t>Nauru</t>
  </si>
  <si>
    <t>Nigeria</t>
  </si>
  <si>
    <t>Niue</t>
  </si>
  <si>
    <t>Pakistan</t>
  </si>
  <si>
    <t>Palau</t>
  </si>
  <si>
    <t>Philippines</t>
  </si>
  <si>
    <t>Russia</t>
  </si>
  <si>
    <t>Saint Barthelemy</t>
  </si>
  <si>
    <t>Saint Helena</t>
  </si>
  <si>
    <t>Saint Pierre &amp; Miquelon</t>
  </si>
  <si>
    <t>San Marino</t>
  </si>
  <si>
    <t>Thailand</t>
  </si>
  <si>
    <t>Tokelau</t>
  </si>
  <si>
    <t>Turkey</t>
  </si>
  <si>
    <t>Tuvalu</t>
  </si>
  <si>
    <t>United States</t>
  </si>
  <si>
    <t>Vietnam</t>
  </si>
  <si>
    <t>Wallis &amp; Futuna</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</si>
  <si>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</si>
  <si>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</si>
  <si>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</si>
  <si>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</si>
  <si>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</si>
  <si>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</si>
  <si>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</si>
  <si>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</si>
  <si>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</si>
  <si>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</si>
  <si>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</si>
  <si>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</si>
  <si>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</si>
  <si>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</si>
  <si>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</si>
  <si>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</si>
  <si>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</si>
  <si>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</si>
  <si>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</si>
  <si>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</si>
  <si>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</si>
  <si>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</si>
  <si>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</si>
  <si>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</si>
  <si>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</si>
  <si>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</si>
  <si>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</si>
  <si>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</si>
  <si>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</si>
  <si>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</si>
  <si>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</si>
  <si>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</si>
  <si>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</si>
  <si>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</si>
  <si>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</si>
  <si>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</si>
  <si>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</si>
  <si>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</si>
  <si>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</si>
  <si>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</si>
  <si>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</si>
  <si>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</si>
  <si>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</si>
  <si>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</si>
  <si>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</si>
  <si>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</si>
  <si>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</si>
  <si>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</si>
  <si>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</si>
  <si>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</si>
  <si>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</si>
  <si>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</si>
  <si>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</si>
  <si>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</si>
  <si>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</si>
  <si>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</si>
  <si>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</si>
  <si>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</si>
  <si>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</si>
  <si>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</si>
  <si>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</si>
  <si>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</si>
  <si>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</si>
  <si>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</si>
  <si>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</si>
  <si>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</si>
  <si>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</si>
  <si>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</si>
  <si>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</si>
  <si>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</si>
  <si>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</si>
  <si>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</si>
  <si>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</si>
  <si>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</si>
  <si>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</si>
  <si>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Yearly Growth Rate</t>
  </si>
  <si>
    <t>Country</t>
  </si>
  <si>
    <t>Sum of Population</t>
  </si>
  <si>
    <t>World Population by Year</t>
  </si>
  <si>
    <t>Africa</t>
  </si>
  <si>
    <t>Asia</t>
  </si>
  <si>
    <t>Europe</t>
  </si>
  <si>
    <t>Latin America and the Caribbean</t>
  </si>
  <si>
    <t>Northern America</t>
  </si>
  <si>
    <t>Oceania</t>
  </si>
  <si>
    <t>Region</t>
  </si>
  <si>
    <t>Buddhists</t>
  </si>
  <si>
    <t>Christians</t>
  </si>
  <si>
    <t>Folk Religionists</t>
  </si>
  <si>
    <t>Hindus</t>
  </si>
  <si>
    <t>Jews</t>
  </si>
  <si>
    <t>Muslims</t>
  </si>
  <si>
    <t>None</t>
  </si>
  <si>
    <t>Other Religions</t>
  </si>
  <si>
    <t>Population By Region</t>
  </si>
  <si>
    <t>Population By Religion</t>
  </si>
  <si>
    <t>Percentage of the global population</t>
  </si>
  <si>
    <t>Current World Population</t>
  </si>
  <si>
    <t>2030</t>
  </si>
  <si>
    <t>2035</t>
  </si>
  <si>
    <t>2040</t>
  </si>
  <si>
    <t>2045</t>
  </si>
  <si>
    <t>2050</t>
  </si>
  <si>
    <t>Yearly % Change</t>
  </si>
  <si>
    <t>Population</t>
  </si>
  <si>
    <t>Year</t>
  </si>
  <si>
    <t>Religion</t>
  </si>
  <si>
    <t>World Population Forecast (2030-2050)</t>
  </si>
  <si>
    <t>Grand Total</t>
  </si>
  <si>
    <t>Fertility Rate</t>
  </si>
  <si>
    <t>Median Age</t>
  </si>
  <si>
    <t>Growth Rate</t>
  </si>
  <si>
    <t>Population Growth Rate</t>
  </si>
  <si>
    <t>Afghanistan</t>
  </si>
  <si>
    <t>Albania</t>
  </si>
  <si>
    <t>Algeria</t>
  </si>
  <si>
    <t>American Samoa</t>
  </si>
  <si>
    <t>Andorra</t>
  </si>
  <si>
    <t>Angola</t>
  </si>
  <si>
    <t>Antigua and Barbuda</t>
  </si>
  <si>
    <t>Argentina</t>
  </si>
  <si>
    <t>Armenia</t>
  </si>
  <si>
    <t>Aruba</t>
  </si>
  <si>
    <t>Australia</t>
  </si>
  <si>
    <t>Austria</t>
  </si>
  <si>
    <t>Azerbaijan</t>
  </si>
  <si>
    <t>Bahamas</t>
  </si>
  <si>
    <t>Bahrain</t>
  </si>
  <si>
    <t>Barbados</t>
  </si>
  <si>
    <t>Belarus</t>
  </si>
  <si>
    <t>Belgium</t>
  </si>
  <si>
    <t>Belize</t>
  </si>
  <si>
    <t>Benin</t>
  </si>
  <si>
    <t>Bermuda</t>
  </si>
  <si>
    <t>Bhutan</t>
  </si>
  <si>
    <t>Bolivia</t>
  </si>
  <si>
    <t>Bosnia and Herzegovina</t>
  </si>
  <si>
    <t>Botswana</t>
  </si>
  <si>
    <t>Brunei</t>
  </si>
  <si>
    <t>Bulgaria</t>
  </si>
  <si>
    <t>Burkina Faso</t>
  </si>
  <si>
    <t>Burundi</t>
  </si>
  <si>
    <t>Cabo Verde</t>
  </si>
  <si>
    <t>Cambodia</t>
  </si>
  <si>
    <t>Cameroon</t>
  </si>
  <si>
    <t>Canada</t>
  </si>
  <si>
    <t>Cayman Islands</t>
  </si>
  <si>
    <t>Central African Republic</t>
  </si>
  <si>
    <t>Chad</t>
  </si>
  <si>
    <t>Chile</t>
  </si>
  <si>
    <t>Colombia</t>
  </si>
  <si>
    <t>Comoros</t>
  </si>
  <si>
    <t>Congo</t>
  </si>
  <si>
    <t>Costa Rica</t>
  </si>
  <si>
    <t>Côte d'Ivoire</t>
  </si>
  <si>
    <t>Croatia</t>
  </si>
  <si>
    <t>Cuba</t>
  </si>
  <si>
    <t>Curaçao</t>
  </si>
  <si>
    <t>Cyprus</t>
  </si>
  <si>
    <t>Czech Republic (Czechia)</t>
  </si>
  <si>
    <t>Denmark</t>
  </si>
  <si>
    <t>Djibouti</t>
  </si>
  <si>
    <t>Dominica</t>
  </si>
  <si>
    <t>Dominican Republic</t>
  </si>
  <si>
    <t>Ecuador</t>
  </si>
  <si>
    <t>El Salvador</t>
  </si>
  <si>
    <t>Equatorial Guinea</t>
  </si>
  <si>
    <t>Eritrea</t>
  </si>
  <si>
    <t>Estonia</t>
  </si>
  <si>
    <t>Eswatini</t>
  </si>
  <si>
    <t>Faeroe Islands</t>
  </si>
  <si>
    <t>Fiji</t>
  </si>
  <si>
    <t>Finland</t>
  </si>
  <si>
    <t>France</t>
  </si>
  <si>
    <t>French Guiana</t>
  </si>
  <si>
    <t>French Polynesia</t>
  </si>
  <si>
    <t>Gabon</t>
  </si>
  <si>
    <t>Gambia</t>
  </si>
  <si>
    <t>Georgia</t>
  </si>
  <si>
    <t>Ghana</t>
  </si>
  <si>
    <t>Greece</t>
  </si>
  <si>
    <t>Greenland</t>
  </si>
  <si>
    <t>Grenada</t>
  </si>
  <si>
    <t>Guadeloupe</t>
  </si>
  <si>
    <t>Guam</t>
  </si>
  <si>
    <t>Guatemala</t>
  </si>
  <si>
    <t>Guinea</t>
  </si>
  <si>
    <t>Guinea-Bissau</t>
  </si>
  <si>
    <t>Guyana</t>
  </si>
  <si>
    <t>Haiti</t>
  </si>
  <si>
    <t>Honduras</t>
  </si>
  <si>
    <t>Hong Kong</t>
  </si>
  <si>
    <t>Hungary</t>
  </si>
  <si>
    <t>Iceland</t>
  </si>
  <si>
    <t>Iraq</t>
  </si>
  <si>
    <t>Ireland</t>
  </si>
  <si>
    <t>Isle of Man</t>
  </si>
  <si>
    <t>Israel</t>
  </si>
  <si>
    <t>Italy</t>
  </si>
  <si>
    <t>Jamaica</t>
  </si>
  <si>
    <t>Jordan</t>
  </si>
  <si>
    <t>Kazakhstan</t>
  </si>
  <si>
    <t>Kenya</t>
  </si>
  <si>
    <t>Kiribati</t>
  </si>
  <si>
    <t>Kuwait</t>
  </si>
  <si>
    <t>Kyrgyzstan</t>
  </si>
  <si>
    <t>Laos</t>
  </si>
  <si>
    <t>Latvia</t>
  </si>
  <si>
    <t>Lebanon</t>
  </si>
  <si>
    <t>Lesotho</t>
  </si>
  <si>
    <t>Liberia</t>
  </si>
  <si>
    <t>Libya</t>
  </si>
  <si>
    <t>Liechtenstein</t>
  </si>
  <si>
    <t>Lithuania</t>
  </si>
  <si>
    <t>Luxembourg</t>
  </si>
  <si>
    <t>Macao</t>
  </si>
  <si>
    <t>Madagascar</t>
  </si>
  <si>
    <t>Malawi</t>
  </si>
  <si>
    <t>Malaysia</t>
  </si>
  <si>
    <t>Maldives</t>
  </si>
  <si>
    <t>Mali</t>
  </si>
  <si>
    <t>Malta</t>
  </si>
  <si>
    <t>Martinique</t>
  </si>
  <si>
    <t>Mauritania</t>
  </si>
  <si>
    <t>Mauritius</t>
  </si>
  <si>
    <t>Mayotte</t>
  </si>
  <si>
    <t>Micronesia</t>
  </si>
  <si>
    <t>Moldova</t>
  </si>
  <si>
    <t>Mongolia</t>
  </si>
  <si>
    <t>Montenegro</t>
  </si>
  <si>
    <t>Morocco</t>
  </si>
  <si>
    <t>Mozambique</t>
  </si>
  <si>
    <t>Myanmar</t>
  </si>
  <si>
    <t>Namibia</t>
  </si>
  <si>
    <t>Nepal</t>
  </si>
  <si>
    <t>Netherlands</t>
  </si>
  <si>
    <t>New Caledonia</t>
  </si>
  <si>
    <t>New Zealand</t>
  </si>
  <si>
    <t>Nicaragua</t>
  </si>
  <si>
    <t>Niger</t>
  </si>
  <si>
    <t>North Korea</t>
  </si>
  <si>
    <t>North Macedonia</t>
  </si>
  <si>
    <t>Northern Mariana Islands</t>
  </si>
  <si>
    <t>Norway</t>
  </si>
  <si>
    <t>Oman</t>
  </si>
  <si>
    <t>Panama</t>
  </si>
  <si>
    <t>Papua New Guinea</t>
  </si>
  <si>
    <t>Paraguay</t>
  </si>
  <si>
    <t>Peru</t>
  </si>
  <si>
    <t>Poland</t>
  </si>
  <si>
    <t>Portugal</t>
  </si>
  <si>
    <t>Puerto Rico</t>
  </si>
  <si>
    <t>Qatar</t>
  </si>
  <si>
    <t>Réunion</t>
  </si>
  <si>
    <t>Romania</t>
  </si>
  <si>
    <t>Rwanda</t>
  </si>
  <si>
    <t>Saint Kitts &amp; Nevis</t>
  </si>
  <si>
    <t>Saint Lucia</t>
  </si>
  <si>
    <t>Samoa</t>
  </si>
  <si>
    <t>Sao Tome &amp; Principe</t>
  </si>
  <si>
    <t>Saudi Arabia</t>
  </si>
  <si>
    <t>Senegal</t>
  </si>
  <si>
    <t>Serbia</t>
  </si>
  <si>
    <t>Seychelles</t>
  </si>
  <si>
    <t>Sierra Leone</t>
  </si>
  <si>
    <t>Singapore</t>
  </si>
  <si>
    <t>Sint Maarten</t>
  </si>
  <si>
    <t>Slovakia</t>
  </si>
  <si>
    <t>Slovenia</t>
  </si>
  <si>
    <t>Solomon Islands</t>
  </si>
  <si>
    <t>Somalia</t>
  </si>
  <si>
    <t>South Africa</t>
  </si>
  <si>
    <t>South Korea</t>
  </si>
  <si>
    <t>South Sudan</t>
  </si>
  <si>
    <t>Spain</t>
  </si>
  <si>
    <t>Sri Lanka</t>
  </si>
  <si>
    <t>St. Vincent &amp; Grenadines</t>
  </si>
  <si>
    <t>State of Palestine</t>
  </si>
  <si>
    <t>Sudan</t>
  </si>
  <si>
    <t>Suriname</t>
  </si>
  <si>
    <t>Sweden</t>
  </si>
  <si>
    <t>Switzerland</t>
  </si>
  <si>
    <t>Syria</t>
  </si>
  <si>
    <t>Taiwan</t>
  </si>
  <si>
    <t>Tajikistan</t>
  </si>
  <si>
    <t>Tanzania</t>
  </si>
  <si>
    <t>Timor-Leste</t>
  </si>
  <si>
    <t>Togo</t>
  </si>
  <si>
    <t>Tonga</t>
  </si>
  <si>
    <t>Trinidad and Tobago</t>
  </si>
  <si>
    <t>Tunisia</t>
  </si>
  <si>
    <t>Turkmenistan</t>
  </si>
  <si>
    <t>Turks and Caicos</t>
  </si>
  <si>
    <t>U.S. Virgin Islands</t>
  </si>
  <si>
    <t>Uganda</t>
  </si>
  <si>
    <t>Ukraine</t>
  </si>
  <si>
    <t>United Arab Emirates</t>
  </si>
  <si>
    <t>United Kingdom</t>
  </si>
  <si>
    <t>Uruguay</t>
  </si>
  <si>
    <t>Uzbekistan</t>
  </si>
  <si>
    <t>Vanuatu</t>
  </si>
  <si>
    <t>Venezuela</t>
  </si>
  <si>
    <t>Western Sahara</t>
  </si>
  <si>
    <t>Yemen</t>
  </si>
  <si>
    <t>Zambia</t>
  </si>
  <si>
    <t>Zimbabwe</t>
  </si>
  <si>
    <t>Land Area (Km²)</t>
  </si>
  <si>
    <t>Density (P/Km²)</t>
  </si>
  <si>
    <t>Most Populated Country</t>
  </si>
  <si>
    <t>Least Populated Country</t>
  </si>
  <si>
    <t>Population By Country</t>
  </si>
  <si>
    <t>Top 5 Countries with Largest Population</t>
  </si>
  <si>
    <t>X</t>
  </si>
  <si>
    <t>Y</t>
  </si>
  <si>
    <t>Top 5 Countries with Lowest Population</t>
  </si>
  <si>
    <t>Fert. Rate</t>
  </si>
  <si>
    <t>Values</t>
  </si>
  <si>
    <t>Attributes</t>
  </si>
  <si>
    <t>Urban Pop %</t>
  </si>
  <si>
    <t>Rural Pop %</t>
  </si>
  <si>
    <t>Select Attributes:</t>
  </si>
  <si>
    <t>List</t>
  </si>
  <si>
    <t>Urban and Rural Population by Region</t>
  </si>
  <si>
    <t>World Share</t>
  </si>
  <si>
    <t>2026</t>
  </si>
  <si>
    <t>Saint Martin</t>
  </si>
  <si>
    <t>List of Countries</t>
  </si>
  <si>
    <t>Antigua And Barbuda</t>
  </si>
  <si>
    <t>Bosnia And Herzegovina</t>
  </si>
  <si>
    <t>Côte D'Ivoire</t>
  </si>
  <si>
    <t>Dr Congo</t>
  </si>
  <si>
    <t>Isle Of Man</t>
  </si>
  <si>
    <t>State Of Palestine</t>
  </si>
  <si>
    <t>Trinidad And Tobago</t>
  </si>
  <si>
    <t>Turks And Caicos</t>
  </si>
  <si>
    <t>Population Attributes By Country</t>
  </si>
  <si>
    <t>Rural Population %</t>
  </si>
  <si>
    <t>Urban Population %</t>
  </si>
  <si>
    <t xml:space="preserve">Rural Population % </t>
  </si>
  <si>
    <t>Row Labels</t>
  </si>
  <si>
    <t>Migrants (net)</t>
  </si>
  <si>
    <t>Population 2026</t>
  </si>
  <si>
    <t>Number of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</si>
</sst>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8" x14ac:knownFonts="1">
    <font>
      <sz val="11"/>
      <color theme="1"/>
      <name val="Aptos Narrow"/>
      <family val="2"/>
      <scheme val="minor"/>
    </font>
    <font>
      <b/>
      <sz val="11"/>
      <color theme="1"/>
      <name val="Aptos Narrow"/>
      <family val="2"/>
      <scheme val="minor"/>
    </font>
    <font>
      <sz val="11"/>
      <color theme="1"/>
      <name val="Lao UI"/>
      <family val="2"/>
    </font>
    <font>
      <b/>
      <sz val="10"/>
      <color theme="1" tint="0.249977111117893"/>
      <name val="Lao UI"/>
      <family val="2"/>
    </font>
    <font>
      <sz val="10"/>
      <color theme="1" tint="0.249977111117893"/>
      <name val="Lao UI"/>
      <family val="2"/>
    </font>
    <font>
      <sz val="11"/>
      <color rgb="FFE6E8F0"/>
      <name val="Courier New"/>
      <family val="3"/>
    </font>
    <font>
      <b/>
      <sz val="10"/>
      <color theme="1" tint="0.14999847407452621"/>
      <name val="Lao UI"/>
      <family val="2"/>
    </font>
    <font>
      <b/>
      <sz val="11"/>
      <color theme="1" tint="0.14999847407452621"/>
      <name val="Lao UI"/>
      <family val="2"/>
    </font>
  </fonts>
  <fills count="7">
    <fill>
      <patternFill patternType="none"/>
    </fill>
    <fill>
      <patternFill patternType="gray125"/>
    </fill>
    <fill>
      <patternFill patternType="solid">
        <fgColor rgb="FFF9F6EA"/>
        <bgColor indexed="64"/>
      </patternFill>
    </fill>
    <fill>
      <patternFill patternType="solid">
        <fgColor theme="2" tint="-9.9978637043366805E-2"/>
        <bgColor indexed="64"/>
      </patternFill>
    </fill>
    <fill>
      <patternFill patternType="solid">
        <fgColor theme="0"/>
        <bgColor indexed="64"/>
      </patternFill>
    </fill>
    <fill>
      <patternFill patternType="solid">
        <fgColor rgb="FFF9F3ED"/>
        <bgColor indexed="64"/>
      </patternFill>
    </fill>
    <fill>
      <patternFill patternType="solid">
        <fgColor rgb="FFD0D0D0"/>
        <bgColor indexed="64"/>
      </patternFill>
    </fill>
  </fills>
  <borders count="3">
    <border>
      <left/>
      <right/>
      <top/>
      <bottom/>
      <diagonal/>
    </border>
    <border>
      <left style="thin">
        <color theme="2" tint="-9.9978637043366805E-2"/>
      </left>
      <right/>
      <top/>
      <bottom style="thin">
        <color theme="2" tint="-9.9978637043366805E-2"/>
      </bottom>
      <diagonal/>
    </border>
    <border>
      <left/>
      <right style="thin">
        <color theme="2" tint="-9.9978637043366805E-2"/>
      </right>
      <top/>
      <bottom style="thin">
        <color theme="2" tint="-9.9978637043366805E-2"/>
      </bottom>
      <diagonal/>
    </border>
  </borders>
  <cellStyleXfs count="1">
    <xf numFmtId="0" fontId="0" fillId="0" borderId="0"/>
  </cellStyleXfs>
  <cellXfs count="41">
    <xf numFmtId="0" fontId="0" fillId="0" borderId="0" xfId="0"/>
    <xf numFmtId="0" fontId="0" fillId="0" borderId="0" xfId="0" pivotButton="1"/>
    <xf numFmtId="10" fontId="0" fillId="0" borderId="0" xfId="0" applyNumberFormat="1"/>
    <xf numFmtId="1" fontId="0" fillId="0" borderId="0" xfId="0" applyNumberFormat="1"/>
    <xf numFmtId="0" fontId="0" fillId="0" borderId="0" xfId="0" applyAlignment="1">
      <alignment horizontal="center" vertical="center"/>
    </xf>
    <xf numFmtId="3" fontId="0" fillId="0" borderId="0" xfId="0" applyNumberFormat="1"/>
    <xf numFmtId="0" fontId="1" fillId="0" borderId="0" xfId="0" applyFont="1"/>
    <xf numFmtId="2" fontId="0" fillId="0" borderId="0" xfId="0" applyNumberFormat="1"/>
    <xf numFmtId="0" fontId="1" fillId="0" borderId="0" xfId="0" applyFont="1" applyAlignment="1">
      <alignment horizontal="center" vertical="center"/>
    </xf>
    <xf numFmtId="10" fontId="1" fillId="0" borderId="0" xfId="0" applyNumberFormat="1" applyFont="1"/>
    <xf numFmtId="14" fontId="0" fillId="0" borderId="0" xfId="0" applyNumberFormat="1"/>
    <xf numFmtId="3" fontId="0" fillId="0" borderId="0" xfId="0" applyNumberFormat="1" applyAlignment="1">
      <alignment horizontal="center" vertical="center"/>
    </xf>
    <xf numFmtId="3" fontId="1" fillId="0" borderId="0" xfId="0" applyNumberFormat="1" applyFont="1"/>
    <xf numFmtId="2" fontId="1" fillId="0" borderId="0" xfId="0" applyNumberFormat="1" applyFont="1"/>
    <xf numFmtId="164" fontId="1" fillId="0" borderId="0" xfId="0" applyNumberFormat="1" applyFont="1"/>
    <xf numFmtId="164" fontId="0" fillId="0" borderId="0" xfId="0" applyNumberFormat="1"/>
    <xf numFmtId="0" fontId="5" fillId="0" borderId="0" xfId="0" applyFont="1"/>
    <xf numFmtId="10" fontId="0" fillId="0" borderId="0" xfId="0" applyNumberFormat="1" applyAlignment="1">
      <alignment horizontal="center" vertical="center"/>
    </xf>
    <xf numFmtId="0" fontId="2" fillId="4" borderId="0" xfId="0" applyFont="1" applyFill="1"/>
    <xf numFmtId="0" fontId="0" fillId="6" borderId="0" xfId="0" applyFill="1"/>
    <xf numFmtId="0" fontId="0" fillId="4" borderId="0" xfId="0" applyFill="1"/>
    <xf numFmtId="0" fontId="4" fillId="4" borderId="0" xfId="0" applyFont="1" applyFill="1"/>
    <xf numFmtId="3" fontId="4" fillId="4" borderId="0" xfId="0" applyNumberFormat="1" applyFont="1" applyFill="1" applyAlignment="1">
      <alignment horizontal="center" vertical="center"/>
    </xf>
    <xf numFmtId="2" fontId="4" fillId="4" borderId="0" xfId="0" applyNumberFormat="1" applyFont="1" applyFill="1" applyAlignment="1">
      <alignment horizontal="center" vertical="center"/>
    </xf>
    <xf numFmtId="10" fontId="4" fillId="4" borderId="0" xfId="0" applyNumberFormat="1" applyFont="1" applyFill="1" applyAlignment="1">
      <alignment horizontal="center" vertical="center"/>
    </xf>
    <xf numFmtId="0" fontId="0" fillId="3" borderId="0" xfId="0" applyFill="1"/>
    <xf numFmtId="0" fontId="0" fillId="0" borderId="0" xfId="0" applyAlignment="1">
      <alignment horizontal="left" vertical="center"/>
    </xf>
    <xf numFmtId="0" fontId="3" fillId="4" borderId="0" xfId="0" applyFont="1" applyFill="1" applyAlignment="1">
      <alignment horizontal="left" vertical="center"/>
    </xf>
    <xf numFmtId="0" fontId="3" fillId="4" borderId="0" xfId="0" applyFont="1" applyFill="1" applyAlignment="1">
      <alignment horizontal="center" vertical="center"/>
    </xf>
    <xf numFmtId="0" fontId="3" fillId="2" borderId="2" xfId="0" applyFont="1" applyFill="1" applyBorder="1" applyAlignment="1">
      <alignment horizontal="left" vertical="center"/>
    </xf>
    <xf numFmtId="0" fontId="6" fillId="5" borderId="1" xfId="0" applyFont="1" applyFill="1" applyBorder="1" applyAlignment="1" applyProtection="1">
      <alignment horizontal="center" vertical="center"/>
      <protection locked="0"/>
    </xf>
    <xf numFmtId="0" fontId="7" fillId="0" borderId="0" xfId="0" applyFont="1" applyProtection="1">
      <protection locked="0"/>
    </xf>
    <xf numFmtId="0" fontId="0" fillId="0" borderId="0" xfId="0" applyProtection="1">
      <protection locked="0"/>
    </xf>
    <xf numFmtId="0" fontId="0" fillId="0" borderId="0" xfId="0" pivotButton="1" applyProtection="1">
      <protection locked="0"/>
    </xf>
    <xf numFmtId="3" fontId="0" fillId="0" borderId="0" xfId="0" applyNumberFormat="1" applyProtection="1">
      <protection locked="0"/>
    </xf>
    <xf numFmtId="10" fontId="0" fillId="0" borderId="0" xfId="0" applyNumberFormat="1" applyProtection="1">
      <protection locked="0"/>
    </xf>
    <xf numFmtId="0" fontId="0" fillId="0" borderId="0" xfId="0" applyAlignment="1" applyProtection="1">
      <alignment horizontal="left"/>
      <protection locked="0"/>
    </xf>
    <xf numFmtId="0" fontId="0" fillId="0" borderId="0" xfId="0" applyAlignment="1" applyProtection="1">
      <alignment horizontal="center" vertical="center"/>
      <protection locked="0"/>
    </xf>
    <xf numFmtId="2" fontId="0" fillId="0" borderId="0" xfId="0" applyNumberFormat="1" applyProtection="1">
      <protection locked="0"/>
    </xf>
    <xf numFmtId="0" fontId="0" fillId="0" borderId="0" xfId="0" applyNumberFormat="1"/>
    <xf numFmtId="0" fontId="0" fillId="0" borderId="0" xfId="0" applyNumberFormat="1" applyProtection="1">
      <protection locked="0"/>
    </xf>
  </cellXfs>
  <cellStyles count="1">
    <cellStyle name="Normal" xfId="0" builtinId="0"/>
  </cellStyles>
  <dxfs count="141">
    <dxf>
      <numFmt numFmtId="14" formatCode="0.00%"/>
    </dxf>
    <dxf>
      <numFmt numFmtId="14" formatCode="0.00%"/>
    </dxf>
    <dxf>
      <numFmt numFmtId="14" formatCode="0.00%"/>
    </dxf>
    <dxf>
      <numFmt numFmtId="2" formatCode="0.00"/>
    </dxf>
    <dxf>
      <numFmt numFmtId="2" formatCode="0.00"/>
    </dxf>
    <dxf>
      <numFmt numFmtId="3" formatCode="#,##0"/>
    </dxf>
    <dxf>
      <numFmt numFmtId="3" formatCode="#,##0"/>
    </dxf>
    <dxf>
      <numFmt numFmtId="3" formatCode="#,##0"/>
    </dxf>
    <dxf>
      <numFmt numFmtId="3" formatCode="#,##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1" formatCode="0"/>
    </dxf>
    <dxf>
      <numFmt numFmtId="3" formatCode="#,##0"/>
    </dxf>
    <dxf>
      <numFmt numFmtId="19" formatCode="m/d/yyyy"/>
    </dxf>
    <dxf>
      <numFmt numFmtId="19" formatCode="m/d/yyyy"/>
    </dxf>
    <dxf>
      <alignment horizontal="center"/>
    </dxf>
    <dxf>
      <alignment vertical="center"/>
    </dxf>
    <dxf>
      <alignment horizontal="center"/>
    </dxf>
    <dxf>
      <alignment vertical="center"/>
    </dxf>
    <dxf>
      <numFmt numFmtId="3" formatCode="#,##0"/>
    </dxf>
    <dxf>
      <alignment horizontal="center"/>
    </dxf>
    <dxf>
      <alignment vertical="center"/>
    </dxf>
    <dxf>
      <numFmt numFmtId="14" formatCode="0.00%"/>
    </dxf>
    <dxf>
      <alignment horizontal="center"/>
    </dxf>
    <dxf>
      <alignment vertical="center"/>
    </dxf>
    <dxf>
      <numFmt numFmtId="19" formatCode="m/d/yyyy"/>
    </dxf>
    <dxf>
      <numFmt numFmtId="19" formatCode="m/d/yyyy"/>
    </dxf>
    <dxf>
      <numFmt numFmtId="3" formatCode="#,##0"/>
    </dxf>
    <dxf>
      <numFmt numFmtId="3" formatCode="#,##0"/>
    </dxf>
    <dxf>
      <numFmt numFmtId="3" formatCode="#,##0"/>
    </dxf>
    <dxf>
      <numFmt numFmtId="3" formatCode="#,##0"/>
    </dxf>
    <dxf>
      <numFmt numFmtId="3" formatCode="#,##0"/>
    </dxf>
    <dxf>
      <numFmt numFmtId="3" formatCode="#,##0"/>
    </dxf>
    <dxf>
      <numFmt numFmtId="2" formatCode="0.00"/>
    </dxf>
    <dxf>
      <numFmt numFmtId="2" formatCode="0.00"/>
    </dxf>
    <dxf>
      <numFmt numFmtId="164" formatCode="0.0"/>
    </dxf>
    <dxf>
      <numFmt numFmtId="164" formatCode="0.0"/>
    </dxf>
    <dxf>
      <numFmt numFmtId="14" formatCode="0.00%"/>
    </dxf>
    <dxf>
      <numFmt numFmtId="14" formatCode="0.00%"/>
    </dxf>
    <dxf>
      <numFmt numFmtId="14" formatCode="0.00%"/>
    </dxf>
    <dxf>
      <alignment horizontal="center"/>
    </dxf>
    <dxf>
      <alignment vertical="center"/>
    </dxf>
    <dxf>
      <numFmt numFmtId="14" formatCode="0.00%"/>
    </dxf>
    <dxf>
      <numFmt numFmtId="3" formatCode="#,##0"/>
    </dxf>
    <dxf>
      <alignment horizontal="center"/>
    </dxf>
    <dxf>
      <alignment horizontal="center"/>
    </dxf>
    <dxf>
      <alignment vertical="center"/>
    </dxf>
    <dxf>
      <alignment vertical="center"/>
    </dxf>
    <dxf>
      <numFmt numFmtId="3" formatCode="#,##0"/>
    </dxf>
    <dxf>
      <alignment horizontal="center"/>
    </dxf>
    <dxf>
      <alignment vertical="center"/>
    </dxf>
    <dxf>
      <alignment horizontal="center"/>
    </dxf>
    <dxf>
      <alignment vertical="center"/>
    </dxf>
    <dxf>
      <numFmt numFmtId="3" formatCode="#,##0"/>
    </dxf>
    <dxf>
      <numFmt numFmtId="3" formatCode="#,##0"/>
    </dxf>
    <dxf>
      <numFmt numFmtId="1" formatCode="0"/>
    </dxf>
    <dxf>
      <numFmt numFmtId="19" formatCode="m/d/yyyy"/>
    </dxf>
    <dxf>
      <numFmt numFmtId="19" formatCode="m/d/yyyy"/>
    </dxf>
    <dxf>
      <numFmt numFmtId="3" formatCode="#,##0"/>
    </dxf>
    <dxf>
      <alignment vertical="center"/>
    </dxf>
    <dxf>
      <alignment horizontal="center"/>
    </dxf>
    <dxf>
      <numFmt numFmtId="3" formatCode="#,##0"/>
    </dxf>
    <dxf>
      <alignment vertical="center"/>
    </dxf>
    <dxf>
      <alignment vertical="center"/>
    </dxf>
    <dxf>
      <alignment horizontal="center"/>
    </dxf>
    <dxf>
      <alignment horizontal="center"/>
    </dxf>
    <dxf>
      <alignment vertical="center"/>
    </dxf>
    <dxf>
      <alignment horizontal="center"/>
    </dxf>
    <dxf>
      <numFmt numFmtId="19" formatCode="m/d/yyyy"/>
    </dxf>
    <dxf>
      <numFmt numFmtId="19" formatCode="m/d/yyyy"/>
    </dxf>
    <dxf>
      <numFmt numFmtId="3" formatCode="#,##0"/>
    </dxf>
    <dxf>
      <numFmt numFmtId="1" formatCode="0"/>
    </dxf>
    <dxf>
      <numFmt numFmtId="1" formatCode="0"/>
    </dxf>
    <dxf>
      <numFmt numFmtId="3" formatCode="#,##0"/>
    </dxf>
    <dxf>
      <alignment vertical="center"/>
    </dxf>
    <dxf>
      <alignment horizontal="center"/>
    </dxf>
    <dxf>
      <numFmt numFmtId="14" formatCode="0.00%"/>
    </dxf>
    <dxf>
      <alignment vertical="center"/>
    </dxf>
    <dxf>
      <alignment horizontal="center"/>
    </dxf>
    <dxf>
      <numFmt numFmtId="14" formatCode="0.00%"/>
    </dxf>
    <dxf>
      <alignment vertical="center"/>
    </dxf>
    <dxf>
      <alignment horizontal="center"/>
    </dxf>
    <dxf>
      <numFmt numFmtId="14" formatCode="0.00%"/>
    </dxf>
    <dxf>
      <numFmt numFmtId="14" formatCode="0.00%"/>
    </dxf>
    <dxf>
      <numFmt numFmtId="14" formatCode="0.00%"/>
    </dxf>
    <dxf>
      <numFmt numFmtId="164" formatCode="0.0"/>
    </dxf>
    <dxf>
      <numFmt numFmtId="164" formatCode="0.0"/>
    </dxf>
    <dxf>
      <numFmt numFmtId="2" formatCode="0.00"/>
    </dxf>
    <dxf>
      <numFmt numFmtId="2" formatCode="0.00"/>
    </dxf>
    <dxf>
      <numFmt numFmtId="3" formatCode="#,##0"/>
    </dxf>
    <dxf>
      <numFmt numFmtId="3" formatCode="#,##0"/>
    </dxf>
    <dxf>
      <numFmt numFmtId="3" formatCode="#,##0"/>
    </dxf>
    <dxf>
      <numFmt numFmtId="3" formatCode="#,##0"/>
    </dxf>
    <dxf>
      <numFmt numFmtId="3" formatCode="#,##0"/>
    </dxf>
    <dxf>
      <numFmt numFmtId="3" formatCode="#,##0"/>
    </dxf>
    <dxf>
      <alignment vertical="center"/>
    </dxf>
    <dxf>
      <alignment horizontal="center"/>
    </dxf>
    <dxf>
      <numFmt numFmtId="3" formatCode="#,##0"/>
    </dxf>
    <dxf>
      <numFmt numFmtId="3" formatCode="#,##0"/>
    </dxf>
    <dxf>
      <alignment vertical="center"/>
    </dxf>
    <dxf>
      <alignment horizontal="center"/>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3" formatCode="#,##0"/>
    </dxf>
    <dxf>
      <numFmt numFmtId="3" formatCode="#,##0"/>
    </dxf>
    <dxf>
      <numFmt numFmtId="3" formatCode="#,##0"/>
    </dxf>
    <dxf>
      <numFmt numFmtId="3" formatCode="#,##0"/>
    </dxf>
    <dxf>
      <numFmt numFmtId="2" formatCode="0.00"/>
    </dxf>
    <dxf>
      <numFmt numFmtId="2" formatCode="0.00"/>
    </dxf>
    <dxf>
      <numFmt numFmtId="14" formatCode="0.00%"/>
    </dxf>
    <dxf>
      <numFmt numFmtId="14" formatCode="0.00%"/>
    </dxf>
    <dxf>
      <numFmt numFmtId="14" formatCode="0.00%"/>
    </dxf>
    <dxf>
      <font>
        <b/>
        <i val="0"/>
        <name val="Lao UI"/>
        <family val="2"/>
        <scheme val="none"/>
      </font>
    </dxf>
    <dxf>
      <font>
        <sz val="8"/>
        <name val="Lao UI"/>
        <family val="2"/>
        <scheme val="none"/>
      </font>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border>
        <top style="thin">
          <color theme="1" tint="0.499984740745262"/>
        </top>
        <bottom style="thin">
          <color theme="1" tint="0.499984740745262"/>
        </bottom>
      </border>
    </dxf>
    <dxf>
      <border>
        <top style="thin">
          <color theme="1" tint="0.499984740745262"/>
        </top>
        <bottom style="thin">
          <color theme="1" tint="0.499984740745262"/>
        </bottom>
      </border>
    </dxf>
    <dxf>
      <font>
        <b/>
        <color theme="1" tint="0.499984740745262"/>
      </font>
    </dxf>
    <dxf>
      <font>
        <b/>
        <color theme="1"/>
      </font>
    </dxf>
    <dxf>
      <font>
        <b/>
        <color theme="1" tint="0.499984740745262"/>
      </font>
    </dxf>
    <dxf>
      <font>
        <b/>
        <color theme="1"/>
      </font>
    </dxf>
    <dxf>
      <fill>
        <patternFill patternType="solid">
          <fgColor theme="0" tint="-0.14999847407452621"/>
          <bgColor theme="0" tint="-0.1499984740745262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theme="0" tint="-0.14999847407452621"/>
          <bgColor theme="0" tint="-0.14999847407452621"/>
        </patternFill>
      </fill>
      <border>
        <top style="thin">
          <color theme="0" tint="-0.34998626667073579"/>
        </top>
        <bottom style="thin">
          <color theme="0" tint="-0.34998626667073579"/>
        </bottom>
      </border>
    </dxf>
    <dxf>
      <font>
        <b/>
        <color theme="1"/>
      </font>
      <fill>
        <patternFill patternType="solid">
          <fgColor theme="0"/>
          <bgColor theme="0"/>
        </patternFill>
      </fill>
      <border>
        <top style="thin">
          <color theme="1" tint="0.499984740745262"/>
        </top>
        <bottom style="thin">
          <color theme="1" tint="0.499984740745262"/>
        </bottom>
      </border>
    </dxf>
    <dxf>
      <font>
        <b/>
        <i val="0"/>
        <color theme="1" tint="0.14996795556505021"/>
      </font>
      <fill>
        <patternFill>
          <bgColor rgb="FFF9F6EA"/>
        </patternFill>
      </fill>
      <border diagonalUp="0" diagonalDown="0">
        <left/>
        <right/>
        <top/>
        <bottom style="thin">
          <color theme="0" tint="-0.14996795556505021"/>
        </bottom>
        <vertical/>
        <horizontal/>
      </border>
    </dxf>
    <dxf>
      <font>
        <color theme="1"/>
      </font>
      <border diagonalUp="0" diagonalDown="0">
        <left/>
        <right style="thin">
          <color theme="0" tint="-0.14996795556505021"/>
        </right>
        <top/>
        <bottom/>
        <vertical style="thin">
          <color theme="0" tint="-0.14993743705557422"/>
        </vertical>
        <horizontal/>
      </border>
    </dxf>
  </dxfs>
  <tableStyles count="2" defaultTableStyle="TableStyleMedium2" defaultPivotStyle="PivotStyleLight16">
    <tableStyle name="Country Pivot" table="0" count="11" xr9:uid="{D399F6DD-FCA0-4343-888E-B81CFAF41208}">
      <tableStyleElement type="wholeTable" dxfId="140"/>
      <tableStyleElement type="headerRow" dxfId="139"/>
      <tableStyleElement type="totalRow" dxfId="138"/>
      <tableStyleElement type="firstRowStripe" dxfId="137"/>
      <tableStyleElement type="firstColumnStripe" dxfId="136"/>
      <tableStyleElement type="firstSubtotalRow" dxfId="135"/>
      <tableStyleElement type="secondSubtotalRow" dxfId="134"/>
      <tableStyleElement type="firstRowSubheading" dxfId="133"/>
      <tableStyleElement type="secondRowSubheading" dxfId="132"/>
      <tableStyleElement type="pageFieldLabels" dxfId="131"/>
      <tableStyleElement type="pageFieldValues" dxfId="130"/>
    </tableStyle>
    <tableStyle name="Slicer Style 1" pivot="0" table="0" count="3" xr9:uid="{25411FC4-B2E2-4665-8C83-444F42CDD056}">
      <tableStyleElement type="wholeTable" dxfId="129"/>
      <tableStyleElement type="headerRow" dxfId="128"/>
    </tableStyle>
  </tableStyles>
  <colors>
    <mruColors>
      <color rgb="FF138EAD"/>
      <color rgb="FFD0D0D0"/>
      <color rgb="FFE37660"/>
      <color rgb="FF87262E"/>
      <color rgb="FFDC8A28"/>
      <color rgb="FFF9F6EA"/>
      <color rgb="FFF9F3ED"/>
      <color rgb="FFFFFF66"/>
      <color rgb="FF308D7D"/>
      <color rgb="FF76C1BD"/>
    </mruColors>
  </colors>
  <extLst>
    <ext xmlns:x14="http://schemas.microsoft.com/office/spreadsheetml/2009/9/main" uri="{46F421CA-312F-682f-3DD2-61675219B42D}">
      <x14:dxfs count="1">
        <dxf>
          <fill>
            <patternFill>
              <bgColor rgb="FFF9F6EA"/>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tyles" Target="styles.xml"/><Relationship Id="rId39" Type="http://schemas.openxmlformats.org/officeDocument/2006/relationships/customXml" Target="../customXml/item5.xml"/><Relationship Id="rId21" Type="http://schemas.openxmlformats.org/officeDocument/2006/relationships/pivotCacheDefinition" Target="pivotCache/pivotCacheDefinition17.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55" Type="http://schemas.openxmlformats.org/officeDocument/2006/relationships/customXml" Target="../customXml/item21.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microsoft.com/office/2017/06/relationships/rdRichValue" Target="richData/rdrichvalue.xml"/><Relationship Id="rId11" Type="http://schemas.openxmlformats.org/officeDocument/2006/relationships/pivotCacheDefinition" Target="pivotCache/pivotCacheDefinition7.xml"/><Relationship Id="rId24" Type="http://schemas.openxmlformats.org/officeDocument/2006/relationships/theme" Target="theme/theme1.xml"/><Relationship Id="rId32" Type="http://schemas.openxmlformats.org/officeDocument/2006/relationships/powerPivotData" Target="model/item.data"/><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microsoft.com/office/2017/06/relationships/rdRichValueTypes" Target="richData/rdRichValueTypes.xml"/><Relationship Id="rId44" Type="http://schemas.openxmlformats.org/officeDocument/2006/relationships/customXml" Target="../customXml/item10.xml"/><Relationship Id="rId52"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1.xml"/><Relationship Id="rId27" Type="http://schemas.openxmlformats.org/officeDocument/2006/relationships/sharedStrings" Target="sharedStrings.xml"/><Relationship Id="rId30" Type="http://schemas.microsoft.com/office/2017/06/relationships/rdRichValueStructure" Target="richData/rdrichvaluestructure.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microsoft.com/office/2022/10/relationships/richValueRel" Target="richData/richValueRel.xml"/><Relationship Id="rId8" Type="http://schemas.openxmlformats.org/officeDocument/2006/relationships/pivotCacheDefinition" Target="pivotCache/pivotCacheDefinition4.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connections" Target="connections.xml"/><Relationship Id="rId33" Type="http://schemas.microsoft.com/office/2017/10/relationships/person" Target="persons/person.xml"/><Relationship Id="rId38" Type="http://schemas.openxmlformats.org/officeDocument/2006/relationships/customXml" Target="../customXml/item4.xml"/><Relationship Id="rId46" Type="http://schemas.openxmlformats.org/officeDocument/2006/relationships/customXml" Target="../customXml/item12.xml"/><Relationship Id="rId20" Type="http://schemas.openxmlformats.org/officeDocument/2006/relationships/pivotCacheDefinition" Target="pivotCache/pivotCacheDefinition16.xml"/><Relationship Id="rId41" Type="http://schemas.openxmlformats.org/officeDocument/2006/relationships/customXml" Target="../customXml/item7.xml"/><Relationship Id="rId54"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07/relationships/slicerCache" Target="slicerCaches/slicerCache2.xml"/><Relationship Id="rId28" Type="http://schemas.openxmlformats.org/officeDocument/2006/relationships/sheetMetadata" Target="metadata.xml"/><Relationship Id="rId36" Type="http://schemas.openxmlformats.org/officeDocument/2006/relationships/customXml" Target="../customXml/item2.xml"/><Relationship Id="rId49"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1"/><Relationship Id="rId2" Type="http://schemas.microsoft.com/office/2011/relationships/chartColorStyle" Target="colors4.xml"/><Relationship Id="rId1" Type="http://schemas.microsoft.com/office/2011/relationships/chartStyle" Target="style4.xml"/><Relationship Id="rId5" Type="http://schemas.openxmlformats.org/officeDocument/2006/relationships/chartUserShapes" Target="../drawings/drawing2.xml"/><Relationship Id="rId4" Type="http://schemas.openxmlformats.org/officeDocument/2006/relationships/hyperlink" Target="https://www.rawpixel.com/search?similar=2308114" TargetMode="Externa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 Web Scraping Through Microsoft Excel Power Query_Project.xlsx]Pivot Tables!PivotTable3</c:name>
    <c:fmtId val="6"/>
  </c:pivotSource>
  <c:chart>
    <c:title>
      <c:tx>
        <c:rich>
          <a:bodyPr rot="0" spcFirstLastPara="1" vertOverflow="ellipsis" vert="horz" wrap="square" anchor="ctr" anchorCtr="1"/>
          <a:lstStyle/>
          <a:p>
            <a:pPr algn="ctr">
              <a:defRPr sz="1200" b="1" i="0" u="none" strike="noStrike" kern="1200" spc="0" baseline="0">
                <a:solidFill>
                  <a:schemeClr val="tx1">
                    <a:lumMod val="85000"/>
                    <a:lumOff val="15000"/>
                  </a:schemeClr>
                </a:solidFill>
                <a:latin typeface="Lao UI" panose="020B0502040204020203" pitchFamily="34" charset="0"/>
                <a:ea typeface="+mn-ea"/>
                <a:cs typeface="Lao UI" panose="020B0502040204020203" pitchFamily="34" charset="0"/>
              </a:defRPr>
            </a:pPr>
            <a:r>
              <a:rPr lang="en-US" sz="1200" b="1">
                <a:solidFill>
                  <a:schemeClr val="tx1">
                    <a:lumMod val="85000"/>
                    <a:lumOff val="15000"/>
                  </a:schemeClr>
                </a:solidFill>
                <a:latin typeface="Lao UI" panose="020B0502040204020203" pitchFamily="34" charset="0"/>
                <a:cs typeface="Lao UI" panose="020B0502040204020203" pitchFamily="34" charset="0"/>
              </a:rPr>
              <a:t>Top 10 Least Populated Country</a:t>
            </a:r>
          </a:p>
        </c:rich>
      </c:tx>
      <c:overlay val="0"/>
      <c:spPr>
        <a:noFill/>
        <a:ln>
          <a:noFill/>
        </a:ln>
        <a:effectLst/>
      </c:spPr>
      <c:txPr>
        <a:bodyPr rot="0" spcFirstLastPara="1" vertOverflow="ellipsis" vert="horz" wrap="square" anchor="ctr" anchorCtr="1"/>
        <a:lstStyle/>
        <a:p>
          <a:pPr algn="ctr">
            <a:defRPr sz="1200" b="1" i="0" u="none" strike="noStrike" kern="1200" spc="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839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839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8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38EAD"/>
          </a:solidFill>
          <a:ln>
            <a:noFill/>
          </a:ln>
          <a:effectLst/>
        </c:spPr>
        <c:marker>
          <c:symbol val="none"/>
        </c:marker>
        <c:dLbl>
          <c:idx val="0"/>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948854937166944"/>
          <c:y val="0.16364021073452775"/>
          <c:w val="0.57273398353614891"/>
          <c:h val="0.79667724958293262"/>
        </c:manualLayout>
      </c:layout>
      <c:barChart>
        <c:barDir val="bar"/>
        <c:grouping val="stacked"/>
        <c:varyColors val="0"/>
        <c:ser>
          <c:idx val="0"/>
          <c:order val="0"/>
          <c:tx>
            <c:strRef>
              <c:f>'Pivot Tables'!$F$7</c:f>
              <c:strCache>
                <c:ptCount val="1"/>
                <c:pt idx="0">
                  <c:v>Total</c:v>
                </c:pt>
              </c:strCache>
            </c:strRef>
          </c:tx>
          <c:spPr>
            <a:solidFill>
              <a:srgbClr val="138EAD"/>
            </a:solidFill>
            <a:ln>
              <a:noFill/>
            </a:ln>
            <a:effectLst/>
          </c:spPr>
          <c:invertIfNegative val="0"/>
          <c:dLbls>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Tables'!$E$8:$E$17</c:f>
              <c:strCache>
                <c:ptCount val="10"/>
                <c:pt idx="0">
                  <c:v>Saint Barthelemy</c:v>
                </c:pt>
                <c:pt idx="1">
                  <c:v>Wallis &amp; Futuna</c:v>
                </c:pt>
                <c:pt idx="2">
                  <c:v>Tuvalu</c:v>
                </c:pt>
                <c:pt idx="3">
                  <c:v>Saint Pierre &amp; Miquelon</c:v>
                </c:pt>
                <c:pt idx="4">
                  <c:v>Saint Helena</c:v>
                </c:pt>
                <c:pt idx="5">
                  <c:v>Montserrat</c:v>
                </c:pt>
                <c:pt idx="6">
                  <c:v>Falkland Islands</c:v>
                </c:pt>
                <c:pt idx="7">
                  <c:v>Tokelau</c:v>
                </c:pt>
                <c:pt idx="8">
                  <c:v>Niue</c:v>
                </c:pt>
                <c:pt idx="9">
                  <c:v>Holy See</c:v>
                </c:pt>
              </c:strCache>
            </c:strRef>
          </c:cat>
          <c:val>
            <c:numRef>
              <c:f>'Pivot Tables'!$F$8:$F$17</c:f>
              <c:numCache>
                <c:formatCode>#,##0</c:formatCode>
                <c:ptCount val="10"/>
                <c:pt idx="0">
                  <c:v>11550</c:v>
                </c:pt>
                <c:pt idx="1">
                  <c:v>11113</c:v>
                </c:pt>
                <c:pt idx="2">
                  <c:v>9362</c:v>
                </c:pt>
                <c:pt idx="3">
                  <c:v>5513</c:v>
                </c:pt>
                <c:pt idx="4">
                  <c:v>5147</c:v>
                </c:pt>
                <c:pt idx="5">
                  <c:v>4328</c:v>
                </c:pt>
                <c:pt idx="6">
                  <c:v>3465</c:v>
                </c:pt>
                <c:pt idx="7">
                  <c:v>2691</c:v>
                </c:pt>
                <c:pt idx="8">
                  <c:v>1822</c:v>
                </c:pt>
                <c:pt idx="9">
                  <c:v>506</c:v>
                </c:pt>
              </c:numCache>
            </c:numRef>
          </c:val>
          <c:extLst>
            <c:ext xmlns:c16="http://schemas.microsoft.com/office/drawing/2014/chart" uri="{C3380CC4-5D6E-409C-BE32-E72D297353CC}">
              <c16:uniqueId val="{00000000-1E53-429E-ACDB-2D8270B9D5F2}"/>
            </c:ext>
          </c:extLst>
        </c:ser>
        <c:dLbls>
          <c:showLegendKey val="0"/>
          <c:showVal val="1"/>
          <c:showCatName val="0"/>
          <c:showSerName val="0"/>
          <c:showPercent val="0"/>
          <c:showBubbleSize val="0"/>
        </c:dLbls>
        <c:gapWidth val="50"/>
        <c:overlap val="100"/>
        <c:axId val="98526799"/>
        <c:axId val="98525359"/>
      </c:barChart>
      <c:catAx>
        <c:axId val="9852679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98525359"/>
        <c:crosses val="autoZero"/>
        <c:auto val="1"/>
        <c:lblAlgn val="ctr"/>
        <c:lblOffset val="100"/>
        <c:noMultiLvlLbl val="0"/>
      </c:catAx>
      <c:valAx>
        <c:axId val="98525359"/>
        <c:scaling>
          <c:orientation val="minMax"/>
        </c:scaling>
        <c:delete val="0"/>
        <c:axPos val="b"/>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9852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F6EA"/>
    </a:solidFill>
    <a:ln w="9525" cap="flat" cmpd="sng" algn="ctr">
      <a:noFill/>
      <a:round/>
    </a:ln>
    <a:effectLst>
      <a:outerShdw blurRad="50800" dist="38100" dir="2700000" algn="tl" rotWithShape="0">
        <a:prstClr val="black">
          <a:alpha val="40000"/>
        </a:prstClr>
      </a:outerShdw>
    </a:effectLst>
  </c:spPr>
  <c:txPr>
    <a:bodyPr/>
    <a:lstStyle/>
    <a:p>
      <a:pPr>
        <a:defRPr>
          <a:solidFill>
            <a:schemeClr val="bg2">
              <a:lumMod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 Web Scraping Through Microsoft Excel Power Query_Project.xlsx]Pivot Tables!PivotTable11</c:name>
    <c:fmtId val="11"/>
  </c:pivotSource>
  <c:chart>
    <c:title>
      <c:tx>
        <c:rich>
          <a:bodyPr rot="0" spcFirstLastPara="1" vertOverflow="ellipsis" vert="horz" wrap="square" anchor="ctr" anchorCtr="1"/>
          <a:lstStyle/>
          <a:p>
            <a:pPr>
              <a:defRPr sz="1200" b="1" i="0" u="none" strike="noStrike" kern="1200" spc="0" baseline="0">
                <a:solidFill>
                  <a:schemeClr val="tx1">
                    <a:lumMod val="85000"/>
                    <a:lumOff val="15000"/>
                  </a:schemeClr>
                </a:solidFill>
                <a:latin typeface="Lao UI" panose="020B0502040204020203" pitchFamily="34" charset="0"/>
                <a:ea typeface="+mn-ea"/>
                <a:cs typeface="Lao UI" panose="020B0502040204020203" pitchFamily="34" charset="0"/>
              </a:defRPr>
            </a:pPr>
            <a:r>
              <a:rPr lang="en-US" sz="1200" b="1">
                <a:solidFill>
                  <a:schemeClr val="tx1">
                    <a:lumMod val="85000"/>
                    <a:lumOff val="15000"/>
                  </a:schemeClr>
                </a:solidFill>
                <a:latin typeface="Lao UI" panose="020B0502040204020203" pitchFamily="34" charset="0"/>
                <a:cs typeface="Lao UI" panose="020B0502040204020203" pitchFamily="34" charset="0"/>
              </a:rPr>
              <a:t>World Population Forecast (2030-2050)</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EC434"/>
            </a:solidFill>
            <a:round/>
          </a:ln>
          <a:effectLst/>
        </c:spPr>
        <c:marker>
          <c:symbol val="circle"/>
          <c:size val="5"/>
          <c:spPr>
            <a:solidFill>
              <a:srgbClr val="FEC43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EC434"/>
            </a:solidFill>
            <a:round/>
          </a:ln>
          <a:effectLst/>
        </c:spPr>
        <c:marker>
          <c:symbol val="circle"/>
          <c:size val="5"/>
          <c:spPr>
            <a:solidFill>
              <a:srgbClr val="FEC43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EC434"/>
            </a:solidFill>
            <a:round/>
          </a:ln>
          <a:effectLst/>
        </c:spPr>
        <c:marker>
          <c:symbol val="circle"/>
          <c:size val="5"/>
          <c:spPr>
            <a:solidFill>
              <a:srgbClr val="FEC43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EC434"/>
            </a:solidFill>
            <a:round/>
          </a:ln>
          <a:effectLst/>
        </c:spPr>
        <c:marker>
          <c:symbol val="circle"/>
          <c:size val="5"/>
          <c:spPr>
            <a:solidFill>
              <a:srgbClr val="FEC43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138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DC8A28"/>
            </a:solidFill>
            <a:round/>
          </a:ln>
          <a:effectLst/>
        </c:spPr>
        <c:marker>
          <c:symbol val="circle"/>
          <c:size val="6"/>
          <c:spPr>
            <a:solidFill>
              <a:srgbClr val="DC8A28"/>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138EAD"/>
          </a:solidFill>
          <a:ln>
            <a:noFill/>
          </a:ln>
          <a:effectLst/>
        </c:spPr>
      </c:pivotFmt>
      <c:pivotFmt>
        <c:idx val="15"/>
        <c:spPr>
          <a:solidFill>
            <a:srgbClr val="138EAD"/>
          </a:solidFill>
          <a:ln>
            <a:noFill/>
          </a:ln>
          <a:effectLst/>
        </c:spPr>
      </c:pivotFmt>
      <c:pivotFmt>
        <c:idx val="16"/>
        <c:spPr>
          <a:ln w="28575" cap="rnd">
            <a:solidFill>
              <a:srgbClr val="DC8A28"/>
            </a:solidFill>
            <a:round/>
          </a:ln>
          <a:effectLst/>
        </c:spPr>
        <c:marker>
          <c:symbol val="circle"/>
          <c:size val="6"/>
          <c:spPr>
            <a:solidFill>
              <a:srgbClr val="DC8A28"/>
            </a:solidFill>
            <a:ln w="9525">
              <a:noFill/>
            </a:ln>
            <a:effectLst/>
          </c:spPr>
        </c:marker>
      </c:pivotFmt>
      <c:pivotFmt>
        <c:idx val="17"/>
        <c:spPr>
          <a:ln w="28575" cap="rnd">
            <a:solidFill>
              <a:srgbClr val="DC8A28"/>
            </a:solidFill>
            <a:round/>
          </a:ln>
          <a:effectLst/>
        </c:spPr>
        <c:marker>
          <c:symbol val="circle"/>
          <c:size val="6"/>
          <c:spPr>
            <a:solidFill>
              <a:srgbClr val="DC8A28"/>
            </a:solidFill>
            <a:ln w="9525">
              <a:noFill/>
            </a:ln>
            <a:effectLst/>
          </c:spPr>
        </c:marker>
      </c:pivotFmt>
      <c:pivotFmt>
        <c:idx val="18"/>
        <c:spPr>
          <a:ln w="28575" cap="rnd">
            <a:solidFill>
              <a:srgbClr val="DC8A28"/>
            </a:solidFill>
            <a:round/>
          </a:ln>
          <a:effectLst/>
        </c:spPr>
        <c:marker>
          <c:symbol val="circle"/>
          <c:size val="6"/>
          <c:spPr>
            <a:solidFill>
              <a:srgbClr val="DC8A28"/>
            </a:solidFill>
            <a:ln w="9525">
              <a:noFill/>
            </a:ln>
            <a:effectLst/>
          </c:spPr>
        </c:marker>
      </c:pivotFmt>
    </c:pivotFmts>
    <c:plotArea>
      <c:layout/>
      <c:barChart>
        <c:barDir val="col"/>
        <c:grouping val="clustered"/>
        <c:varyColors val="0"/>
        <c:ser>
          <c:idx val="0"/>
          <c:order val="0"/>
          <c:tx>
            <c:strRef>
              <c:f>'Pivot Tables'!$AN$7</c:f>
              <c:strCache>
                <c:ptCount val="1"/>
                <c:pt idx="0">
                  <c:v>Population</c:v>
                </c:pt>
              </c:strCache>
            </c:strRef>
          </c:tx>
          <c:spPr>
            <a:solidFill>
              <a:srgbClr val="138EAD"/>
            </a:solidFill>
            <a:ln>
              <a:noFill/>
            </a:ln>
            <a:effectLst/>
          </c:spPr>
          <c:invertIfNegative val="0"/>
          <c:cat>
            <c:strRef>
              <c:f>'Pivot Tables'!$AM$8:$AM$12</c:f>
              <c:strCache>
                <c:ptCount val="5"/>
                <c:pt idx="0">
                  <c:v>2030</c:v>
                </c:pt>
                <c:pt idx="1">
                  <c:v>2035</c:v>
                </c:pt>
                <c:pt idx="2">
                  <c:v>2040</c:v>
                </c:pt>
                <c:pt idx="3">
                  <c:v>2045</c:v>
                </c:pt>
                <c:pt idx="4">
                  <c:v>2050</c:v>
                </c:pt>
              </c:strCache>
            </c:strRef>
          </c:cat>
          <c:val>
            <c:numRef>
              <c:f>'Pivot Tables'!$AN$8:$AN$12</c:f>
              <c:numCache>
                <c:formatCode>#,##0</c:formatCode>
                <c:ptCount val="5"/>
                <c:pt idx="0">
                  <c:v>8569124911</c:v>
                </c:pt>
                <c:pt idx="1">
                  <c:v>8885210181</c:v>
                </c:pt>
                <c:pt idx="2">
                  <c:v>9177190203</c:v>
                </c:pt>
                <c:pt idx="3">
                  <c:v>9439639668</c:v>
                </c:pt>
                <c:pt idx="4">
                  <c:v>9664378587</c:v>
                </c:pt>
              </c:numCache>
            </c:numRef>
          </c:val>
          <c:extLst>
            <c:ext xmlns:c16="http://schemas.microsoft.com/office/drawing/2014/chart" uri="{C3380CC4-5D6E-409C-BE32-E72D297353CC}">
              <c16:uniqueId val="{00000000-4AD0-48AA-8B43-0D07C4A95889}"/>
            </c:ext>
          </c:extLst>
        </c:ser>
        <c:dLbls>
          <c:showLegendKey val="0"/>
          <c:showVal val="0"/>
          <c:showCatName val="0"/>
          <c:showSerName val="0"/>
          <c:showPercent val="0"/>
          <c:showBubbleSize val="0"/>
        </c:dLbls>
        <c:gapWidth val="20"/>
        <c:overlap val="-27"/>
        <c:axId val="269244399"/>
        <c:axId val="269244879"/>
      </c:barChart>
      <c:lineChart>
        <c:grouping val="standard"/>
        <c:varyColors val="0"/>
        <c:ser>
          <c:idx val="1"/>
          <c:order val="1"/>
          <c:tx>
            <c:strRef>
              <c:f>'Pivot Tables'!$AO$7</c:f>
              <c:strCache>
                <c:ptCount val="1"/>
                <c:pt idx="0">
                  <c:v>Yearly % Change</c:v>
                </c:pt>
              </c:strCache>
            </c:strRef>
          </c:tx>
          <c:spPr>
            <a:ln w="28575" cap="rnd">
              <a:solidFill>
                <a:srgbClr val="DC8A28"/>
              </a:solidFill>
              <a:round/>
            </a:ln>
            <a:effectLst/>
          </c:spPr>
          <c:marker>
            <c:symbol val="circle"/>
            <c:size val="6"/>
            <c:spPr>
              <a:solidFill>
                <a:srgbClr val="DC8A28"/>
              </a:solidFill>
              <a:ln w="9525">
                <a:noFill/>
              </a:ln>
              <a:effectLst/>
            </c:spPr>
          </c:marker>
          <c:dPt>
            <c:idx val="3"/>
            <c:marker>
              <c:symbol val="circle"/>
              <c:size val="6"/>
              <c:spPr>
                <a:solidFill>
                  <a:srgbClr val="DC8A28"/>
                </a:solidFill>
                <a:ln w="9525">
                  <a:noFill/>
                </a:ln>
                <a:effectLst/>
              </c:spPr>
            </c:marker>
            <c:bubble3D val="0"/>
            <c:extLst>
              <c:ext xmlns:c16="http://schemas.microsoft.com/office/drawing/2014/chart" uri="{C3380CC4-5D6E-409C-BE32-E72D297353CC}">
                <c16:uniqueId val="{00000000-C175-4367-895F-A9692F101512}"/>
              </c:ext>
            </c:extLst>
          </c:dPt>
          <c:dPt>
            <c:idx val="4"/>
            <c:marker>
              <c:symbol val="circle"/>
              <c:size val="6"/>
              <c:spPr>
                <a:solidFill>
                  <a:srgbClr val="DC8A28"/>
                </a:solidFill>
                <a:ln w="9525">
                  <a:noFill/>
                </a:ln>
                <a:effectLst/>
              </c:spPr>
            </c:marker>
            <c:bubble3D val="0"/>
            <c:extLst>
              <c:ext xmlns:c16="http://schemas.microsoft.com/office/drawing/2014/chart" uri="{C3380CC4-5D6E-409C-BE32-E72D297353CC}">
                <c16:uniqueId val="{00000002-C175-4367-895F-A9692F101512}"/>
              </c:ext>
            </c:extLst>
          </c:dPt>
          <c:cat>
            <c:strRef>
              <c:f>'Pivot Tables'!$AM$8:$AM$12</c:f>
              <c:strCache>
                <c:ptCount val="5"/>
                <c:pt idx="0">
                  <c:v>2030</c:v>
                </c:pt>
                <c:pt idx="1">
                  <c:v>2035</c:v>
                </c:pt>
                <c:pt idx="2">
                  <c:v>2040</c:v>
                </c:pt>
                <c:pt idx="3">
                  <c:v>2045</c:v>
                </c:pt>
                <c:pt idx="4">
                  <c:v>2050</c:v>
                </c:pt>
              </c:strCache>
            </c:strRef>
          </c:cat>
          <c:val>
            <c:numRef>
              <c:f>'Pivot Tables'!$AO$8:$AO$12</c:f>
              <c:numCache>
                <c:formatCode>0.00%</c:formatCode>
                <c:ptCount val="5"/>
                <c:pt idx="0">
                  <c:v>8.0999999999999996E-3</c:v>
                </c:pt>
                <c:pt idx="1">
                  <c:v>7.3000000000000001E-3</c:v>
                </c:pt>
                <c:pt idx="2">
                  <c:v>6.4999999999999997E-3</c:v>
                </c:pt>
                <c:pt idx="3">
                  <c:v>5.7000000000000002E-3</c:v>
                </c:pt>
                <c:pt idx="4">
                  <c:v>4.7000000000000002E-3</c:v>
                </c:pt>
              </c:numCache>
            </c:numRef>
          </c:val>
          <c:smooth val="0"/>
          <c:extLst>
            <c:ext xmlns:c16="http://schemas.microsoft.com/office/drawing/2014/chart" uri="{C3380CC4-5D6E-409C-BE32-E72D297353CC}">
              <c16:uniqueId val="{00000001-4AD0-48AA-8B43-0D07C4A95889}"/>
            </c:ext>
          </c:extLst>
        </c:ser>
        <c:dLbls>
          <c:showLegendKey val="0"/>
          <c:showVal val="0"/>
          <c:showCatName val="0"/>
          <c:showSerName val="0"/>
          <c:showPercent val="0"/>
          <c:showBubbleSize val="0"/>
        </c:dLbls>
        <c:marker val="1"/>
        <c:smooth val="0"/>
        <c:axId val="269250159"/>
        <c:axId val="269248719"/>
      </c:lineChart>
      <c:catAx>
        <c:axId val="269244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crossAx val="269244879"/>
        <c:crosses val="autoZero"/>
        <c:auto val="1"/>
        <c:lblAlgn val="ctr"/>
        <c:lblOffset val="100"/>
        <c:noMultiLvlLbl val="0"/>
      </c:catAx>
      <c:valAx>
        <c:axId val="269244879"/>
        <c:scaling>
          <c:orientation val="minMax"/>
        </c:scaling>
        <c:delete val="0"/>
        <c:axPos val="l"/>
        <c:numFmt formatCode="0.0,,,&quot;B&quot;"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2">
                    <a:lumMod val="25000"/>
                  </a:schemeClr>
                </a:solidFill>
                <a:latin typeface="Lao UI" panose="020B0502040204020203" pitchFamily="34" charset="0"/>
                <a:ea typeface="+mn-ea"/>
                <a:cs typeface="Lao UI" panose="020B0502040204020203" pitchFamily="34" charset="0"/>
              </a:defRPr>
            </a:pPr>
            <a:endParaRPr lang="en-US"/>
          </a:p>
        </c:txPr>
        <c:crossAx val="269244399"/>
        <c:crosses val="autoZero"/>
        <c:crossBetween val="between"/>
      </c:valAx>
      <c:valAx>
        <c:axId val="26924871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crossAx val="269250159"/>
        <c:crosses val="max"/>
        <c:crossBetween val="between"/>
      </c:valAx>
      <c:catAx>
        <c:axId val="269250159"/>
        <c:scaling>
          <c:orientation val="minMax"/>
        </c:scaling>
        <c:delete val="1"/>
        <c:axPos val="t"/>
        <c:numFmt formatCode="General" sourceLinked="1"/>
        <c:majorTickMark val="out"/>
        <c:minorTickMark val="none"/>
        <c:tickLblPos val="nextTo"/>
        <c:crossAx val="269248719"/>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F6EA"/>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 Web Scraping Through Microsoft Excel Power Query_Project.xlsx]Pivot Tables!PivotTable2</c:name>
    <c:fmtId val="9"/>
  </c:pivotSource>
  <c:chart>
    <c:title>
      <c:tx>
        <c:rich>
          <a:bodyPr rot="0" spcFirstLastPara="1" vertOverflow="ellipsis" vert="horz" wrap="square" anchor="ctr" anchorCtr="1"/>
          <a:lstStyle/>
          <a:p>
            <a:pPr algn="ctr">
              <a:defRPr sz="1200" b="1" i="0" u="none" strike="noStrike" kern="1200" spc="0" baseline="0">
                <a:solidFill>
                  <a:schemeClr val="tx1">
                    <a:lumMod val="85000"/>
                    <a:lumOff val="15000"/>
                  </a:schemeClr>
                </a:solidFill>
                <a:latin typeface="Lao UI" panose="020B0502040204020203" pitchFamily="34" charset="0"/>
                <a:ea typeface="+mn-ea"/>
                <a:cs typeface="Lao UI" panose="020B0502040204020203" pitchFamily="34" charset="0"/>
              </a:defRPr>
            </a:pPr>
            <a:r>
              <a:rPr lang="en-US" sz="1200" b="1">
                <a:solidFill>
                  <a:schemeClr val="tx1">
                    <a:lumMod val="85000"/>
                    <a:lumOff val="15000"/>
                  </a:schemeClr>
                </a:solidFill>
                <a:latin typeface="Lao UI" panose="020B0502040204020203" pitchFamily="34" charset="0"/>
                <a:cs typeface="Lao UI" panose="020B0502040204020203" pitchFamily="34" charset="0"/>
              </a:rPr>
              <a:t>Top</a:t>
            </a:r>
            <a:r>
              <a:rPr lang="en-US" sz="1200" b="1" baseline="0">
                <a:solidFill>
                  <a:schemeClr val="tx1">
                    <a:lumMod val="85000"/>
                    <a:lumOff val="15000"/>
                  </a:schemeClr>
                </a:solidFill>
                <a:latin typeface="Lao UI" panose="020B0502040204020203" pitchFamily="34" charset="0"/>
                <a:cs typeface="Lao UI" panose="020B0502040204020203" pitchFamily="34" charset="0"/>
              </a:rPr>
              <a:t> 10 Most Populated Countries</a:t>
            </a:r>
          </a:p>
        </c:rich>
      </c:tx>
      <c:overlay val="0"/>
      <c:spPr>
        <a:noFill/>
        <a:ln>
          <a:noFill/>
        </a:ln>
        <a:effectLst/>
      </c:spPr>
      <c:txPr>
        <a:bodyPr rot="0" spcFirstLastPara="1" vertOverflow="ellipsis" vert="horz" wrap="square" anchor="ctr" anchorCtr="1"/>
        <a:lstStyle/>
        <a:p>
          <a:pPr algn="ctr">
            <a:defRPr sz="1200" b="1" i="0" u="none" strike="noStrike" kern="1200" spc="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DC5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DC5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A5D2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A5D2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38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38EAD"/>
          </a:solidFill>
          <a:ln>
            <a:noFill/>
          </a:ln>
          <a:effectLst/>
        </c:spPr>
      </c:pivotFmt>
      <c:pivotFmt>
        <c:idx val="8"/>
        <c:spPr>
          <a:solidFill>
            <a:srgbClr val="138EAD"/>
          </a:solidFill>
          <a:ln>
            <a:noFill/>
          </a:ln>
          <a:effectLst/>
        </c:spPr>
      </c:pivotFmt>
      <c:pivotFmt>
        <c:idx val="9"/>
        <c:spPr>
          <a:solidFill>
            <a:srgbClr val="138EAD"/>
          </a:solidFill>
          <a:ln>
            <a:noFill/>
          </a:ln>
          <a:effectLst/>
        </c:spPr>
      </c:pivotFmt>
    </c:pivotFmts>
    <c:plotArea>
      <c:layout>
        <c:manualLayout>
          <c:layoutTarget val="inner"/>
          <c:xMode val="edge"/>
          <c:yMode val="edge"/>
          <c:x val="0.28029805933349239"/>
          <c:y val="0.15722966694380594"/>
          <c:w val="0.69399736787162958"/>
          <c:h val="0.79066067828477959"/>
        </c:manualLayout>
      </c:layout>
      <c:barChart>
        <c:barDir val="bar"/>
        <c:grouping val="stacked"/>
        <c:varyColors val="0"/>
        <c:ser>
          <c:idx val="0"/>
          <c:order val="0"/>
          <c:tx>
            <c:strRef>
              <c:f>'Pivot Tables'!$C$7</c:f>
              <c:strCache>
                <c:ptCount val="1"/>
                <c:pt idx="0">
                  <c:v>Total</c:v>
                </c:pt>
              </c:strCache>
            </c:strRef>
          </c:tx>
          <c:spPr>
            <a:solidFill>
              <a:srgbClr val="138EAD"/>
            </a:solidFill>
            <a:ln>
              <a:noFill/>
            </a:ln>
            <a:effectLst/>
          </c:spPr>
          <c:invertIfNegative val="0"/>
          <c:dPt>
            <c:idx val="3"/>
            <c:invertIfNegative val="0"/>
            <c:bubble3D val="0"/>
            <c:extLst>
              <c:ext xmlns:c16="http://schemas.microsoft.com/office/drawing/2014/chart" uri="{C3380CC4-5D6E-409C-BE32-E72D297353CC}">
                <c16:uniqueId val="{00000002-1877-4930-AA18-90770A1EFE10}"/>
              </c:ext>
            </c:extLst>
          </c:dPt>
          <c:dPt>
            <c:idx val="4"/>
            <c:invertIfNegative val="0"/>
            <c:bubble3D val="0"/>
            <c:extLst>
              <c:ext xmlns:c16="http://schemas.microsoft.com/office/drawing/2014/chart" uri="{C3380CC4-5D6E-409C-BE32-E72D297353CC}">
                <c16:uniqueId val="{00000001-1877-4930-AA18-90770A1EFE10}"/>
              </c:ext>
            </c:extLst>
          </c:dPt>
          <c:cat>
            <c:strRef>
              <c:f>'Pivot Tables'!$B$8:$B$17</c:f>
              <c:strCache>
                <c:ptCount val="10"/>
                <c:pt idx="0">
                  <c:v>Ethiopia</c:v>
                </c:pt>
                <c:pt idx="1">
                  <c:v>Russia</c:v>
                </c:pt>
                <c:pt idx="2">
                  <c:v>Bangladesh</c:v>
                </c:pt>
                <c:pt idx="3">
                  <c:v>Brazil</c:v>
                </c:pt>
                <c:pt idx="4">
                  <c:v>Nigeria</c:v>
                </c:pt>
                <c:pt idx="5">
                  <c:v>Pakistan</c:v>
                </c:pt>
                <c:pt idx="6">
                  <c:v>Indonesia</c:v>
                </c:pt>
                <c:pt idx="7">
                  <c:v>United States</c:v>
                </c:pt>
                <c:pt idx="8">
                  <c:v>China</c:v>
                </c:pt>
                <c:pt idx="9">
                  <c:v>India</c:v>
                </c:pt>
              </c:strCache>
            </c:strRef>
          </c:cat>
          <c:val>
            <c:numRef>
              <c:f>'Pivot Tables'!$C$8:$C$17</c:f>
              <c:numCache>
                <c:formatCode>#,##0</c:formatCode>
                <c:ptCount val="10"/>
                <c:pt idx="0">
                  <c:v>138902185</c:v>
                </c:pt>
                <c:pt idx="1">
                  <c:v>143394458</c:v>
                </c:pt>
                <c:pt idx="2">
                  <c:v>177818044</c:v>
                </c:pt>
                <c:pt idx="3">
                  <c:v>213562666</c:v>
                </c:pt>
                <c:pt idx="4">
                  <c:v>242431832</c:v>
                </c:pt>
                <c:pt idx="5">
                  <c:v>259299791</c:v>
                </c:pt>
                <c:pt idx="6">
                  <c:v>287886782</c:v>
                </c:pt>
                <c:pt idx="7">
                  <c:v>349035494</c:v>
                </c:pt>
                <c:pt idx="8">
                  <c:v>1412914089</c:v>
                </c:pt>
                <c:pt idx="9">
                  <c:v>1476625576</c:v>
                </c:pt>
              </c:numCache>
            </c:numRef>
          </c:val>
          <c:extLst>
            <c:ext xmlns:c16="http://schemas.microsoft.com/office/drawing/2014/chart" uri="{C3380CC4-5D6E-409C-BE32-E72D297353CC}">
              <c16:uniqueId val="{00000000-1434-438B-AC58-1C5DACC48026}"/>
            </c:ext>
          </c:extLst>
        </c:ser>
        <c:dLbls>
          <c:showLegendKey val="0"/>
          <c:showVal val="0"/>
          <c:showCatName val="0"/>
          <c:showSerName val="0"/>
          <c:showPercent val="0"/>
          <c:showBubbleSize val="0"/>
        </c:dLbls>
        <c:gapWidth val="50"/>
        <c:overlap val="100"/>
        <c:axId val="296768879"/>
        <c:axId val="296768399"/>
      </c:barChart>
      <c:catAx>
        <c:axId val="29676887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2">
                    <a:lumMod val="25000"/>
                  </a:schemeClr>
                </a:solidFill>
                <a:latin typeface="Lao UI" panose="020B0502040204020203" pitchFamily="34" charset="0"/>
                <a:ea typeface="+mn-ea"/>
                <a:cs typeface="Lao UI" panose="020B0502040204020203" pitchFamily="34" charset="0"/>
              </a:defRPr>
            </a:pPr>
            <a:endParaRPr lang="en-US"/>
          </a:p>
        </c:txPr>
        <c:crossAx val="296768399"/>
        <c:crosses val="autoZero"/>
        <c:auto val="1"/>
        <c:lblAlgn val="ctr"/>
        <c:lblOffset val="100"/>
        <c:noMultiLvlLbl val="0"/>
      </c:catAx>
      <c:valAx>
        <c:axId val="296768399"/>
        <c:scaling>
          <c:orientation val="minMax"/>
        </c:scaling>
        <c:delete val="0"/>
        <c:axPos val="b"/>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700" b="0" i="0" u="none" strike="noStrike" kern="1200" baseline="0">
                <a:solidFill>
                  <a:schemeClr val="bg2">
                    <a:lumMod val="25000"/>
                  </a:schemeClr>
                </a:solidFill>
                <a:latin typeface="Lao UI" panose="020B0502040204020203" pitchFamily="34" charset="0"/>
                <a:ea typeface="+mn-ea"/>
                <a:cs typeface="Lao UI" panose="020B0502040204020203" pitchFamily="34" charset="0"/>
              </a:defRPr>
            </a:pPr>
            <a:endParaRPr lang="en-US"/>
          </a:p>
        </c:txPr>
        <c:crossAx val="29676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F6EA"/>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v>Values</c:v>
          </c:tx>
          <c:spPr>
            <a:solidFill>
              <a:schemeClr val="accent1"/>
            </a:solidFill>
            <a:ln w="25400">
              <a:noFill/>
            </a:ln>
            <a:effectLst/>
          </c:spPr>
          <c:invertIfNegative val="0"/>
          <c:dPt>
            <c:idx val="0"/>
            <c:invertIfNegative val="0"/>
            <c:bubble3D val="1"/>
            <c:spPr>
              <a:solidFill>
                <a:srgbClr val="DA5D29"/>
              </a:solidFill>
              <a:ln w="25400">
                <a:noFill/>
              </a:ln>
              <a:effectLst/>
            </c:spPr>
            <c:extLst>
              <c:ext xmlns:c16="http://schemas.microsoft.com/office/drawing/2014/chart" uri="{C3380CC4-5D6E-409C-BE32-E72D297353CC}">
                <c16:uniqueId val="{00000002-5D38-48D6-8F2A-5BA5C3D4B6AF}"/>
              </c:ext>
            </c:extLst>
          </c:dPt>
          <c:dPt>
            <c:idx val="1"/>
            <c:invertIfNegative val="0"/>
            <c:bubble3D val="1"/>
            <c:spPr>
              <a:solidFill>
                <a:srgbClr val="E37660"/>
              </a:solidFill>
              <a:ln w="25400">
                <a:noFill/>
              </a:ln>
              <a:effectLst/>
            </c:spPr>
            <c:extLst>
              <c:ext xmlns:c16="http://schemas.microsoft.com/office/drawing/2014/chart" uri="{C3380CC4-5D6E-409C-BE32-E72D297353CC}">
                <c16:uniqueId val="{00000001-5D38-48D6-8F2A-5BA5C3D4B6AF}"/>
              </c:ext>
            </c:extLst>
          </c:dPt>
          <c:dPt>
            <c:idx val="2"/>
            <c:invertIfNegative val="0"/>
            <c:bubble3D val="1"/>
            <c:spPr>
              <a:solidFill>
                <a:srgbClr val="138EAD"/>
              </a:solidFill>
              <a:ln w="25400">
                <a:noFill/>
              </a:ln>
              <a:effectLst/>
            </c:spPr>
            <c:extLst>
              <c:ext xmlns:c16="http://schemas.microsoft.com/office/drawing/2014/chart" uri="{C3380CC4-5D6E-409C-BE32-E72D297353CC}">
                <c16:uniqueId val="{00000003-5D38-48D6-8F2A-5BA5C3D4B6AF}"/>
              </c:ext>
            </c:extLst>
          </c:dPt>
          <c:dPt>
            <c:idx val="3"/>
            <c:invertIfNegative val="0"/>
            <c:bubble3D val="1"/>
            <c:spPr>
              <a:solidFill>
                <a:srgbClr val="308D7D"/>
              </a:solidFill>
              <a:ln w="25400">
                <a:noFill/>
              </a:ln>
              <a:effectLst/>
            </c:spPr>
            <c:extLst>
              <c:ext xmlns:c16="http://schemas.microsoft.com/office/drawing/2014/chart" uri="{C3380CC4-5D6E-409C-BE32-E72D297353CC}">
                <c16:uniqueId val="{00000006-5D38-48D6-8F2A-5BA5C3D4B6AF}"/>
              </c:ext>
            </c:extLst>
          </c:dPt>
          <c:dPt>
            <c:idx val="4"/>
            <c:invertIfNegative val="0"/>
            <c:bubble3D val="1"/>
            <c:spPr>
              <a:solidFill>
                <a:srgbClr val="DC8A28"/>
              </a:solidFill>
              <a:ln w="25400">
                <a:noFill/>
              </a:ln>
              <a:effectLst/>
            </c:spPr>
            <c:extLst>
              <c:ext xmlns:c16="http://schemas.microsoft.com/office/drawing/2014/chart" uri="{C3380CC4-5D6E-409C-BE32-E72D297353CC}">
                <c16:uniqueId val="{00000005-5D38-48D6-8F2A-5BA5C3D4B6AF}"/>
              </c:ext>
            </c:extLst>
          </c:dPt>
          <c:dPt>
            <c:idx val="5"/>
            <c:invertIfNegative val="0"/>
            <c:bubble3D val="1"/>
            <c:spPr>
              <a:solidFill>
                <a:srgbClr val="76C1BD"/>
              </a:solidFill>
              <a:ln w="25400">
                <a:noFill/>
              </a:ln>
              <a:effectLst/>
            </c:spPr>
            <c:extLst>
              <c:ext xmlns:c16="http://schemas.microsoft.com/office/drawing/2014/chart" uri="{C3380CC4-5D6E-409C-BE32-E72D297353CC}">
                <c16:uniqueId val="{00000004-5D38-48D6-8F2A-5BA5C3D4B6AF}"/>
              </c:ext>
            </c:extLst>
          </c:dPt>
          <c:dLbls>
            <c:dLbl>
              <c:idx val="0"/>
              <c:layout>
                <c:manualLayout>
                  <c:x val="-1.8030323823901097E-4"/>
                  <c:y val="2.1929720209126892E-3"/>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Lao UI" panose="020B0502040204020203" pitchFamily="34" charset="0"/>
                        <a:ea typeface="+mn-ea"/>
                        <a:cs typeface="Lao UI" panose="020B0502040204020203" pitchFamily="34" charset="0"/>
                      </a:defRPr>
                    </a:pPr>
                    <a:fld id="{ECB614B2-1D5B-4141-AAF2-AAF9679EA575}" type="CELLRANGE">
                      <a:rPr lang="en-US" sz="800" baseline="0">
                        <a:latin typeface="Lao UI" panose="020B0502040204020203" pitchFamily="34" charset="0"/>
                        <a:cs typeface="Lao UI" panose="020B0502040204020203" pitchFamily="34" charset="0"/>
                      </a:rPr>
                      <a:pPr>
                        <a:defRPr sz="800">
                          <a:solidFill>
                            <a:schemeClr val="bg1"/>
                          </a:solidFill>
                          <a:latin typeface="Lao UI" panose="020B0502040204020203" pitchFamily="34" charset="0"/>
                          <a:cs typeface="Lao UI" panose="020B0502040204020203" pitchFamily="34" charset="0"/>
                        </a:defRPr>
                      </a:pPr>
                      <a:t>[CELLRANGE]</a:t>
                    </a:fld>
                    <a:r>
                      <a:rPr lang="en-US" sz="800" baseline="0">
                        <a:latin typeface="Lao UI" panose="020B0502040204020203" pitchFamily="34" charset="0"/>
                        <a:cs typeface="Lao UI" panose="020B0502040204020203" pitchFamily="34" charset="0"/>
                      </a:rPr>
                      <a:t>, </a:t>
                    </a:r>
                    <a:fld id="{9B171EA5-8B5C-4506-AA95-8FDA18D35A81}" type="BUBBLESIZE">
                      <a:rPr lang="en-US" sz="800" baseline="0">
                        <a:latin typeface="Lao UI" panose="020B0502040204020203" pitchFamily="34" charset="0"/>
                        <a:cs typeface="Lao UI" panose="020B0502040204020203" pitchFamily="34" charset="0"/>
                      </a:rPr>
                      <a:pPr>
                        <a:defRPr sz="800">
                          <a:solidFill>
                            <a:schemeClr val="bg1"/>
                          </a:solidFill>
                          <a:latin typeface="Lao UI" panose="020B0502040204020203" pitchFamily="34" charset="0"/>
                          <a:cs typeface="Lao UI" panose="020B0502040204020203" pitchFamily="34" charset="0"/>
                        </a:defRPr>
                      </a:pPr>
                      <a:t>[BUBBLE SIZE]</a:t>
                    </a:fld>
                    <a:endParaRPr lang="en-US" sz="800" baseline="0">
                      <a:latin typeface="Lao UI" panose="020B0502040204020203" pitchFamily="34" charset="0"/>
                      <a:cs typeface="Lao UI" panose="020B0502040204020203" pitchFamily="34" charset="0"/>
                    </a:endParaRPr>
                  </a:p>
                </c:rich>
              </c:tx>
              <c:spPr>
                <a:solidFill>
                  <a:srgbClr val="D2691E"/>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Lao UI" panose="020B0502040204020203" pitchFamily="34" charset="0"/>
                      <a:ea typeface="+mn-ea"/>
                      <a:cs typeface="Lao UI" panose="020B0502040204020203" pitchFamily="34" charset="0"/>
                    </a:defRPr>
                  </a:pPr>
                  <a:endParaRPr lang="en-US"/>
                </a:p>
              </c:txPr>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2-5D38-48D6-8F2A-5BA5C3D4B6AF}"/>
                </c:ext>
              </c:extLst>
            </c:dLbl>
            <c:dLbl>
              <c:idx val="1"/>
              <c:tx>
                <c:rich>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Lao UI" panose="020B0502040204020203" pitchFamily="34" charset="0"/>
                        <a:ea typeface="+mn-ea"/>
                        <a:cs typeface="Lao UI" panose="020B0502040204020203" pitchFamily="34" charset="0"/>
                      </a:defRPr>
                    </a:pPr>
                    <a:fld id="{3B6FA961-E261-46BF-A786-B0778E51366F}" type="CELLRANGE">
                      <a:rPr lang="en-PH"/>
                      <a:pPr>
                        <a:defRPr sz="800">
                          <a:solidFill>
                            <a:schemeClr val="bg1"/>
                          </a:solidFill>
                          <a:latin typeface="Lao UI" panose="020B0502040204020203" pitchFamily="34" charset="0"/>
                          <a:cs typeface="Lao UI" panose="020B0502040204020203" pitchFamily="34" charset="0"/>
                        </a:defRPr>
                      </a:pPr>
                      <a:t>[CELLRANGE]</a:t>
                    </a:fld>
                    <a:r>
                      <a:rPr lang="en-PH" baseline="0"/>
                      <a:t>, </a:t>
                    </a:r>
                    <a:fld id="{E8CADA5C-6BD0-4107-A7F6-999664B8B11A}" type="BUBBLESIZE">
                      <a:rPr lang="en-PH" baseline="0"/>
                      <a:pPr>
                        <a:defRPr sz="800">
                          <a:solidFill>
                            <a:schemeClr val="bg1"/>
                          </a:solidFill>
                          <a:latin typeface="Lao UI" panose="020B0502040204020203" pitchFamily="34" charset="0"/>
                          <a:cs typeface="Lao UI" panose="020B0502040204020203" pitchFamily="34" charset="0"/>
                        </a:defRPr>
                      </a:pPr>
                      <a:t>[BUBBLE SIZE]</a:t>
                    </a:fld>
                    <a:endParaRPr lang="en-PH" baseline="0"/>
                  </a:p>
                </c:rich>
              </c:tx>
              <c:spPr>
                <a:solidFill>
                  <a:srgbClr val="E37660"/>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Lao UI" panose="020B0502040204020203" pitchFamily="34" charset="0"/>
                      <a:ea typeface="+mn-ea"/>
                      <a:cs typeface="Lao UI" panose="020B0502040204020203" pitchFamily="34" charset="0"/>
                    </a:defRPr>
                  </a:pPr>
                  <a:endParaRPr lang="en-PH"/>
                </a:p>
              </c:txPr>
              <c:dLblPos val="t"/>
              <c:showLegendKey val="0"/>
              <c:showVal val="0"/>
              <c:showCatName val="0"/>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D38-48D6-8F2A-5BA5C3D4B6AF}"/>
                </c:ext>
              </c:extLst>
            </c:dLbl>
            <c:dLbl>
              <c:idx val="2"/>
              <c:tx>
                <c:rich>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Lao UI" panose="020B0502040204020203" pitchFamily="34" charset="0"/>
                        <a:ea typeface="+mn-ea"/>
                        <a:cs typeface="Lao UI" panose="020B0502040204020203" pitchFamily="34" charset="0"/>
                      </a:defRPr>
                    </a:pPr>
                    <a:fld id="{7CA297A1-D5F0-4182-A7CB-267795421888}" type="CELLRANGE">
                      <a:rPr lang="en-PH"/>
                      <a:pPr>
                        <a:defRPr sz="800">
                          <a:solidFill>
                            <a:schemeClr val="bg1"/>
                          </a:solidFill>
                          <a:latin typeface="Lao UI" panose="020B0502040204020203" pitchFamily="34" charset="0"/>
                          <a:cs typeface="Lao UI" panose="020B0502040204020203" pitchFamily="34" charset="0"/>
                        </a:defRPr>
                      </a:pPr>
                      <a:t>[CELLRANGE]</a:t>
                    </a:fld>
                    <a:r>
                      <a:rPr lang="en-PH" baseline="0"/>
                      <a:t>, </a:t>
                    </a:r>
                    <a:fld id="{8C0DC069-61C2-469B-8ECF-464CA820CD41}" type="BUBBLESIZE">
                      <a:rPr lang="en-PH" baseline="0"/>
                      <a:pPr>
                        <a:defRPr sz="800">
                          <a:solidFill>
                            <a:schemeClr val="bg1"/>
                          </a:solidFill>
                          <a:latin typeface="Lao UI" panose="020B0502040204020203" pitchFamily="34" charset="0"/>
                          <a:cs typeface="Lao UI" panose="020B0502040204020203" pitchFamily="34" charset="0"/>
                        </a:defRPr>
                      </a:pPr>
                      <a:t>[BUBBLE SIZE]</a:t>
                    </a:fld>
                    <a:endParaRPr lang="en-PH" baseline="0"/>
                  </a:p>
                </c:rich>
              </c:tx>
              <c:spPr>
                <a:solidFill>
                  <a:srgbClr val="138EAD"/>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Lao UI" panose="020B0502040204020203" pitchFamily="34" charset="0"/>
                      <a:ea typeface="+mn-ea"/>
                      <a:cs typeface="Lao UI" panose="020B0502040204020203" pitchFamily="34" charset="0"/>
                    </a:defRPr>
                  </a:pPr>
                  <a:endParaRPr lang="en-PH"/>
                </a:p>
              </c:txPr>
              <c:dLblPos val="t"/>
              <c:showLegendKey val="0"/>
              <c:showVal val="0"/>
              <c:showCatName val="0"/>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D38-48D6-8F2A-5BA5C3D4B6AF}"/>
                </c:ext>
              </c:extLst>
            </c:dLbl>
            <c:dLbl>
              <c:idx val="3"/>
              <c:tx>
                <c:rich>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Lao UI" panose="020B0502040204020203" pitchFamily="34" charset="0"/>
                        <a:ea typeface="+mn-ea"/>
                        <a:cs typeface="Lao UI" panose="020B0502040204020203" pitchFamily="34" charset="0"/>
                      </a:defRPr>
                    </a:pPr>
                    <a:fld id="{8B71238C-D678-4C07-9964-EF47C7A8FDDD}" type="CELLRANGE">
                      <a:rPr lang="en-PH"/>
                      <a:pPr>
                        <a:defRPr sz="800">
                          <a:solidFill>
                            <a:schemeClr val="bg1"/>
                          </a:solidFill>
                          <a:latin typeface="Lao UI" panose="020B0502040204020203" pitchFamily="34" charset="0"/>
                          <a:cs typeface="Lao UI" panose="020B0502040204020203" pitchFamily="34" charset="0"/>
                        </a:defRPr>
                      </a:pPr>
                      <a:t>[CELLRANGE]</a:t>
                    </a:fld>
                    <a:r>
                      <a:rPr lang="en-PH" baseline="0"/>
                      <a:t>, </a:t>
                    </a:r>
                    <a:fld id="{0FC95FED-6A2A-4186-AC31-80E293577C02}" type="BUBBLESIZE">
                      <a:rPr lang="en-PH" baseline="0"/>
                      <a:pPr>
                        <a:defRPr sz="800">
                          <a:solidFill>
                            <a:schemeClr val="bg1"/>
                          </a:solidFill>
                          <a:latin typeface="Lao UI" panose="020B0502040204020203" pitchFamily="34" charset="0"/>
                          <a:cs typeface="Lao UI" panose="020B0502040204020203" pitchFamily="34" charset="0"/>
                        </a:defRPr>
                      </a:pPr>
                      <a:t>[BUBBLE SIZE]</a:t>
                    </a:fld>
                    <a:endParaRPr lang="en-PH" baseline="0"/>
                  </a:p>
                </c:rich>
              </c:tx>
              <c:spPr>
                <a:solidFill>
                  <a:srgbClr val="308D7D"/>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Lao UI" panose="020B0502040204020203" pitchFamily="34" charset="0"/>
                      <a:ea typeface="+mn-ea"/>
                      <a:cs typeface="Lao UI" panose="020B0502040204020203" pitchFamily="34" charset="0"/>
                    </a:defRPr>
                  </a:pPr>
                  <a:endParaRPr lang="en-PH"/>
                </a:p>
              </c:txPr>
              <c:dLblPos val="t"/>
              <c:showLegendKey val="0"/>
              <c:showVal val="0"/>
              <c:showCatName val="0"/>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D38-48D6-8F2A-5BA5C3D4B6AF}"/>
                </c:ext>
              </c:extLst>
            </c:dLbl>
            <c:dLbl>
              <c:idx val="4"/>
              <c:tx>
                <c:rich>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Lao UI" panose="020B0502040204020203" pitchFamily="34" charset="0"/>
                        <a:ea typeface="+mn-ea"/>
                        <a:cs typeface="Lao UI" panose="020B0502040204020203" pitchFamily="34" charset="0"/>
                      </a:defRPr>
                    </a:pPr>
                    <a:fld id="{B5814F58-8550-4B48-833F-DCAA782D206E}" type="CELLRANGE">
                      <a:rPr lang="en-PH"/>
                      <a:pPr>
                        <a:defRPr sz="800">
                          <a:solidFill>
                            <a:schemeClr val="bg1"/>
                          </a:solidFill>
                          <a:latin typeface="Lao UI" panose="020B0502040204020203" pitchFamily="34" charset="0"/>
                          <a:cs typeface="Lao UI" panose="020B0502040204020203" pitchFamily="34" charset="0"/>
                        </a:defRPr>
                      </a:pPr>
                      <a:t>[CELLRANGE]</a:t>
                    </a:fld>
                    <a:r>
                      <a:rPr lang="en-PH" baseline="0"/>
                      <a:t>, </a:t>
                    </a:r>
                    <a:fld id="{E8E6BE3C-3112-4516-B46C-47F5D7E2AE5D}" type="BUBBLESIZE">
                      <a:rPr lang="en-PH" baseline="0"/>
                      <a:pPr>
                        <a:defRPr sz="800">
                          <a:solidFill>
                            <a:schemeClr val="bg1"/>
                          </a:solidFill>
                          <a:latin typeface="Lao UI" panose="020B0502040204020203" pitchFamily="34" charset="0"/>
                          <a:cs typeface="Lao UI" panose="020B0502040204020203" pitchFamily="34" charset="0"/>
                        </a:defRPr>
                      </a:pPr>
                      <a:t>[BUBBLE SIZE]</a:t>
                    </a:fld>
                    <a:endParaRPr lang="en-PH" baseline="0"/>
                  </a:p>
                </c:rich>
              </c:tx>
              <c:spPr>
                <a:solidFill>
                  <a:srgbClr val="DC8A28"/>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Lao UI" panose="020B0502040204020203" pitchFamily="34" charset="0"/>
                      <a:ea typeface="+mn-ea"/>
                      <a:cs typeface="Lao UI" panose="020B0502040204020203" pitchFamily="34" charset="0"/>
                    </a:defRPr>
                  </a:pPr>
                  <a:endParaRPr lang="en-PH"/>
                </a:p>
              </c:txPr>
              <c:dLblPos val="t"/>
              <c:showLegendKey val="0"/>
              <c:showVal val="0"/>
              <c:showCatName val="0"/>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D38-48D6-8F2A-5BA5C3D4B6AF}"/>
                </c:ext>
              </c:extLst>
            </c:dLbl>
            <c:dLbl>
              <c:idx val="5"/>
              <c:tx>
                <c:rich>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Lao UI" panose="020B0502040204020203" pitchFamily="34" charset="0"/>
                        <a:ea typeface="+mn-ea"/>
                        <a:cs typeface="Lao UI" panose="020B0502040204020203" pitchFamily="34" charset="0"/>
                      </a:defRPr>
                    </a:pPr>
                    <a:fld id="{03DE1F11-2F86-4136-8F7C-E46B8D1A0126}" type="CELLRANGE">
                      <a:rPr lang="en-PH"/>
                      <a:pPr>
                        <a:defRPr sz="800">
                          <a:solidFill>
                            <a:schemeClr val="bg1"/>
                          </a:solidFill>
                          <a:latin typeface="Lao UI" panose="020B0502040204020203" pitchFamily="34" charset="0"/>
                          <a:cs typeface="Lao UI" panose="020B0502040204020203" pitchFamily="34" charset="0"/>
                        </a:defRPr>
                      </a:pPr>
                      <a:t>[CELLRANGE]</a:t>
                    </a:fld>
                    <a:r>
                      <a:rPr lang="en-PH" baseline="0"/>
                      <a:t>, </a:t>
                    </a:r>
                    <a:fld id="{C0499473-D303-458D-9FE3-71AFD9B0807C}" type="BUBBLESIZE">
                      <a:rPr lang="en-PH" baseline="0"/>
                      <a:pPr>
                        <a:defRPr sz="800">
                          <a:solidFill>
                            <a:schemeClr val="bg1"/>
                          </a:solidFill>
                          <a:latin typeface="Lao UI" panose="020B0502040204020203" pitchFamily="34" charset="0"/>
                          <a:cs typeface="Lao UI" panose="020B0502040204020203" pitchFamily="34" charset="0"/>
                        </a:defRPr>
                      </a:pPr>
                      <a:t>[BUBBLE SIZE]</a:t>
                    </a:fld>
                    <a:endParaRPr lang="en-PH" baseline="0"/>
                  </a:p>
                </c:rich>
              </c:tx>
              <c:spPr>
                <a:solidFill>
                  <a:srgbClr val="76C1BD"/>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Lao UI" panose="020B0502040204020203" pitchFamily="34" charset="0"/>
                      <a:ea typeface="+mn-ea"/>
                      <a:cs typeface="Lao UI" panose="020B0502040204020203" pitchFamily="34" charset="0"/>
                    </a:defRPr>
                  </a:pPr>
                  <a:endParaRPr lang="en-PH"/>
                </a:p>
              </c:txPr>
              <c:dLblPos val="t"/>
              <c:showLegendKey val="0"/>
              <c:showVal val="0"/>
              <c:showCatName val="0"/>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D38-48D6-8F2A-5BA5C3D4B6A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Lao UI" panose="020B0502040204020203" pitchFamily="34" charset="0"/>
                    <a:ea typeface="+mn-ea"/>
                    <a:cs typeface="Lao UI" panose="020B0502040204020203" pitchFamily="34" charset="0"/>
                  </a:defRPr>
                </a:pPr>
                <a:endParaRPr lang="en-US"/>
              </a:p>
            </c:txPr>
            <c:dLblPos val="t"/>
            <c:showLegendKey val="0"/>
            <c:showVal val="0"/>
            <c:showCatName val="0"/>
            <c:showSerName val="0"/>
            <c:showPercent val="0"/>
            <c:showBubbleSize val="1"/>
            <c:showLeaderLines val="0"/>
            <c:extLst>
              <c:ext xmlns:c15="http://schemas.microsoft.com/office/drawing/2012/chart" uri="{CE6537A1-D6FC-4f65-9D91-7224C49458BB}">
                <c15:showDataLabelsRange val="1"/>
                <c15:showLeaderLines val="0"/>
              </c:ext>
            </c:extLst>
          </c:dLbls>
          <c:xVal>
            <c:numRef>
              <c:f>'Reference of Region Map'!$H$2:$H$7</c:f>
              <c:numCache>
                <c:formatCode>General</c:formatCode>
                <c:ptCount val="6"/>
                <c:pt idx="0">
                  <c:v>5.0999999999999996</c:v>
                </c:pt>
                <c:pt idx="1">
                  <c:v>7</c:v>
                </c:pt>
                <c:pt idx="2">
                  <c:v>5</c:v>
                </c:pt>
                <c:pt idx="3">
                  <c:v>2.8</c:v>
                </c:pt>
                <c:pt idx="4">
                  <c:v>1.5</c:v>
                </c:pt>
                <c:pt idx="5">
                  <c:v>8.4</c:v>
                </c:pt>
              </c:numCache>
            </c:numRef>
          </c:xVal>
          <c:yVal>
            <c:numRef>
              <c:f>'Reference of Region Map'!$I$2:$I$7</c:f>
              <c:numCache>
                <c:formatCode>General</c:formatCode>
                <c:ptCount val="6"/>
                <c:pt idx="0">
                  <c:v>4.7</c:v>
                </c:pt>
                <c:pt idx="1">
                  <c:v>7</c:v>
                </c:pt>
                <c:pt idx="2">
                  <c:v>7.2</c:v>
                </c:pt>
                <c:pt idx="3">
                  <c:v>3.5</c:v>
                </c:pt>
                <c:pt idx="4" formatCode="#,##0">
                  <c:v>7</c:v>
                </c:pt>
                <c:pt idx="5">
                  <c:v>2.5</c:v>
                </c:pt>
              </c:numCache>
            </c:numRef>
          </c:yVal>
          <c:bubbleSize>
            <c:numRef>
              <c:f>'Reference of Region Map'!$K$2:$K$7</c:f>
              <c:numCache>
                <c:formatCode>#,##0</c:formatCode>
                <c:ptCount val="6"/>
                <c:pt idx="0">
                  <c:v>1584985259</c:v>
                </c:pt>
                <c:pt idx="1">
                  <c:v>4863327397</c:v>
                </c:pt>
                <c:pt idx="2">
                  <c:v>743482361</c:v>
                </c:pt>
                <c:pt idx="3">
                  <c:v>672135561</c:v>
                </c:pt>
                <c:pt idx="4">
                  <c:v>389628823</c:v>
                </c:pt>
                <c:pt idx="5">
                  <c:v>47118993</c:v>
                </c:pt>
              </c:numCache>
            </c:numRef>
          </c:bubbleSize>
          <c:bubble3D val="1"/>
          <c:extLst>
            <c:ext xmlns:c15="http://schemas.microsoft.com/office/drawing/2012/chart" uri="{02D57815-91ED-43cb-92C2-25804820EDAC}">
              <c15:datalabelsRange>
                <c15:f>'Reference of Region Map'!$J$2:$J$7</c15:f>
                <c15:dlblRangeCache>
                  <c:ptCount val="6"/>
                  <c:pt idx="0">
                    <c:v>Africa</c:v>
                  </c:pt>
                  <c:pt idx="1">
                    <c:v>Asia</c:v>
                  </c:pt>
                  <c:pt idx="2">
                    <c:v>Europe</c:v>
                  </c:pt>
                  <c:pt idx="3">
                    <c:v>Latin America and the Caribbean</c:v>
                  </c:pt>
                  <c:pt idx="4">
                    <c:v>Northern America</c:v>
                  </c:pt>
                  <c:pt idx="5">
                    <c:v>Oceania</c:v>
                  </c:pt>
                </c15:dlblRangeCache>
              </c15:datalabelsRange>
            </c:ext>
            <c:ext xmlns:c16="http://schemas.microsoft.com/office/drawing/2014/chart" uri="{C3380CC4-5D6E-409C-BE32-E72D297353CC}">
              <c16:uniqueId val="{00000000-5D38-48D6-8F2A-5BA5C3D4B6AF}"/>
            </c:ext>
          </c:extLst>
        </c:ser>
        <c:dLbls>
          <c:showLegendKey val="0"/>
          <c:showVal val="0"/>
          <c:showCatName val="0"/>
          <c:showSerName val="0"/>
          <c:showPercent val="0"/>
          <c:showBubbleSize val="0"/>
        </c:dLbls>
        <c:bubbleScale val="100"/>
        <c:showNegBubbles val="0"/>
        <c:axId val="1697084239"/>
        <c:axId val="1697090479"/>
      </c:bubbleChart>
      <c:valAx>
        <c:axId val="1697084239"/>
        <c:scaling>
          <c:orientation val="minMax"/>
          <c:max val="10"/>
          <c:min val="0"/>
        </c:scaling>
        <c:delete val="0"/>
        <c:axPos val="b"/>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090479"/>
        <c:crosses val="autoZero"/>
        <c:crossBetween val="midCat"/>
      </c:valAx>
      <c:valAx>
        <c:axId val="1697090479"/>
        <c:scaling>
          <c:orientation val="minMax"/>
          <c:max val="10"/>
          <c:min val="0"/>
        </c:scaling>
        <c:delete val="0"/>
        <c:axPos val="l"/>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084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extLst>
          <a:ext uri="{837473B0-CC2E-450A-ABE3-18F120FF3D39}">
            <a1611:picAttrSrcUrl xmlns:a1611="http://schemas.microsoft.com/office/drawing/2016/11/main" r:id="rId4"/>
          </a:ext>
        </a:extLst>
      </a:blip>
      <a:stretch>
        <a:fillRect/>
      </a:stretch>
    </a:blip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5"/>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 Web Scraping Through Microsoft Excel Power Query_Project.xlsx]Pivot Tables!PivotTable12</c:name>
    <c:fmtId val="18"/>
  </c:pivotSource>
  <c:chart>
    <c:title>
      <c:tx>
        <c:rich>
          <a:bodyPr rot="0" spcFirstLastPara="1" vertOverflow="ellipsis" vert="horz" wrap="square" anchor="ctr" anchorCtr="1"/>
          <a:lstStyle/>
          <a:p>
            <a:pPr>
              <a:defRPr sz="1200" b="1" i="0" u="none" strike="noStrike" kern="1200" spc="0" baseline="0">
                <a:solidFill>
                  <a:schemeClr val="tx1">
                    <a:lumMod val="85000"/>
                    <a:lumOff val="15000"/>
                  </a:schemeClr>
                </a:solidFill>
                <a:latin typeface="Lao UI" panose="020B0502040204020203" pitchFamily="34" charset="0"/>
                <a:ea typeface="+mn-ea"/>
                <a:cs typeface="Lao UI" panose="020B0502040204020203" pitchFamily="34" charset="0"/>
              </a:defRPr>
            </a:pPr>
            <a:r>
              <a:rPr lang="en-US" sz="1200" b="1">
                <a:solidFill>
                  <a:schemeClr val="tx1">
                    <a:lumMod val="85000"/>
                    <a:lumOff val="15000"/>
                  </a:schemeClr>
                </a:solidFill>
              </a:rPr>
              <a:t>Urban</a:t>
            </a:r>
            <a:r>
              <a:rPr lang="en-US" sz="1200" b="1" baseline="0">
                <a:solidFill>
                  <a:schemeClr val="tx1">
                    <a:lumMod val="85000"/>
                    <a:lumOff val="15000"/>
                  </a:schemeClr>
                </a:solidFill>
              </a:rPr>
              <a:t> and Rural Population By Region</a:t>
            </a:r>
            <a:endParaRPr lang="en-US" sz="1200"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8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95000"/>
                    </a:schemeClr>
                  </a:solidFill>
                  <a:latin typeface="Lao UI" panose="020B0502040204020203" pitchFamily="34" charset="0"/>
                  <a:ea typeface="+mn-ea"/>
                  <a:cs typeface="Lao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38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95000"/>
                    </a:schemeClr>
                  </a:solidFill>
                  <a:latin typeface="Lao UI" panose="020B0502040204020203" pitchFamily="34" charset="0"/>
                  <a:ea typeface="+mn-ea"/>
                  <a:cs typeface="Lao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38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Lao UI" panose="020B0502040204020203" pitchFamily="34" charset="0"/>
                  <a:ea typeface="+mn-ea"/>
                  <a:cs typeface="Lao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C8A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Lao UI" panose="020B0502040204020203" pitchFamily="34" charset="0"/>
                  <a:ea typeface="+mn-ea"/>
                  <a:cs typeface="Lao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C8A28"/>
          </a:solidFill>
          <a:ln>
            <a:noFill/>
          </a:ln>
          <a:effectLst/>
        </c:spPr>
      </c:pivotFmt>
    </c:pivotFmts>
    <c:plotArea>
      <c:layout/>
      <c:barChart>
        <c:barDir val="col"/>
        <c:grouping val="stacked"/>
        <c:varyColors val="0"/>
        <c:ser>
          <c:idx val="0"/>
          <c:order val="0"/>
          <c:tx>
            <c:strRef>
              <c:f>'Pivot Tables'!$AE$16</c:f>
              <c:strCache>
                <c:ptCount val="1"/>
                <c:pt idx="0">
                  <c:v>Urban Population %</c:v>
                </c:pt>
              </c:strCache>
            </c:strRef>
          </c:tx>
          <c:spPr>
            <a:solidFill>
              <a:srgbClr val="138EA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95000"/>
                      </a:schemeClr>
                    </a:solidFill>
                    <a:latin typeface="Lao UI" panose="020B0502040204020203" pitchFamily="34" charset="0"/>
                    <a:ea typeface="+mn-ea"/>
                    <a:cs typeface="Lao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Tables'!$AD$17:$AD$22</c:f>
              <c:strCache>
                <c:ptCount val="6"/>
                <c:pt idx="0">
                  <c:v>Africa</c:v>
                </c:pt>
                <c:pt idx="1">
                  <c:v>Asia</c:v>
                </c:pt>
                <c:pt idx="2">
                  <c:v>Europe</c:v>
                </c:pt>
                <c:pt idx="3">
                  <c:v>Latin America and the Caribbean</c:v>
                </c:pt>
                <c:pt idx="4">
                  <c:v>Northern America</c:v>
                </c:pt>
                <c:pt idx="5">
                  <c:v>Oceania</c:v>
                </c:pt>
              </c:strCache>
            </c:strRef>
          </c:cat>
          <c:val>
            <c:numRef>
              <c:f>'Pivot Tables'!$AE$17:$AE$22</c:f>
              <c:numCache>
                <c:formatCode>0.00%</c:formatCode>
                <c:ptCount val="6"/>
                <c:pt idx="0">
                  <c:v>0.45600000000000002</c:v>
                </c:pt>
                <c:pt idx="1">
                  <c:v>0.54100000000000004</c:v>
                </c:pt>
                <c:pt idx="2">
                  <c:v>0.76200000000000001</c:v>
                </c:pt>
                <c:pt idx="3">
                  <c:v>0.85899999999999999</c:v>
                </c:pt>
                <c:pt idx="4">
                  <c:v>0.82799999999999996</c:v>
                </c:pt>
                <c:pt idx="5">
                  <c:v>0.66300000000000003</c:v>
                </c:pt>
              </c:numCache>
            </c:numRef>
          </c:val>
          <c:extLst>
            <c:ext xmlns:c16="http://schemas.microsoft.com/office/drawing/2014/chart" uri="{C3380CC4-5D6E-409C-BE32-E72D297353CC}">
              <c16:uniqueId val="{00000000-2132-4449-AE07-18F72B4A988A}"/>
            </c:ext>
          </c:extLst>
        </c:ser>
        <c:ser>
          <c:idx val="1"/>
          <c:order val="1"/>
          <c:tx>
            <c:strRef>
              <c:f>'Pivot Tables'!$AF$16</c:f>
              <c:strCache>
                <c:ptCount val="1"/>
                <c:pt idx="0">
                  <c:v>Rural Population % </c:v>
                </c:pt>
              </c:strCache>
            </c:strRef>
          </c:tx>
          <c:spPr>
            <a:solidFill>
              <a:srgbClr val="DC8A2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Lao UI" panose="020B0502040204020203" pitchFamily="34" charset="0"/>
                    <a:ea typeface="+mn-ea"/>
                    <a:cs typeface="Lao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Tables'!$AD$17:$AD$22</c:f>
              <c:strCache>
                <c:ptCount val="6"/>
                <c:pt idx="0">
                  <c:v>Africa</c:v>
                </c:pt>
                <c:pt idx="1">
                  <c:v>Asia</c:v>
                </c:pt>
                <c:pt idx="2">
                  <c:v>Europe</c:v>
                </c:pt>
                <c:pt idx="3">
                  <c:v>Latin America and the Caribbean</c:v>
                </c:pt>
                <c:pt idx="4">
                  <c:v>Northern America</c:v>
                </c:pt>
                <c:pt idx="5">
                  <c:v>Oceania</c:v>
                </c:pt>
              </c:strCache>
            </c:strRef>
          </c:cat>
          <c:val>
            <c:numRef>
              <c:f>'Pivot Tables'!$AF$17:$AF$22</c:f>
              <c:numCache>
                <c:formatCode>0.00%</c:formatCode>
                <c:ptCount val="6"/>
                <c:pt idx="0">
                  <c:v>0.54400000000000004</c:v>
                </c:pt>
                <c:pt idx="1">
                  <c:v>0.45899999999999996</c:v>
                </c:pt>
                <c:pt idx="2">
                  <c:v>0.23799999999999999</c:v>
                </c:pt>
                <c:pt idx="3">
                  <c:v>0.14100000000000001</c:v>
                </c:pt>
                <c:pt idx="4">
                  <c:v>0.17200000000000004</c:v>
                </c:pt>
                <c:pt idx="5">
                  <c:v>0.33699999999999997</c:v>
                </c:pt>
              </c:numCache>
            </c:numRef>
          </c:val>
          <c:extLst>
            <c:ext xmlns:c16="http://schemas.microsoft.com/office/drawing/2014/chart" uri="{C3380CC4-5D6E-409C-BE32-E72D297353CC}">
              <c16:uniqueId val="{00000001-4EA5-4654-B117-D3452CE91B71}"/>
            </c:ext>
          </c:extLst>
        </c:ser>
        <c:dLbls>
          <c:showLegendKey val="0"/>
          <c:showVal val="0"/>
          <c:showCatName val="0"/>
          <c:showSerName val="0"/>
          <c:showPercent val="0"/>
          <c:showBubbleSize val="0"/>
        </c:dLbls>
        <c:gapWidth val="50"/>
        <c:overlap val="100"/>
        <c:axId val="729855824"/>
        <c:axId val="729859184"/>
      </c:barChart>
      <c:catAx>
        <c:axId val="72985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crossAx val="729859184"/>
        <c:crosses val="autoZero"/>
        <c:auto val="1"/>
        <c:lblAlgn val="ctr"/>
        <c:lblOffset val="100"/>
        <c:noMultiLvlLbl val="0"/>
      </c:catAx>
      <c:valAx>
        <c:axId val="729859184"/>
        <c:scaling>
          <c:orientation val="minMax"/>
        </c:scaling>
        <c:delete val="0"/>
        <c:axPos val="l"/>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crossAx val="729855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F6EA"/>
    </a:solidFill>
    <a:ln w="9525" cap="flat" cmpd="sng" algn="ctr">
      <a:noFill/>
      <a:round/>
    </a:ln>
    <a:effectLst>
      <a:outerShdw blurRad="50800" dist="38100" dir="2700000" algn="tl" rotWithShape="0">
        <a:prstClr val="black">
          <a:alpha val="40000"/>
        </a:prstClr>
      </a:outerShdw>
    </a:effectLst>
  </c:spPr>
  <c:txPr>
    <a:bodyPr/>
    <a:lstStyle/>
    <a:p>
      <a:pPr>
        <a:defRPr>
          <a:solidFill>
            <a:schemeClr val="tx1">
              <a:lumMod val="85000"/>
              <a:lumOff val="15000"/>
            </a:schemeClr>
          </a:solidFill>
          <a:latin typeface="Lao UI" panose="020B0502040204020203" pitchFamily="34" charset="0"/>
          <a:cs typeface="Lao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 Web Scraping Through Microsoft Excel Power Query_Project.xlsx]Pivot Tables!PivotTable1</c:name>
    <c:fmtId val="35"/>
  </c:pivotSource>
  <c:chart>
    <c:title>
      <c:tx>
        <c:rich>
          <a:bodyPr rot="0" spcFirstLastPara="1" vertOverflow="ellipsis" vert="horz" wrap="square" anchor="ctr" anchorCtr="1"/>
          <a:lstStyle/>
          <a:p>
            <a:pPr>
              <a:defRPr lang="en-US" sz="1200" b="1" i="0" u="none" strike="noStrike" kern="1200" spc="0" baseline="0">
                <a:solidFill>
                  <a:schemeClr val="tx1">
                    <a:lumMod val="85000"/>
                    <a:lumOff val="15000"/>
                  </a:schemeClr>
                </a:solidFill>
                <a:latin typeface="Lao UI" panose="020B0502040204020203" pitchFamily="34" charset="0"/>
                <a:ea typeface="+mn-ea"/>
                <a:cs typeface="Lao UI" panose="020B0502040204020203" pitchFamily="34" charset="0"/>
              </a:defRPr>
            </a:pPr>
            <a:r>
              <a:rPr lang="en-US" sz="1200" b="1">
                <a:solidFill>
                  <a:schemeClr val="tx1">
                    <a:lumMod val="85000"/>
                    <a:lumOff val="15000"/>
                  </a:schemeClr>
                </a:solidFill>
                <a:latin typeface="Lao UI" panose="020B0502040204020203" pitchFamily="34" charset="0"/>
                <a:cs typeface="Lao UI" panose="020B0502040204020203" pitchFamily="34" charset="0"/>
              </a:rPr>
              <a:t>Global Population and Yearly Growth</a:t>
            </a:r>
            <a:r>
              <a:rPr lang="en-US" sz="1200" b="1" baseline="0">
                <a:solidFill>
                  <a:schemeClr val="tx1">
                    <a:lumMod val="85000"/>
                    <a:lumOff val="15000"/>
                  </a:schemeClr>
                </a:solidFill>
                <a:latin typeface="Lao UI" panose="020B0502040204020203" pitchFamily="34" charset="0"/>
                <a:cs typeface="Lao UI" panose="020B0502040204020203" pitchFamily="34" charset="0"/>
              </a:rPr>
              <a:t> Rate</a:t>
            </a:r>
            <a:endParaRPr lang="en-US" sz="1200" b="1">
              <a:solidFill>
                <a:schemeClr val="tx1">
                  <a:lumMod val="85000"/>
                  <a:lumOff val="15000"/>
                </a:schemeClr>
              </a:solidFill>
              <a:latin typeface="Lao UI" panose="020B0502040204020203" pitchFamily="34" charset="0"/>
              <a:cs typeface="Lao UI" panose="020B0502040204020203" pitchFamily="34" charset="0"/>
            </a:endParaRP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title>
    <c:autoTitleDeleted val="0"/>
    <c:pivotFmts>
      <c:pivotFmt>
        <c:idx val="0"/>
        <c:spPr>
          <a:solidFill>
            <a:srgbClr val="138EAD"/>
          </a:solidFill>
          <a:ln>
            <a:noFill/>
          </a:ln>
          <a:effectLst/>
        </c:spPr>
        <c:marker>
          <c:symbol val="none"/>
        </c:marker>
        <c:dLbl>
          <c:idx val="0"/>
          <c:numFmt formatCode="0.0,,,&quot;B&quot;" sourceLinked="0"/>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A5D29"/>
            </a:solidFill>
            <a:round/>
          </a:ln>
          <a:effectLst/>
        </c:spPr>
        <c:marker>
          <c:symbol val="circle"/>
          <c:size val="24"/>
          <c:spPr>
            <a:solidFill>
              <a:srgbClr val="DA5D2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bg1"/>
                  </a:solidFill>
                  <a:latin typeface="Lao UI" panose="020B0502040204020203" pitchFamily="34" charset="0"/>
                  <a:ea typeface="+mn-ea"/>
                  <a:cs typeface="Lao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38EAD"/>
          </a:solidFill>
          <a:ln>
            <a:noFill/>
          </a:ln>
          <a:effectLst/>
        </c:spPr>
        <c:marker>
          <c:symbol val="none"/>
        </c:marker>
        <c:dLbl>
          <c:idx val="0"/>
          <c:numFmt formatCode="0.0,,,&quot;B&quot;" sourceLinked="0"/>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DA5D29"/>
            </a:solidFill>
            <a:round/>
          </a:ln>
          <a:effectLst/>
        </c:spPr>
        <c:marker>
          <c:symbol val="circle"/>
          <c:size val="24"/>
          <c:spPr>
            <a:solidFill>
              <a:srgbClr val="DA5D2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bg1"/>
                  </a:solidFill>
                  <a:latin typeface="Lao UI" panose="020B0502040204020203" pitchFamily="34" charset="0"/>
                  <a:ea typeface="+mn-ea"/>
                  <a:cs typeface="Lao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38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DC8A28"/>
            </a:solidFill>
            <a:round/>
          </a:ln>
          <a:effectLst/>
        </c:spPr>
        <c:marker>
          <c:symbol val="circle"/>
          <c:size val="6"/>
          <c:spPr>
            <a:solidFill>
              <a:srgbClr val="DC8A28"/>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927056173549829E-2"/>
          <c:y val="0.1458190688120507"/>
          <c:w val="0.83378544178941416"/>
          <c:h val="0.65298699075659017"/>
        </c:manualLayout>
      </c:layout>
      <c:barChart>
        <c:barDir val="col"/>
        <c:grouping val="clustered"/>
        <c:varyColors val="0"/>
        <c:ser>
          <c:idx val="0"/>
          <c:order val="0"/>
          <c:tx>
            <c:strRef>
              <c:f>'Pivot Tables'!$AR$7</c:f>
              <c:strCache>
                <c:ptCount val="1"/>
                <c:pt idx="0">
                  <c:v>Population</c:v>
                </c:pt>
              </c:strCache>
            </c:strRef>
          </c:tx>
          <c:spPr>
            <a:solidFill>
              <a:srgbClr val="138EAD"/>
            </a:solidFill>
            <a:ln>
              <a:noFill/>
            </a:ln>
            <a:effectLst/>
          </c:spPr>
          <c:invertIfNegative val="0"/>
          <c:cat>
            <c:strRef>
              <c:f>'Pivot Tables'!$AQ$8:$AQ$27</c:f>
              <c:strCache>
                <c:ptCount val="20"/>
                <c:pt idx="0">
                  <c:v>1955</c:v>
                </c:pt>
                <c:pt idx="1">
                  <c:v>1960</c:v>
                </c:pt>
                <c:pt idx="2">
                  <c:v>1965</c:v>
                </c:pt>
                <c:pt idx="3">
                  <c:v>1970</c:v>
                </c:pt>
                <c:pt idx="4">
                  <c:v>1975</c:v>
                </c:pt>
                <c:pt idx="5">
                  <c:v>1980</c:v>
                </c:pt>
                <c:pt idx="6">
                  <c:v>1985</c:v>
                </c:pt>
                <c:pt idx="7">
                  <c:v>1990</c:v>
                </c:pt>
                <c:pt idx="8">
                  <c:v>1995</c:v>
                </c:pt>
                <c:pt idx="9">
                  <c:v>2000</c:v>
                </c:pt>
                <c:pt idx="10">
                  <c:v>2005</c:v>
                </c:pt>
                <c:pt idx="11">
                  <c:v>2010</c:v>
                </c:pt>
                <c:pt idx="12">
                  <c:v>2015</c:v>
                </c:pt>
                <c:pt idx="13">
                  <c:v>2020</c:v>
                </c:pt>
                <c:pt idx="14">
                  <c:v>2021</c:v>
                </c:pt>
                <c:pt idx="15">
                  <c:v>2022</c:v>
                </c:pt>
                <c:pt idx="16">
                  <c:v>2023</c:v>
                </c:pt>
                <c:pt idx="17">
                  <c:v>2024</c:v>
                </c:pt>
                <c:pt idx="18">
                  <c:v>2025</c:v>
                </c:pt>
                <c:pt idx="19">
                  <c:v>2026</c:v>
                </c:pt>
              </c:strCache>
            </c:strRef>
          </c:cat>
          <c:val>
            <c:numRef>
              <c:f>'Pivot Tables'!$AR$8:$AR$27</c:f>
              <c:numCache>
                <c:formatCode>#,##0</c:formatCode>
                <c:ptCount val="20"/>
                <c:pt idx="0">
                  <c:v>2740213792</c:v>
                </c:pt>
                <c:pt idx="1">
                  <c:v>3015470894</c:v>
                </c:pt>
                <c:pt idx="2">
                  <c:v>3334533703</c:v>
                </c:pt>
                <c:pt idx="3">
                  <c:v>3694683794</c:v>
                </c:pt>
                <c:pt idx="4">
                  <c:v>4070735277</c:v>
                </c:pt>
                <c:pt idx="5">
                  <c:v>4447606236</c:v>
                </c:pt>
                <c:pt idx="6">
                  <c:v>4868943465</c:v>
                </c:pt>
                <c:pt idx="7">
                  <c:v>5327803110</c:v>
                </c:pt>
                <c:pt idx="8">
                  <c:v>5758878982</c:v>
                </c:pt>
                <c:pt idx="9">
                  <c:v>6171702993</c:v>
                </c:pt>
                <c:pt idx="10">
                  <c:v>6586970132</c:v>
                </c:pt>
                <c:pt idx="11">
                  <c:v>7021732148</c:v>
                </c:pt>
                <c:pt idx="12">
                  <c:v>7470491872</c:v>
                </c:pt>
                <c:pt idx="13">
                  <c:v>7887001292</c:v>
                </c:pt>
                <c:pt idx="14">
                  <c:v>7954448391</c:v>
                </c:pt>
                <c:pt idx="15">
                  <c:v>8021407192</c:v>
                </c:pt>
                <c:pt idx="16">
                  <c:v>8091734930</c:v>
                </c:pt>
                <c:pt idx="17">
                  <c:v>8161972572</c:v>
                </c:pt>
                <c:pt idx="18">
                  <c:v>8231613070</c:v>
                </c:pt>
                <c:pt idx="19">
                  <c:v>8300678395</c:v>
                </c:pt>
              </c:numCache>
            </c:numRef>
          </c:val>
          <c:extLst>
            <c:ext xmlns:c16="http://schemas.microsoft.com/office/drawing/2014/chart" uri="{C3380CC4-5D6E-409C-BE32-E72D297353CC}">
              <c16:uniqueId val="{00000000-FFB2-4F14-B3F0-6B518B36B122}"/>
            </c:ext>
          </c:extLst>
        </c:ser>
        <c:dLbls>
          <c:showLegendKey val="0"/>
          <c:showVal val="0"/>
          <c:showCatName val="0"/>
          <c:showSerName val="0"/>
          <c:showPercent val="0"/>
          <c:showBubbleSize val="0"/>
        </c:dLbls>
        <c:gapWidth val="30"/>
        <c:axId val="1946888671"/>
        <c:axId val="1946886751"/>
      </c:barChart>
      <c:lineChart>
        <c:grouping val="standard"/>
        <c:varyColors val="0"/>
        <c:ser>
          <c:idx val="1"/>
          <c:order val="1"/>
          <c:tx>
            <c:strRef>
              <c:f>'Pivot Tables'!$AS$7</c:f>
              <c:strCache>
                <c:ptCount val="1"/>
                <c:pt idx="0">
                  <c:v>Yearly % Change</c:v>
                </c:pt>
              </c:strCache>
            </c:strRef>
          </c:tx>
          <c:spPr>
            <a:ln w="28575" cap="rnd">
              <a:solidFill>
                <a:srgbClr val="DC8A28"/>
              </a:solidFill>
              <a:round/>
            </a:ln>
            <a:effectLst/>
          </c:spPr>
          <c:marker>
            <c:symbol val="circle"/>
            <c:size val="6"/>
            <c:spPr>
              <a:solidFill>
                <a:srgbClr val="DC8A28"/>
              </a:solidFill>
              <a:ln w="9525">
                <a:noFill/>
              </a:ln>
              <a:effectLst/>
            </c:spPr>
          </c:marker>
          <c:cat>
            <c:strRef>
              <c:f>'Pivot Tables'!$AQ$8:$AQ$27</c:f>
              <c:strCache>
                <c:ptCount val="20"/>
                <c:pt idx="0">
                  <c:v>1955</c:v>
                </c:pt>
                <c:pt idx="1">
                  <c:v>1960</c:v>
                </c:pt>
                <c:pt idx="2">
                  <c:v>1965</c:v>
                </c:pt>
                <c:pt idx="3">
                  <c:v>1970</c:v>
                </c:pt>
                <c:pt idx="4">
                  <c:v>1975</c:v>
                </c:pt>
                <c:pt idx="5">
                  <c:v>1980</c:v>
                </c:pt>
                <c:pt idx="6">
                  <c:v>1985</c:v>
                </c:pt>
                <c:pt idx="7">
                  <c:v>1990</c:v>
                </c:pt>
                <c:pt idx="8">
                  <c:v>1995</c:v>
                </c:pt>
                <c:pt idx="9">
                  <c:v>2000</c:v>
                </c:pt>
                <c:pt idx="10">
                  <c:v>2005</c:v>
                </c:pt>
                <c:pt idx="11">
                  <c:v>2010</c:v>
                </c:pt>
                <c:pt idx="12">
                  <c:v>2015</c:v>
                </c:pt>
                <c:pt idx="13">
                  <c:v>2020</c:v>
                </c:pt>
                <c:pt idx="14">
                  <c:v>2021</c:v>
                </c:pt>
                <c:pt idx="15">
                  <c:v>2022</c:v>
                </c:pt>
                <c:pt idx="16">
                  <c:v>2023</c:v>
                </c:pt>
                <c:pt idx="17">
                  <c:v>2024</c:v>
                </c:pt>
                <c:pt idx="18">
                  <c:v>2025</c:v>
                </c:pt>
                <c:pt idx="19">
                  <c:v>2026</c:v>
                </c:pt>
              </c:strCache>
            </c:strRef>
          </c:cat>
          <c:val>
            <c:numRef>
              <c:f>'Pivot Tables'!$AS$8:$AS$27</c:f>
              <c:numCache>
                <c:formatCode>0.00%</c:formatCode>
                <c:ptCount val="20"/>
                <c:pt idx="0">
                  <c:v>1.9099999999999999E-2</c:v>
                </c:pt>
                <c:pt idx="1">
                  <c:v>1.9300000000000001E-2</c:v>
                </c:pt>
                <c:pt idx="2">
                  <c:v>2.0299999999999999E-2</c:v>
                </c:pt>
                <c:pt idx="3">
                  <c:v>2.07E-2</c:v>
                </c:pt>
                <c:pt idx="4">
                  <c:v>1.9599999999999999E-2</c:v>
                </c:pt>
                <c:pt idx="5">
                  <c:v>1.7899999999999999E-2</c:v>
                </c:pt>
                <c:pt idx="6">
                  <c:v>1.83E-2</c:v>
                </c:pt>
                <c:pt idx="7">
                  <c:v>1.8200000000000001E-2</c:v>
                </c:pt>
                <c:pt idx="8">
                  <c:v>1.5699999999999999E-2</c:v>
                </c:pt>
                <c:pt idx="9">
                  <c:v>1.3899999999999999E-2</c:v>
                </c:pt>
                <c:pt idx="10">
                  <c:v>1.3100000000000001E-2</c:v>
                </c:pt>
                <c:pt idx="11">
                  <c:v>1.29E-2</c:v>
                </c:pt>
                <c:pt idx="12">
                  <c:v>1.2500000000000001E-2</c:v>
                </c:pt>
                <c:pt idx="13">
                  <c:v>1.09E-2</c:v>
                </c:pt>
                <c:pt idx="14">
                  <c:v>8.6E-3</c:v>
                </c:pt>
                <c:pt idx="15">
                  <c:v>8.3999999999999995E-3</c:v>
                </c:pt>
                <c:pt idx="16">
                  <c:v>8.8000000000000005E-3</c:v>
                </c:pt>
                <c:pt idx="17">
                  <c:v>8.6999999999999994E-3</c:v>
                </c:pt>
                <c:pt idx="18">
                  <c:v>8.5000000000000006E-3</c:v>
                </c:pt>
                <c:pt idx="19">
                  <c:v>8.3999999999999995E-3</c:v>
                </c:pt>
              </c:numCache>
            </c:numRef>
          </c:val>
          <c:smooth val="0"/>
          <c:extLst>
            <c:ext xmlns:c16="http://schemas.microsoft.com/office/drawing/2014/chart" uri="{C3380CC4-5D6E-409C-BE32-E72D297353CC}">
              <c16:uniqueId val="{00000001-FFB2-4F14-B3F0-6B518B36B122}"/>
            </c:ext>
          </c:extLst>
        </c:ser>
        <c:dLbls>
          <c:showLegendKey val="0"/>
          <c:showVal val="0"/>
          <c:showCatName val="0"/>
          <c:showSerName val="0"/>
          <c:showPercent val="0"/>
          <c:showBubbleSize val="0"/>
        </c:dLbls>
        <c:marker val="1"/>
        <c:smooth val="0"/>
        <c:axId val="1354053647"/>
        <c:axId val="1354054607"/>
      </c:lineChart>
      <c:catAx>
        <c:axId val="1946888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baseline="0">
                <a:solidFill>
                  <a:schemeClr val="tx1"/>
                </a:solidFill>
                <a:latin typeface="Lao UI" panose="020B0502040204020203" pitchFamily="34" charset="0"/>
                <a:ea typeface="+mn-ea"/>
                <a:cs typeface="Lao UI" panose="020B0502040204020203" pitchFamily="34" charset="0"/>
              </a:defRPr>
            </a:pPr>
            <a:endParaRPr lang="en-US"/>
          </a:p>
        </c:txPr>
        <c:crossAx val="1946886751"/>
        <c:crosses val="autoZero"/>
        <c:auto val="1"/>
        <c:lblAlgn val="ctr"/>
        <c:lblOffset val="100"/>
        <c:noMultiLvlLbl val="0"/>
      </c:catAx>
      <c:valAx>
        <c:axId val="1946886751"/>
        <c:scaling>
          <c:orientation val="minMax"/>
          <c:max val="10000000000"/>
        </c:scaling>
        <c:delete val="0"/>
        <c:axPos val="l"/>
        <c:numFmt formatCode="0.0,,,&quot;B&quot;" sourceLinked="0"/>
        <c:majorTickMark val="out"/>
        <c:minorTickMark val="none"/>
        <c:tickLblPos val="nextTo"/>
        <c:spPr>
          <a:noFill/>
          <a:ln>
            <a:noFill/>
          </a:ln>
          <a:effectLst/>
        </c:spPr>
        <c:txPr>
          <a:bodyPr rot="-60000000" spcFirstLastPara="1" vertOverflow="ellipsis" vert="horz" wrap="square" anchor="ctr" anchorCtr="1"/>
          <a:lstStyle/>
          <a:p>
            <a:pPr>
              <a:defRPr lang="en-US" sz="800" b="0" i="0" u="none" strike="noStrike" kern="1200" baseline="0">
                <a:solidFill>
                  <a:schemeClr val="tx1"/>
                </a:solidFill>
                <a:latin typeface="Lao UI" panose="020B0502040204020203" pitchFamily="34" charset="0"/>
                <a:ea typeface="+mn-ea"/>
                <a:cs typeface="Lao UI" panose="020B0502040204020203" pitchFamily="34" charset="0"/>
              </a:defRPr>
            </a:pPr>
            <a:endParaRPr lang="en-US"/>
          </a:p>
        </c:txPr>
        <c:crossAx val="1946888671"/>
        <c:crosses val="autoZero"/>
        <c:crossBetween val="between"/>
      </c:valAx>
      <c:valAx>
        <c:axId val="1354054607"/>
        <c:scaling>
          <c:orientation val="minMax"/>
          <c:max val="2.5000000000000005E-2"/>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800" b="0" i="0" u="none" strike="noStrike" kern="1200" baseline="0">
                <a:solidFill>
                  <a:schemeClr val="tx1"/>
                </a:solidFill>
                <a:latin typeface="Lao UI" panose="020B0502040204020203" pitchFamily="34" charset="0"/>
                <a:ea typeface="+mn-ea"/>
                <a:cs typeface="Lao UI" panose="020B0502040204020203" pitchFamily="34" charset="0"/>
              </a:defRPr>
            </a:pPr>
            <a:endParaRPr lang="en-US"/>
          </a:p>
        </c:txPr>
        <c:crossAx val="1354053647"/>
        <c:crosses val="max"/>
        <c:crossBetween val="between"/>
      </c:valAx>
      <c:catAx>
        <c:axId val="1354053647"/>
        <c:scaling>
          <c:orientation val="minMax"/>
        </c:scaling>
        <c:delete val="1"/>
        <c:axPos val="t"/>
        <c:numFmt formatCode="General" sourceLinked="1"/>
        <c:majorTickMark val="out"/>
        <c:minorTickMark val="none"/>
        <c:tickLblPos val="none"/>
        <c:crossAx val="1354054607"/>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Lao UI" panose="020B0502040204020203" pitchFamily="34" charset="0"/>
              <a:ea typeface="+mn-ea"/>
              <a:cs typeface="Lao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F6EA"/>
    </a:solidFill>
    <a:ln w="9525" cap="flat" cmpd="sng" algn="ctr">
      <a:no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 Web Scraping Through Microsoft Excel Power Query_Project.xlsx]Pivot Tables!PivotTable10</c:name>
    <c:fmtId val="2"/>
  </c:pivotSource>
  <c:chart>
    <c:title>
      <c:tx>
        <c:rich>
          <a:bodyPr rot="0" spcFirstLastPara="1" vertOverflow="ellipsis" vert="horz" wrap="square" anchor="ctr" anchorCtr="1"/>
          <a:lstStyle/>
          <a:p>
            <a:pPr>
              <a:defRPr sz="1100" b="1" i="0" u="none" strike="noStrike" kern="1200" spc="0" baseline="0">
                <a:solidFill>
                  <a:schemeClr val="tx1">
                    <a:lumMod val="85000"/>
                    <a:lumOff val="15000"/>
                  </a:schemeClr>
                </a:solidFill>
                <a:latin typeface="Lao UI" panose="020B0502040204020203" pitchFamily="34" charset="0"/>
                <a:ea typeface="+mn-ea"/>
                <a:cs typeface="Lao UI" panose="020B0502040204020203" pitchFamily="34" charset="0"/>
              </a:defRPr>
            </a:pPr>
            <a:r>
              <a:rPr lang="en-US" sz="1100" b="1">
                <a:solidFill>
                  <a:schemeClr val="tx1">
                    <a:lumMod val="85000"/>
                    <a:lumOff val="15000"/>
                  </a:schemeClr>
                </a:solidFill>
                <a:latin typeface="Lao UI" panose="020B0502040204020203" pitchFamily="34" charset="0"/>
                <a:cs typeface="Lao UI" panose="020B0502040204020203" pitchFamily="34" charset="0"/>
              </a:rPr>
              <a:t>Population By Religion</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3932"/>
          </a:solidFill>
          <a:ln>
            <a:noFill/>
          </a:ln>
          <a:effectLst/>
        </c:spPr>
      </c:pivotFmt>
      <c:pivotFmt>
        <c:idx val="2"/>
        <c:spPr>
          <a:solidFill>
            <a:srgbClr val="DA5D29"/>
          </a:solidFill>
          <a:ln>
            <a:noFill/>
          </a:ln>
          <a:effectLst/>
        </c:spPr>
      </c:pivotFmt>
      <c:pivotFmt>
        <c:idx val="3"/>
        <c:spPr>
          <a:solidFill>
            <a:srgbClr val="138EAD"/>
          </a:solidFill>
          <a:ln>
            <a:noFill/>
          </a:ln>
          <a:effectLst/>
        </c:spPr>
      </c:pivotFmt>
      <c:pivotFmt>
        <c:idx val="4"/>
        <c:spPr>
          <a:solidFill>
            <a:srgbClr val="76C1BD"/>
          </a:solidFill>
          <a:ln>
            <a:noFill/>
          </a:ln>
          <a:effectLst/>
        </c:spPr>
      </c:pivotFmt>
      <c:pivotFmt>
        <c:idx val="5"/>
        <c:spPr>
          <a:solidFill>
            <a:srgbClr val="DC8A28"/>
          </a:solidFill>
          <a:ln>
            <a:noFill/>
          </a:ln>
          <a:effectLst/>
        </c:spPr>
      </c:pivotFmt>
      <c:pivotFmt>
        <c:idx val="6"/>
        <c:spPr>
          <a:solidFill>
            <a:srgbClr val="308D7D"/>
          </a:solidFill>
          <a:ln>
            <a:noFill/>
          </a:ln>
          <a:effectLst/>
        </c:spPr>
      </c:pivotFmt>
      <c:pivotFmt>
        <c:idx val="7"/>
        <c:spPr>
          <a:solidFill>
            <a:schemeClr val="accent6">
              <a:lumMod val="75000"/>
            </a:schemeClr>
          </a:solidFill>
          <a:ln>
            <a:noFill/>
          </a:ln>
          <a:effectLst/>
        </c:spPr>
      </c:pivotFmt>
      <c:pivotFmt>
        <c:idx val="8"/>
        <c:spPr>
          <a:solidFill>
            <a:schemeClr val="tx2">
              <a:lumMod val="50000"/>
              <a:lumOff val="5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C3932"/>
          </a:solidFill>
          <a:ln>
            <a:noFill/>
          </a:ln>
          <a:effectLst/>
        </c:spPr>
      </c:pivotFmt>
      <c:pivotFmt>
        <c:idx val="11"/>
        <c:spPr>
          <a:solidFill>
            <a:srgbClr val="DA5D29"/>
          </a:solidFill>
          <a:ln>
            <a:noFill/>
          </a:ln>
          <a:effectLst/>
        </c:spPr>
      </c:pivotFmt>
      <c:pivotFmt>
        <c:idx val="12"/>
        <c:spPr>
          <a:solidFill>
            <a:srgbClr val="138EAD"/>
          </a:solidFill>
          <a:ln>
            <a:noFill/>
          </a:ln>
          <a:effectLst/>
        </c:spPr>
      </c:pivotFmt>
      <c:pivotFmt>
        <c:idx val="13"/>
        <c:spPr>
          <a:solidFill>
            <a:srgbClr val="76C1BD"/>
          </a:solidFill>
          <a:ln>
            <a:noFill/>
          </a:ln>
          <a:effectLst/>
        </c:spPr>
      </c:pivotFmt>
      <c:pivotFmt>
        <c:idx val="14"/>
        <c:spPr>
          <a:solidFill>
            <a:srgbClr val="DC8A28"/>
          </a:solidFill>
          <a:ln>
            <a:noFill/>
          </a:ln>
          <a:effectLst/>
        </c:spPr>
      </c:pivotFmt>
      <c:pivotFmt>
        <c:idx val="15"/>
        <c:spPr>
          <a:solidFill>
            <a:srgbClr val="308D7D"/>
          </a:solidFill>
          <a:ln>
            <a:noFill/>
          </a:ln>
          <a:effectLst/>
        </c:spPr>
      </c:pivotFmt>
      <c:pivotFmt>
        <c:idx val="16"/>
        <c:spPr>
          <a:solidFill>
            <a:schemeClr val="tx2">
              <a:lumMod val="50000"/>
              <a:lumOff val="50000"/>
            </a:schemeClr>
          </a:solidFill>
          <a:ln>
            <a:noFill/>
          </a:ln>
          <a:effectLst/>
        </c:spPr>
      </c:pivotFmt>
      <c:pivotFmt>
        <c:idx val="17"/>
        <c:spPr>
          <a:solidFill>
            <a:schemeClr val="accent6">
              <a:lumMod val="75000"/>
            </a:schemeClr>
          </a:solidFill>
          <a:ln>
            <a:noFill/>
          </a:ln>
          <a:effectLst/>
        </c:spPr>
      </c:pivotFmt>
      <c:pivotFmt>
        <c:idx val="18"/>
        <c:spPr>
          <a:solidFill>
            <a:srgbClr val="138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138EAD"/>
          </a:solidFill>
          <a:ln>
            <a:noFill/>
          </a:ln>
          <a:effectLst/>
        </c:spPr>
      </c:pivotFmt>
      <c:pivotFmt>
        <c:idx val="20"/>
        <c:spPr>
          <a:solidFill>
            <a:srgbClr val="138EAD"/>
          </a:solidFill>
          <a:ln>
            <a:noFill/>
          </a:ln>
          <a:effectLst/>
        </c:spPr>
      </c:pivotFmt>
      <c:pivotFmt>
        <c:idx val="21"/>
        <c:spPr>
          <a:solidFill>
            <a:srgbClr val="138EAD"/>
          </a:solidFill>
          <a:ln>
            <a:noFill/>
          </a:ln>
          <a:effectLst/>
        </c:spPr>
      </c:pivotFmt>
      <c:pivotFmt>
        <c:idx val="22"/>
        <c:spPr>
          <a:solidFill>
            <a:srgbClr val="138EAD"/>
          </a:solidFill>
          <a:ln>
            <a:noFill/>
          </a:ln>
          <a:effectLst/>
        </c:spPr>
      </c:pivotFmt>
      <c:pivotFmt>
        <c:idx val="23"/>
        <c:spPr>
          <a:solidFill>
            <a:srgbClr val="138EAD"/>
          </a:solidFill>
          <a:ln>
            <a:noFill/>
          </a:ln>
          <a:effectLst/>
        </c:spPr>
      </c:pivotFmt>
      <c:pivotFmt>
        <c:idx val="24"/>
        <c:spPr>
          <a:solidFill>
            <a:srgbClr val="138EAD"/>
          </a:solidFill>
          <a:ln>
            <a:noFill/>
          </a:ln>
          <a:effectLst/>
        </c:spPr>
      </c:pivotFmt>
      <c:pivotFmt>
        <c:idx val="25"/>
        <c:spPr>
          <a:solidFill>
            <a:srgbClr val="138EAD"/>
          </a:solidFill>
          <a:ln>
            <a:noFill/>
          </a:ln>
          <a:effectLst/>
        </c:spPr>
      </c:pivotFmt>
      <c:pivotFmt>
        <c:idx val="26"/>
        <c:spPr>
          <a:solidFill>
            <a:srgbClr val="138EAD"/>
          </a:solidFill>
          <a:ln>
            <a:noFill/>
          </a:ln>
          <a:effectLst/>
        </c:spPr>
      </c:pivotFmt>
    </c:pivotFmts>
    <c:plotArea>
      <c:layout>
        <c:manualLayout>
          <c:layoutTarget val="inner"/>
          <c:xMode val="edge"/>
          <c:yMode val="edge"/>
          <c:x val="3.0555555555555555E-2"/>
          <c:y val="0.16032407407407406"/>
          <c:w val="0.93888888888888888"/>
          <c:h val="0.63344087197433652"/>
        </c:manualLayout>
      </c:layout>
      <c:barChart>
        <c:barDir val="col"/>
        <c:grouping val="clustered"/>
        <c:varyColors val="0"/>
        <c:ser>
          <c:idx val="0"/>
          <c:order val="0"/>
          <c:tx>
            <c:strRef>
              <c:f>'Pivot Tables'!$AK$7</c:f>
              <c:strCache>
                <c:ptCount val="1"/>
                <c:pt idx="0">
                  <c:v>Total</c:v>
                </c:pt>
              </c:strCache>
            </c:strRef>
          </c:tx>
          <c:spPr>
            <a:solidFill>
              <a:srgbClr val="138EAD"/>
            </a:solidFill>
            <a:ln>
              <a:noFill/>
            </a:ln>
            <a:effectLst/>
          </c:spPr>
          <c:invertIfNegative val="0"/>
          <c:dPt>
            <c:idx val="0"/>
            <c:invertIfNegative val="0"/>
            <c:bubble3D val="0"/>
            <c:spPr>
              <a:solidFill>
                <a:srgbClr val="138EAD"/>
              </a:solidFill>
              <a:ln>
                <a:noFill/>
              </a:ln>
              <a:effectLst/>
            </c:spPr>
            <c:extLst>
              <c:ext xmlns:c16="http://schemas.microsoft.com/office/drawing/2014/chart" uri="{C3380CC4-5D6E-409C-BE32-E72D297353CC}">
                <c16:uniqueId val="{00000001-0187-46EE-BD88-240E8A9169BC}"/>
              </c:ext>
            </c:extLst>
          </c:dPt>
          <c:dPt>
            <c:idx val="1"/>
            <c:invertIfNegative val="0"/>
            <c:bubble3D val="0"/>
            <c:spPr>
              <a:solidFill>
                <a:srgbClr val="138EAD"/>
              </a:solidFill>
              <a:ln>
                <a:noFill/>
              </a:ln>
              <a:effectLst/>
            </c:spPr>
            <c:extLst>
              <c:ext xmlns:c16="http://schemas.microsoft.com/office/drawing/2014/chart" uri="{C3380CC4-5D6E-409C-BE32-E72D297353CC}">
                <c16:uniqueId val="{00000003-0187-46EE-BD88-240E8A9169BC}"/>
              </c:ext>
            </c:extLst>
          </c:dPt>
          <c:dPt>
            <c:idx val="2"/>
            <c:invertIfNegative val="0"/>
            <c:bubble3D val="0"/>
            <c:spPr>
              <a:solidFill>
                <a:srgbClr val="138EAD"/>
              </a:solidFill>
              <a:ln>
                <a:noFill/>
              </a:ln>
              <a:effectLst/>
            </c:spPr>
            <c:extLst>
              <c:ext xmlns:c16="http://schemas.microsoft.com/office/drawing/2014/chart" uri="{C3380CC4-5D6E-409C-BE32-E72D297353CC}">
                <c16:uniqueId val="{00000005-0187-46EE-BD88-240E8A9169BC}"/>
              </c:ext>
            </c:extLst>
          </c:dPt>
          <c:dPt>
            <c:idx val="3"/>
            <c:invertIfNegative val="0"/>
            <c:bubble3D val="0"/>
            <c:spPr>
              <a:solidFill>
                <a:srgbClr val="138EAD"/>
              </a:solidFill>
              <a:ln>
                <a:noFill/>
              </a:ln>
              <a:effectLst/>
            </c:spPr>
            <c:extLst>
              <c:ext xmlns:c16="http://schemas.microsoft.com/office/drawing/2014/chart" uri="{C3380CC4-5D6E-409C-BE32-E72D297353CC}">
                <c16:uniqueId val="{00000007-0187-46EE-BD88-240E8A9169BC}"/>
              </c:ext>
            </c:extLst>
          </c:dPt>
          <c:dPt>
            <c:idx val="4"/>
            <c:invertIfNegative val="0"/>
            <c:bubble3D val="0"/>
            <c:spPr>
              <a:solidFill>
                <a:srgbClr val="138EAD"/>
              </a:solidFill>
              <a:ln>
                <a:noFill/>
              </a:ln>
              <a:effectLst/>
            </c:spPr>
            <c:extLst>
              <c:ext xmlns:c16="http://schemas.microsoft.com/office/drawing/2014/chart" uri="{C3380CC4-5D6E-409C-BE32-E72D297353CC}">
                <c16:uniqueId val="{00000009-0187-46EE-BD88-240E8A9169BC}"/>
              </c:ext>
            </c:extLst>
          </c:dPt>
          <c:dPt>
            <c:idx val="5"/>
            <c:invertIfNegative val="0"/>
            <c:bubble3D val="0"/>
            <c:spPr>
              <a:solidFill>
                <a:srgbClr val="138EAD"/>
              </a:solidFill>
              <a:ln>
                <a:noFill/>
              </a:ln>
              <a:effectLst/>
            </c:spPr>
            <c:extLst>
              <c:ext xmlns:c16="http://schemas.microsoft.com/office/drawing/2014/chart" uri="{C3380CC4-5D6E-409C-BE32-E72D297353CC}">
                <c16:uniqueId val="{0000000B-0187-46EE-BD88-240E8A9169BC}"/>
              </c:ext>
            </c:extLst>
          </c:dPt>
          <c:dPt>
            <c:idx val="6"/>
            <c:invertIfNegative val="0"/>
            <c:bubble3D val="0"/>
            <c:spPr>
              <a:solidFill>
                <a:srgbClr val="138EAD"/>
              </a:solidFill>
              <a:ln>
                <a:noFill/>
              </a:ln>
              <a:effectLst/>
            </c:spPr>
            <c:extLst>
              <c:ext xmlns:c16="http://schemas.microsoft.com/office/drawing/2014/chart" uri="{C3380CC4-5D6E-409C-BE32-E72D297353CC}">
                <c16:uniqueId val="{0000000D-0187-46EE-BD88-240E8A9169BC}"/>
              </c:ext>
            </c:extLst>
          </c:dPt>
          <c:dPt>
            <c:idx val="7"/>
            <c:invertIfNegative val="0"/>
            <c:bubble3D val="0"/>
            <c:spPr>
              <a:solidFill>
                <a:srgbClr val="138EAD"/>
              </a:solidFill>
              <a:ln>
                <a:noFill/>
              </a:ln>
              <a:effectLst/>
            </c:spPr>
            <c:extLst>
              <c:ext xmlns:c16="http://schemas.microsoft.com/office/drawing/2014/chart" uri="{C3380CC4-5D6E-409C-BE32-E72D297353CC}">
                <c16:uniqueId val="{0000000F-0187-46EE-BD88-240E8A9169BC}"/>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Tables'!$AJ$8:$AJ$15</c:f>
              <c:strCache>
                <c:ptCount val="8"/>
                <c:pt idx="0">
                  <c:v>Christians</c:v>
                </c:pt>
                <c:pt idx="1">
                  <c:v>Muslims</c:v>
                </c:pt>
                <c:pt idx="2">
                  <c:v>None</c:v>
                </c:pt>
                <c:pt idx="3">
                  <c:v>Hindus</c:v>
                </c:pt>
                <c:pt idx="4">
                  <c:v>Buddhists</c:v>
                </c:pt>
                <c:pt idx="5">
                  <c:v>Folk Religionists</c:v>
                </c:pt>
                <c:pt idx="6">
                  <c:v>Other Religions</c:v>
                </c:pt>
                <c:pt idx="7">
                  <c:v>Jews</c:v>
                </c:pt>
              </c:strCache>
            </c:strRef>
          </c:cat>
          <c:val>
            <c:numRef>
              <c:f>'Pivot Tables'!$AK$8:$AK$15</c:f>
              <c:numCache>
                <c:formatCode>0.00%</c:formatCode>
                <c:ptCount val="8"/>
                <c:pt idx="0">
                  <c:v>0.315141337811363</c:v>
                </c:pt>
                <c:pt idx="1">
                  <c:v>0.23180619180410361</c:v>
                </c:pt>
                <c:pt idx="2">
                  <c:v>0.16335817421681612</c:v>
                </c:pt>
                <c:pt idx="3">
                  <c:v>0.14981097436299012</c:v>
                </c:pt>
                <c:pt idx="4">
                  <c:v>7.0700083673028422E-2</c:v>
                </c:pt>
                <c:pt idx="5">
                  <c:v>5.8748036874138071E-2</c:v>
                </c:pt>
                <c:pt idx="6">
                  <c:v>8.4267585474826316E-3</c:v>
                </c:pt>
                <c:pt idx="7">
                  <c:v>2.008442710078032E-3</c:v>
                </c:pt>
              </c:numCache>
            </c:numRef>
          </c:val>
          <c:extLst>
            <c:ext xmlns:c16="http://schemas.microsoft.com/office/drawing/2014/chart" uri="{C3380CC4-5D6E-409C-BE32-E72D297353CC}">
              <c16:uniqueId val="{00000010-0187-46EE-BD88-240E8A9169BC}"/>
            </c:ext>
          </c:extLst>
        </c:ser>
        <c:dLbls>
          <c:showLegendKey val="0"/>
          <c:showVal val="0"/>
          <c:showCatName val="0"/>
          <c:showSerName val="0"/>
          <c:showPercent val="0"/>
          <c:showBubbleSize val="0"/>
        </c:dLbls>
        <c:gapWidth val="50"/>
        <c:overlap val="-27"/>
        <c:axId val="544424432"/>
        <c:axId val="544427312"/>
      </c:barChart>
      <c:catAx>
        <c:axId val="54442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85000"/>
                    <a:lumOff val="15000"/>
                  </a:schemeClr>
                </a:solidFill>
                <a:latin typeface="Lao UI" panose="020B0502040204020203" pitchFamily="34" charset="0"/>
                <a:ea typeface="+mn-ea"/>
                <a:cs typeface="Lao UI" panose="020B0502040204020203" pitchFamily="34" charset="0"/>
              </a:defRPr>
            </a:pPr>
            <a:endParaRPr lang="en-US"/>
          </a:p>
        </c:txPr>
        <c:crossAx val="544427312"/>
        <c:crosses val="autoZero"/>
        <c:auto val="1"/>
        <c:lblAlgn val="ctr"/>
        <c:lblOffset val="100"/>
        <c:noMultiLvlLbl val="0"/>
      </c:catAx>
      <c:valAx>
        <c:axId val="544427312"/>
        <c:scaling>
          <c:orientation val="minMax"/>
        </c:scaling>
        <c:delete val="1"/>
        <c:axPos val="l"/>
        <c:numFmt formatCode="0.00%" sourceLinked="1"/>
        <c:majorTickMark val="none"/>
        <c:minorTickMark val="none"/>
        <c:tickLblPos val="nextTo"/>
        <c:crossAx val="54442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F6EA"/>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World Share</cx:v>
        </cx:txData>
      </cx:tx>
      <cx:txPr>
        <a:bodyPr spcFirstLastPara="1" vertOverflow="ellipsis" horzOverflow="overflow" wrap="square" lIns="0" tIns="0" rIns="0" bIns="0" anchor="ctr" anchorCtr="1"/>
        <a:lstStyle/>
        <a:p>
          <a:pPr algn="ctr" rtl="0">
            <a:defRPr sz="1200" b="1">
              <a:solidFill>
                <a:schemeClr val="tx1">
                  <a:lumMod val="85000"/>
                  <a:lumOff val="15000"/>
                </a:schemeClr>
              </a:solidFill>
              <a:latin typeface="Lao UI" panose="020B0502040204020203" pitchFamily="34" charset="0"/>
              <a:ea typeface="Lao UI" panose="020B0502040204020203" pitchFamily="34" charset="0"/>
              <a:cs typeface="Lao UI" panose="020B0502040204020203" pitchFamily="34" charset="0"/>
            </a:defRPr>
          </a:pPr>
          <a:r>
            <a:rPr lang="en-US" sz="1200" b="1" i="0" u="none" strike="noStrike" baseline="0">
              <a:solidFill>
                <a:schemeClr val="tx1">
                  <a:lumMod val="85000"/>
                  <a:lumOff val="15000"/>
                </a:schemeClr>
              </a:solidFill>
              <a:latin typeface="Lao UI" panose="020B0502040204020203" pitchFamily="34" charset="0"/>
              <a:cs typeface="Lao UI" panose="020B0502040204020203" pitchFamily="34" charset="0"/>
            </a:rPr>
            <a:t>World Share</a:t>
          </a:r>
        </a:p>
      </cx:txPr>
    </cx:title>
    <cx:plotArea>
      <cx:plotAreaRegion>
        <cx:series layoutId="treemap" uniqueId="{C4A9B444-A210-4A6F-838C-2557155E4B0F}">
          <cx:tx>
            <cx:txData>
              <cx:f>_xlchart.v1.1</cx:f>
              <cx:v>World Share</cx:v>
            </cx:txData>
          </cx:tx>
          <cx:spPr>
            <a:ln>
              <a:noFill/>
            </a:ln>
          </cx:spPr>
          <cx:dataPt idx="0">
            <cx:spPr>
              <a:solidFill>
                <a:srgbClr val="DA5D29"/>
              </a:solidFill>
            </cx:spPr>
          </cx:dataPt>
          <cx:dataPt idx="1">
            <cx:spPr>
              <a:solidFill>
                <a:srgbClr val="E37660"/>
              </a:solidFill>
            </cx:spPr>
          </cx:dataPt>
          <cx:dataPt idx="2">
            <cx:spPr>
              <a:solidFill>
                <a:srgbClr val="138EAD"/>
              </a:solidFill>
            </cx:spPr>
          </cx:dataPt>
          <cx:dataPt idx="3">
            <cx:spPr>
              <a:solidFill>
                <a:srgbClr val="308D7D"/>
              </a:solidFill>
            </cx:spPr>
          </cx:dataPt>
          <cx:dataPt idx="4">
            <cx:spPr>
              <a:solidFill>
                <a:srgbClr val="DC8A28"/>
              </a:solidFill>
            </cx:spPr>
          </cx:dataPt>
          <cx:dataPt idx="5">
            <cx:spPr>
              <a:solidFill>
                <a:srgbClr val="76C1BD"/>
              </a:solidFill>
            </cx:spPr>
          </cx:dataPt>
          <cx:dataLabels>
            <cx:txPr>
              <a:bodyPr vertOverflow="overflow" horzOverflow="overflow" wrap="square" lIns="0" tIns="0" rIns="0" bIns="0"/>
              <a:lstStyle/>
              <a:p>
                <a:pPr algn="ctr" rtl="0">
                  <a:defRPr sz="1000" b="0" i="0">
                    <a:solidFill>
                      <a:schemeClr val="bg1"/>
                    </a:solidFill>
                    <a:latin typeface="Lao UI" panose="020B0502040204020203" pitchFamily="34" charset="0"/>
                    <a:ea typeface="Lao UI" panose="020B0502040204020203" pitchFamily="34" charset="0"/>
                    <a:cs typeface="Lao UI" panose="020B0502040204020203" pitchFamily="34" charset="0"/>
                  </a:defRPr>
                </a:pPr>
                <a:endParaRPr lang="en-US" sz="1000">
                  <a:solidFill>
                    <a:schemeClr val="bg1"/>
                  </a:solidFill>
                  <a:latin typeface="Lao UI" panose="020B0502040204020203" pitchFamily="34" charset="0"/>
                  <a:cs typeface="Lao UI" panose="020B0502040204020203" pitchFamily="34" charset="0"/>
                </a:endParaRPr>
              </a:p>
            </cx:txPr>
            <cx:visibility seriesName="0" categoryName="1" value="1"/>
            <cx:separator>, </cx:separator>
          </cx:dataLabels>
          <cx:dataId val="0"/>
          <cx:layoutPr>
            <cx:parentLabelLayout val="overlapping"/>
          </cx:layoutPr>
        </cx:series>
      </cx:plotAreaRegion>
    </cx:plotArea>
  </cx:chart>
  <cx:spPr>
    <a:solidFill>
      <a:srgbClr val="F9F6EA"/>
    </a:solidFill>
    <a:ln>
      <a:no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microsoft.com/office/2014/relationships/chartEx" Target="../charts/chartEx1.xml"/><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png"/><Relationship Id="rId5" Type="http://schemas.openxmlformats.org/officeDocument/2006/relationships/image" Target="../media/image2.png"/><Relationship Id="rId15" Type="http://schemas.openxmlformats.org/officeDocument/2006/relationships/chart" Target="../charts/chart7.xml"/><Relationship Id="rId10" Type="http://schemas.openxmlformats.org/officeDocument/2006/relationships/image" Target="../media/image7.png"/><Relationship Id="rId4" Type="http://schemas.openxmlformats.org/officeDocument/2006/relationships/chart" Target="../charts/chart4.xml"/><Relationship Id="rId9" Type="http://schemas.openxmlformats.org/officeDocument/2006/relationships/image" Target="../media/image6.png"/><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190500</xdr:colOff>
      <xdr:row>50</xdr:row>
      <xdr:rowOff>219075</xdr:rowOff>
    </xdr:to>
    <xdr:sp macro="" textlink="">
      <xdr:nvSpPr>
        <xdr:cNvPr id="13" name="TextBox 12">
          <a:extLst>
            <a:ext uri="{FF2B5EF4-FFF2-40B4-BE49-F238E27FC236}">
              <a16:creationId xmlns:a16="http://schemas.microsoft.com/office/drawing/2014/main" id="{8B317D73-10D1-F79E-4CE5-4BEE3C3DF8FA}"/>
            </a:ext>
          </a:extLst>
        </xdr:cNvPr>
        <xdr:cNvSpPr txBox="1"/>
      </xdr:nvSpPr>
      <xdr:spPr>
        <a:xfrm>
          <a:off x="0" y="0"/>
          <a:ext cx="2619375" cy="9772650"/>
        </a:xfrm>
        <a:prstGeom prst="rect">
          <a:avLst/>
        </a:prstGeom>
        <a:solidFill>
          <a:srgbClr val="138EA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bg1"/>
              </a:solidFill>
              <a:latin typeface="Lao UI" panose="020B0502040204020203" pitchFamily="34" charset="0"/>
              <a:cs typeface="Lao UI" panose="020B0502040204020203" pitchFamily="34" charset="0"/>
            </a:rPr>
            <a:t>       </a:t>
          </a:r>
          <a:r>
            <a:rPr lang="en-US" sz="1200" baseline="0">
              <a:solidFill>
                <a:schemeClr val="bg1"/>
              </a:solidFill>
              <a:latin typeface="Lao UI" panose="020B0502040204020203" pitchFamily="34" charset="0"/>
              <a:cs typeface="Lao UI" panose="020B0502040204020203" pitchFamily="34" charset="0"/>
            </a:rPr>
            <a:t>               </a:t>
          </a:r>
        </a:p>
        <a:p>
          <a:pPr algn="ctr"/>
          <a:endParaRPr lang="en-US" sz="1000">
            <a:solidFill>
              <a:schemeClr val="bg1"/>
            </a:solidFill>
            <a:latin typeface="Lao UI" panose="020B0502040204020203" pitchFamily="34" charset="0"/>
            <a:cs typeface="Lao UI" panose="020B0502040204020203" pitchFamily="34" charset="0"/>
          </a:endParaRPr>
        </a:p>
        <a:p>
          <a:pPr algn="ctr"/>
          <a:endParaRPr lang="en-US" sz="1000">
            <a:solidFill>
              <a:schemeClr val="bg1"/>
            </a:solidFill>
            <a:latin typeface="Lao UI" panose="020B0502040204020203" pitchFamily="34" charset="0"/>
            <a:cs typeface="Lao UI" panose="020B0502040204020203" pitchFamily="34" charset="0"/>
          </a:endParaRPr>
        </a:p>
        <a:p>
          <a:pPr algn="ctr"/>
          <a:r>
            <a:rPr lang="en-US" sz="800">
              <a:solidFill>
                <a:schemeClr val="bg1"/>
              </a:solidFill>
              <a:latin typeface="Lao UI" panose="020B0502040204020203" pitchFamily="34" charset="0"/>
              <a:cs typeface="Lao UI" panose="020B0502040204020203" pitchFamily="34" charset="0"/>
            </a:rPr>
            <a:t>Web Scraping Through Microsoft Excel Project</a:t>
          </a:r>
          <a:r>
            <a:rPr lang="en-US" sz="800" baseline="0">
              <a:solidFill>
                <a:schemeClr val="bg1"/>
              </a:solidFill>
              <a:latin typeface="Lao UI" panose="020B0502040204020203" pitchFamily="34" charset="0"/>
              <a:cs typeface="Lao UI" panose="020B0502040204020203" pitchFamily="34" charset="0"/>
            </a:rPr>
            <a:t> by: Venice Ann Santos</a:t>
          </a:r>
          <a:endParaRPr lang="en-US" sz="1400">
            <a:solidFill>
              <a:schemeClr val="bg1"/>
            </a:solidFill>
            <a:latin typeface="Lao UI" panose="020B0502040204020203" pitchFamily="34" charset="0"/>
            <a:cs typeface="Lao UI" panose="020B0502040204020203" pitchFamily="34" charset="0"/>
          </a:endParaRPr>
        </a:p>
      </xdr:txBody>
    </xdr:sp>
    <xdr:clientData/>
  </xdr:twoCellAnchor>
  <xdr:twoCellAnchor editAs="absolute">
    <xdr:from>
      <xdr:col>5</xdr:col>
      <xdr:colOff>1669470</xdr:colOff>
      <xdr:row>19</xdr:row>
      <xdr:rowOff>45422</xdr:rowOff>
    </xdr:from>
    <xdr:to>
      <xdr:col>8</xdr:col>
      <xdr:colOff>636579</xdr:colOff>
      <xdr:row>34</xdr:row>
      <xdr:rowOff>132290</xdr:rowOff>
    </xdr:to>
    <xdr:graphicFrame macro="">
      <xdr:nvGraphicFramePr>
        <xdr:cNvPr id="4" name="Chart 3">
          <a:extLst>
            <a:ext uri="{FF2B5EF4-FFF2-40B4-BE49-F238E27FC236}">
              <a16:creationId xmlns:a16="http://schemas.microsoft.com/office/drawing/2014/main" id="{51F43295-4667-42A4-9212-45F92A0A7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806824</xdr:colOff>
      <xdr:row>19</xdr:row>
      <xdr:rowOff>60387</xdr:rowOff>
    </xdr:from>
    <xdr:to>
      <xdr:col>8</xdr:col>
      <xdr:colOff>4793608</xdr:colOff>
      <xdr:row>34</xdr:row>
      <xdr:rowOff>147255</xdr:rowOff>
    </xdr:to>
    <xdr:graphicFrame macro="">
      <xdr:nvGraphicFramePr>
        <xdr:cNvPr id="8" name="Chart 7">
          <a:extLst>
            <a:ext uri="{FF2B5EF4-FFF2-40B4-BE49-F238E27FC236}">
              <a16:creationId xmlns:a16="http://schemas.microsoft.com/office/drawing/2014/main" id="{8A1B4BA3-FC98-4BF6-BB6D-358D3A99408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3</xdr:col>
      <xdr:colOff>1568</xdr:colOff>
      <xdr:row>19</xdr:row>
      <xdr:rowOff>45427</xdr:rowOff>
    </xdr:from>
    <xdr:to>
      <xdr:col>5</xdr:col>
      <xdr:colOff>1471511</xdr:colOff>
      <xdr:row>34</xdr:row>
      <xdr:rowOff>132295</xdr:rowOff>
    </xdr:to>
    <xdr:graphicFrame macro="">
      <xdr:nvGraphicFramePr>
        <xdr:cNvPr id="31" name="Chart 30">
          <a:extLst>
            <a:ext uri="{FF2B5EF4-FFF2-40B4-BE49-F238E27FC236}">
              <a16:creationId xmlns:a16="http://schemas.microsoft.com/office/drawing/2014/main" id="{7D149A4A-1E79-DB2D-C14E-599C13589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291340</xdr:colOff>
      <xdr:row>2</xdr:row>
      <xdr:rowOff>187624</xdr:rowOff>
    </xdr:from>
    <xdr:to>
      <xdr:col>6</xdr:col>
      <xdr:colOff>826892</xdr:colOff>
      <xdr:row>18</xdr:row>
      <xdr:rowOff>53175</xdr:rowOff>
    </xdr:to>
    <xdr:graphicFrame macro="">
      <xdr:nvGraphicFramePr>
        <xdr:cNvPr id="32" name="Chart 31">
          <a:extLst>
            <a:ext uri="{FF2B5EF4-FFF2-40B4-BE49-F238E27FC236}">
              <a16:creationId xmlns:a16="http://schemas.microsoft.com/office/drawing/2014/main" id="{D1910A40-8925-91D5-375F-13C2C2EE113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170911</xdr:colOff>
      <xdr:row>8</xdr:row>
      <xdr:rowOff>0</xdr:rowOff>
    </xdr:from>
    <xdr:to>
      <xdr:col>2</xdr:col>
      <xdr:colOff>37561</xdr:colOff>
      <xdr:row>33</xdr:row>
      <xdr:rowOff>119641</xdr:rowOff>
    </xdr:to>
    <xdr:grpSp>
      <xdr:nvGrpSpPr>
        <xdr:cNvPr id="41" name="Group 40">
          <a:extLst>
            <a:ext uri="{FF2B5EF4-FFF2-40B4-BE49-F238E27FC236}">
              <a16:creationId xmlns:a16="http://schemas.microsoft.com/office/drawing/2014/main" id="{7C8BAA31-FFC3-7712-6E84-844B2757FF06}"/>
            </a:ext>
          </a:extLst>
        </xdr:cNvPr>
        <xdr:cNvGrpSpPr/>
      </xdr:nvGrpSpPr>
      <xdr:grpSpPr>
        <a:xfrm>
          <a:off x="170911" y="1535723"/>
          <a:ext cx="2363665" cy="4808872"/>
          <a:chOff x="218536" y="962025"/>
          <a:chExt cx="2295525" cy="4882141"/>
        </a:xfrm>
        <a:solidFill>
          <a:srgbClr val="F9F3ED"/>
        </a:solidFill>
      </xdr:grpSpPr>
      <xdr:grpSp>
        <xdr:nvGrpSpPr>
          <xdr:cNvPr id="37" name="Group 36">
            <a:extLst>
              <a:ext uri="{FF2B5EF4-FFF2-40B4-BE49-F238E27FC236}">
                <a16:creationId xmlns:a16="http://schemas.microsoft.com/office/drawing/2014/main" id="{31CA15AC-67E0-4AAE-966A-8CC59EB27003}"/>
              </a:ext>
            </a:extLst>
          </xdr:cNvPr>
          <xdr:cNvGrpSpPr/>
        </xdr:nvGrpSpPr>
        <xdr:grpSpPr>
          <a:xfrm>
            <a:off x="228061" y="962025"/>
            <a:ext cx="2286000" cy="571872"/>
            <a:chOff x="228061" y="962025"/>
            <a:chExt cx="2286000" cy="571872"/>
          </a:xfrm>
          <a:grpFill/>
        </xdr:grpSpPr>
        <xdr:grpSp>
          <xdr:nvGrpSpPr>
            <xdr:cNvPr id="24" name="Group 23">
              <a:extLst>
                <a:ext uri="{FF2B5EF4-FFF2-40B4-BE49-F238E27FC236}">
                  <a16:creationId xmlns:a16="http://schemas.microsoft.com/office/drawing/2014/main" id="{54AC07BF-2B3C-2401-70BA-11A0B4146A50}"/>
                </a:ext>
              </a:extLst>
            </xdr:cNvPr>
            <xdr:cNvGrpSpPr>
              <a:grpSpLocks noChangeAspect="1"/>
            </xdr:cNvGrpSpPr>
          </xdr:nvGrpSpPr>
          <xdr:grpSpPr>
            <a:xfrm>
              <a:off x="228061" y="962025"/>
              <a:ext cx="2286000" cy="571872"/>
              <a:chOff x="228061" y="721984"/>
              <a:chExt cx="2103120" cy="636364"/>
            </a:xfrm>
            <a:grpFill/>
          </xdr:grpSpPr>
          <xdr:sp macro="" textlink="'Pivot Tables'!$U$3">
            <xdr:nvSpPr>
              <xdr:cNvPr id="7" name="Rectangle: Rounded Corners 6">
                <a:extLst>
                  <a:ext uri="{FF2B5EF4-FFF2-40B4-BE49-F238E27FC236}">
                    <a16:creationId xmlns:a16="http://schemas.microsoft.com/office/drawing/2014/main" id="{D61EF1DD-4993-4B50-B11A-B49803E6B076}"/>
                  </a:ext>
                </a:extLst>
              </xdr:cNvPr>
              <xdr:cNvSpPr>
                <a:spLocks noChangeAspect="1"/>
              </xdr:cNvSpPr>
            </xdr:nvSpPr>
            <xdr:spPr>
              <a:xfrm>
                <a:off x="228061" y="721984"/>
                <a:ext cx="2103120" cy="636364"/>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1B3FA74-A2CF-4890-AFE0-2AB43BF2047E}" type="TxLink">
                  <a:rPr lang="en-US" sz="1400" b="1" i="0" u="none" strike="noStrike">
                    <a:solidFill>
                      <a:schemeClr val="tx1">
                        <a:lumMod val="85000"/>
                        <a:lumOff val="15000"/>
                      </a:schemeClr>
                    </a:solidFill>
                    <a:latin typeface="Lao UI" panose="020B0502040204020203" pitchFamily="34" charset="0"/>
                    <a:cs typeface="Lao UI" panose="020B0502040204020203" pitchFamily="34" charset="0"/>
                  </a:rPr>
                  <a:pPr algn="ctr"/>
                  <a:t>8,300,678,395</a:t>
                </a:fld>
                <a:endParaRPr lang="en-US" sz="1400" b="1">
                  <a:solidFill>
                    <a:schemeClr val="tx1">
                      <a:lumMod val="85000"/>
                      <a:lumOff val="15000"/>
                    </a:schemeClr>
                  </a:solidFill>
                  <a:latin typeface="Lao UI" panose="020B0502040204020203" pitchFamily="34" charset="0"/>
                  <a:cs typeface="Lao UI" panose="020B0502040204020203" pitchFamily="34" charset="0"/>
                </a:endParaRPr>
              </a:p>
            </xdr:txBody>
          </xdr:sp>
          <xdr:sp macro="" textlink="">
            <xdr:nvSpPr>
              <xdr:cNvPr id="11" name="TextBox 10">
                <a:extLst>
                  <a:ext uri="{FF2B5EF4-FFF2-40B4-BE49-F238E27FC236}">
                    <a16:creationId xmlns:a16="http://schemas.microsoft.com/office/drawing/2014/main" id="{C4B429EA-BCAB-4FCF-D72A-17C15CA74A06}"/>
                  </a:ext>
                </a:extLst>
              </xdr:cNvPr>
              <xdr:cNvSpPr txBox="1"/>
            </xdr:nvSpPr>
            <xdr:spPr>
              <a:xfrm>
                <a:off x="476597" y="782993"/>
                <a:ext cx="1630147" cy="23683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chemeClr val="tx1">
                        <a:lumMod val="85000"/>
                        <a:lumOff val="15000"/>
                      </a:schemeClr>
                    </a:solidFill>
                    <a:latin typeface="Lao UI" panose="020B0502040204020203" pitchFamily="34" charset="0"/>
                    <a:cs typeface="Lao UI" panose="020B0502040204020203" pitchFamily="34" charset="0"/>
                  </a:rPr>
                  <a:t>Current World Population</a:t>
                </a:r>
              </a:p>
            </xdr:txBody>
          </xdr:sp>
        </xdr:grpSp>
        <xdr:pic>
          <xdr:nvPicPr>
            <xdr:cNvPr id="14" name="Picture 13">
              <a:extLst>
                <a:ext uri="{FF2B5EF4-FFF2-40B4-BE49-F238E27FC236}">
                  <a16:creationId xmlns:a16="http://schemas.microsoft.com/office/drawing/2014/main" id="{6855CB45-594E-5419-9820-D36CEFB5903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26136" y="1076325"/>
              <a:ext cx="342900" cy="342900"/>
            </a:xfrm>
            <a:prstGeom prst="rect">
              <a:avLst/>
            </a:prstGeom>
            <a:grpFill/>
          </xdr:spPr>
        </xdr:pic>
      </xdr:grpSp>
      <xdr:grpSp>
        <xdr:nvGrpSpPr>
          <xdr:cNvPr id="43" name="Group 42">
            <a:extLst>
              <a:ext uri="{FF2B5EF4-FFF2-40B4-BE49-F238E27FC236}">
                <a16:creationId xmlns:a16="http://schemas.microsoft.com/office/drawing/2014/main" id="{F64060EF-B9DF-8724-CF03-8EF562D43623}"/>
              </a:ext>
            </a:extLst>
          </xdr:cNvPr>
          <xdr:cNvGrpSpPr/>
        </xdr:nvGrpSpPr>
        <xdr:grpSpPr>
          <a:xfrm>
            <a:off x="228061" y="2325083"/>
            <a:ext cx="2286000" cy="611888"/>
            <a:chOff x="228061" y="1848833"/>
            <a:chExt cx="2286000" cy="611888"/>
          </a:xfrm>
          <a:grpFill/>
        </xdr:grpSpPr>
        <xdr:grpSp>
          <xdr:nvGrpSpPr>
            <xdr:cNvPr id="25" name="Group 24">
              <a:extLst>
                <a:ext uri="{FF2B5EF4-FFF2-40B4-BE49-F238E27FC236}">
                  <a16:creationId xmlns:a16="http://schemas.microsoft.com/office/drawing/2014/main" id="{8D4282C7-12DF-FA7D-A35C-D16A3B52A212}"/>
                </a:ext>
              </a:extLst>
            </xdr:cNvPr>
            <xdr:cNvGrpSpPr>
              <a:grpSpLocks noChangeAspect="1"/>
            </xdr:cNvGrpSpPr>
          </xdr:nvGrpSpPr>
          <xdr:grpSpPr>
            <a:xfrm>
              <a:off x="228061" y="1848833"/>
              <a:ext cx="2286000" cy="611888"/>
              <a:chOff x="228061" y="1553558"/>
              <a:chExt cx="2103120" cy="636364"/>
            </a:xfrm>
            <a:grpFill/>
          </xdr:grpSpPr>
          <xdr:sp macro="" textlink="'Pivot Tables'!$R$3">
            <xdr:nvSpPr>
              <xdr:cNvPr id="18" name="Rectangle: Rounded Corners 17">
                <a:extLst>
                  <a:ext uri="{FF2B5EF4-FFF2-40B4-BE49-F238E27FC236}">
                    <a16:creationId xmlns:a16="http://schemas.microsoft.com/office/drawing/2014/main" id="{BA757CDF-E25A-4DDF-BF91-FAC04004DAFD}"/>
                  </a:ext>
                </a:extLst>
              </xdr:cNvPr>
              <xdr:cNvSpPr>
                <a:spLocks noChangeAspect="1"/>
              </xdr:cNvSpPr>
            </xdr:nvSpPr>
            <xdr:spPr>
              <a:xfrm>
                <a:off x="228061" y="1553558"/>
                <a:ext cx="2103120" cy="636364"/>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26C143C-B070-4C96-A0F7-6CE0E9300593}" type="TxLink">
                  <a:rPr lang="en-US" sz="1400" b="1" i="0" u="none" strike="noStrike">
                    <a:solidFill>
                      <a:schemeClr val="tx1">
                        <a:lumMod val="85000"/>
                        <a:lumOff val="15000"/>
                      </a:schemeClr>
                    </a:solidFill>
                    <a:latin typeface="Lao UI" panose="020B0502040204020203" pitchFamily="34" charset="0"/>
                    <a:cs typeface="Lao UI" panose="020B0502040204020203" pitchFamily="34" charset="0"/>
                  </a:rPr>
                  <a:pPr algn="ctr"/>
                  <a:t>0.84%</a:t>
                </a:fld>
                <a:endParaRPr lang="en-US" sz="1800" b="1" i="0" u="none" strike="noStrike">
                  <a:solidFill>
                    <a:schemeClr val="tx1">
                      <a:lumMod val="85000"/>
                      <a:lumOff val="15000"/>
                    </a:schemeClr>
                  </a:solidFill>
                  <a:latin typeface="Lao UI" panose="020B0502040204020203" pitchFamily="34" charset="0"/>
                  <a:cs typeface="Lao UI" panose="020B0502040204020203" pitchFamily="34" charset="0"/>
                </a:endParaRPr>
              </a:p>
            </xdr:txBody>
          </xdr:sp>
          <xdr:sp macro="" textlink="">
            <xdr:nvSpPr>
              <xdr:cNvPr id="19" name="TextBox 18">
                <a:extLst>
                  <a:ext uri="{FF2B5EF4-FFF2-40B4-BE49-F238E27FC236}">
                    <a16:creationId xmlns:a16="http://schemas.microsoft.com/office/drawing/2014/main" id="{ACB34986-11BE-442E-B1CA-6D109F7BEC99}"/>
                  </a:ext>
                </a:extLst>
              </xdr:cNvPr>
              <xdr:cNvSpPr txBox="1"/>
            </xdr:nvSpPr>
            <xdr:spPr>
              <a:xfrm>
                <a:off x="294805" y="1624859"/>
                <a:ext cx="1979543" cy="23683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chemeClr val="tx1">
                        <a:lumMod val="85000"/>
                        <a:lumOff val="15000"/>
                      </a:schemeClr>
                    </a:solidFill>
                    <a:latin typeface="Lao UI" panose="020B0502040204020203" pitchFamily="34" charset="0"/>
                    <a:cs typeface="Lao UI" panose="020B0502040204020203" pitchFamily="34" charset="0"/>
                  </a:rPr>
                  <a:t>Growth</a:t>
                </a:r>
                <a:r>
                  <a:rPr lang="en-US" sz="1000" baseline="0">
                    <a:solidFill>
                      <a:schemeClr val="tx1">
                        <a:lumMod val="85000"/>
                        <a:lumOff val="15000"/>
                      </a:schemeClr>
                    </a:solidFill>
                    <a:latin typeface="Lao UI" panose="020B0502040204020203" pitchFamily="34" charset="0"/>
                    <a:cs typeface="Lao UI" panose="020B0502040204020203" pitchFamily="34" charset="0"/>
                  </a:rPr>
                  <a:t> Rate</a:t>
                </a:r>
                <a:endParaRPr lang="en-US" sz="1000">
                  <a:solidFill>
                    <a:schemeClr val="tx1">
                      <a:lumMod val="85000"/>
                      <a:lumOff val="15000"/>
                    </a:schemeClr>
                  </a:solidFill>
                  <a:latin typeface="Lao UI" panose="020B0502040204020203" pitchFamily="34" charset="0"/>
                  <a:cs typeface="Lao UI" panose="020B0502040204020203" pitchFamily="34" charset="0"/>
                </a:endParaRPr>
              </a:p>
            </xdr:txBody>
          </xdr:sp>
        </xdr:grpSp>
        <xdr:pic>
          <xdr:nvPicPr>
            <xdr:cNvPr id="34" name="Picture 33">
              <a:extLst>
                <a:ext uri="{FF2B5EF4-FFF2-40B4-BE49-F238E27FC236}">
                  <a16:creationId xmlns:a16="http://schemas.microsoft.com/office/drawing/2014/main" id="{3C26704A-D09D-06C4-E3D9-90F0B71D4B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33375" y="1977542"/>
              <a:ext cx="347472" cy="347472"/>
            </a:xfrm>
            <a:prstGeom prst="rect">
              <a:avLst/>
            </a:prstGeom>
            <a:grpFill/>
          </xdr:spPr>
        </xdr:pic>
      </xdr:grpSp>
      <xdr:grpSp>
        <xdr:nvGrpSpPr>
          <xdr:cNvPr id="44" name="Group 43">
            <a:extLst>
              <a:ext uri="{FF2B5EF4-FFF2-40B4-BE49-F238E27FC236}">
                <a16:creationId xmlns:a16="http://schemas.microsoft.com/office/drawing/2014/main" id="{0E95975F-6966-BB0F-6921-D94C4349AB6C}"/>
              </a:ext>
            </a:extLst>
          </xdr:cNvPr>
          <xdr:cNvGrpSpPr/>
        </xdr:nvGrpSpPr>
        <xdr:grpSpPr>
          <a:xfrm>
            <a:off x="228061" y="3061407"/>
            <a:ext cx="2286000" cy="611888"/>
            <a:chOff x="228061" y="2585157"/>
            <a:chExt cx="2286000" cy="611888"/>
          </a:xfrm>
          <a:grpFill/>
        </xdr:grpSpPr>
        <xdr:grpSp>
          <xdr:nvGrpSpPr>
            <xdr:cNvPr id="26" name="Group 25">
              <a:extLst>
                <a:ext uri="{FF2B5EF4-FFF2-40B4-BE49-F238E27FC236}">
                  <a16:creationId xmlns:a16="http://schemas.microsoft.com/office/drawing/2014/main" id="{4A584DFA-BD37-B198-1313-D91F2F32D723}"/>
                </a:ext>
              </a:extLst>
            </xdr:cNvPr>
            <xdr:cNvGrpSpPr>
              <a:grpSpLocks noChangeAspect="1"/>
            </xdr:cNvGrpSpPr>
          </xdr:nvGrpSpPr>
          <xdr:grpSpPr>
            <a:xfrm>
              <a:off x="228061" y="2585157"/>
              <a:ext cx="2286000" cy="611888"/>
              <a:chOff x="228061" y="2385132"/>
              <a:chExt cx="2103120" cy="636364"/>
            </a:xfrm>
            <a:grpFill/>
          </xdr:grpSpPr>
          <xdr:sp macro="" textlink="'Pivot Tables'!$AX$3">
            <xdr:nvSpPr>
              <xdr:cNvPr id="17" name="Rectangle: Rounded Corners 16">
                <a:extLst>
                  <a:ext uri="{FF2B5EF4-FFF2-40B4-BE49-F238E27FC236}">
                    <a16:creationId xmlns:a16="http://schemas.microsoft.com/office/drawing/2014/main" id="{A32758B3-8DE6-4F74-AF3B-D422DEE3EF6D}"/>
                  </a:ext>
                </a:extLst>
              </xdr:cNvPr>
              <xdr:cNvSpPr>
                <a:spLocks noChangeAspect="1"/>
              </xdr:cNvSpPr>
            </xdr:nvSpPr>
            <xdr:spPr>
              <a:xfrm>
                <a:off x="228061" y="2385132"/>
                <a:ext cx="2103120" cy="636364"/>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6D15BDB-FC64-430D-B7E8-660A26115D25}" type="TxLink">
                  <a:rPr lang="en-US" sz="1400" b="1" i="0" u="none" strike="noStrike">
                    <a:solidFill>
                      <a:schemeClr val="tx1">
                        <a:lumMod val="85000"/>
                        <a:lumOff val="15000"/>
                      </a:schemeClr>
                    </a:solidFill>
                    <a:latin typeface="Lao UI" panose="020B0502040204020203" pitchFamily="34" charset="0"/>
                    <a:cs typeface="Lao UI" panose="020B0502040204020203" pitchFamily="34" charset="0"/>
                  </a:rPr>
                  <a:pPr algn="ctr"/>
                  <a:t>2.23</a:t>
                </a:fld>
                <a:endParaRPr lang="en-US" sz="1800" b="1" i="0" u="none" strike="noStrike">
                  <a:solidFill>
                    <a:schemeClr val="tx1">
                      <a:lumMod val="85000"/>
                      <a:lumOff val="15000"/>
                    </a:schemeClr>
                  </a:solidFill>
                  <a:latin typeface="Lao UI" panose="020B0502040204020203" pitchFamily="34" charset="0"/>
                  <a:cs typeface="Lao UI" panose="020B0502040204020203" pitchFamily="34" charset="0"/>
                </a:endParaRPr>
              </a:p>
            </xdr:txBody>
          </xdr:sp>
          <xdr:sp macro="" textlink="">
            <xdr:nvSpPr>
              <xdr:cNvPr id="20" name="TextBox 19">
                <a:extLst>
                  <a:ext uri="{FF2B5EF4-FFF2-40B4-BE49-F238E27FC236}">
                    <a16:creationId xmlns:a16="http://schemas.microsoft.com/office/drawing/2014/main" id="{2511B463-F41B-4D3E-ABDE-C24998C0949B}"/>
                  </a:ext>
                </a:extLst>
              </xdr:cNvPr>
              <xdr:cNvSpPr txBox="1"/>
            </xdr:nvSpPr>
            <xdr:spPr>
              <a:xfrm>
                <a:off x="294803" y="2446523"/>
                <a:ext cx="1979543" cy="23683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chemeClr val="tx1">
                        <a:lumMod val="85000"/>
                        <a:lumOff val="15000"/>
                      </a:schemeClr>
                    </a:solidFill>
                    <a:latin typeface="Lao UI" panose="020B0502040204020203" pitchFamily="34" charset="0"/>
                    <a:cs typeface="Lao UI" panose="020B0502040204020203" pitchFamily="34" charset="0"/>
                  </a:rPr>
                  <a:t>Fertility</a:t>
                </a:r>
                <a:r>
                  <a:rPr lang="en-US" sz="1000" baseline="0">
                    <a:solidFill>
                      <a:schemeClr val="tx1">
                        <a:lumMod val="85000"/>
                        <a:lumOff val="15000"/>
                      </a:schemeClr>
                    </a:solidFill>
                    <a:latin typeface="Lao UI" panose="020B0502040204020203" pitchFamily="34" charset="0"/>
                    <a:cs typeface="Lao UI" panose="020B0502040204020203" pitchFamily="34" charset="0"/>
                  </a:rPr>
                  <a:t> Rate</a:t>
                </a:r>
                <a:endParaRPr lang="en-US" sz="1000">
                  <a:solidFill>
                    <a:schemeClr val="tx1">
                      <a:lumMod val="85000"/>
                      <a:lumOff val="15000"/>
                    </a:schemeClr>
                  </a:solidFill>
                  <a:latin typeface="Lao UI" panose="020B0502040204020203" pitchFamily="34" charset="0"/>
                  <a:cs typeface="Lao UI" panose="020B0502040204020203" pitchFamily="34" charset="0"/>
                </a:endParaRPr>
              </a:p>
            </xdr:txBody>
          </xdr:sp>
        </xdr:grpSp>
        <xdr:pic>
          <xdr:nvPicPr>
            <xdr:cNvPr id="36" name="Picture 35">
              <a:extLst>
                <a:ext uri="{FF2B5EF4-FFF2-40B4-BE49-F238E27FC236}">
                  <a16:creationId xmlns:a16="http://schemas.microsoft.com/office/drawing/2014/main" id="{0B1FFF4E-B9CF-6009-00DA-8A074EC9C92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33375" y="2702356"/>
              <a:ext cx="347472" cy="347472"/>
            </a:xfrm>
            <a:prstGeom prst="rect">
              <a:avLst/>
            </a:prstGeom>
            <a:grpFill/>
          </xdr:spPr>
        </xdr:pic>
      </xdr:grpSp>
      <xdr:grpSp>
        <xdr:nvGrpSpPr>
          <xdr:cNvPr id="3" name="Group 2">
            <a:extLst>
              <a:ext uri="{FF2B5EF4-FFF2-40B4-BE49-F238E27FC236}">
                <a16:creationId xmlns:a16="http://schemas.microsoft.com/office/drawing/2014/main" id="{99EC91D2-782C-10C0-8ACA-F774614CB1A2}"/>
              </a:ext>
            </a:extLst>
          </xdr:cNvPr>
          <xdr:cNvGrpSpPr/>
        </xdr:nvGrpSpPr>
        <xdr:grpSpPr>
          <a:xfrm>
            <a:off x="228061" y="5232278"/>
            <a:ext cx="2286000" cy="611888"/>
            <a:chOff x="228061" y="5413253"/>
            <a:chExt cx="2286000" cy="611888"/>
          </a:xfrm>
          <a:grpFill/>
        </xdr:grpSpPr>
        <xdr:grpSp>
          <xdr:nvGrpSpPr>
            <xdr:cNvPr id="29" name="Group 28">
              <a:extLst>
                <a:ext uri="{FF2B5EF4-FFF2-40B4-BE49-F238E27FC236}">
                  <a16:creationId xmlns:a16="http://schemas.microsoft.com/office/drawing/2014/main" id="{FB351872-F166-47C6-8B0C-E4ACC2CEDD94}"/>
                </a:ext>
              </a:extLst>
            </xdr:cNvPr>
            <xdr:cNvGrpSpPr>
              <a:grpSpLocks noChangeAspect="1"/>
            </xdr:cNvGrpSpPr>
          </xdr:nvGrpSpPr>
          <xdr:grpSpPr>
            <a:xfrm>
              <a:off x="228061" y="5413253"/>
              <a:ext cx="2286000" cy="611888"/>
              <a:chOff x="228061" y="4879853"/>
              <a:chExt cx="2103120" cy="636364"/>
            </a:xfrm>
            <a:grpFill/>
          </xdr:grpSpPr>
          <xdr:sp macro="" textlink="'Pivot Tables'!$X$3">
            <xdr:nvSpPr>
              <xdr:cNvPr id="12" name="Rectangle: Rounded Corners 11">
                <a:extLst>
                  <a:ext uri="{FF2B5EF4-FFF2-40B4-BE49-F238E27FC236}">
                    <a16:creationId xmlns:a16="http://schemas.microsoft.com/office/drawing/2014/main" id="{B20AA4D0-3AD3-46DC-881A-61986BA55322}"/>
                  </a:ext>
                </a:extLst>
              </xdr:cNvPr>
              <xdr:cNvSpPr>
                <a:spLocks noChangeAspect="1"/>
              </xdr:cNvSpPr>
            </xdr:nvSpPr>
            <xdr:spPr>
              <a:xfrm>
                <a:off x="228061" y="4879853"/>
                <a:ext cx="2103120" cy="636364"/>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F446CBA-A2DF-4BC0-BEDD-D8E891C91AC0}" type="TxLink">
                  <a:rPr lang="en-US" sz="1400" b="1" i="0" u="none" strike="noStrike">
                    <a:solidFill>
                      <a:schemeClr val="tx1">
                        <a:lumMod val="85000"/>
                        <a:lumOff val="15000"/>
                      </a:schemeClr>
                    </a:solidFill>
                    <a:latin typeface="Lao UI" panose="020B0502040204020203" pitchFamily="34" charset="0"/>
                    <a:cs typeface="Lao UI" panose="020B0502040204020203" pitchFamily="34" charset="0"/>
                  </a:rPr>
                  <a:pPr algn="ctr"/>
                  <a:t>56</a:t>
                </a:fld>
                <a:endParaRPr lang="en-US" sz="1400" b="1">
                  <a:solidFill>
                    <a:schemeClr val="tx1">
                      <a:lumMod val="85000"/>
                      <a:lumOff val="15000"/>
                    </a:schemeClr>
                  </a:solidFill>
                  <a:latin typeface="Lao UI" panose="020B0502040204020203" pitchFamily="34" charset="0"/>
                  <a:cs typeface="Lao UI" panose="020B0502040204020203" pitchFamily="34" charset="0"/>
                </a:endParaRPr>
              </a:p>
            </xdr:txBody>
          </xdr:sp>
          <xdr:sp macro="" textlink="">
            <xdr:nvSpPr>
              <xdr:cNvPr id="23" name="TextBox 22">
                <a:extLst>
                  <a:ext uri="{FF2B5EF4-FFF2-40B4-BE49-F238E27FC236}">
                    <a16:creationId xmlns:a16="http://schemas.microsoft.com/office/drawing/2014/main" id="{F41F47C1-1279-43EE-93CC-798419870C8B}"/>
                  </a:ext>
                </a:extLst>
              </xdr:cNvPr>
              <xdr:cNvSpPr txBox="1"/>
            </xdr:nvSpPr>
            <xdr:spPr>
              <a:xfrm>
                <a:off x="294324" y="4951154"/>
                <a:ext cx="1979543" cy="23683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chemeClr val="tx1">
                        <a:lumMod val="85000"/>
                        <a:lumOff val="15000"/>
                      </a:schemeClr>
                    </a:solidFill>
                    <a:latin typeface="Lao UI" panose="020B0502040204020203" pitchFamily="34" charset="0"/>
                    <a:cs typeface="Lao UI" panose="020B0502040204020203" pitchFamily="34" charset="0"/>
                  </a:rPr>
                  <a:t>Density (P/Km²)</a:t>
                </a:r>
              </a:p>
            </xdr:txBody>
          </xdr:sp>
        </xdr:grpSp>
        <xdr:pic>
          <xdr:nvPicPr>
            <xdr:cNvPr id="40" name="Picture 39">
              <a:extLst>
                <a:ext uri="{FF2B5EF4-FFF2-40B4-BE49-F238E27FC236}">
                  <a16:creationId xmlns:a16="http://schemas.microsoft.com/office/drawing/2014/main" id="{2CA271CB-7877-6FD9-2532-854574A73B6F}"/>
                </a:ext>
              </a:extLst>
            </xdr:cNvPr>
            <xdr:cNvPicPr>
              <a:picLocks/>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42900" y="5542634"/>
              <a:ext cx="347472" cy="347472"/>
            </a:xfrm>
            <a:prstGeom prst="rect">
              <a:avLst/>
            </a:prstGeom>
            <a:grpFill/>
          </xdr:spPr>
        </xdr:pic>
      </xdr:grpSp>
      <xdr:grpSp>
        <xdr:nvGrpSpPr>
          <xdr:cNvPr id="45" name="Group 44">
            <a:extLst>
              <a:ext uri="{FF2B5EF4-FFF2-40B4-BE49-F238E27FC236}">
                <a16:creationId xmlns:a16="http://schemas.microsoft.com/office/drawing/2014/main" id="{09AE6912-49C7-3DBF-F1D1-AE0C45F3E9C6}"/>
              </a:ext>
            </a:extLst>
          </xdr:cNvPr>
          <xdr:cNvGrpSpPr/>
        </xdr:nvGrpSpPr>
        <xdr:grpSpPr>
          <a:xfrm>
            <a:off x="228061" y="3788206"/>
            <a:ext cx="2286000" cy="611888"/>
            <a:chOff x="228061" y="3311956"/>
            <a:chExt cx="2286000" cy="611888"/>
          </a:xfrm>
          <a:grpFill/>
        </xdr:grpSpPr>
        <xdr:grpSp>
          <xdr:nvGrpSpPr>
            <xdr:cNvPr id="27" name="Group 26">
              <a:extLst>
                <a:ext uri="{FF2B5EF4-FFF2-40B4-BE49-F238E27FC236}">
                  <a16:creationId xmlns:a16="http://schemas.microsoft.com/office/drawing/2014/main" id="{EC40CF79-D171-71B5-A4D6-D2A5DF6C865F}"/>
                </a:ext>
              </a:extLst>
            </xdr:cNvPr>
            <xdr:cNvGrpSpPr>
              <a:grpSpLocks noChangeAspect="1"/>
            </xdr:cNvGrpSpPr>
          </xdr:nvGrpSpPr>
          <xdr:grpSpPr>
            <a:xfrm>
              <a:off x="228061" y="3311956"/>
              <a:ext cx="2286000" cy="611888"/>
              <a:chOff x="228061" y="3216706"/>
              <a:chExt cx="2103120" cy="636364"/>
            </a:xfrm>
            <a:grpFill/>
          </xdr:grpSpPr>
          <xdr:sp macro="" textlink="'Pivot Tables'!$AU$3">
            <xdr:nvSpPr>
              <xdr:cNvPr id="16" name="Rectangle: Rounded Corners 15">
                <a:extLst>
                  <a:ext uri="{FF2B5EF4-FFF2-40B4-BE49-F238E27FC236}">
                    <a16:creationId xmlns:a16="http://schemas.microsoft.com/office/drawing/2014/main" id="{3AE0C9D5-415C-46C5-A592-B355CF407FDE}"/>
                  </a:ext>
                </a:extLst>
              </xdr:cNvPr>
              <xdr:cNvSpPr>
                <a:spLocks noChangeAspect="1"/>
              </xdr:cNvSpPr>
            </xdr:nvSpPr>
            <xdr:spPr>
              <a:xfrm>
                <a:off x="228061" y="3216706"/>
                <a:ext cx="2103120" cy="636364"/>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FDDFB2C-7668-4C6C-B508-4322E78E4E59}" type="TxLink">
                  <a:rPr lang="en-US" sz="1400" b="1" i="0" u="none" strike="noStrike">
                    <a:solidFill>
                      <a:schemeClr val="tx1">
                        <a:lumMod val="85000"/>
                        <a:lumOff val="15000"/>
                      </a:schemeClr>
                    </a:solidFill>
                    <a:latin typeface="Lao UI" panose="020B0502040204020203" pitchFamily="34" charset="0"/>
                    <a:cs typeface="Lao UI" panose="020B0502040204020203" pitchFamily="34" charset="0"/>
                  </a:rPr>
                  <a:pPr algn="ctr"/>
                  <a:t>31.1</a:t>
                </a:fld>
                <a:endParaRPr lang="en-US" sz="1400" b="1">
                  <a:solidFill>
                    <a:schemeClr val="tx1">
                      <a:lumMod val="85000"/>
                      <a:lumOff val="15000"/>
                    </a:schemeClr>
                  </a:solidFill>
                  <a:latin typeface="Lao UI" panose="020B0502040204020203" pitchFamily="34" charset="0"/>
                  <a:cs typeface="Lao UI" panose="020B0502040204020203" pitchFamily="34" charset="0"/>
                </a:endParaRPr>
              </a:p>
            </xdr:txBody>
          </xdr:sp>
          <xdr:sp macro="" textlink="">
            <xdr:nvSpPr>
              <xdr:cNvPr id="21" name="TextBox 20">
                <a:extLst>
                  <a:ext uri="{FF2B5EF4-FFF2-40B4-BE49-F238E27FC236}">
                    <a16:creationId xmlns:a16="http://schemas.microsoft.com/office/drawing/2014/main" id="{34FAB48D-019E-4192-96ED-1965DA754FBD}"/>
                  </a:ext>
                </a:extLst>
              </xdr:cNvPr>
              <xdr:cNvSpPr txBox="1"/>
            </xdr:nvSpPr>
            <xdr:spPr>
              <a:xfrm>
                <a:off x="294805" y="3286385"/>
                <a:ext cx="1979543" cy="23683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chemeClr val="tx1">
                        <a:lumMod val="85000"/>
                        <a:lumOff val="15000"/>
                      </a:schemeClr>
                    </a:solidFill>
                    <a:latin typeface="Lao UI" panose="020B0502040204020203" pitchFamily="34" charset="0"/>
                    <a:cs typeface="Lao UI" panose="020B0502040204020203" pitchFamily="34" charset="0"/>
                  </a:rPr>
                  <a:t>Median</a:t>
                </a:r>
                <a:r>
                  <a:rPr lang="en-US" sz="1000" baseline="0">
                    <a:solidFill>
                      <a:schemeClr val="tx1">
                        <a:lumMod val="85000"/>
                        <a:lumOff val="15000"/>
                      </a:schemeClr>
                    </a:solidFill>
                    <a:latin typeface="Lao UI" panose="020B0502040204020203" pitchFamily="34" charset="0"/>
                    <a:cs typeface="Lao UI" panose="020B0502040204020203" pitchFamily="34" charset="0"/>
                  </a:rPr>
                  <a:t> Age</a:t>
                </a:r>
                <a:endParaRPr lang="en-US" sz="1000">
                  <a:solidFill>
                    <a:schemeClr val="tx1">
                      <a:lumMod val="85000"/>
                      <a:lumOff val="15000"/>
                    </a:schemeClr>
                  </a:solidFill>
                  <a:latin typeface="Lao UI" panose="020B0502040204020203" pitchFamily="34" charset="0"/>
                  <a:cs typeface="Lao UI" panose="020B0502040204020203" pitchFamily="34" charset="0"/>
                </a:endParaRPr>
              </a:p>
            </xdr:txBody>
          </xdr:sp>
        </xdr:grpSp>
        <xdr:pic>
          <xdr:nvPicPr>
            <xdr:cNvPr id="42" name="Picture 41">
              <a:extLst>
                <a:ext uri="{FF2B5EF4-FFF2-40B4-BE49-F238E27FC236}">
                  <a16:creationId xmlns:a16="http://schemas.microsoft.com/office/drawing/2014/main" id="{881544C9-9D7F-3A91-7DAA-3914B77D4B6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33375" y="3427170"/>
              <a:ext cx="347472" cy="347472"/>
            </a:xfrm>
            <a:prstGeom prst="rect">
              <a:avLst/>
            </a:prstGeom>
            <a:grpFill/>
          </xdr:spPr>
        </xdr:pic>
      </xdr:grpSp>
      <xdr:grpSp>
        <xdr:nvGrpSpPr>
          <xdr:cNvPr id="2" name="Group 1">
            <a:extLst>
              <a:ext uri="{FF2B5EF4-FFF2-40B4-BE49-F238E27FC236}">
                <a16:creationId xmlns:a16="http://schemas.microsoft.com/office/drawing/2014/main" id="{C89BC2B9-A79E-A5A1-4C6E-442AE17AE262}"/>
              </a:ext>
            </a:extLst>
          </xdr:cNvPr>
          <xdr:cNvGrpSpPr/>
        </xdr:nvGrpSpPr>
        <xdr:grpSpPr>
          <a:xfrm>
            <a:off x="218536" y="4515005"/>
            <a:ext cx="2286000" cy="611888"/>
            <a:chOff x="218536" y="4695980"/>
            <a:chExt cx="2286000" cy="611888"/>
          </a:xfrm>
          <a:grpFill/>
        </xdr:grpSpPr>
        <xdr:grpSp>
          <xdr:nvGrpSpPr>
            <xdr:cNvPr id="28" name="Group 27">
              <a:extLst>
                <a:ext uri="{FF2B5EF4-FFF2-40B4-BE49-F238E27FC236}">
                  <a16:creationId xmlns:a16="http://schemas.microsoft.com/office/drawing/2014/main" id="{500213E5-1B1E-7343-5424-6A9835121CDF}"/>
                </a:ext>
              </a:extLst>
            </xdr:cNvPr>
            <xdr:cNvGrpSpPr>
              <a:grpSpLocks noChangeAspect="1"/>
            </xdr:cNvGrpSpPr>
          </xdr:nvGrpSpPr>
          <xdr:grpSpPr>
            <a:xfrm>
              <a:off x="218536" y="4695980"/>
              <a:ext cx="2286000" cy="611888"/>
              <a:chOff x="228061" y="4048280"/>
              <a:chExt cx="2103120" cy="636364"/>
            </a:xfrm>
            <a:grpFill/>
          </xdr:grpSpPr>
          <xdr:sp macro="" textlink="'Pivot Tables'!$AA$3">
            <xdr:nvSpPr>
              <xdr:cNvPr id="15" name="Rectangle: Rounded Corners 14">
                <a:extLst>
                  <a:ext uri="{FF2B5EF4-FFF2-40B4-BE49-F238E27FC236}">
                    <a16:creationId xmlns:a16="http://schemas.microsoft.com/office/drawing/2014/main" id="{665AE515-7185-43E1-B364-5F1D1CB9E321}"/>
                  </a:ext>
                </a:extLst>
              </xdr:cNvPr>
              <xdr:cNvSpPr>
                <a:spLocks noChangeAspect="1"/>
              </xdr:cNvSpPr>
            </xdr:nvSpPr>
            <xdr:spPr>
              <a:xfrm>
                <a:off x="228061" y="4048280"/>
                <a:ext cx="2103120" cy="636364"/>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6C489D4-78C5-4CFF-A94C-FF8E2FAE5E0F}" type="TxLink">
                  <a:rPr lang="en-US" sz="1400" b="1" i="0" u="none" strike="noStrike">
                    <a:solidFill>
                      <a:schemeClr val="tx1">
                        <a:lumMod val="85000"/>
                        <a:lumOff val="15000"/>
                      </a:schemeClr>
                    </a:solidFill>
                    <a:latin typeface="Lao UI" panose="020B0502040204020203" pitchFamily="34" charset="0"/>
                    <a:cs typeface="Lao UI" panose="020B0502040204020203" pitchFamily="34" charset="0"/>
                  </a:rPr>
                  <a:pPr algn="ctr"/>
                  <a:t>130,094,010</a:t>
                </a:fld>
                <a:endParaRPr lang="en-US" sz="1400" b="1">
                  <a:solidFill>
                    <a:schemeClr val="tx1">
                      <a:lumMod val="85000"/>
                      <a:lumOff val="15000"/>
                    </a:schemeClr>
                  </a:solidFill>
                  <a:latin typeface="Lao UI" panose="020B0502040204020203" pitchFamily="34" charset="0"/>
                  <a:cs typeface="Lao UI" panose="020B0502040204020203" pitchFamily="34" charset="0"/>
                </a:endParaRPr>
              </a:p>
            </xdr:txBody>
          </xdr:sp>
          <xdr:sp macro="" textlink="">
            <xdr:nvSpPr>
              <xdr:cNvPr id="22" name="TextBox 21">
                <a:extLst>
                  <a:ext uri="{FF2B5EF4-FFF2-40B4-BE49-F238E27FC236}">
                    <a16:creationId xmlns:a16="http://schemas.microsoft.com/office/drawing/2014/main" id="{8B4234BB-2C86-48DC-A805-9931BC0CCFDC}"/>
                  </a:ext>
                </a:extLst>
              </xdr:cNvPr>
              <xdr:cNvSpPr txBox="1"/>
            </xdr:nvSpPr>
            <xdr:spPr>
              <a:xfrm>
                <a:off x="294805" y="4117959"/>
                <a:ext cx="1979543" cy="23683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a:solidFill>
                      <a:schemeClr val="tx1">
                        <a:lumMod val="85000"/>
                        <a:lumOff val="15000"/>
                      </a:schemeClr>
                    </a:solidFill>
                    <a:latin typeface="Lao UI" panose="020B0502040204020203" pitchFamily="34" charset="0"/>
                    <a:cs typeface="Lao UI" panose="020B0502040204020203" pitchFamily="34" charset="0"/>
                  </a:rPr>
                  <a:t>Land</a:t>
                </a:r>
                <a:r>
                  <a:rPr lang="en-US" sz="1000" b="0" baseline="0">
                    <a:solidFill>
                      <a:schemeClr val="tx1">
                        <a:lumMod val="85000"/>
                        <a:lumOff val="15000"/>
                      </a:schemeClr>
                    </a:solidFill>
                    <a:latin typeface="Lao UI" panose="020B0502040204020203" pitchFamily="34" charset="0"/>
                    <a:cs typeface="Lao UI" panose="020B0502040204020203" pitchFamily="34" charset="0"/>
                  </a:rPr>
                  <a:t> Area (Km2)</a:t>
                </a:r>
                <a:endParaRPr lang="en-US" sz="1000" b="0">
                  <a:solidFill>
                    <a:schemeClr val="tx1">
                      <a:lumMod val="85000"/>
                      <a:lumOff val="15000"/>
                    </a:schemeClr>
                  </a:solidFill>
                  <a:latin typeface="Lao UI" panose="020B0502040204020203" pitchFamily="34" charset="0"/>
                  <a:cs typeface="Lao UI" panose="020B0502040204020203" pitchFamily="34" charset="0"/>
                </a:endParaRPr>
              </a:p>
            </xdr:txBody>
          </xdr:sp>
        </xdr:grpSp>
        <xdr:pic>
          <xdr:nvPicPr>
            <xdr:cNvPr id="38" name="Picture 37">
              <a:extLst>
                <a:ext uri="{FF2B5EF4-FFF2-40B4-BE49-F238E27FC236}">
                  <a16:creationId xmlns:a16="http://schemas.microsoft.com/office/drawing/2014/main" id="{D5A03906-7924-048B-04DF-1A38FF76BA9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42900" y="4819650"/>
              <a:ext cx="347472" cy="347472"/>
            </a:xfrm>
            <a:prstGeom prst="rect">
              <a:avLst/>
            </a:prstGeom>
            <a:grpFill/>
          </xdr:spPr>
        </xdr:pic>
      </xdr:grpSp>
      <xdr:grpSp>
        <xdr:nvGrpSpPr>
          <xdr:cNvPr id="10" name="Group 9">
            <a:extLst>
              <a:ext uri="{FF2B5EF4-FFF2-40B4-BE49-F238E27FC236}">
                <a16:creationId xmlns:a16="http://schemas.microsoft.com/office/drawing/2014/main" id="{34D05A39-6470-15B9-48F2-660FA7687F9C}"/>
              </a:ext>
            </a:extLst>
          </xdr:cNvPr>
          <xdr:cNvGrpSpPr/>
        </xdr:nvGrpSpPr>
        <xdr:grpSpPr>
          <a:xfrm>
            <a:off x="219075" y="1619250"/>
            <a:ext cx="2286000" cy="611888"/>
            <a:chOff x="219075" y="1800225"/>
            <a:chExt cx="2286000" cy="611888"/>
          </a:xfrm>
          <a:grpFill/>
        </xdr:grpSpPr>
        <xdr:grpSp>
          <xdr:nvGrpSpPr>
            <xdr:cNvPr id="49" name="Group 48">
              <a:extLst>
                <a:ext uri="{FF2B5EF4-FFF2-40B4-BE49-F238E27FC236}">
                  <a16:creationId xmlns:a16="http://schemas.microsoft.com/office/drawing/2014/main" id="{9E02C44E-CD21-D088-E649-235821C4CF34}"/>
                </a:ext>
              </a:extLst>
            </xdr:cNvPr>
            <xdr:cNvGrpSpPr>
              <a:grpSpLocks noChangeAspect="1"/>
            </xdr:cNvGrpSpPr>
          </xdr:nvGrpSpPr>
          <xdr:grpSpPr>
            <a:xfrm>
              <a:off x="219075" y="1800225"/>
              <a:ext cx="2286000" cy="611888"/>
              <a:chOff x="228061" y="4879853"/>
              <a:chExt cx="2103120" cy="636364"/>
            </a:xfrm>
            <a:grpFill/>
          </xdr:grpSpPr>
          <xdr:sp macro="" textlink="'Pivot Tables'!$H$3">
            <xdr:nvSpPr>
              <xdr:cNvPr id="51" name="Rectangle: Rounded Corners 50">
                <a:extLst>
                  <a:ext uri="{FF2B5EF4-FFF2-40B4-BE49-F238E27FC236}">
                    <a16:creationId xmlns:a16="http://schemas.microsoft.com/office/drawing/2014/main" id="{3A8F477E-C321-BB2D-CD88-245639E2F109}"/>
                  </a:ext>
                </a:extLst>
              </xdr:cNvPr>
              <xdr:cNvSpPr>
                <a:spLocks noChangeAspect="1"/>
              </xdr:cNvSpPr>
            </xdr:nvSpPr>
            <xdr:spPr>
              <a:xfrm>
                <a:off x="228061" y="4879853"/>
                <a:ext cx="2103120" cy="636364"/>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4767C0A-FAB5-4B5E-A1A9-94917CA42869}" type="TxLink">
                  <a:rPr lang="en-US" sz="1400" b="1" i="0" u="none" strike="noStrike">
                    <a:solidFill>
                      <a:schemeClr val="tx1">
                        <a:lumMod val="85000"/>
                        <a:lumOff val="15000"/>
                      </a:schemeClr>
                    </a:solidFill>
                    <a:latin typeface="Lao UI" panose="020B0502040204020203" pitchFamily="34" charset="0"/>
                    <a:cs typeface="Lao UI" panose="020B0502040204020203" pitchFamily="34" charset="0"/>
                  </a:rPr>
                  <a:pPr algn="ctr"/>
                  <a:t>234</a:t>
                </a:fld>
                <a:endParaRPr lang="en-US" sz="2400" b="1">
                  <a:solidFill>
                    <a:schemeClr val="tx1">
                      <a:lumMod val="85000"/>
                      <a:lumOff val="15000"/>
                    </a:schemeClr>
                  </a:solidFill>
                  <a:latin typeface="Lao UI" panose="020B0502040204020203" pitchFamily="34" charset="0"/>
                  <a:cs typeface="Lao UI" panose="020B0502040204020203" pitchFamily="34" charset="0"/>
                </a:endParaRPr>
              </a:p>
            </xdr:txBody>
          </xdr:sp>
          <xdr:sp macro="" textlink="">
            <xdr:nvSpPr>
              <xdr:cNvPr id="52" name="TextBox 51">
                <a:extLst>
                  <a:ext uri="{FF2B5EF4-FFF2-40B4-BE49-F238E27FC236}">
                    <a16:creationId xmlns:a16="http://schemas.microsoft.com/office/drawing/2014/main" id="{4A3FEC33-DA4F-B120-CA60-C88B284682E9}"/>
                  </a:ext>
                </a:extLst>
              </xdr:cNvPr>
              <xdr:cNvSpPr txBox="1"/>
            </xdr:nvSpPr>
            <xdr:spPr>
              <a:xfrm>
                <a:off x="303087" y="4951154"/>
                <a:ext cx="1979543" cy="23683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a:solidFill>
                      <a:schemeClr val="tx1">
                        <a:lumMod val="85000"/>
                        <a:lumOff val="15000"/>
                      </a:schemeClr>
                    </a:solidFill>
                    <a:latin typeface="Lao UI" panose="020B0502040204020203" pitchFamily="34" charset="0"/>
                    <a:cs typeface="Lao UI" panose="020B0502040204020203" pitchFamily="34" charset="0"/>
                  </a:rPr>
                  <a:t>Countries</a:t>
                </a:r>
                <a:endParaRPr lang="en-US" sz="1200" b="0">
                  <a:solidFill>
                    <a:schemeClr val="tx1">
                      <a:lumMod val="85000"/>
                      <a:lumOff val="15000"/>
                    </a:schemeClr>
                  </a:solidFill>
                  <a:latin typeface="Lao UI" panose="020B0502040204020203" pitchFamily="34" charset="0"/>
                  <a:cs typeface="Lao UI" panose="020B0502040204020203" pitchFamily="34" charset="0"/>
                </a:endParaRPr>
              </a:p>
            </xdr:txBody>
          </xdr:sp>
        </xdr:grpSp>
        <xdr:pic>
          <xdr:nvPicPr>
            <xdr:cNvPr id="9" name="Picture 8">
              <a:extLst>
                <a:ext uri="{FF2B5EF4-FFF2-40B4-BE49-F238E27FC236}">
                  <a16:creationId xmlns:a16="http://schemas.microsoft.com/office/drawing/2014/main" id="{5CE8EC25-8BB0-18BB-EC5B-70710E7F571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23850" y="1933575"/>
              <a:ext cx="347472" cy="347472"/>
            </a:xfrm>
            <a:prstGeom prst="rect">
              <a:avLst/>
            </a:prstGeom>
            <a:grpFill/>
          </xdr:spPr>
        </xdr:pic>
      </xdr:grpSp>
    </xdr:grpSp>
    <xdr:clientData/>
  </xdr:twoCellAnchor>
  <xdr:twoCellAnchor editAs="absolute">
    <xdr:from>
      <xdr:col>5</xdr:col>
      <xdr:colOff>1669470</xdr:colOff>
      <xdr:row>35</xdr:row>
      <xdr:rowOff>132171</xdr:rowOff>
    </xdr:from>
    <xdr:to>
      <xdr:col>8</xdr:col>
      <xdr:colOff>636579</xdr:colOff>
      <xdr:row>50</xdr:row>
      <xdr:rowOff>219039</xdr:rowOff>
    </xdr:to>
    <xdr:graphicFrame macro="">
      <xdr:nvGraphicFramePr>
        <xdr:cNvPr id="33" name="Chart 32">
          <a:extLst>
            <a:ext uri="{FF2B5EF4-FFF2-40B4-BE49-F238E27FC236}">
              <a16:creationId xmlns:a16="http://schemas.microsoft.com/office/drawing/2014/main" id="{42C6C849-5F6E-4C39-A599-25F51574A96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8</xdr:col>
      <xdr:colOff>806824</xdr:colOff>
      <xdr:row>35</xdr:row>
      <xdr:rowOff>132171</xdr:rowOff>
    </xdr:from>
    <xdr:to>
      <xdr:col>8</xdr:col>
      <xdr:colOff>4793608</xdr:colOff>
      <xdr:row>50</xdr:row>
      <xdr:rowOff>219039</xdr:rowOff>
    </xdr:to>
    <mc:AlternateContent xmlns:mc="http://schemas.openxmlformats.org/markup-compatibility/2006">
      <mc:Choice xmlns:cx1="http://schemas.microsoft.com/office/drawing/2015/9/8/chartex" Requires="cx1">
        <xdr:graphicFrame macro="">
          <xdr:nvGraphicFramePr>
            <xdr:cNvPr id="35" name="Chart 34">
              <a:extLst>
                <a:ext uri="{FF2B5EF4-FFF2-40B4-BE49-F238E27FC236}">
                  <a16:creationId xmlns:a16="http://schemas.microsoft.com/office/drawing/2014/main" id="{7EE123FE-5910-4EB2-9F9B-AA73E6BE382D}"/>
                </a:ext>
              </a:extLst>
            </xdr:cNvPr>
            <xdr:cNvGraphicFramePr>
              <a:graphicFrameLocks noChangeAspect="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1352904" y="6632031"/>
              <a:ext cx="3986784" cy="2830068"/>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0</xdr:col>
      <xdr:colOff>28575</xdr:colOff>
      <xdr:row>0</xdr:row>
      <xdr:rowOff>57149</xdr:rowOff>
    </xdr:from>
    <xdr:to>
      <xdr:col>2</xdr:col>
      <xdr:colOff>142876</xdr:colOff>
      <xdr:row>4</xdr:row>
      <xdr:rowOff>95250</xdr:rowOff>
    </xdr:to>
    <xdr:sp macro="" textlink="">
      <xdr:nvSpPr>
        <xdr:cNvPr id="47" name="TextBox 46">
          <a:extLst>
            <a:ext uri="{FF2B5EF4-FFF2-40B4-BE49-F238E27FC236}">
              <a16:creationId xmlns:a16="http://schemas.microsoft.com/office/drawing/2014/main" id="{77DD9A0E-7144-731C-AB43-FF667D109344}"/>
            </a:ext>
          </a:extLst>
        </xdr:cNvPr>
        <xdr:cNvSpPr txBox="1">
          <a:spLocks noChangeAspect="1"/>
        </xdr:cNvSpPr>
      </xdr:nvSpPr>
      <xdr:spPr>
        <a:xfrm>
          <a:off x="28575" y="57149"/>
          <a:ext cx="2543176" cy="828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latin typeface="Lao UI" panose="020B0502040204020203" pitchFamily="34" charset="0"/>
              <a:cs typeface="Lao UI" panose="020B0502040204020203" pitchFamily="34" charset="0"/>
            </a:rPr>
            <a:t>WORLD POPULATION</a:t>
          </a:r>
        </a:p>
      </xdr:txBody>
    </xdr:sp>
    <xdr:clientData/>
  </xdr:twoCellAnchor>
  <xdr:twoCellAnchor>
    <xdr:from>
      <xdr:col>0</xdr:col>
      <xdr:colOff>104775</xdr:colOff>
      <xdr:row>37</xdr:row>
      <xdr:rowOff>32658</xdr:rowOff>
    </xdr:from>
    <xdr:to>
      <xdr:col>2</xdr:col>
      <xdr:colOff>85725</xdr:colOff>
      <xdr:row>47</xdr:row>
      <xdr:rowOff>47625</xdr:rowOff>
    </xdr:to>
    <xdr:sp macro="" textlink="">
      <xdr:nvSpPr>
        <xdr:cNvPr id="48" name="TextBox 47">
          <a:extLst>
            <a:ext uri="{FF2B5EF4-FFF2-40B4-BE49-F238E27FC236}">
              <a16:creationId xmlns:a16="http://schemas.microsoft.com/office/drawing/2014/main" id="{897D0FD2-EA58-4BCF-99F4-09666DDCF581}"/>
            </a:ext>
          </a:extLst>
        </xdr:cNvPr>
        <xdr:cNvSpPr txBox="1"/>
      </xdr:nvSpPr>
      <xdr:spPr>
        <a:xfrm>
          <a:off x="104775" y="7109733"/>
          <a:ext cx="2409825" cy="1919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b="0" i="0" u="none" strike="noStrike">
              <a:solidFill>
                <a:schemeClr val="bg1"/>
              </a:solidFill>
              <a:effectLst/>
              <a:latin typeface="Lao UI" panose="020B0502040204020203" pitchFamily="34" charset="0"/>
              <a:ea typeface="+mn-ea"/>
              <a:cs typeface="Lao UI" panose="020B0502040204020203" pitchFamily="34" charset="0"/>
            </a:rPr>
            <a:t>This dashboard is connected</a:t>
          </a:r>
          <a:r>
            <a:rPr lang="en-US" sz="900" b="0" i="0" u="none" strike="noStrike" baseline="0">
              <a:solidFill>
                <a:schemeClr val="bg1"/>
              </a:solidFill>
              <a:effectLst/>
              <a:latin typeface="Lao UI" panose="020B0502040204020203" pitchFamily="34" charset="0"/>
              <a:ea typeface="+mn-ea"/>
              <a:cs typeface="Lao UI" panose="020B0502040204020203" pitchFamily="34" charset="0"/>
            </a:rPr>
            <a:t> to </a:t>
          </a:r>
          <a:r>
            <a:rPr lang="en-US" sz="900" b="0" i="0">
              <a:solidFill>
                <a:schemeClr val="bg1"/>
              </a:solidFill>
              <a:effectLst/>
              <a:latin typeface="Lao UI" panose="020B0502040204020203" pitchFamily="34" charset="0"/>
              <a:ea typeface="+mn-ea"/>
              <a:cs typeface="Lao UI" panose="020B0502040204020203" pitchFamily="34" charset="0"/>
            </a:rPr>
            <a:t>(https://www.worldometers.info/world-population/).</a:t>
          </a:r>
          <a:r>
            <a:rPr lang="en-US" sz="900" b="0" i="0" baseline="0">
              <a:solidFill>
                <a:schemeClr val="bg1"/>
              </a:solidFill>
              <a:effectLst/>
              <a:latin typeface="Lao UI" panose="020B0502040204020203" pitchFamily="34" charset="0"/>
              <a:ea typeface="+mn-ea"/>
              <a:cs typeface="Lao UI" panose="020B0502040204020203" pitchFamily="34" charset="0"/>
            </a:rPr>
            <a:t> </a:t>
          </a:r>
          <a:r>
            <a:rPr lang="en-US" sz="900">
              <a:solidFill>
                <a:schemeClr val="bg1"/>
              </a:solidFill>
              <a:latin typeface="Lao UI" panose="020B0502040204020203" pitchFamily="34" charset="0"/>
              <a:cs typeface="Lao UI" panose="020B0502040204020203" pitchFamily="34" charset="0"/>
            </a:rPr>
            <a:t>The Worldometer World Population page provides real-time, live-updating data on global population. Utilizing data primarily from the United Nations, it also features comprehensive breakdowns by region</a:t>
          </a:r>
          <a:r>
            <a:rPr lang="en-US" sz="900" baseline="0">
              <a:solidFill>
                <a:schemeClr val="bg1"/>
              </a:solidFill>
              <a:latin typeface="Lao UI" panose="020B0502040204020203" pitchFamily="34" charset="0"/>
              <a:cs typeface="Lao UI" panose="020B0502040204020203" pitchFamily="34" charset="0"/>
            </a:rPr>
            <a:t> and country </a:t>
          </a:r>
          <a:r>
            <a:rPr lang="en-US" sz="900">
              <a:solidFill>
                <a:schemeClr val="bg1"/>
              </a:solidFill>
              <a:latin typeface="Lao UI" panose="020B0502040204020203" pitchFamily="34" charset="0"/>
              <a:cs typeface="Lao UI" panose="020B0502040204020203" pitchFamily="34" charset="0"/>
            </a:rPr>
            <a:t>along with historical trends and future population projections.</a:t>
          </a:r>
          <a:endParaRPr lang="en-US" sz="900" b="0" i="0">
            <a:solidFill>
              <a:schemeClr val="bg1"/>
            </a:solidFill>
            <a:effectLst/>
            <a:latin typeface="Lao UI" panose="020B0502040204020203" pitchFamily="34" charset="0"/>
            <a:ea typeface="+mn-ea"/>
            <a:cs typeface="Lao UI" panose="020B0502040204020203" pitchFamily="34" charset="0"/>
          </a:endParaRPr>
        </a:p>
        <a:p>
          <a:pPr algn="l"/>
          <a:endParaRPr lang="en-US" sz="900" b="0" i="0" u="none" strike="noStrike">
            <a:solidFill>
              <a:schemeClr val="bg1"/>
            </a:solidFill>
            <a:effectLst/>
            <a:latin typeface="Lao UI" panose="020B0502040204020203" pitchFamily="34" charset="0"/>
            <a:ea typeface="+mn-ea"/>
            <a:cs typeface="Lao UI" panose="020B0502040204020203" pitchFamily="34" charset="0"/>
          </a:endParaRPr>
        </a:p>
        <a:p>
          <a:pPr algn="l"/>
          <a:endParaRPr lang="en-US" sz="900" b="0" i="0" u="none" strike="noStrike">
            <a:solidFill>
              <a:schemeClr val="bg1"/>
            </a:solidFill>
            <a:effectLst/>
            <a:latin typeface="Lao UI" panose="020B0502040204020203" pitchFamily="34" charset="0"/>
            <a:ea typeface="+mn-ea"/>
            <a:cs typeface="Lao UI" panose="020B0502040204020203" pitchFamily="34" charset="0"/>
          </a:endParaRPr>
        </a:p>
      </xdr:txBody>
    </xdr:sp>
    <xdr:clientData/>
  </xdr:twoCellAnchor>
  <xdr:twoCellAnchor editAs="absolute">
    <xdr:from>
      <xdr:col>6</xdr:col>
      <xdr:colOff>990600</xdr:colOff>
      <xdr:row>2</xdr:row>
      <xdr:rowOff>200025</xdr:rowOff>
    </xdr:from>
    <xdr:to>
      <xdr:col>8</xdr:col>
      <xdr:colOff>4795855</xdr:colOff>
      <xdr:row>18</xdr:row>
      <xdr:rowOff>67818</xdr:rowOff>
    </xdr:to>
    <xdr:graphicFrame macro="">
      <xdr:nvGraphicFramePr>
        <xdr:cNvPr id="6" name="Chart 5">
          <a:extLst>
            <a:ext uri="{FF2B5EF4-FFF2-40B4-BE49-F238E27FC236}">
              <a16:creationId xmlns:a16="http://schemas.microsoft.com/office/drawing/2014/main" id="{ACB0412E-4E9C-4249-8BCC-AAB633B4928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2</xdr:col>
      <xdr:colOff>295275</xdr:colOff>
      <xdr:row>35</xdr:row>
      <xdr:rowOff>123825</xdr:rowOff>
    </xdr:from>
    <xdr:to>
      <xdr:col>5</xdr:col>
      <xdr:colOff>1462659</xdr:colOff>
      <xdr:row>50</xdr:row>
      <xdr:rowOff>210693</xdr:rowOff>
    </xdr:to>
    <xdr:graphicFrame macro="">
      <xdr:nvGraphicFramePr>
        <xdr:cNvPr id="30" name="Chart 29">
          <a:extLst>
            <a:ext uri="{FF2B5EF4-FFF2-40B4-BE49-F238E27FC236}">
              <a16:creationId xmlns:a16="http://schemas.microsoft.com/office/drawing/2014/main" id="{E1A7582A-32CD-4FF6-8E1C-BBC26351EE8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0.43418</cdr:x>
      <cdr:y>0.87079</cdr:y>
    </cdr:from>
    <cdr:to>
      <cdr:x>0.58291</cdr:x>
      <cdr:y>0.96675</cdr:y>
    </cdr:to>
    <cdr:sp macro="" textlink="">
      <cdr:nvSpPr>
        <cdr:cNvPr id="4" name="TextBox 3">
          <a:extLst xmlns:a="http://schemas.openxmlformats.org/drawingml/2006/main">
            <a:ext uri="{FF2B5EF4-FFF2-40B4-BE49-F238E27FC236}">
              <a16:creationId xmlns:a16="http://schemas.microsoft.com/office/drawing/2014/main" id="{EB780949-D2C8-8F16-FC7B-4153EE10DEC6}"/>
            </a:ext>
          </a:extLst>
        </cdr:cNvPr>
        <cdr:cNvSpPr txBox="1"/>
      </cdr:nvSpPr>
      <cdr:spPr>
        <a:xfrm xmlns:a="http://schemas.openxmlformats.org/drawingml/2006/main">
          <a:off x="2431691" y="2566379"/>
          <a:ext cx="832934" cy="28279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200" b="1" kern="1200">
              <a:solidFill>
                <a:schemeClr val="tx1">
                  <a:lumMod val="85000"/>
                  <a:lumOff val="15000"/>
                </a:schemeClr>
              </a:solidFill>
              <a:latin typeface="Lao UI" panose="020B0502040204020203" pitchFamily="34" charset="0"/>
              <a:cs typeface="Lao UI" panose="020B0502040204020203" pitchFamily="34" charset="0"/>
            </a:rPr>
            <a:t>Regions</a:t>
          </a:r>
        </a:p>
      </cdr:txBody>
    </cdr:sp>
  </cdr:relSizeAnchor>
</c:userShapes>
</file>

<file path=xl/drawings/drawing3.xml><?xml version="1.0" encoding="utf-8"?>
<xdr:wsDr xmlns:xdr="http://schemas.openxmlformats.org/drawingml/2006/spreadsheetDrawing" xmlns:a="http://schemas.openxmlformats.org/drawingml/2006/main">
  <xdr:twoCellAnchor editAs="absolute">
    <xdr:from>
      <xdr:col>10</xdr:col>
      <xdr:colOff>211455</xdr:colOff>
      <xdr:row>2</xdr:row>
      <xdr:rowOff>2857</xdr:rowOff>
    </xdr:from>
    <xdr:to>
      <xdr:col>12</xdr:col>
      <xdr:colOff>529590</xdr:colOff>
      <xdr:row>16</xdr:row>
      <xdr:rowOff>2857</xdr:rowOff>
    </xdr:to>
    <mc:AlternateContent xmlns:mc="http://schemas.openxmlformats.org/markup-compatibility/2006" xmlns:a14="http://schemas.microsoft.com/office/drawing/2010/main">
      <mc:Choice Requires="a14">
        <xdr:graphicFrame macro="">
          <xdr:nvGraphicFramePr>
            <xdr:cNvPr id="3" name="Country (or dependency)">
              <a:extLst>
                <a:ext uri="{FF2B5EF4-FFF2-40B4-BE49-F238E27FC236}">
                  <a16:creationId xmlns:a16="http://schemas.microsoft.com/office/drawing/2014/main" id="{195D5416-4625-0BF9-5CAA-C04F7472BA93}"/>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Country (or dependency)"/>
            </a:graphicData>
          </a:graphic>
        </xdr:graphicFrame>
      </mc:Choice>
      <mc:Fallback xmlns="">
        <xdr:sp macro="" textlink="">
          <xdr:nvSpPr>
            <xdr:cNvPr id="0" name=""/>
            <xdr:cNvSpPr>
              <a:spLocks noTextEdit="1"/>
            </xdr:cNvSpPr>
          </xdr:nvSpPr>
          <xdr:spPr>
            <a:xfrm>
              <a:off x="9926955" y="399097"/>
              <a:ext cx="1864995" cy="256032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624840</xdr:colOff>
      <xdr:row>1</xdr:row>
      <xdr:rowOff>176212</xdr:rowOff>
    </xdr:from>
    <xdr:to>
      <xdr:col>13</xdr:col>
      <xdr:colOff>1042035</xdr:colOff>
      <xdr:row>15</xdr:row>
      <xdr:rowOff>176212</xdr:rowOff>
    </xdr:to>
    <mc:AlternateContent xmlns:mc="http://schemas.openxmlformats.org/markup-compatibility/2006" xmlns:a14="http://schemas.microsoft.com/office/drawing/2010/main">
      <mc:Choice Requires="a14">
        <xdr:graphicFrame macro="">
          <xdr:nvGraphicFramePr>
            <xdr:cNvPr id="4" name="geographical region">
              <a:extLst>
                <a:ext uri="{FF2B5EF4-FFF2-40B4-BE49-F238E27FC236}">
                  <a16:creationId xmlns:a16="http://schemas.microsoft.com/office/drawing/2014/main" id="{EFB6F37A-29D9-E19E-7206-AB6D880377BC}"/>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geographical region"/>
            </a:graphicData>
          </a:graphic>
        </xdr:graphicFrame>
      </mc:Choice>
      <mc:Fallback xmlns="">
        <xdr:sp macro="" textlink="">
          <xdr:nvSpPr>
            <xdr:cNvPr id="0" name=""/>
            <xdr:cNvSpPr>
              <a:spLocks noTextEdit="1"/>
            </xdr:cNvSpPr>
          </xdr:nvSpPr>
          <xdr:spPr>
            <a:xfrm>
              <a:off x="11887200" y="389572"/>
              <a:ext cx="1864995" cy="256032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enice" refreshedDate="46230.006658796294" backgroundQuery="1" createdVersion="8" refreshedVersion="8" minRefreshableVersion="3" recordCount="0" supportSubquery="1" supportAdvancedDrill="1" xr:uid="{CC240DE7-0414-4B83-A69C-C2BFE9E71BC7}">
  <cacheSource type="external" connectionId="19"/>
  <cacheFields count="2">
    <cacheField name="[World Population by Year].[Year].[Year]" caption="Year" numFmtId="0" hierarchy="53" level="1">
      <sharedItems count="76">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haredItems>
    </cacheField>
    <cacheField name="[Measures].[Sum of Density (P/Km²) 3]" caption="Sum of Density (P/Km²) 3" numFmtId="0" hierarchy="107" level="32767"/>
  </cacheFields>
  <cacheHierarchies count="124">
    <cacheHierarchy uniqueName="[A].[name]" caption="name" attribute="1" defaultMemberUniqueName="[A].[name].[All]" allUniqueName="[A].[name].[All]" dimensionUniqueName="[A]" displayFolder="" count="0" memberValueDatatype="130" unbalanced="0"/>
    <cacheHierarchy uniqueName="[A].[geographical region]" caption="geographical region" attribute="1" defaultMemberUniqueName="[A].[geographical region].[All]" allUniqueName="[A].[geographical region].[All]" dimensionUniqueName="[A]" displayFolder="" count="0" memberValueDatatype="130" unbalanced="0"/>
    <cacheHierarchy uniqueName="[B].[name]" caption="name" attribute="1" defaultMemberUniqueName="[B].[name].[All]" allUniqueName="[B].[name].[All]" dimensionUniqueName="[B]" displayFolder="" count="0" memberValueDatatype="130" unbalanced="0"/>
    <cacheHierarchy uniqueName="[B].[geographical region]" caption="geographical region" attribute="1" defaultMemberUniqueName="[B].[geographical region].[All]" allUniqueName="[B].[geographical region].[All]" dimensionUniqueName="[B]" displayFolder="" count="0" memberValueDatatype="130" unbalanced="0"/>
    <cacheHierarchy uniqueName="[C].[name]" caption="name" attribute="1" defaultMemberUniqueName="[C].[name].[All]" allUniqueName="[C].[name].[All]" dimensionUniqueName="[C]" displayFolder="" count="0" memberValueDatatype="130" unbalanced="0"/>
    <cacheHierarchy uniqueName="[C].[geographical region]" caption="geographical region" attribute="1" defaultMemberUniqueName="[C].[geographical region].[All]" allUniqueName="[C].[geographical region].[All]" dimensionUniqueName="[C]" displayFolder="" count="0" memberValueDatatype="130" unbalanced="0"/>
    <cacheHierarchy uniqueName="[D  E  F].[name]" caption="name" attribute="1" defaultMemberUniqueName="[D  E  F].[name].[All]" allUniqueName="[D  E  F].[name].[All]" dimensionUniqueName="[D  E  F]" displayFolder="" count="0" memberValueDatatype="130" unbalanced="0"/>
    <cacheHierarchy uniqueName="[D  E  F].[geographical region]" caption="geographical region" attribute="1" defaultMemberUniqueName="[D  E  F].[geographical region].[All]" allUniqueName="[D  E  F].[geographical region].[All]" dimensionUniqueName="[D  E  F]" displayFolder="" count="0" memberValueDatatype="130" unbalanced="0"/>
    <cacheHierarchy uniqueName="[G  H].[name]" caption="name" attribute="1" defaultMemberUniqueName="[G  H].[name].[All]" allUniqueName="[G  H].[name].[All]" dimensionUniqueName="[G  H]" displayFolder="" count="0" memberValueDatatype="130" unbalanced="0"/>
    <cacheHierarchy uniqueName="[G  H].[geographical region]" caption="geographical region" attribute="1" defaultMemberUniqueName="[G  H].[geographical region].[All]" allUniqueName="[G  H].[geographical region].[All]" dimensionUniqueName="[G  H]" displayFolder="" count="0" memberValueDatatype="130" unbalanced="0"/>
    <cacheHierarchy uniqueName="[I  J  K].[name]" caption="name" attribute="1" defaultMemberUniqueName="[I  J  K].[name].[All]" allUniqueName="[I  J  K].[name].[All]" dimensionUniqueName="[I  J  K]" displayFolder="" count="0" memberValueDatatype="130" unbalanced="0"/>
    <cacheHierarchy uniqueName="[I  J  K].[geographical region]" caption="geographical region" attribute="1" defaultMemberUniqueName="[I  J  K].[geographical region].[All]" allUniqueName="[I  J  K].[geographical region].[All]" dimensionUniqueName="[I  J  K]" displayFolder="" count="0" memberValueDatatype="130" unbalanced="0"/>
    <cacheHierarchy uniqueName="[L  M].[name]" caption="name" attribute="1" defaultMemberUniqueName="[L  M].[name].[All]" allUniqueName="[L  M].[name].[All]" dimensionUniqueName="[L  M]" displayFolder="" count="0" memberValueDatatype="130" unbalanced="0"/>
    <cacheHierarchy uniqueName="[L  M].[geographical region]" caption="geographical region" attribute="1" defaultMemberUniqueName="[L  M].[geographical region].[All]" allUniqueName="[L  M].[geographical region].[All]" dimensionUniqueName="[L  M]" displayFolder="" count="0" memberValueDatatype="130" unbalanced="0"/>
    <cacheHierarchy uniqueName="[N  O  P  Q].[name]" caption="name" attribute="1" defaultMemberUniqueName="[N  O  P  Q].[name].[All]" allUniqueName="[N  O  P  Q].[name].[All]" dimensionUniqueName="[N  O  P  Q]" displayFolder="" count="0" memberValueDatatype="130" unbalanced="0"/>
    <cacheHierarchy uniqueName="[N  O  P  Q].[geographical region]" caption="geographical region" attribute="1" defaultMemberUniqueName="[N  O  P  Q].[geographical region].[All]" allUniqueName="[N  O  P  Q].[geographical region].[All]" dimensionUniqueName="[N  O  P  Q]" displayFolder="" count="0" memberValueDatatype="130" unbalanced="0"/>
    <cacheHierarchy uniqueName="[Population by Country].[Country (or dependency)]" caption="Country (or dependency)" attribute="1" defaultMemberUniqueName="[Population by Country].[Country (or dependency)].[All]" allUniqueName="[Population by Country].[Country (or dependency)].[All]" dimensionUniqueName="[Population by Country]" displayFolder="" count="0" memberValueDatatype="130" unbalanced="0"/>
    <cacheHierarchy uniqueName="[Population by Country].[Population 2026]" caption="Population 2026" attribute="1" defaultMemberUniqueName="[Population by Country].[Population 2026].[All]" allUniqueName="[Population by Country].[Population 2026].[All]" dimensionUniqueName="[Population by Country]" displayFolder="" count="0" memberValueDatatype="20" unbalanced="0"/>
    <cacheHierarchy uniqueName="[Population by Country].[Yearly Change]" caption="Yearly Change" attribute="1" defaultMemberUniqueName="[Population by Country].[Yearly Change].[All]" allUniqueName="[Population by Country].[Yearly Change].[All]" dimensionUniqueName="[Population by Country]" displayFolder="" count="0" memberValueDatatype="130" unbalanced="0"/>
    <cacheHierarchy uniqueName="[Population by Country].[Net Change]" caption="Net Change" attribute="1" defaultMemberUniqueName="[Population by Country].[Net Change].[All]" allUniqueName="[Population by Country].[Net Change].[All]" dimensionUniqueName="[Population by Country]" displayFolder="" count="0" memberValueDatatype="20" unbalanced="0"/>
    <cacheHierarchy uniqueName="[Population by Country].[Density (P/Km²)]" caption="Density (P/Km²)" attribute="1" defaultMemberUniqueName="[Population by Country].[Density (P/Km²)].[All]" allUniqueName="[Population by Country].[Density (P/Km²)].[All]" dimensionUniqueName="[Population by Country]" displayFolder="" count="0" memberValueDatatype="20" unbalanced="0"/>
    <cacheHierarchy uniqueName="[Population by Country].[Land Area (Km²)]" caption="Land Area (Km²)" attribute="1" defaultMemberUniqueName="[Population by Country].[Land Area (Km²)].[All]" allUniqueName="[Population by Country].[Land Area (Km²)].[All]" dimensionUniqueName="[Population by Country]" displayFolder="" count="0" memberValueDatatype="20" unbalanced="0"/>
    <cacheHierarchy uniqueName="[Population by Country].[Migrants (net)]" caption="Migrants (net)" attribute="1" defaultMemberUniqueName="[Population by Country].[Migrants (net)].[All]" allUniqueName="[Population by Country].[Migrants (net)].[All]" dimensionUniqueName="[Population by Country]" displayFolder="" count="0" memberValueDatatype="20" unbalanced="0"/>
    <cacheHierarchy uniqueName="[Population by Country].[Fert. Rate]" caption="Fert. Rate" attribute="1" defaultMemberUniqueName="[Population by Country].[Fert. Rate].[All]" allUniqueName="[Population by Country].[Fert. Rate].[All]" dimensionUniqueName="[Population by Country]" displayFolder="" count="0" memberValueDatatype="5" unbalanced="0"/>
    <cacheHierarchy uniqueName="[Population by Country].[Median Age]" caption="Median Age" attribute="1" defaultMemberUniqueName="[Population by Country].[Median Age].[All]" allUniqueName="[Population by Country].[Median Age].[All]" dimensionUniqueName="[Population by Country]" displayFolder="" count="0" memberValueDatatype="5" unbalanced="0"/>
    <cacheHierarchy uniqueName="[Population by Country].[Urban Pop %]" caption="Urban Pop %" attribute="1" defaultMemberUniqueName="[Population by Country].[Urban Pop %].[All]" allUniqueName="[Population by Country].[Urban Pop %].[All]" dimensionUniqueName="[Population by Country]" displayFolder="" count="0" memberValueDatatype="5" unbalanced="0"/>
    <cacheHierarchy uniqueName="[Population by Country].[World Share]" caption="World Share" attribute="1" defaultMemberUniqueName="[Population by Country].[World Share].[All]" allUniqueName="[Population by Country].[World Share].[All]" dimensionUniqueName="[Population by Country]" displayFolder="" count="0" memberValueDatatype="5" unbalanced="0"/>
    <cacheHierarchy uniqueName="[R  S].[name]" caption="name" attribute="1" defaultMemberUniqueName="[R  S].[name].[All]" allUniqueName="[R  S].[name].[All]" dimensionUniqueName="[R  S]" displayFolder="" count="0" memberValueDatatype="130" unbalanced="0"/>
    <cacheHierarchy uniqueName="[R  S].[geographical region]" caption="geographical region" attribute="1" defaultMemberUniqueName="[R  S].[geographical region].[All]" allUniqueName="[R  S].[geographical region].[All]" dimensionUniqueName="[R  S]" displayFolder="" count="0" memberValueDatatype="130" unbalanced="0"/>
    <cacheHierarchy uniqueName="[Region Lookup].[name]" caption="name" attribute="1" defaultMemberUniqueName="[Region Lookup].[name].[All]" allUniqueName="[Region Lookup].[name].[All]" dimensionUniqueName="[Region Lookup]" displayFolder="" count="0" memberValueDatatype="130" unbalanced="0"/>
    <cacheHierarchy uniqueName="[Region Lookup].[geographical region]" caption="geographical region" attribute="1" defaultMemberUniqueName="[Region Lookup].[geographical region].[All]" allUniqueName="[Region Lookup].[geographical region].[All]" dimensionUniqueName="[Region Lookup]" displayFolder="" count="0" memberValueDatatype="130" unbalanced="0"/>
    <cacheHierarchy uniqueName="[T  U  V  W  Y  Z].[name]" caption="name" attribute="1" defaultMemberUniqueName="[T  U  V  W  Y  Z].[name].[All]" allUniqueName="[T  U  V  W  Y  Z].[name].[All]" dimensionUniqueName="[T  U  V  W  Y  Z]" displayFolder="" count="0" memberValueDatatype="130" unbalanced="0"/>
    <cacheHierarchy uniqueName="[T  U  V  W  Y  Z].[geographical region]" caption="geographical region" attribute="1" defaultMemberUniqueName="[T  U  V  W  Y  Z].[geographical region].[All]" allUniqueName="[T  U  V  W  Y  Z].[geographical region].[All]" dimensionUniqueName="[T  U  V  W  Y  Z]" displayFolder="" count="0" memberValueDatatype="130" unbalanced="0"/>
    <cacheHierarchy uniqueName="[World Population  2025 and Historical].[Year (July 1)]" caption="Year (July 1)" attribute="1" defaultMemberUniqueName="[World Population  2025 and Historical].[Year (July 1)].[All]" allUniqueName="[World Population  2025 and Historical].[Year (July 1)].[All]" dimensionUniqueName="[World Population  2025 and Historical]" displayFolder="" count="0" memberValueDatatype="130" unbalanced="0"/>
    <cacheHierarchy uniqueName="[World Population  2025 and Historical].[Population]" caption="Population" attribute="1" defaultMemberUniqueName="[World Population  2025 and Historical].[Population].[All]" allUniqueName="[World Population  2025 and Historical].[Population].[All]" dimensionUniqueName="[World Population  2025 and Historical]" displayFolder="" count="0" memberValueDatatype="20" unbalanced="0"/>
    <cacheHierarchy uniqueName="[World Population  2025 and Historical].[Yearly % Change]" caption="Yearly % Change" attribute="1" defaultMemberUniqueName="[World Population  2025 and Historical].[Yearly % Change].[All]" allUniqueName="[World Population  2025 and Historical].[Yearly % Change].[All]" dimensionUniqueName="[World Population  2025 and Historical]" displayFolder="" count="0" memberValueDatatype="5" unbalanced="0"/>
    <cacheHierarchy uniqueName="[World Population  2025 and Historical].[Yearly Change]" caption="Yearly Change" attribute="1" defaultMemberUniqueName="[World Population  2025 and Historical].[Yearly Change].[All]" allUniqueName="[World Population  2025 and Historical].[Yearly Change].[All]" dimensionUniqueName="[World Population  2025 and Historical]" displayFolder="" count="0" memberValueDatatype="20" unbalanced="0"/>
    <cacheHierarchy uniqueName="[World Population  2025 and Historical].[Median Age]" caption="Median Age" attribute="1" defaultMemberUniqueName="[World Population  2025 and Historical].[Median Age].[All]" allUniqueName="[World Population  2025 and Historical].[Median Age].[All]" dimensionUniqueName="[World Population  2025 and Historical]" displayFolder="" count="0" memberValueDatatype="5" unbalanced="0"/>
    <cacheHierarchy uniqueName="[World Population  2025 and Historical].[Fertility Rate]" caption="Fertility Rate" attribute="1" defaultMemberUniqueName="[World Population  2025 and Historical].[Fertility Rate].[All]" allUniqueName="[World Population  2025 and Historical].[Fertility Rate].[All]" dimensionUniqueName="[World Population  2025 and Historical]" displayFolder="" count="0" memberValueDatatype="5" unbalanced="0"/>
    <cacheHierarchy uniqueName="[World Population  2025 and Historical].[Density (P/Km²)]" caption="Density (P/Km²)" attribute="1" defaultMemberUniqueName="[World Population  2025 and Historical].[Density (P/Km²)].[All]" allUniqueName="[World Population  2025 and Historical].[Density (P/Km²)].[All]" dimensionUniqueName="[World Population  2025 and Historical]" displayFolder="" count="0" memberValueDatatype="20" unbalanced="0"/>
    <cacheHierarchy uniqueName="[World Population by Region].[Region]" caption="Region" attribute="1" defaultMemberUniqueName="[World Population by Region].[Region].[All]" allUniqueName="[World Population by Region].[Region].[All]" dimensionUniqueName="[World Population by Region]" displayFolder="" count="0" memberValueDatatype="130" unbalanced="0"/>
    <cacheHierarchy uniqueName="[World Population by Region].[Population (2026)]" caption="Population (2026)" attribute="1" defaultMemberUniqueName="[World Population by Region].[Population (2026)].[All]" allUniqueName="[World Population by Region].[Population (2026)].[All]" dimensionUniqueName="[World Population by Region]" displayFolder="" count="0" memberValueDatatype="20" unbalanced="0"/>
    <cacheHierarchy uniqueName="[World Population by Region].[Yearly Change]" caption="Yearly Change" attribute="1" defaultMemberUniqueName="[World Population by Region].[Yearly Change].[All]" allUniqueName="[World Population by Region].[Yearly Change].[All]" dimensionUniqueName="[World Population by Region]" displayFolder="" count="0" memberValueDatatype="5" unbalanced="0"/>
    <cacheHierarchy uniqueName="[World Population by Region].[Net Change]" caption="Net Change" attribute="1" defaultMemberUniqueName="[World Population by Region].[Net Change].[All]" allUniqueName="[World Population by Region].[Net Change].[All]" dimensionUniqueName="[World Population by Region]" displayFolder="" count="0" memberValueDatatype="20" unbalanced="0"/>
    <cacheHierarchy uniqueName="[World Population by Region].[Density (P/Km²)]" caption="Density (P/Km²)" attribute="1" defaultMemberUniqueName="[World Population by Region].[Density (P/Km²)].[All]" allUniqueName="[World Population by Region].[Density (P/Km²)].[All]" dimensionUniqueName="[World Population by Region]" displayFolder="" count="0" memberValueDatatype="20" unbalanced="0"/>
    <cacheHierarchy uniqueName="[World Population by Region].[Land Area (Km²)]" caption="Land Area (Km²)" attribute="1" defaultMemberUniqueName="[World Population by Region].[Land Area (Km²)].[All]" allUniqueName="[World Population by Region].[Land Area (Km²)].[All]" dimensionUniqueName="[World Population by Region]" displayFolder="" count="0" memberValueDatatype="20" unbalanced="0"/>
    <cacheHierarchy uniqueName="[World Population by Region].[Migrants (net)]" caption="Migrants (net)" attribute="1" defaultMemberUniqueName="[World Population by Region].[Migrants (net)].[All]" allUniqueName="[World Population by Region].[Migrants (net)].[All]" dimensionUniqueName="[World Population by Region]" displayFolder="" count="0" memberValueDatatype="20" unbalanced="0"/>
    <cacheHierarchy uniqueName="[World Population by Region].[Fert. Rate]" caption="Fert. Rate" attribute="1" defaultMemberUniqueName="[World Population by Region].[Fert. Rate].[All]" allUniqueName="[World Population by Region].[Fert. Rate].[All]" dimensionUniqueName="[World Population by Region]" displayFolder="" count="0" memberValueDatatype="5" unbalanced="0"/>
    <cacheHierarchy uniqueName="[World Population by Region].[Median Age]" caption="Median Age" attribute="1" defaultMemberUniqueName="[World Population by Region].[Median Age].[All]" allUniqueName="[World Population by Region].[Median Age].[All]" dimensionUniqueName="[World Population by Region]" displayFolder="" count="0" memberValueDatatype="5" unbalanced="0"/>
    <cacheHierarchy uniqueName="[World Population by Region].[Urban Pop %]" caption="Urban Pop %" attribute="1" defaultMemberUniqueName="[World Population by Region].[Urban Pop %].[All]" allUniqueName="[World Population by Region].[Urban Pop %].[All]" dimensionUniqueName="[World Population by Region]" displayFolder="" count="0" memberValueDatatype="5" unbalanced="0"/>
    <cacheHierarchy uniqueName="[World Population by Region].[World Share]" caption="World Share" attribute="1" defaultMemberUniqueName="[World Population by Region].[World Share].[All]" allUniqueName="[World Population by Region].[World Share].[All]" dimensionUniqueName="[World Population by Region]" displayFolder="" count="0" memberValueDatatype="5" unbalanced="0"/>
    <cacheHierarchy uniqueName="[World Population by Religion].[Major Religious Groups]" caption="Major Religious Groups" attribute="1" defaultMemberUniqueName="[World Population by Religion].[Major Religious Groups].[All]" allUniqueName="[World Population by Religion].[Major Religious Groups].[All]" dimensionUniqueName="[World Population by Religion]" displayFolder="" count="0" memberValueDatatype="130" unbalanced="0"/>
    <cacheHierarchy uniqueName="[World Population by Religion].[Percentage of the global population]" caption="Percentage of the global population" attribute="1" defaultMemberUniqueName="[World Population by Religion].[Percentage of the global population].[All]" allUniqueName="[World Population by Religion].[Percentage of the global population].[All]" dimensionUniqueName="[World Population by Religion]" displayFolder="" count="0" memberValueDatatype="20" unbalanced="0"/>
    <cacheHierarchy uniqueName="[World Population by Year].[Year]" caption="Year" attribute="1" defaultMemberUniqueName="[World Population by Year].[Year].[All]" allUniqueName="[World Population by Year].[Year].[All]" dimensionUniqueName="[World Population by Year]" displayFolder="" count="2" memberValueDatatype="130" unbalanced="0">
      <fieldsUsage count="2">
        <fieldUsage x="-1"/>
        <fieldUsage x="0"/>
      </fieldsUsage>
    </cacheHierarchy>
    <cacheHierarchy uniqueName="[World Population by Year].[Population]" caption="Population" attribute="1" defaultMemberUniqueName="[World Population by Year].[Population].[All]" allUniqueName="[World Population by Year].[Population].[All]" dimensionUniqueName="[World Population by Year]" displayFolder="" count="0" memberValueDatatype="20" unbalanced="0"/>
    <cacheHierarchy uniqueName="[World Population by Year].[Yearly % Change]" caption="Yearly % Change" attribute="1" defaultMemberUniqueName="[World Population by Year].[Yearly % Change].[All]" allUniqueName="[World Population by Year].[Yearly % Change].[All]" dimensionUniqueName="[World Population by Year]" displayFolder="" count="0" memberValueDatatype="5" unbalanced="0"/>
    <cacheHierarchy uniqueName="[World Population by Year].[Net Change]" caption="Net Change" attribute="1" defaultMemberUniqueName="[World Population by Year].[Net Change].[All]" allUniqueName="[World Population by Year].[Net Change].[All]" dimensionUniqueName="[World Population by Year]" displayFolder="" count="0" memberValueDatatype="20" unbalanced="0"/>
    <cacheHierarchy uniqueName="[World Population by Year].[Density (P/Km²)]" caption="Density (P/Km²)" attribute="1" defaultMemberUniqueName="[World Population by Year].[Density (P/Km²)].[All]" allUniqueName="[World Population by Year].[Density (P/Km²)].[All]" dimensionUniqueName="[World Population by Year]" displayFolder="" count="0" memberValueDatatype="20" unbalanced="0"/>
    <cacheHierarchy uniqueName="[World Population Forecast  2030-2050].[Year (July 1)]" caption="Year (July 1)" attribute="1" defaultMemberUniqueName="[World Population Forecast  2030-2050].[Year (July 1)].[All]" allUniqueName="[World Population Forecast  2030-2050].[Year (July 1)].[All]" dimensionUniqueName="[World Population Forecast  2030-2050]" displayFolder="" count="0" memberValueDatatype="130" unbalanced="0"/>
    <cacheHierarchy uniqueName="[World Population Forecast  2030-2050].[Population]" caption="Population" attribute="1" defaultMemberUniqueName="[World Population Forecast  2030-2050].[Population].[All]" allUniqueName="[World Population Forecast  2030-2050].[Population].[All]" dimensionUniqueName="[World Population Forecast  2030-2050]" displayFolder="" count="0" memberValueDatatype="20" unbalanced="0"/>
    <cacheHierarchy uniqueName="[World Population Forecast  2030-2050].[Yearly % Change]" caption="Yearly % Change" attribute="1" defaultMemberUniqueName="[World Population Forecast  2030-2050].[Yearly % Change].[All]" allUniqueName="[World Population Forecast  2030-2050].[Yearly % Change].[All]" dimensionUniqueName="[World Population Forecast  2030-2050]" displayFolder="" count="0" memberValueDatatype="5" unbalanced="0"/>
    <cacheHierarchy uniqueName="[World Population Forecast  2030-2050].[Yearly Change]" caption="Yearly Change" attribute="1" defaultMemberUniqueName="[World Population Forecast  2030-2050].[Yearly Change].[All]" allUniqueName="[World Population Forecast  2030-2050].[Yearly Change].[All]" dimensionUniqueName="[World Population Forecast  2030-2050]" displayFolder="" count="0" memberValueDatatype="20" unbalanced="0"/>
    <cacheHierarchy uniqueName="[World Population Forecast  2030-2050].[Median Age]" caption="Median Age" attribute="1" defaultMemberUniqueName="[World Population Forecast  2030-2050].[Median Age].[All]" allUniqueName="[World Population Forecast  2030-2050].[Median Age].[All]" dimensionUniqueName="[World Population Forecast  2030-2050]" displayFolder="" count="0" memberValueDatatype="5" unbalanced="0"/>
    <cacheHierarchy uniqueName="[World Population Forecast  2030-2050].[Fertility Rate]" caption="Fertility Rate" attribute="1" defaultMemberUniqueName="[World Population Forecast  2030-2050].[Fertility Rate].[All]" allUniqueName="[World Population Forecast  2030-2050].[Fertility Rate].[All]" dimensionUniqueName="[World Population Forecast  2030-2050]" displayFolder="" count="0" memberValueDatatype="5" unbalanced="0"/>
    <cacheHierarchy uniqueName="[World Population Forecast  2030-2050].[Density (P/Km²)]" caption="Density (P/Km²)" attribute="1" defaultMemberUniqueName="[World Population Forecast  2030-2050].[Density (P/Km²)].[All]" allUniqueName="[World Population Forecast  2030-2050].[Density (P/Km²)].[All]" dimensionUniqueName="[World Population Forecast  2030-2050]" displayFolder="" count="0" memberValueDatatype="20" unbalanced="0"/>
    <cacheHierarchy uniqueName="[Yearly Population Growth Rate].[Year]" caption="Year" attribute="1" defaultMemberUniqueName="[Yearly Population Growth Rate].[Year].[All]" allUniqueName="[Yearly Population Growth Rate].[Year].[All]" dimensionUniqueName="[Yearly Population Growth Rate]" displayFolder="" count="0" memberValueDatatype="130" unbalanced="0"/>
    <cacheHierarchy uniqueName="[Yearly Population Growth Rate].[Yearly Growth Rate]" caption="Yearly Growth Rate" attribute="1" defaultMemberUniqueName="[Yearly Population Growth Rate].[Yearly Growth Rate].[All]" allUniqueName="[Yearly Population Growth Rate].[Yearly Growth Rate].[All]" dimensionUniqueName="[Yearly Population Growth Rate]" displayFolder="" count="0" memberValueDatatype="5" unbalanced="0"/>
    <cacheHierarchy uniqueName="[Measures].[Rural Population %]" caption="Rural Population %" measure="1" displayFolder="" measureGroup="Population by Country" count="0"/>
    <cacheHierarchy uniqueName="[Measures].[Rural Population % ]" caption="Rural Population % " measure="1" displayFolder="" measureGroup="World Population by Region" count="0"/>
    <cacheHierarchy uniqueName="[Measures].[__XL_Count Yearly Population Growth Rate]" caption="__XL_Count Yearly Population Growth Rate" measure="1" displayFolder="" measureGroup="Yearly Population Growth Rate" count="0" hidden="1"/>
    <cacheHierarchy uniqueName="[Measures].[__XL_Count World Population Forecast  2030-2050]" caption="__XL_Count World Population Forecast  2030-2050" measure="1" displayFolder="" measureGroup="World Population Forecast  2030-2050" count="0" hidden="1"/>
    <cacheHierarchy uniqueName="[Measures].[__XL_Count World Population by Region]" caption="__XL_Count World Population by Region" measure="1" displayFolder="" measureGroup="World Population by Region" count="0" hidden="1"/>
    <cacheHierarchy uniqueName="[Measures].[__XL_Count World Population by Religion]" caption="__XL_Count World Population by Religion" measure="1" displayFolder="" measureGroup="World Population by Religion" count="0" hidden="1"/>
    <cacheHierarchy uniqueName="[Measures].[__XL_Count World Population by Year]" caption="__XL_Count World Population by Year" measure="1" displayFolder="" measureGroup="World Population by Year" count="0" hidden="1"/>
    <cacheHierarchy uniqueName="[Measures].[__XL_Count Population by Country]" caption="__XL_Count Population by Country" measure="1" displayFolder="" measureGroup="Population by Country" count="0" hidden="1"/>
    <cacheHierarchy uniqueName="[Measures].[__XL_Count World Population  2025 and Historical]" caption="__XL_Count World Population  2025 and Historical" measure="1" displayFolder="" measureGroup="World Population  2025 and Historical" count="0" hidden="1"/>
    <cacheHierarchy uniqueName="[Measures].[__XL_Count A]" caption="__XL_Count A" measure="1" displayFolder="" measureGroup="A" count="0" hidden="1"/>
    <cacheHierarchy uniqueName="[Measures].[__XL_Count B]" caption="__XL_Count B" measure="1" displayFolder="" measureGroup="B" count="0" hidden="1"/>
    <cacheHierarchy uniqueName="[Measures].[__XL_Count C]" caption="__XL_Count C" measure="1" displayFolder="" measureGroup="C" count="0" hidden="1"/>
    <cacheHierarchy uniqueName="[Measures].[__XL_Count D  E  F]" caption="__XL_Count D  E  F" measure="1" displayFolder="" measureGroup="D  E  F" count="0" hidden="1"/>
    <cacheHierarchy uniqueName="[Measures].[__XL_Count G  H]" caption="__XL_Count G  H" measure="1" displayFolder="" measureGroup="G  H" count="0" hidden="1"/>
    <cacheHierarchy uniqueName="[Measures].[__XL_Count I  J  K]" caption="__XL_Count I  J  K" measure="1" displayFolder="" measureGroup="I  J  K" count="0" hidden="1"/>
    <cacheHierarchy uniqueName="[Measures].[__XL_Count L  M]" caption="__XL_Count L  M" measure="1" displayFolder="" measureGroup="L  M" count="0" hidden="1"/>
    <cacheHierarchy uniqueName="[Measures].[__XL_Count N  O  P  Q]" caption="__XL_Count N  O  P  Q" measure="1" displayFolder="" measureGroup="N  O  P  Q" count="0" hidden="1"/>
    <cacheHierarchy uniqueName="[Measures].[__XL_Count R  S]" caption="__XL_Count R  S" measure="1" displayFolder="" measureGroup="R  S" count="0" hidden="1"/>
    <cacheHierarchy uniqueName="[Measures].[__XL_Count T  U  V  W  Y  Z]" caption="__XL_Count T  U  V  W  Y  Z" measure="1" displayFolder="" measureGroup="T  U  V  W  Y  Z" count="0" hidden="1"/>
    <cacheHierarchy uniqueName="[Measures].[__XL_Count Region Lookup]" caption="__XL_Count Region Lookup" measure="1" displayFolder="" measureGroup="Region Lookup" count="0" hidden="1"/>
    <cacheHierarchy uniqueName="[Measures].[__No measures defined]" caption="__No measures defined" measure="1" displayFolder="" count="0" hidden="1"/>
    <cacheHierarchy uniqueName="[Measures].[Sum of Yearly % Change]" caption="Sum of Yearly % Change" measure="1" displayFolder="" measureGroup="World Population by Year" count="0" hidden="1">
      <extLst>
        <ext xmlns:x15="http://schemas.microsoft.com/office/spreadsheetml/2010/11/main" uri="{B97F6D7D-B522-45F9-BDA1-12C45D357490}">
          <x15:cacheHierarchy aggregatedColumn="55"/>
        </ext>
      </extLst>
    </cacheHierarchy>
    <cacheHierarchy uniqueName="[Measures].[Sum of Yearly Growth Rate]" caption="Sum of Yearly Growth Rate" measure="1" displayFolder="" measureGroup="Yearly Population Growth Rate" count="0" hidden="1">
      <extLst>
        <ext xmlns:x15="http://schemas.microsoft.com/office/spreadsheetml/2010/11/main" uri="{B97F6D7D-B522-45F9-BDA1-12C45D357490}">
          <x15:cacheHierarchy aggregatedColumn="66"/>
        </ext>
      </extLst>
    </cacheHierarchy>
    <cacheHierarchy uniqueName="[Measures].[Sum of Population]" caption="Sum of Population" measure="1" displayFolder="" measureGroup="World Population by Year" count="0" hidden="1">
      <extLst>
        <ext xmlns:x15="http://schemas.microsoft.com/office/spreadsheetml/2010/11/main" uri="{B97F6D7D-B522-45F9-BDA1-12C45D357490}">
          <x15:cacheHierarchy aggregatedColumn="54"/>
        </ext>
      </extLst>
    </cacheHierarchy>
    <cacheHierarchy uniqueName="[Measures].[Sum of Percentage of the global population]" caption="Sum of Percentage of the global population" measure="1" displayFolder="" measureGroup="World Population by Religion" count="0" hidden="1">
      <extLst>
        <ext xmlns:x15="http://schemas.microsoft.com/office/spreadsheetml/2010/11/main" uri="{B97F6D7D-B522-45F9-BDA1-12C45D357490}">
          <x15:cacheHierarchy aggregatedColumn="52"/>
        </ext>
      </extLst>
    </cacheHierarchy>
    <cacheHierarchy uniqueName="[Measures].[Sum of Population 2]" caption="Sum of Population 2" measure="1" displayFolder="" measureGroup="World Population Forecast  2030-2050" count="0" hidden="1">
      <extLst>
        <ext xmlns:x15="http://schemas.microsoft.com/office/spreadsheetml/2010/11/main" uri="{B97F6D7D-B522-45F9-BDA1-12C45D357490}">
          <x15:cacheHierarchy aggregatedColumn="59"/>
        </ext>
      </extLst>
    </cacheHierarchy>
    <cacheHierarchy uniqueName="[Measures].[Sum of Yearly % Change 2]" caption="Sum of Yearly % Change 2" measure="1" displayFolder="" measureGroup="World Population Forecast  2030-2050" count="0" hidden="1">
      <extLst>
        <ext xmlns:x15="http://schemas.microsoft.com/office/spreadsheetml/2010/11/main" uri="{B97F6D7D-B522-45F9-BDA1-12C45D357490}">
          <x15:cacheHierarchy aggregatedColumn="60"/>
        </ext>
      </extLst>
    </cacheHierarchy>
    <cacheHierarchy uniqueName="[Measures].[Sum of Yearly Change]" caption="Sum of Yearly Change" measure="1" displayFolder="" measureGroup="World Population Forecast  2030-2050" count="0" hidden="1">
      <extLst>
        <ext xmlns:x15="http://schemas.microsoft.com/office/spreadsheetml/2010/11/main" uri="{B97F6D7D-B522-45F9-BDA1-12C45D357490}">
          <x15:cacheHierarchy aggregatedColumn="61"/>
        </ext>
      </extLst>
    </cacheHierarchy>
    <cacheHierarchy uniqueName="[Measures].[Sum of Population 3]" caption="Sum of Population 3" measure="1" displayFolder="" measureGroup="World Population  2025 and Historical" count="0" hidden="1">
      <extLst>
        <ext xmlns:x15="http://schemas.microsoft.com/office/spreadsheetml/2010/11/main" uri="{B97F6D7D-B522-45F9-BDA1-12C45D357490}">
          <x15:cacheHierarchy aggregatedColumn="34"/>
        </ext>
      </extLst>
    </cacheHierarchy>
    <cacheHierarchy uniqueName="[Measures].[Sum of Yearly % Change 3]" caption="Sum of Yearly % Change 3" measure="1" displayFolder="" measureGroup="World Population  2025 and Historical" count="0" hidden="1">
      <extLst>
        <ext xmlns:x15="http://schemas.microsoft.com/office/spreadsheetml/2010/11/main" uri="{B97F6D7D-B522-45F9-BDA1-12C45D357490}">
          <x15:cacheHierarchy aggregatedColumn="35"/>
        </ext>
      </extLst>
    </cacheHierarchy>
    <cacheHierarchy uniqueName="[Measures].[Sum of Yearly Change 2]" caption="Sum of Yearly Change 2" measure="1" displayFolder="" measureGroup="World Population  2025 and Historical" count="0" hidden="1">
      <extLst>
        <ext xmlns:x15="http://schemas.microsoft.com/office/spreadsheetml/2010/11/main" uri="{B97F6D7D-B522-45F9-BDA1-12C45D357490}">
          <x15:cacheHierarchy aggregatedColumn="36"/>
        </ext>
      </extLst>
    </cacheHierarchy>
    <cacheHierarchy uniqueName="[Measures].[Sum of Median Age]" caption="Sum of Median Age" measure="1" displayFolder="" measureGroup="World Population  2025 and Historical" count="0" hidden="1">
      <extLst>
        <ext xmlns:x15="http://schemas.microsoft.com/office/spreadsheetml/2010/11/main" uri="{B97F6D7D-B522-45F9-BDA1-12C45D357490}">
          <x15:cacheHierarchy aggregatedColumn="37"/>
        </ext>
      </extLst>
    </cacheHierarchy>
    <cacheHierarchy uniqueName="[Measures].[Sum of Fertility Rate]" caption="Sum of Fertility Rate" measure="1" displayFolder="" measureGroup="World Population  2025 and Historical" count="0" hidden="1">
      <extLst>
        <ext xmlns:x15="http://schemas.microsoft.com/office/spreadsheetml/2010/11/main" uri="{B97F6D7D-B522-45F9-BDA1-12C45D357490}">
          <x15:cacheHierarchy aggregatedColumn="38"/>
        </ext>
      </extLst>
    </cacheHierarchy>
    <cacheHierarchy uniqueName="[Measures].[Sum of Land Area (Km²)]" caption="Sum of Land Area (Km²)" measure="1" displayFolder="" measureGroup="Population by Country" count="0" hidden="1">
      <extLst>
        <ext xmlns:x15="http://schemas.microsoft.com/office/spreadsheetml/2010/11/main" uri="{B97F6D7D-B522-45F9-BDA1-12C45D357490}">
          <x15:cacheHierarchy aggregatedColumn="21"/>
        </ext>
      </extLst>
    </cacheHierarchy>
    <cacheHierarchy uniqueName="[Measures].[Sum of Urban Pop %]" caption="Sum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Sum of Land Area (Km²) 2]" caption="Sum of Land Area (Km²) 2" measure="1" displayFolder="" measureGroup="World Population by Region" count="0" hidden="1">
      <extLst>
        <ext xmlns:x15="http://schemas.microsoft.com/office/spreadsheetml/2010/11/main" uri="{B97F6D7D-B522-45F9-BDA1-12C45D357490}">
          <x15:cacheHierarchy aggregatedColumn="45"/>
        </ext>
      </extLst>
    </cacheHierarchy>
    <cacheHierarchy uniqueName="[Measures].[Sum of Density (P/Km²)]" caption="Sum of Density (P/Km²)" measure="1" displayFolder="" measureGroup="Population by Country" count="0" hidden="1">
      <extLst>
        <ext xmlns:x15="http://schemas.microsoft.com/office/spreadsheetml/2010/11/main" uri="{B97F6D7D-B522-45F9-BDA1-12C45D357490}">
          <x15:cacheHierarchy aggregatedColumn="20"/>
        </ext>
      </extLst>
    </cacheHierarchy>
    <cacheHierarchy uniqueName="[Measures].[Count of Country (or dependency)]" caption="Count of Country (or dependency)" measure="1" displayFolder="" measureGroup="Population by Country" count="0" hidden="1">
      <extLst>
        <ext xmlns:x15="http://schemas.microsoft.com/office/spreadsheetml/2010/11/main" uri="{B97F6D7D-B522-45F9-BDA1-12C45D357490}">
          <x15:cacheHierarchy aggregatedColumn="16"/>
        </ext>
      </extLst>
    </cacheHierarchy>
    <cacheHierarchy uniqueName="[Measures].[Sum of Density (P/Km²) 2]" caption="Sum of Density (P/Km²) 2" measure="1" displayFolder="" measureGroup="World Population by Region" count="0" hidden="1">
      <extLst>
        <ext xmlns:x15="http://schemas.microsoft.com/office/spreadsheetml/2010/11/main" uri="{B97F6D7D-B522-45F9-BDA1-12C45D357490}">
          <x15:cacheHierarchy aggregatedColumn="44"/>
        </ext>
      </extLst>
    </cacheHierarchy>
    <cacheHierarchy uniqueName="[Measures].[Count of Net Change]" caption="Count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Density (P/Km²) 3]" caption="Sum of Density (P/Km²) 3" measure="1" displayFolder="" measureGroup="World Population by Year" count="0" oneField="1" hidden="1">
      <fieldsUsage count="1">
        <fieldUsage x="1"/>
      </fieldsUsage>
      <extLst>
        <ext xmlns:x15="http://schemas.microsoft.com/office/spreadsheetml/2010/11/main" uri="{B97F6D7D-B522-45F9-BDA1-12C45D357490}">
          <x15:cacheHierarchy aggregatedColumn="57"/>
        </ext>
      </extLst>
    </cacheHierarchy>
    <cacheHierarchy uniqueName="[Measures].[Sum of Urban Pop % 2]" caption="Sum of Urban Pop % 2" measure="1" displayFolder="" measureGroup="World Population by Region" count="0" hidden="1">
      <extLst>
        <ext xmlns:x15="http://schemas.microsoft.com/office/spreadsheetml/2010/11/main" uri="{B97F6D7D-B522-45F9-BDA1-12C45D357490}">
          <x15:cacheHierarchy aggregatedColumn="49"/>
        </ext>
      </extLst>
    </cacheHierarchy>
    <cacheHierarchy uniqueName="[Measures].[Sum of World Share]" caption="Sum of World Share" measure="1" displayFolder="" measureGroup="World Population by Region" count="0" hidden="1">
      <extLst>
        <ext xmlns:x15="http://schemas.microsoft.com/office/spreadsheetml/2010/11/main" uri="{B97F6D7D-B522-45F9-BDA1-12C45D357490}">
          <x15:cacheHierarchy aggregatedColumn="50"/>
        </ext>
      </extLst>
    </cacheHierarchy>
    <cacheHierarchy uniqueName="[Measures].[Sum of Population 2026]" caption="Sum of Population 2026" measure="1" displayFolder="" measureGroup="Population by Country" count="0" hidden="1">
      <extLst>
        <ext xmlns:x15="http://schemas.microsoft.com/office/spreadsheetml/2010/11/main" uri="{B97F6D7D-B522-45F9-BDA1-12C45D357490}">
          <x15:cacheHierarchy aggregatedColumn="17"/>
        </ext>
      </extLst>
    </cacheHierarchy>
    <cacheHierarchy uniqueName="[Measures].[Sum of Population (2026)]" caption="Sum of Population (2026)" measure="1" displayFolder="" measureGroup="World Population by Region" count="0" hidden="1">
      <extLst>
        <ext xmlns:x15="http://schemas.microsoft.com/office/spreadsheetml/2010/11/main" uri="{B97F6D7D-B522-45F9-BDA1-12C45D357490}">
          <x15:cacheHierarchy aggregatedColumn="41"/>
        </ext>
      </extLst>
    </cacheHierarchy>
    <cacheHierarchy uniqueName="[Measures].[Count of Migrants (net) 2]" caption="Count of Migrants (net) 2" measure="1" displayFolder="" measureGroup="Population by Country" count="0" hidden="1">
      <extLst>
        <ext xmlns:x15="http://schemas.microsoft.com/office/spreadsheetml/2010/11/main" uri="{B97F6D7D-B522-45F9-BDA1-12C45D357490}">
          <x15:cacheHierarchy aggregatedColumn="22"/>
        </ext>
      </extLst>
    </cacheHierarchy>
    <cacheHierarchy uniqueName="[Measures].[Sum of Fert. Rate 2]" caption="Sum of Fert. Rate 2" measure="1" displayFolder="" measureGroup="Population by Country" count="0" hidden="1">
      <extLst>
        <ext xmlns:x15="http://schemas.microsoft.com/office/spreadsheetml/2010/11/main" uri="{B97F6D7D-B522-45F9-BDA1-12C45D357490}">
          <x15:cacheHierarchy aggregatedColumn="23"/>
        </ext>
      </extLst>
    </cacheHierarchy>
    <cacheHierarchy uniqueName="[Measures].[Sum of Median Age 3]" caption="Sum of Median Age 3" measure="1" displayFolder="" measureGroup="Population by Country" count="0" hidden="1">
      <extLst>
        <ext xmlns:x15="http://schemas.microsoft.com/office/spreadsheetml/2010/11/main" uri="{B97F6D7D-B522-45F9-BDA1-12C45D357490}">
          <x15:cacheHierarchy aggregatedColumn="24"/>
        </ext>
      </extLst>
    </cacheHierarchy>
    <cacheHierarchy uniqueName="[Measures].[Sum of World Share 2]" caption="Sum of World Share 2" measure="1" displayFolder="" measureGroup="Population by Country" count="0" hidden="1">
      <extLst>
        <ext xmlns:x15="http://schemas.microsoft.com/office/spreadsheetml/2010/11/main" uri="{B97F6D7D-B522-45F9-BDA1-12C45D357490}">
          <x15:cacheHierarchy aggregatedColumn="26"/>
        </ext>
      </extLst>
    </cacheHierarchy>
    <cacheHierarchy uniqueName="[Measures].[Count of Yearly Change]" caption="Count of Yearly Change" measure="1" displayFolder="" measureGroup="Population by Country" count="0" hidden="1">
      <extLst>
        <ext xmlns:x15="http://schemas.microsoft.com/office/spreadsheetml/2010/11/main" uri="{B97F6D7D-B522-45F9-BDA1-12C45D357490}">
          <x15:cacheHierarchy aggregatedColumn="18"/>
        </ext>
      </extLst>
    </cacheHierarchy>
    <cacheHierarchy uniqueName="[Measures].[Count of geographical region]" caption="Count of geographical region" measure="1" displayFolder="" measureGroup="Region Lookup" count="0" hidden="1">
      <extLst>
        <ext xmlns:x15="http://schemas.microsoft.com/office/spreadsheetml/2010/11/main" uri="{B97F6D7D-B522-45F9-BDA1-12C45D357490}">
          <x15:cacheHierarchy aggregatedColumn="30"/>
        </ext>
      </extLst>
    </cacheHierarchy>
    <cacheHierarchy uniqueName="[Measures].[Sum of Net Change]" caption="Sum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Migrants (net)]" caption="Sum of Migrants (net)" measure="1" displayFolder="" measureGroup="Population by Country" count="0" hidden="1">
      <extLst>
        <ext xmlns:x15="http://schemas.microsoft.com/office/spreadsheetml/2010/11/main" uri="{B97F6D7D-B522-45F9-BDA1-12C45D357490}">
          <x15:cacheHierarchy aggregatedColumn="22"/>
        </ext>
      </extLst>
    </cacheHierarchy>
    <cacheHierarchy uniqueName="[Measures].[Average of Fert. Rate]" caption="Average of Fert. Rate" measure="1" displayFolder="" measureGroup="Population by Country" count="0" hidden="1">
      <extLst>
        <ext xmlns:x15="http://schemas.microsoft.com/office/spreadsheetml/2010/11/main" uri="{B97F6D7D-B522-45F9-BDA1-12C45D357490}">
          <x15:cacheHierarchy aggregatedColumn="23"/>
        </ext>
      </extLst>
    </cacheHierarchy>
    <cacheHierarchy uniqueName="[Measures].[Average of Median Age]" caption="Average of Median Age" measure="1" displayFolder="" measureGroup="Population by Country" count="0" hidden="1">
      <extLst>
        <ext xmlns:x15="http://schemas.microsoft.com/office/spreadsheetml/2010/11/main" uri="{B97F6D7D-B522-45F9-BDA1-12C45D357490}">
          <x15:cacheHierarchy aggregatedColumn="24"/>
        </ext>
      </extLst>
    </cacheHierarchy>
    <cacheHierarchy uniqueName="[Measures].[Average of Urban Pop %]" caption="Average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Average of World Share]" caption="Average of World Share" measure="1" displayFolder="" measureGroup="Population by Country" count="0" hidden="1">
      <extLst>
        <ext xmlns:x15="http://schemas.microsoft.com/office/spreadsheetml/2010/11/main" uri="{B97F6D7D-B522-45F9-BDA1-12C45D357490}">
          <x15:cacheHierarchy aggregatedColumn="26"/>
        </ext>
      </extLst>
    </cacheHierarchy>
  </cacheHierarchies>
  <kpis count="0"/>
  <dimensions count="19">
    <dimension name="A" uniqueName="[A]" caption="A"/>
    <dimension name="B" uniqueName="[B]" caption="B"/>
    <dimension name="C" uniqueName="[C]" caption="C"/>
    <dimension name="D  E  F" uniqueName="[D  E  F]" caption="D  E  F"/>
    <dimension name="G  H" uniqueName="[G  H]" caption="G  H"/>
    <dimension name="I  J  K" uniqueName="[I  J  K]" caption="I  J  K"/>
    <dimension name="L  M" uniqueName="[L  M]" caption="L  M"/>
    <dimension measure="1" name="Measures" uniqueName="[Measures]" caption="Measures"/>
    <dimension name="N  O  P  Q" uniqueName="[N  O  P  Q]" caption="N  O  P  Q"/>
    <dimension name="Population by Country" uniqueName="[Population by Country]" caption="Population by Country"/>
    <dimension name="R  S" uniqueName="[R  S]" caption="R  S"/>
    <dimension name="Region Lookup" uniqueName="[Region Lookup]" caption="Region Lookup"/>
    <dimension name="T  U  V  W  Y  Z" uniqueName="[T  U  V  W  Y  Z]" caption="T  U  V  W  Y  Z"/>
    <dimension name="World Population  2025 and Historical" uniqueName="[World Population  2025 and Historical]" caption="World Population  2025 and Historical"/>
    <dimension name="World Population by Region" uniqueName="[World Population by Region]" caption="World Population by Region"/>
    <dimension name="World Population by Religion" uniqueName="[World Population by Religion]" caption="World Population by Religion"/>
    <dimension name="World Population by Year" uniqueName="[World Population by Year]" caption="World Population by Year"/>
    <dimension name="World Population Forecast  2030-2050" uniqueName="[World Population Forecast  2030-2050]" caption="World Population Forecast  2030-2050"/>
    <dimension name="Yearly Population Growth Rate" uniqueName="[Yearly Population Growth Rate]" caption="Yearly Population Growth Rate"/>
  </dimensions>
  <measureGroups count="18">
    <measureGroup name="A" caption="A"/>
    <measureGroup name="B" caption="B"/>
    <measureGroup name="C" caption="C"/>
    <measureGroup name="D  E  F" caption="D  E  F"/>
    <measureGroup name="G  H" caption="G  H"/>
    <measureGroup name="I  J  K" caption="I  J  K"/>
    <measureGroup name="L  M" caption="L  M"/>
    <measureGroup name="N  O  P  Q" caption="N  O  P  Q"/>
    <measureGroup name="Population by Country" caption="Population by Country"/>
    <measureGroup name="R  S" caption="R  S"/>
    <measureGroup name="Region Lookup" caption="Region Lookup"/>
    <measureGroup name="T  U  V  W  Y  Z" caption="T  U  V  W  Y  Z"/>
    <measureGroup name="World Population  2025 and Historical" caption="World Population  2025 and Historical"/>
    <measureGroup name="World Population by Region" caption="World Population by Region"/>
    <measureGroup name="World Population by Religion" caption="World Population by Religion"/>
    <measureGroup name="World Population by Year" caption="World Population by Year"/>
    <measureGroup name="World Population Forecast  2030-2050" caption="World Population Forecast  2030-2050"/>
    <measureGroup name="Yearly Population Growth Rate" caption="Yearly Population Growth Rate"/>
  </measureGroups>
  <maps count="19">
    <map measureGroup="0" dimension="0"/>
    <map measureGroup="1" dimension="1"/>
    <map measureGroup="2" dimension="2"/>
    <map measureGroup="3" dimension="3"/>
    <map measureGroup="4" dimension="4"/>
    <map measureGroup="5" dimension="5"/>
    <map measureGroup="6" dimension="6"/>
    <map measureGroup="7" dimension="8"/>
    <map measureGroup="8" dimension="9"/>
    <map measureGroup="8" dimension="11"/>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enice" refreshedDate="46230.006660995372" backgroundQuery="1" createdVersion="8" refreshedVersion="8" minRefreshableVersion="3" recordCount="0" supportSubquery="1" supportAdvancedDrill="1" xr:uid="{1E9EC5A8-1298-4F0C-B888-DC9AFBEC1006}">
  <cacheSource type="external" connectionId="19"/>
  <cacheFields count="3">
    <cacheField name="[World Population Forecast  2030-2050].[Year (July 1)].[Year (July 1)]" caption="Year (July 1)" numFmtId="0" hierarchy="58" level="1">
      <sharedItems count="5">
        <s v="2030"/>
        <s v="2035"/>
        <s v="2040"/>
        <s v="2045"/>
        <s v="2050"/>
      </sharedItems>
    </cacheField>
    <cacheField name="[Measures].[Sum of Population 2]" caption="Sum of Population 2" numFmtId="0" hierarchy="92" level="32767"/>
    <cacheField name="[Measures].[Sum of Yearly % Change 2]" caption="Sum of Yearly % Change 2" numFmtId="0" hierarchy="93" level="32767"/>
  </cacheFields>
  <cacheHierarchies count="124">
    <cacheHierarchy uniqueName="[A].[name]" caption="name" attribute="1" defaultMemberUniqueName="[A].[name].[All]" allUniqueName="[A].[name].[All]" dimensionUniqueName="[A]" displayFolder="" count="0" memberValueDatatype="130" unbalanced="0"/>
    <cacheHierarchy uniqueName="[A].[geographical region]" caption="geographical region" attribute="1" defaultMemberUniqueName="[A].[geographical region].[All]" allUniqueName="[A].[geographical region].[All]" dimensionUniqueName="[A]" displayFolder="" count="0" memberValueDatatype="130" unbalanced="0"/>
    <cacheHierarchy uniqueName="[B].[name]" caption="name" attribute="1" defaultMemberUniqueName="[B].[name].[All]" allUniqueName="[B].[name].[All]" dimensionUniqueName="[B]" displayFolder="" count="0" memberValueDatatype="130" unbalanced="0"/>
    <cacheHierarchy uniqueName="[B].[geographical region]" caption="geographical region" attribute="1" defaultMemberUniqueName="[B].[geographical region].[All]" allUniqueName="[B].[geographical region].[All]" dimensionUniqueName="[B]" displayFolder="" count="0" memberValueDatatype="130" unbalanced="0"/>
    <cacheHierarchy uniqueName="[C].[name]" caption="name" attribute="1" defaultMemberUniqueName="[C].[name].[All]" allUniqueName="[C].[name].[All]" dimensionUniqueName="[C]" displayFolder="" count="0" memberValueDatatype="130" unbalanced="0"/>
    <cacheHierarchy uniqueName="[C].[geographical region]" caption="geographical region" attribute="1" defaultMemberUniqueName="[C].[geographical region].[All]" allUniqueName="[C].[geographical region].[All]" dimensionUniqueName="[C]" displayFolder="" count="0" memberValueDatatype="130" unbalanced="0"/>
    <cacheHierarchy uniqueName="[D  E  F].[name]" caption="name" attribute="1" defaultMemberUniqueName="[D  E  F].[name].[All]" allUniqueName="[D  E  F].[name].[All]" dimensionUniqueName="[D  E  F]" displayFolder="" count="0" memberValueDatatype="130" unbalanced="0"/>
    <cacheHierarchy uniqueName="[D  E  F].[geographical region]" caption="geographical region" attribute="1" defaultMemberUniqueName="[D  E  F].[geographical region].[All]" allUniqueName="[D  E  F].[geographical region].[All]" dimensionUniqueName="[D  E  F]" displayFolder="" count="0" memberValueDatatype="130" unbalanced="0"/>
    <cacheHierarchy uniqueName="[G  H].[name]" caption="name" attribute="1" defaultMemberUniqueName="[G  H].[name].[All]" allUniqueName="[G  H].[name].[All]" dimensionUniqueName="[G  H]" displayFolder="" count="0" memberValueDatatype="130" unbalanced="0"/>
    <cacheHierarchy uniqueName="[G  H].[geographical region]" caption="geographical region" attribute="1" defaultMemberUniqueName="[G  H].[geographical region].[All]" allUniqueName="[G  H].[geographical region].[All]" dimensionUniqueName="[G  H]" displayFolder="" count="0" memberValueDatatype="130" unbalanced="0"/>
    <cacheHierarchy uniqueName="[I  J  K].[name]" caption="name" attribute="1" defaultMemberUniqueName="[I  J  K].[name].[All]" allUniqueName="[I  J  K].[name].[All]" dimensionUniqueName="[I  J  K]" displayFolder="" count="0" memberValueDatatype="130" unbalanced="0"/>
    <cacheHierarchy uniqueName="[I  J  K].[geographical region]" caption="geographical region" attribute="1" defaultMemberUniqueName="[I  J  K].[geographical region].[All]" allUniqueName="[I  J  K].[geographical region].[All]" dimensionUniqueName="[I  J  K]" displayFolder="" count="0" memberValueDatatype="130" unbalanced="0"/>
    <cacheHierarchy uniqueName="[L  M].[name]" caption="name" attribute="1" defaultMemberUniqueName="[L  M].[name].[All]" allUniqueName="[L  M].[name].[All]" dimensionUniqueName="[L  M]" displayFolder="" count="0" memberValueDatatype="130" unbalanced="0"/>
    <cacheHierarchy uniqueName="[L  M].[geographical region]" caption="geographical region" attribute="1" defaultMemberUniqueName="[L  M].[geographical region].[All]" allUniqueName="[L  M].[geographical region].[All]" dimensionUniqueName="[L  M]" displayFolder="" count="0" memberValueDatatype="130" unbalanced="0"/>
    <cacheHierarchy uniqueName="[N  O  P  Q].[name]" caption="name" attribute="1" defaultMemberUniqueName="[N  O  P  Q].[name].[All]" allUniqueName="[N  O  P  Q].[name].[All]" dimensionUniqueName="[N  O  P  Q]" displayFolder="" count="0" memberValueDatatype="130" unbalanced="0"/>
    <cacheHierarchy uniqueName="[N  O  P  Q].[geographical region]" caption="geographical region" attribute="1" defaultMemberUniqueName="[N  O  P  Q].[geographical region].[All]" allUniqueName="[N  O  P  Q].[geographical region].[All]" dimensionUniqueName="[N  O  P  Q]" displayFolder="" count="0" memberValueDatatype="130" unbalanced="0"/>
    <cacheHierarchy uniqueName="[Population by Country].[Country (or dependency)]" caption="Country (or dependency)" attribute="1" defaultMemberUniqueName="[Population by Country].[Country (or dependency)].[All]" allUniqueName="[Population by Country].[Country (or dependency)].[All]" dimensionUniqueName="[Population by Country]" displayFolder="" count="0" memberValueDatatype="130" unbalanced="0"/>
    <cacheHierarchy uniqueName="[Population by Country].[Population 2026]" caption="Population 2026" attribute="1" defaultMemberUniqueName="[Population by Country].[Population 2026].[All]" allUniqueName="[Population by Country].[Population 2026].[All]" dimensionUniqueName="[Population by Country]" displayFolder="" count="0" memberValueDatatype="20" unbalanced="0"/>
    <cacheHierarchy uniqueName="[Population by Country].[Yearly Change]" caption="Yearly Change" attribute="1" defaultMemberUniqueName="[Population by Country].[Yearly Change].[All]" allUniqueName="[Population by Country].[Yearly Change].[All]" dimensionUniqueName="[Population by Country]" displayFolder="" count="0" memberValueDatatype="130" unbalanced="0"/>
    <cacheHierarchy uniqueName="[Population by Country].[Net Change]" caption="Net Change" attribute="1" defaultMemberUniqueName="[Population by Country].[Net Change].[All]" allUniqueName="[Population by Country].[Net Change].[All]" dimensionUniqueName="[Population by Country]" displayFolder="" count="0" memberValueDatatype="20" unbalanced="0"/>
    <cacheHierarchy uniqueName="[Population by Country].[Density (P/Km²)]" caption="Density (P/Km²)" attribute="1" defaultMemberUniqueName="[Population by Country].[Density (P/Km²)].[All]" allUniqueName="[Population by Country].[Density (P/Km²)].[All]" dimensionUniqueName="[Population by Country]" displayFolder="" count="0" memberValueDatatype="20" unbalanced="0"/>
    <cacheHierarchy uniqueName="[Population by Country].[Land Area (Km²)]" caption="Land Area (Km²)" attribute="1" defaultMemberUniqueName="[Population by Country].[Land Area (Km²)].[All]" allUniqueName="[Population by Country].[Land Area (Km²)].[All]" dimensionUniqueName="[Population by Country]" displayFolder="" count="0" memberValueDatatype="20" unbalanced="0"/>
    <cacheHierarchy uniqueName="[Population by Country].[Migrants (net)]" caption="Migrants (net)" attribute="1" defaultMemberUniqueName="[Population by Country].[Migrants (net)].[All]" allUniqueName="[Population by Country].[Migrants (net)].[All]" dimensionUniqueName="[Population by Country]" displayFolder="" count="0" memberValueDatatype="20" unbalanced="0"/>
    <cacheHierarchy uniqueName="[Population by Country].[Fert. Rate]" caption="Fert. Rate" attribute="1" defaultMemberUniqueName="[Population by Country].[Fert. Rate].[All]" allUniqueName="[Population by Country].[Fert. Rate].[All]" dimensionUniqueName="[Population by Country]" displayFolder="" count="0" memberValueDatatype="5" unbalanced="0"/>
    <cacheHierarchy uniqueName="[Population by Country].[Median Age]" caption="Median Age" attribute="1" defaultMemberUniqueName="[Population by Country].[Median Age].[All]" allUniqueName="[Population by Country].[Median Age].[All]" dimensionUniqueName="[Population by Country]" displayFolder="" count="0" memberValueDatatype="5" unbalanced="0"/>
    <cacheHierarchy uniqueName="[Population by Country].[Urban Pop %]" caption="Urban Pop %" attribute="1" defaultMemberUniqueName="[Population by Country].[Urban Pop %].[All]" allUniqueName="[Population by Country].[Urban Pop %].[All]" dimensionUniqueName="[Population by Country]" displayFolder="" count="0" memberValueDatatype="5" unbalanced="0"/>
    <cacheHierarchy uniqueName="[Population by Country].[World Share]" caption="World Share" attribute="1" defaultMemberUniqueName="[Population by Country].[World Share].[All]" allUniqueName="[Population by Country].[World Share].[All]" dimensionUniqueName="[Population by Country]" displayFolder="" count="0" memberValueDatatype="5" unbalanced="0"/>
    <cacheHierarchy uniqueName="[R  S].[name]" caption="name" attribute="1" defaultMemberUniqueName="[R  S].[name].[All]" allUniqueName="[R  S].[name].[All]" dimensionUniqueName="[R  S]" displayFolder="" count="0" memberValueDatatype="130" unbalanced="0"/>
    <cacheHierarchy uniqueName="[R  S].[geographical region]" caption="geographical region" attribute="1" defaultMemberUniqueName="[R  S].[geographical region].[All]" allUniqueName="[R  S].[geographical region].[All]" dimensionUniqueName="[R  S]" displayFolder="" count="0" memberValueDatatype="130" unbalanced="0"/>
    <cacheHierarchy uniqueName="[Region Lookup].[name]" caption="name" attribute="1" defaultMemberUniqueName="[Region Lookup].[name].[All]" allUniqueName="[Region Lookup].[name].[All]" dimensionUniqueName="[Region Lookup]" displayFolder="" count="0" memberValueDatatype="130" unbalanced="0"/>
    <cacheHierarchy uniqueName="[Region Lookup].[geographical region]" caption="geographical region" attribute="1" defaultMemberUniqueName="[Region Lookup].[geographical region].[All]" allUniqueName="[Region Lookup].[geographical region].[All]" dimensionUniqueName="[Region Lookup]" displayFolder="" count="0" memberValueDatatype="130" unbalanced="0"/>
    <cacheHierarchy uniqueName="[T  U  V  W  Y  Z].[name]" caption="name" attribute="1" defaultMemberUniqueName="[T  U  V  W  Y  Z].[name].[All]" allUniqueName="[T  U  V  W  Y  Z].[name].[All]" dimensionUniqueName="[T  U  V  W  Y  Z]" displayFolder="" count="0" memberValueDatatype="130" unbalanced="0"/>
    <cacheHierarchy uniqueName="[T  U  V  W  Y  Z].[geographical region]" caption="geographical region" attribute="1" defaultMemberUniqueName="[T  U  V  W  Y  Z].[geographical region].[All]" allUniqueName="[T  U  V  W  Y  Z].[geographical region].[All]" dimensionUniqueName="[T  U  V  W  Y  Z]" displayFolder="" count="0" memberValueDatatype="130" unbalanced="0"/>
    <cacheHierarchy uniqueName="[World Population  2025 and Historical].[Year (July 1)]" caption="Year (July 1)" attribute="1" defaultMemberUniqueName="[World Population  2025 and Historical].[Year (July 1)].[All]" allUniqueName="[World Population  2025 and Historical].[Year (July 1)].[All]" dimensionUniqueName="[World Population  2025 and Historical]" displayFolder="" count="0" memberValueDatatype="130" unbalanced="0"/>
    <cacheHierarchy uniqueName="[World Population  2025 and Historical].[Population]" caption="Population" attribute="1" defaultMemberUniqueName="[World Population  2025 and Historical].[Population].[All]" allUniqueName="[World Population  2025 and Historical].[Population].[All]" dimensionUniqueName="[World Population  2025 and Historical]" displayFolder="" count="0" memberValueDatatype="20" unbalanced="0"/>
    <cacheHierarchy uniqueName="[World Population  2025 and Historical].[Yearly % Change]" caption="Yearly % Change" attribute="1" defaultMemberUniqueName="[World Population  2025 and Historical].[Yearly % Change].[All]" allUniqueName="[World Population  2025 and Historical].[Yearly % Change].[All]" dimensionUniqueName="[World Population  2025 and Historical]" displayFolder="" count="0" memberValueDatatype="5" unbalanced="0"/>
    <cacheHierarchy uniqueName="[World Population  2025 and Historical].[Yearly Change]" caption="Yearly Change" attribute="1" defaultMemberUniqueName="[World Population  2025 and Historical].[Yearly Change].[All]" allUniqueName="[World Population  2025 and Historical].[Yearly Change].[All]" dimensionUniqueName="[World Population  2025 and Historical]" displayFolder="" count="0" memberValueDatatype="20" unbalanced="0"/>
    <cacheHierarchy uniqueName="[World Population  2025 and Historical].[Median Age]" caption="Median Age" attribute="1" defaultMemberUniqueName="[World Population  2025 and Historical].[Median Age].[All]" allUniqueName="[World Population  2025 and Historical].[Median Age].[All]" dimensionUniqueName="[World Population  2025 and Historical]" displayFolder="" count="0" memberValueDatatype="5" unbalanced="0"/>
    <cacheHierarchy uniqueName="[World Population  2025 and Historical].[Fertility Rate]" caption="Fertility Rate" attribute="1" defaultMemberUniqueName="[World Population  2025 and Historical].[Fertility Rate].[All]" allUniqueName="[World Population  2025 and Historical].[Fertility Rate].[All]" dimensionUniqueName="[World Population  2025 and Historical]" displayFolder="" count="0" memberValueDatatype="5" unbalanced="0"/>
    <cacheHierarchy uniqueName="[World Population  2025 and Historical].[Density (P/Km²)]" caption="Density (P/Km²)" attribute="1" defaultMemberUniqueName="[World Population  2025 and Historical].[Density (P/Km²)].[All]" allUniqueName="[World Population  2025 and Historical].[Density (P/Km²)].[All]" dimensionUniqueName="[World Population  2025 and Historical]" displayFolder="" count="0" memberValueDatatype="20" unbalanced="0"/>
    <cacheHierarchy uniqueName="[World Population by Region].[Region]" caption="Region" attribute="1" defaultMemberUniqueName="[World Population by Region].[Region].[All]" allUniqueName="[World Population by Region].[Region].[All]" dimensionUniqueName="[World Population by Region]" displayFolder="" count="0" memberValueDatatype="130" unbalanced="0"/>
    <cacheHierarchy uniqueName="[World Population by Region].[Population (2026)]" caption="Population (2026)" attribute="1" defaultMemberUniqueName="[World Population by Region].[Population (2026)].[All]" allUniqueName="[World Population by Region].[Population (2026)].[All]" dimensionUniqueName="[World Population by Region]" displayFolder="" count="0" memberValueDatatype="20" unbalanced="0"/>
    <cacheHierarchy uniqueName="[World Population by Region].[Yearly Change]" caption="Yearly Change" attribute="1" defaultMemberUniqueName="[World Population by Region].[Yearly Change].[All]" allUniqueName="[World Population by Region].[Yearly Change].[All]" dimensionUniqueName="[World Population by Region]" displayFolder="" count="0" memberValueDatatype="5" unbalanced="0"/>
    <cacheHierarchy uniqueName="[World Population by Region].[Net Change]" caption="Net Change" attribute="1" defaultMemberUniqueName="[World Population by Region].[Net Change].[All]" allUniqueName="[World Population by Region].[Net Change].[All]" dimensionUniqueName="[World Population by Region]" displayFolder="" count="0" memberValueDatatype="20" unbalanced="0"/>
    <cacheHierarchy uniqueName="[World Population by Region].[Density (P/Km²)]" caption="Density (P/Km²)" attribute="1" defaultMemberUniqueName="[World Population by Region].[Density (P/Km²)].[All]" allUniqueName="[World Population by Region].[Density (P/Km²)].[All]" dimensionUniqueName="[World Population by Region]" displayFolder="" count="0" memberValueDatatype="20" unbalanced="0"/>
    <cacheHierarchy uniqueName="[World Population by Region].[Land Area (Km²)]" caption="Land Area (Km²)" attribute="1" defaultMemberUniqueName="[World Population by Region].[Land Area (Km²)].[All]" allUniqueName="[World Population by Region].[Land Area (Km²)].[All]" dimensionUniqueName="[World Population by Region]" displayFolder="" count="0" memberValueDatatype="20" unbalanced="0"/>
    <cacheHierarchy uniqueName="[World Population by Region].[Migrants (net)]" caption="Migrants (net)" attribute="1" defaultMemberUniqueName="[World Population by Region].[Migrants (net)].[All]" allUniqueName="[World Population by Region].[Migrants (net)].[All]" dimensionUniqueName="[World Population by Region]" displayFolder="" count="0" memberValueDatatype="20" unbalanced="0"/>
    <cacheHierarchy uniqueName="[World Population by Region].[Fert. Rate]" caption="Fert. Rate" attribute="1" defaultMemberUniqueName="[World Population by Region].[Fert. Rate].[All]" allUniqueName="[World Population by Region].[Fert. Rate].[All]" dimensionUniqueName="[World Population by Region]" displayFolder="" count="0" memberValueDatatype="5" unbalanced="0"/>
    <cacheHierarchy uniqueName="[World Population by Region].[Median Age]" caption="Median Age" attribute="1" defaultMemberUniqueName="[World Population by Region].[Median Age].[All]" allUniqueName="[World Population by Region].[Median Age].[All]" dimensionUniqueName="[World Population by Region]" displayFolder="" count="0" memberValueDatatype="5" unbalanced="0"/>
    <cacheHierarchy uniqueName="[World Population by Region].[Urban Pop %]" caption="Urban Pop %" attribute="1" defaultMemberUniqueName="[World Population by Region].[Urban Pop %].[All]" allUniqueName="[World Population by Region].[Urban Pop %].[All]" dimensionUniqueName="[World Population by Region]" displayFolder="" count="0" memberValueDatatype="5" unbalanced="0"/>
    <cacheHierarchy uniqueName="[World Population by Region].[World Share]" caption="World Share" attribute="1" defaultMemberUniqueName="[World Population by Region].[World Share].[All]" allUniqueName="[World Population by Region].[World Share].[All]" dimensionUniqueName="[World Population by Region]" displayFolder="" count="0" memberValueDatatype="5" unbalanced="0"/>
    <cacheHierarchy uniqueName="[World Population by Religion].[Major Religious Groups]" caption="Major Religious Groups" attribute="1" defaultMemberUniqueName="[World Population by Religion].[Major Religious Groups].[All]" allUniqueName="[World Population by Religion].[Major Religious Groups].[All]" dimensionUniqueName="[World Population by Religion]" displayFolder="" count="0" memberValueDatatype="130" unbalanced="0"/>
    <cacheHierarchy uniqueName="[World Population by Religion].[Percentage of the global population]" caption="Percentage of the global population" attribute="1" defaultMemberUniqueName="[World Population by Religion].[Percentage of the global population].[All]" allUniqueName="[World Population by Religion].[Percentage of the global population].[All]" dimensionUniqueName="[World Population by Religion]" displayFolder="" count="0" memberValueDatatype="20" unbalanced="0"/>
    <cacheHierarchy uniqueName="[World Population by Year].[Year]" caption="Year" attribute="1" defaultMemberUniqueName="[World Population by Year].[Year].[All]" allUniqueName="[World Population by Year].[Year].[All]" dimensionUniqueName="[World Population by Year]" displayFolder="" count="0" memberValueDatatype="130" unbalanced="0"/>
    <cacheHierarchy uniqueName="[World Population by Year].[Population]" caption="Population" attribute="1" defaultMemberUniqueName="[World Population by Year].[Population].[All]" allUniqueName="[World Population by Year].[Population].[All]" dimensionUniqueName="[World Population by Year]" displayFolder="" count="0" memberValueDatatype="20" unbalanced="0"/>
    <cacheHierarchy uniqueName="[World Population by Year].[Yearly % Change]" caption="Yearly % Change" attribute="1" defaultMemberUniqueName="[World Population by Year].[Yearly % Change].[All]" allUniqueName="[World Population by Year].[Yearly % Change].[All]" dimensionUniqueName="[World Population by Year]" displayFolder="" count="0" memberValueDatatype="5" unbalanced="0"/>
    <cacheHierarchy uniqueName="[World Population by Year].[Net Change]" caption="Net Change" attribute="1" defaultMemberUniqueName="[World Population by Year].[Net Change].[All]" allUniqueName="[World Population by Year].[Net Change].[All]" dimensionUniqueName="[World Population by Year]" displayFolder="" count="0" memberValueDatatype="20" unbalanced="0"/>
    <cacheHierarchy uniqueName="[World Population by Year].[Density (P/Km²)]" caption="Density (P/Km²)" attribute="1" defaultMemberUniqueName="[World Population by Year].[Density (P/Km²)].[All]" allUniqueName="[World Population by Year].[Density (P/Km²)].[All]" dimensionUniqueName="[World Population by Year]" displayFolder="" count="0" memberValueDatatype="20" unbalanced="0"/>
    <cacheHierarchy uniqueName="[World Population Forecast  2030-2050].[Year (July 1)]" caption="Year (July 1)" attribute="1" defaultMemberUniqueName="[World Population Forecast  2030-2050].[Year (July 1)].[All]" allUniqueName="[World Population Forecast  2030-2050].[Year (July 1)].[All]" dimensionUniqueName="[World Population Forecast  2030-2050]" displayFolder="" count="2" memberValueDatatype="130" unbalanced="0">
      <fieldsUsage count="2">
        <fieldUsage x="-1"/>
        <fieldUsage x="0"/>
      </fieldsUsage>
    </cacheHierarchy>
    <cacheHierarchy uniqueName="[World Population Forecast  2030-2050].[Population]" caption="Population" attribute="1" defaultMemberUniqueName="[World Population Forecast  2030-2050].[Population].[All]" allUniqueName="[World Population Forecast  2030-2050].[Population].[All]" dimensionUniqueName="[World Population Forecast  2030-2050]" displayFolder="" count="0" memberValueDatatype="20" unbalanced="0"/>
    <cacheHierarchy uniqueName="[World Population Forecast  2030-2050].[Yearly % Change]" caption="Yearly % Change" attribute="1" defaultMemberUniqueName="[World Population Forecast  2030-2050].[Yearly % Change].[All]" allUniqueName="[World Population Forecast  2030-2050].[Yearly % Change].[All]" dimensionUniqueName="[World Population Forecast  2030-2050]" displayFolder="" count="0" memberValueDatatype="5" unbalanced="0"/>
    <cacheHierarchy uniqueName="[World Population Forecast  2030-2050].[Yearly Change]" caption="Yearly Change" attribute="1" defaultMemberUniqueName="[World Population Forecast  2030-2050].[Yearly Change].[All]" allUniqueName="[World Population Forecast  2030-2050].[Yearly Change].[All]" dimensionUniqueName="[World Population Forecast  2030-2050]" displayFolder="" count="0" memberValueDatatype="20" unbalanced="0"/>
    <cacheHierarchy uniqueName="[World Population Forecast  2030-2050].[Median Age]" caption="Median Age" attribute="1" defaultMemberUniqueName="[World Population Forecast  2030-2050].[Median Age].[All]" allUniqueName="[World Population Forecast  2030-2050].[Median Age].[All]" dimensionUniqueName="[World Population Forecast  2030-2050]" displayFolder="" count="0" memberValueDatatype="5" unbalanced="0"/>
    <cacheHierarchy uniqueName="[World Population Forecast  2030-2050].[Fertility Rate]" caption="Fertility Rate" attribute="1" defaultMemberUniqueName="[World Population Forecast  2030-2050].[Fertility Rate].[All]" allUniqueName="[World Population Forecast  2030-2050].[Fertility Rate].[All]" dimensionUniqueName="[World Population Forecast  2030-2050]" displayFolder="" count="0" memberValueDatatype="5" unbalanced="0"/>
    <cacheHierarchy uniqueName="[World Population Forecast  2030-2050].[Density (P/Km²)]" caption="Density (P/Km²)" attribute="1" defaultMemberUniqueName="[World Population Forecast  2030-2050].[Density (P/Km²)].[All]" allUniqueName="[World Population Forecast  2030-2050].[Density (P/Km²)].[All]" dimensionUniqueName="[World Population Forecast  2030-2050]" displayFolder="" count="0" memberValueDatatype="20" unbalanced="0"/>
    <cacheHierarchy uniqueName="[Yearly Population Growth Rate].[Year]" caption="Year" attribute="1" defaultMemberUniqueName="[Yearly Population Growth Rate].[Year].[All]" allUniqueName="[Yearly Population Growth Rate].[Year].[All]" dimensionUniqueName="[Yearly Population Growth Rate]" displayFolder="" count="0" memberValueDatatype="130" unbalanced="0"/>
    <cacheHierarchy uniqueName="[Yearly Population Growth Rate].[Yearly Growth Rate]" caption="Yearly Growth Rate" attribute="1" defaultMemberUniqueName="[Yearly Population Growth Rate].[Yearly Growth Rate].[All]" allUniqueName="[Yearly Population Growth Rate].[Yearly Growth Rate].[All]" dimensionUniqueName="[Yearly Population Growth Rate]" displayFolder="" count="0" memberValueDatatype="5" unbalanced="0"/>
    <cacheHierarchy uniqueName="[Measures].[Rural Population %]" caption="Rural Population %" measure="1" displayFolder="" measureGroup="Population by Country" count="0"/>
    <cacheHierarchy uniqueName="[Measures].[Rural Population % ]" caption="Rural Population % " measure="1" displayFolder="" measureGroup="World Population by Region" count="0"/>
    <cacheHierarchy uniqueName="[Measures].[__XL_Count Yearly Population Growth Rate]" caption="__XL_Count Yearly Population Growth Rate" measure="1" displayFolder="" measureGroup="Yearly Population Growth Rate" count="0" hidden="1"/>
    <cacheHierarchy uniqueName="[Measures].[__XL_Count World Population Forecast  2030-2050]" caption="__XL_Count World Population Forecast  2030-2050" measure="1" displayFolder="" measureGroup="World Population Forecast  2030-2050" count="0" hidden="1"/>
    <cacheHierarchy uniqueName="[Measures].[__XL_Count World Population by Region]" caption="__XL_Count World Population by Region" measure="1" displayFolder="" measureGroup="World Population by Region" count="0" hidden="1"/>
    <cacheHierarchy uniqueName="[Measures].[__XL_Count World Population by Religion]" caption="__XL_Count World Population by Religion" measure="1" displayFolder="" measureGroup="World Population by Religion" count="0" hidden="1"/>
    <cacheHierarchy uniqueName="[Measures].[__XL_Count World Population by Year]" caption="__XL_Count World Population by Year" measure="1" displayFolder="" measureGroup="World Population by Year" count="0" hidden="1"/>
    <cacheHierarchy uniqueName="[Measures].[__XL_Count Population by Country]" caption="__XL_Count Population by Country" measure="1" displayFolder="" measureGroup="Population by Country" count="0" hidden="1"/>
    <cacheHierarchy uniqueName="[Measures].[__XL_Count World Population  2025 and Historical]" caption="__XL_Count World Population  2025 and Historical" measure="1" displayFolder="" measureGroup="World Population  2025 and Historical" count="0" hidden="1"/>
    <cacheHierarchy uniqueName="[Measures].[__XL_Count A]" caption="__XL_Count A" measure="1" displayFolder="" measureGroup="A" count="0" hidden="1"/>
    <cacheHierarchy uniqueName="[Measures].[__XL_Count B]" caption="__XL_Count B" measure="1" displayFolder="" measureGroup="B" count="0" hidden="1"/>
    <cacheHierarchy uniqueName="[Measures].[__XL_Count C]" caption="__XL_Count C" measure="1" displayFolder="" measureGroup="C" count="0" hidden="1"/>
    <cacheHierarchy uniqueName="[Measures].[__XL_Count D  E  F]" caption="__XL_Count D  E  F" measure="1" displayFolder="" measureGroup="D  E  F" count="0" hidden="1"/>
    <cacheHierarchy uniqueName="[Measures].[__XL_Count G  H]" caption="__XL_Count G  H" measure="1" displayFolder="" measureGroup="G  H" count="0" hidden="1"/>
    <cacheHierarchy uniqueName="[Measures].[__XL_Count I  J  K]" caption="__XL_Count I  J  K" measure="1" displayFolder="" measureGroup="I  J  K" count="0" hidden="1"/>
    <cacheHierarchy uniqueName="[Measures].[__XL_Count L  M]" caption="__XL_Count L  M" measure="1" displayFolder="" measureGroup="L  M" count="0" hidden="1"/>
    <cacheHierarchy uniqueName="[Measures].[__XL_Count N  O  P  Q]" caption="__XL_Count N  O  P  Q" measure="1" displayFolder="" measureGroup="N  O  P  Q" count="0" hidden="1"/>
    <cacheHierarchy uniqueName="[Measures].[__XL_Count R  S]" caption="__XL_Count R  S" measure="1" displayFolder="" measureGroup="R  S" count="0" hidden="1"/>
    <cacheHierarchy uniqueName="[Measures].[__XL_Count T  U  V  W  Y  Z]" caption="__XL_Count T  U  V  W  Y  Z" measure="1" displayFolder="" measureGroup="T  U  V  W  Y  Z" count="0" hidden="1"/>
    <cacheHierarchy uniqueName="[Measures].[__XL_Count Region Lookup]" caption="__XL_Count Region Lookup" measure="1" displayFolder="" measureGroup="Region Lookup" count="0" hidden="1"/>
    <cacheHierarchy uniqueName="[Measures].[__No measures defined]" caption="__No measures defined" measure="1" displayFolder="" count="0" hidden="1"/>
    <cacheHierarchy uniqueName="[Measures].[Sum of Yearly % Change]" caption="Sum of Yearly % Change" measure="1" displayFolder="" measureGroup="World Population by Year" count="0" hidden="1">
      <extLst>
        <ext xmlns:x15="http://schemas.microsoft.com/office/spreadsheetml/2010/11/main" uri="{B97F6D7D-B522-45F9-BDA1-12C45D357490}">
          <x15:cacheHierarchy aggregatedColumn="55"/>
        </ext>
      </extLst>
    </cacheHierarchy>
    <cacheHierarchy uniqueName="[Measures].[Sum of Yearly Growth Rate]" caption="Sum of Yearly Growth Rate" measure="1" displayFolder="" measureGroup="Yearly Population Growth Rate" count="0" hidden="1">
      <extLst>
        <ext xmlns:x15="http://schemas.microsoft.com/office/spreadsheetml/2010/11/main" uri="{B97F6D7D-B522-45F9-BDA1-12C45D357490}">
          <x15:cacheHierarchy aggregatedColumn="66"/>
        </ext>
      </extLst>
    </cacheHierarchy>
    <cacheHierarchy uniqueName="[Measures].[Sum of Population]" caption="Sum of Population" measure="1" displayFolder="" measureGroup="World Population by Year" count="0" hidden="1">
      <extLst>
        <ext xmlns:x15="http://schemas.microsoft.com/office/spreadsheetml/2010/11/main" uri="{B97F6D7D-B522-45F9-BDA1-12C45D357490}">
          <x15:cacheHierarchy aggregatedColumn="54"/>
        </ext>
      </extLst>
    </cacheHierarchy>
    <cacheHierarchy uniqueName="[Measures].[Sum of Percentage of the global population]" caption="Sum of Percentage of the global population" measure="1" displayFolder="" measureGroup="World Population by Religion" count="0" hidden="1">
      <extLst>
        <ext xmlns:x15="http://schemas.microsoft.com/office/spreadsheetml/2010/11/main" uri="{B97F6D7D-B522-45F9-BDA1-12C45D357490}">
          <x15:cacheHierarchy aggregatedColumn="52"/>
        </ext>
      </extLst>
    </cacheHierarchy>
    <cacheHierarchy uniqueName="[Measures].[Sum of Population 2]" caption="Sum of Population 2" measure="1" displayFolder="" measureGroup="World Population Forecast  2030-2050" count="0" oneField="1" hidden="1">
      <fieldsUsage count="1">
        <fieldUsage x="1"/>
      </fieldsUsage>
      <extLst>
        <ext xmlns:x15="http://schemas.microsoft.com/office/spreadsheetml/2010/11/main" uri="{B97F6D7D-B522-45F9-BDA1-12C45D357490}">
          <x15:cacheHierarchy aggregatedColumn="59"/>
        </ext>
      </extLst>
    </cacheHierarchy>
    <cacheHierarchy uniqueName="[Measures].[Sum of Yearly % Change 2]" caption="Sum of Yearly % Change 2" measure="1" displayFolder="" measureGroup="World Population Forecast  2030-2050" count="0" oneField="1" hidden="1">
      <fieldsUsage count="1">
        <fieldUsage x="2"/>
      </fieldsUsage>
      <extLst>
        <ext xmlns:x15="http://schemas.microsoft.com/office/spreadsheetml/2010/11/main" uri="{B97F6D7D-B522-45F9-BDA1-12C45D357490}">
          <x15:cacheHierarchy aggregatedColumn="60"/>
        </ext>
      </extLst>
    </cacheHierarchy>
    <cacheHierarchy uniqueName="[Measures].[Sum of Yearly Change]" caption="Sum of Yearly Change" measure="1" displayFolder="" measureGroup="World Population Forecast  2030-2050" count="0" hidden="1">
      <extLst>
        <ext xmlns:x15="http://schemas.microsoft.com/office/spreadsheetml/2010/11/main" uri="{B97F6D7D-B522-45F9-BDA1-12C45D357490}">
          <x15:cacheHierarchy aggregatedColumn="61"/>
        </ext>
      </extLst>
    </cacheHierarchy>
    <cacheHierarchy uniqueName="[Measures].[Sum of Population 3]" caption="Sum of Population 3" measure="1" displayFolder="" measureGroup="World Population  2025 and Historical" count="0" hidden="1">
      <extLst>
        <ext xmlns:x15="http://schemas.microsoft.com/office/spreadsheetml/2010/11/main" uri="{B97F6D7D-B522-45F9-BDA1-12C45D357490}">
          <x15:cacheHierarchy aggregatedColumn="34"/>
        </ext>
      </extLst>
    </cacheHierarchy>
    <cacheHierarchy uniqueName="[Measures].[Sum of Yearly % Change 3]" caption="Sum of Yearly % Change 3" measure="1" displayFolder="" measureGroup="World Population  2025 and Historical" count="0" hidden="1">
      <extLst>
        <ext xmlns:x15="http://schemas.microsoft.com/office/spreadsheetml/2010/11/main" uri="{B97F6D7D-B522-45F9-BDA1-12C45D357490}">
          <x15:cacheHierarchy aggregatedColumn="35"/>
        </ext>
      </extLst>
    </cacheHierarchy>
    <cacheHierarchy uniqueName="[Measures].[Sum of Yearly Change 2]" caption="Sum of Yearly Change 2" measure="1" displayFolder="" measureGroup="World Population  2025 and Historical" count="0" hidden="1">
      <extLst>
        <ext xmlns:x15="http://schemas.microsoft.com/office/spreadsheetml/2010/11/main" uri="{B97F6D7D-B522-45F9-BDA1-12C45D357490}">
          <x15:cacheHierarchy aggregatedColumn="36"/>
        </ext>
      </extLst>
    </cacheHierarchy>
    <cacheHierarchy uniqueName="[Measures].[Sum of Median Age]" caption="Sum of Median Age" measure="1" displayFolder="" measureGroup="World Population  2025 and Historical" count="0" hidden="1">
      <extLst>
        <ext xmlns:x15="http://schemas.microsoft.com/office/spreadsheetml/2010/11/main" uri="{B97F6D7D-B522-45F9-BDA1-12C45D357490}">
          <x15:cacheHierarchy aggregatedColumn="37"/>
        </ext>
      </extLst>
    </cacheHierarchy>
    <cacheHierarchy uniqueName="[Measures].[Sum of Fertility Rate]" caption="Sum of Fertility Rate" measure="1" displayFolder="" measureGroup="World Population  2025 and Historical" count="0" hidden="1">
      <extLst>
        <ext xmlns:x15="http://schemas.microsoft.com/office/spreadsheetml/2010/11/main" uri="{B97F6D7D-B522-45F9-BDA1-12C45D357490}">
          <x15:cacheHierarchy aggregatedColumn="38"/>
        </ext>
      </extLst>
    </cacheHierarchy>
    <cacheHierarchy uniqueName="[Measures].[Sum of Land Area (Km²)]" caption="Sum of Land Area (Km²)" measure="1" displayFolder="" measureGroup="Population by Country" count="0" hidden="1">
      <extLst>
        <ext xmlns:x15="http://schemas.microsoft.com/office/spreadsheetml/2010/11/main" uri="{B97F6D7D-B522-45F9-BDA1-12C45D357490}">
          <x15:cacheHierarchy aggregatedColumn="21"/>
        </ext>
      </extLst>
    </cacheHierarchy>
    <cacheHierarchy uniqueName="[Measures].[Sum of Urban Pop %]" caption="Sum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Sum of Land Area (Km²) 2]" caption="Sum of Land Area (Km²) 2" measure="1" displayFolder="" measureGroup="World Population by Region" count="0" hidden="1">
      <extLst>
        <ext xmlns:x15="http://schemas.microsoft.com/office/spreadsheetml/2010/11/main" uri="{B97F6D7D-B522-45F9-BDA1-12C45D357490}">
          <x15:cacheHierarchy aggregatedColumn="45"/>
        </ext>
      </extLst>
    </cacheHierarchy>
    <cacheHierarchy uniqueName="[Measures].[Sum of Density (P/Km²)]" caption="Sum of Density (P/Km²)" measure="1" displayFolder="" measureGroup="Population by Country" count="0" hidden="1">
      <extLst>
        <ext xmlns:x15="http://schemas.microsoft.com/office/spreadsheetml/2010/11/main" uri="{B97F6D7D-B522-45F9-BDA1-12C45D357490}">
          <x15:cacheHierarchy aggregatedColumn="20"/>
        </ext>
      </extLst>
    </cacheHierarchy>
    <cacheHierarchy uniqueName="[Measures].[Count of Country (or dependency)]" caption="Count of Country (or dependency)" measure="1" displayFolder="" measureGroup="Population by Country" count="0" hidden="1">
      <extLst>
        <ext xmlns:x15="http://schemas.microsoft.com/office/spreadsheetml/2010/11/main" uri="{B97F6D7D-B522-45F9-BDA1-12C45D357490}">
          <x15:cacheHierarchy aggregatedColumn="16"/>
        </ext>
      </extLst>
    </cacheHierarchy>
    <cacheHierarchy uniqueName="[Measures].[Sum of Density (P/Km²) 2]" caption="Sum of Density (P/Km²) 2" measure="1" displayFolder="" measureGroup="World Population by Region" count="0" hidden="1">
      <extLst>
        <ext xmlns:x15="http://schemas.microsoft.com/office/spreadsheetml/2010/11/main" uri="{B97F6D7D-B522-45F9-BDA1-12C45D357490}">
          <x15:cacheHierarchy aggregatedColumn="44"/>
        </ext>
      </extLst>
    </cacheHierarchy>
    <cacheHierarchy uniqueName="[Measures].[Count of Net Change]" caption="Count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Density (P/Km²) 3]" caption="Sum of Density (P/Km²) 3" measure="1" displayFolder="" measureGroup="World Population by Year" count="0" hidden="1">
      <extLst>
        <ext xmlns:x15="http://schemas.microsoft.com/office/spreadsheetml/2010/11/main" uri="{B97F6D7D-B522-45F9-BDA1-12C45D357490}">
          <x15:cacheHierarchy aggregatedColumn="57"/>
        </ext>
      </extLst>
    </cacheHierarchy>
    <cacheHierarchy uniqueName="[Measures].[Sum of Urban Pop % 2]" caption="Sum of Urban Pop % 2" measure="1" displayFolder="" measureGroup="World Population by Region" count="0" hidden="1">
      <extLst>
        <ext xmlns:x15="http://schemas.microsoft.com/office/spreadsheetml/2010/11/main" uri="{B97F6D7D-B522-45F9-BDA1-12C45D357490}">
          <x15:cacheHierarchy aggregatedColumn="49"/>
        </ext>
      </extLst>
    </cacheHierarchy>
    <cacheHierarchy uniqueName="[Measures].[Sum of World Share]" caption="Sum of World Share" measure="1" displayFolder="" measureGroup="World Population by Region" count="0" hidden="1">
      <extLst>
        <ext xmlns:x15="http://schemas.microsoft.com/office/spreadsheetml/2010/11/main" uri="{B97F6D7D-B522-45F9-BDA1-12C45D357490}">
          <x15:cacheHierarchy aggregatedColumn="50"/>
        </ext>
      </extLst>
    </cacheHierarchy>
    <cacheHierarchy uniqueName="[Measures].[Sum of Population 2026]" caption="Sum of Population 2026" measure="1" displayFolder="" measureGroup="Population by Country" count="0" hidden="1">
      <extLst>
        <ext xmlns:x15="http://schemas.microsoft.com/office/spreadsheetml/2010/11/main" uri="{B97F6D7D-B522-45F9-BDA1-12C45D357490}">
          <x15:cacheHierarchy aggregatedColumn="17"/>
        </ext>
      </extLst>
    </cacheHierarchy>
    <cacheHierarchy uniqueName="[Measures].[Sum of Population (2026)]" caption="Sum of Population (2026)" measure="1" displayFolder="" measureGroup="World Population by Region" count="0" hidden="1">
      <extLst>
        <ext xmlns:x15="http://schemas.microsoft.com/office/spreadsheetml/2010/11/main" uri="{B97F6D7D-B522-45F9-BDA1-12C45D357490}">
          <x15:cacheHierarchy aggregatedColumn="41"/>
        </ext>
      </extLst>
    </cacheHierarchy>
    <cacheHierarchy uniqueName="[Measures].[Count of Migrants (net) 2]" caption="Count of Migrants (net) 2" measure="1" displayFolder="" measureGroup="Population by Country" count="0" hidden="1">
      <extLst>
        <ext xmlns:x15="http://schemas.microsoft.com/office/spreadsheetml/2010/11/main" uri="{B97F6D7D-B522-45F9-BDA1-12C45D357490}">
          <x15:cacheHierarchy aggregatedColumn="22"/>
        </ext>
      </extLst>
    </cacheHierarchy>
    <cacheHierarchy uniqueName="[Measures].[Sum of Fert. Rate 2]" caption="Sum of Fert. Rate 2" measure="1" displayFolder="" measureGroup="Population by Country" count="0" hidden="1">
      <extLst>
        <ext xmlns:x15="http://schemas.microsoft.com/office/spreadsheetml/2010/11/main" uri="{B97F6D7D-B522-45F9-BDA1-12C45D357490}">
          <x15:cacheHierarchy aggregatedColumn="23"/>
        </ext>
      </extLst>
    </cacheHierarchy>
    <cacheHierarchy uniqueName="[Measures].[Sum of Median Age 3]" caption="Sum of Median Age 3" measure="1" displayFolder="" measureGroup="Population by Country" count="0" hidden="1">
      <extLst>
        <ext xmlns:x15="http://schemas.microsoft.com/office/spreadsheetml/2010/11/main" uri="{B97F6D7D-B522-45F9-BDA1-12C45D357490}">
          <x15:cacheHierarchy aggregatedColumn="24"/>
        </ext>
      </extLst>
    </cacheHierarchy>
    <cacheHierarchy uniqueName="[Measures].[Sum of World Share 2]" caption="Sum of World Share 2" measure="1" displayFolder="" measureGroup="Population by Country" count="0" hidden="1">
      <extLst>
        <ext xmlns:x15="http://schemas.microsoft.com/office/spreadsheetml/2010/11/main" uri="{B97F6D7D-B522-45F9-BDA1-12C45D357490}">
          <x15:cacheHierarchy aggregatedColumn="26"/>
        </ext>
      </extLst>
    </cacheHierarchy>
    <cacheHierarchy uniqueName="[Measures].[Count of Yearly Change]" caption="Count of Yearly Change" measure="1" displayFolder="" measureGroup="Population by Country" count="0" hidden="1">
      <extLst>
        <ext xmlns:x15="http://schemas.microsoft.com/office/spreadsheetml/2010/11/main" uri="{B97F6D7D-B522-45F9-BDA1-12C45D357490}">
          <x15:cacheHierarchy aggregatedColumn="18"/>
        </ext>
      </extLst>
    </cacheHierarchy>
    <cacheHierarchy uniqueName="[Measures].[Count of geographical region]" caption="Count of geographical region" measure="1" displayFolder="" measureGroup="Region Lookup" count="0" hidden="1">
      <extLst>
        <ext xmlns:x15="http://schemas.microsoft.com/office/spreadsheetml/2010/11/main" uri="{B97F6D7D-B522-45F9-BDA1-12C45D357490}">
          <x15:cacheHierarchy aggregatedColumn="30"/>
        </ext>
      </extLst>
    </cacheHierarchy>
    <cacheHierarchy uniqueName="[Measures].[Sum of Net Change]" caption="Sum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Migrants (net)]" caption="Sum of Migrants (net)" measure="1" displayFolder="" measureGroup="Population by Country" count="0" hidden="1">
      <extLst>
        <ext xmlns:x15="http://schemas.microsoft.com/office/spreadsheetml/2010/11/main" uri="{B97F6D7D-B522-45F9-BDA1-12C45D357490}">
          <x15:cacheHierarchy aggregatedColumn="22"/>
        </ext>
      </extLst>
    </cacheHierarchy>
    <cacheHierarchy uniqueName="[Measures].[Average of Fert. Rate]" caption="Average of Fert. Rate" measure="1" displayFolder="" measureGroup="Population by Country" count="0" hidden="1">
      <extLst>
        <ext xmlns:x15="http://schemas.microsoft.com/office/spreadsheetml/2010/11/main" uri="{B97F6D7D-B522-45F9-BDA1-12C45D357490}">
          <x15:cacheHierarchy aggregatedColumn="23"/>
        </ext>
      </extLst>
    </cacheHierarchy>
    <cacheHierarchy uniqueName="[Measures].[Average of Median Age]" caption="Average of Median Age" measure="1" displayFolder="" measureGroup="Population by Country" count="0" hidden="1">
      <extLst>
        <ext xmlns:x15="http://schemas.microsoft.com/office/spreadsheetml/2010/11/main" uri="{B97F6D7D-B522-45F9-BDA1-12C45D357490}">
          <x15:cacheHierarchy aggregatedColumn="24"/>
        </ext>
      </extLst>
    </cacheHierarchy>
    <cacheHierarchy uniqueName="[Measures].[Average of Urban Pop %]" caption="Average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Average of World Share]" caption="Average of World Share" measure="1" displayFolder="" measureGroup="Population by Country" count="0" hidden="1">
      <extLst>
        <ext xmlns:x15="http://schemas.microsoft.com/office/spreadsheetml/2010/11/main" uri="{B97F6D7D-B522-45F9-BDA1-12C45D357490}">
          <x15:cacheHierarchy aggregatedColumn="26"/>
        </ext>
      </extLst>
    </cacheHierarchy>
  </cacheHierarchies>
  <kpis count="0"/>
  <dimensions count="19">
    <dimension name="A" uniqueName="[A]" caption="A"/>
    <dimension name="B" uniqueName="[B]" caption="B"/>
    <dimension name="C" uniqueName="[C]" caption="C"/>
    <dimension name="D  E  F" uniqueName="[D  E  F]" caption="D  E  F"/>
    <dimension name="G  H" uniqueName="[G  H]" caption="G  H"/>
    <dimension name="I  J  K" uniqueName="[I  J  K]" caption="I  J  K"/>
    <dimension name="L  M" uniqueName="[L  M]" caption="L  M"/>
    <dimension measure="1" name="Measures" uniqueName="[Measures]" caption="Measures"/>
    <dimension name="N  O  P  Q" uniqueName="[N  O  P  Q]" caption="N  O  P  Q"/>
    <dimension name="Population by Country" uniqueName="[Population by Country]" caption="Population by Country"/>
    <dimension name="R  S" uniqueName="[R  S]" caption="R  S"/>
    <dimension name="Region Lookup" uniqueName="[Region Lookup]" caption="Region Lookup"/>
    <dimension name="T  U  V  W  Y  Z" uniqueName="[T  U  V  W  Y  Z]" caption="T  U  V  W  Y  Z"/>
    <dimension name="World Population  2025 and Historical" uniqueName="[World Population  2025 and Historical]" caption="World Population  2025 and Historical"/>
    <dimension name="World Population by Region" uniqueName="[World Population by Region]" caption="World Population by Region"/>
    <dimension name="World Population by Religion" uniqueName="[World Population by Religion]" caption="World Population by Religion"/>
    <dimension name="World Population by Year" uniqueName="[World Population by Year]" caption="World Population by Year"/>
    <dimension name="World Population Forecast  2030-2050" uniqueName="[World Population Forecast  2030-2050]" caption="World Population Forecast  2030-2050"/>
    <dimension name="Yearly Population Growth Rate" uniqueName="[Yearly Population Growth Rate]" caption="Yearly Population Growth Rate"/>
  </dimensions>
  <measureGroups count="18">
    <measureGroup name="A" caption="A"/>
    <measureGroup name="B" caption="B"/>
    <measureGroup name="C" caption="C"/>
    <measureGroup name="D  E  F" caption="D  E  F"/>
    <measureGroup name="G  H" caption="G  H"/>
    <measureGroup name="I  J  K" caption="I  J  K"/>
    <measureGroup name="L  M" caption="L  M"/>
    <measureGroup name="N  O  P  Q" caption="N  O  P  Q"/>
    <measureGroup name="Population by Country" caption="Population by Country"/>
    <measureGroup name="R  S" caption="R  S"/>
    <measureGroup name="Region Lookup" caption="Region Lookup"/>
    <measureGroup name="T  U  V  W  Y  Z" caption="T  U  V  W  Y  Z"/>
    <measureGroup name="World Population  2025 and Historical" caption="World Population  2025 and Historical"/>
    <measureGroup name="World Population by Region" caption="World Population by Region"/>
    <measureGroup name="World Population by Religion" caption="World Population by Religion"/>
    <measureGroup name="World Population by Year" caption="World Population by Year"/>
    <measureGroup name="World Population Forecast  2030-2050" caption="World Population Forecast  2030-2050"/>
    <measureGroup name="Yearly Population Growth Rate" caption="Yearly Population Growth Rate"/>
  </measureGroups>
  <maps count="19">
    <map measureGroup="0" dimension="0"/>
    <map measureGroup="1" dimension="1"/>
    <map measureGroup="2" dimension="2"/>
    <map measureGroup="3" dimension="3"/>
    <map measureGroup="4" dimension="4"/>
    <map measureGroup="5" dimension="5"/>
    <map measureGroup="6" dimension="6"/>
    <map measureGroup="7" dimension="8"/>
    <map measureGroup="8" dimension="9"/>
    <map measureGroup="8" dimension="11"/>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enice" refreshedDate="46230.006663194443" backgroundQuery="1" createdVersion="8" refreshedVersion="8" minRefreshableVersion="3" recordCount="0" supportSubquery="1" supportAdvancedDrill="1" xr:uid="{C0773AB7-9C93-4995-96A9-43924E9DE66B}">
  <cacheSource type="external" connectionId="19"/>
  <cacheFields count="4">
    <cacheField name="[World Population by Region].[Region].[Region]" caption="Region" numFmtId="0" hierarchy="40" level="1">
      <sharedItems count="6">
        <s v="Africa"/>
        <s v="Asia"/>
        <s v="Europe"/>
        <s v="Latin America and the Caribbean"/>
        <s v="Northern America"/>
        <s v="Oceania"/>
      </sharedItems>
    </cacheField>
    <cacheField name="[Measures].[Sum of Density (P/Km²) 2]" caption="Sum of Density (P/Km²) 2" numFmtId="0" hierarchy="105" level="32767"/>
    <cacheField name="[Measures].[Sum of Land Area (Km²) 2]" caption="Sum of Land Area (Km²) 2" numFmtId="0" hierarchy="102" level="32767"/>
    <cacheField name="[Measures].[Sum of Population (2026)]" caption="Sum of Population (2026)" numFmtId="0" hierarchy="111" level="32767"/>
  </cacheFields>
  <cacheHierarchies count="124">
    <cacheHierarchy uniqueName="[A].[name]" caption="name" attribute="1" defaultMemberUniqueName="[A].[name].[All]" allUniqueName="[A].[name].[All]" dimensionUniqueName="[A]" displayFolder="" count="0" memberValueDatatype="130" unbalanced="0"/>
    <cacheHierarchy uniqueName="[A].[geographical region]" caption="geographical region" attribute="1" defaultMemberUniqueName="[A].[geographical region].[All]" allUniqueName="[A].[geographical region].[All]" dimensionUniqueName="[A]" displayFolder="" count="0" memberValueDatatype="130" unbalanced="0"/>
    <cacheHierarchy uniqueName="[B].[name]" caption="name" attribute="1" defaultMemberUniqueName="[B].[name].[All]" allUniqueName="[B].[name].[All]" dimensionUniqueName="[B]" displayFolder="" count="0" memberValueDatatype="130" unbalanced="0"/>
    <cacheHierarchy uniqueName="[B].[geographical region]" caption="geographical region" attribute="1" defaultMemberUniqueName="[B].[geographical region].[All]" allUniqueName="[B].[geographical region].[All]" dimensionUniqueName="[B]" displayFolder="" count="0" memberValueDatatype="130" unbalanced="0"/>
    <cacheHierarchy uniqueName="[C].[name]" caption="name" attribute="1" defaultMemberUniqueName="[C].[name].[All]" allUniqueName="[C].[name].[All]" dimensionUniqueName="[C]" displayFolder="" count="0" memberValueDatatype="130" unbalanced="0"/>
    <cacheHierarchy uniqueName="[C].[geographical region]" caption="geographical region" attribute="1" defaultMemberUniqueName="[C].[geographical region].[All]" allUniqueName="[C].[geographical region].[All]" dimensionUniqueName="[C]" displayFolder="" count="0" memberValueDatatype="130" unbalanced="0"/>
    <cacheHierarchy uniqueName="[D  E  F].[name]" caption="name" attribute="1" defaultMemberUniqueName="[D  E  F].[name].[All]" allUniqueName="[D  E  F].[name].[All]" dimensionUniqueName="[D  E  F]" displayFolder="" count="0" memberValueDatatype="130" unbalanced="0"/>
    <cacheHierarchy uniqueName="[D  E  F].[geographical region]" caption="geographical region" attribute="1" defaultMemberUniqueName="[D  E  F].[geographical region].[All]" allUniqueName="[D  E  F].[geographical region].[All]" dimensionUniqueName="[D  E  F]" displayFolder="" count="0" memberValueDatatype="130" unbalanced="0"/>
    <cacheHierarchy uniqueName="[G  H].[name]" caption="name" attribute="1" defaultMemberUniqueName="[G  H].[name].[All]" allUniqueName="[G  H].[name].[All]" dimensionUniqueName="[G  H]" displayFolder="" count="0" memberValueDatatype="130" unbalanced="0"/>
    <cacheHierarchy uniqueName="[G  H].[geographical region]" caption="geographical region" attribute="1" defaultMemberUniqueName="[G  H].[geographical region].[All]" allUniqueName="[G  H].[geographical region].[All]" dimensionUniqueName="[G  H]" displayFolder="" count="0" memberValueDatatype="130" unbalanced="0"/>
    <cacheHierarchy uniqueName="[I  J  K].[name]" caption="name" attribute="1" defaultMemberUniqueName="[I  J  K].[name].[All]" allUniqueName="[I  J  K].[name].[All]" dimensionUniqueName="[I  J  K]" displayFolder="" count="0" memberValueDatatype="130" unbalanced="0"/>
    <cacheHierarchy uniqueName="[I  J  K].[geographical region]" caption="geographical region" attribute="1" defaultMemberUniqueName="[I  J  K].[geographical region].[All]" allUniqueName="[I  J  K].[geographical region].[All]" dimensionUniqueName="[I  J  K]" displayFolder="" count="0" memberValueDatatype="130" unbalanced="0"/>
    <cacheHierarchy uniqueName="[L  M].[name]" caption="name" attribute="1" defaultMemberUniqueName="[L  M].[name].[All]" allUniqueName="[L  M].[name].[All]" dimensionUniqueName="[L  M]" displayFolder="" count="0" memberValueDatatype="130" unbalanced="0"/>
    <cacheHierarchy uniqueName="[L  M].[geographical region]" caption="geographical region" attribute="1" defaultMemberUniqueName="[L  M].[geographical region].[All]" allUniqueName="[L  M].[geographical region].[All]" dimensionUniqueName="[L  M]" displayFolder="" count="0" memberValueDatatype="130" unbalanced="0"/>
    <cacheHierarchy uniqueName="[N  O  P  Q].[name]" caption="name" attribute="1" defaultMemberUniqueName="[N  O  P  Q].[name].[All]" allUniqueName="[N  O  P  Q].[name].[All]" dimensionUniqueName="[N  O  P  Q]" displayFolder="" count="0" memberValueDatatype="130" unbalanced="0"/>
    <cacheHierarchy uniqueName="[N  O  P  Q].[geographical region]" caption="geographical region" attribute="1" defaultMemberUniqueName="[N  O  P  Q].[geographical region].[All]" allUniqueName="[N  O  P  Q].[geographical region].[All]" dimensionUniqueName="[N  O  P  Q]" displayFolder="" count="0" memberValueDatatype="130" unbalanced="0"/>
    <cacheHierarchy uniqueName="[Population by Country].[Country (or dependency)]" caption="Country (or dependency)" attribute="1" defaultMemberUniqueName="[Population by Country].[Country (or dependency)].[All]" allUniqueName="[Population by Country].[Country (or dependency)].[All]" dimensionUniqueName="[Population by Country]" displayFolder="" count="0" memberValueDatatype="130" unbalanced="0"/>
    <cacheHierarchy uniqueName="[Population by Country].[Population 2026]" caption="Population 2026" attribute="1" defaultMemberUniqueName="[Population by Country].[Population 2026].[All]" allUniqueName="[Population by Country].[Population 2026].[All]" dimensionUniqueName="[Population by Country]" displayFolder="" count="0" memberValueDatatype="20" unbalanced="0"/>
    <cacheHierarchy uniqueName="[Population by Country].[Yearly Change]" caption="Yearly Change" attribute="1" defaultMemberUniqueName="[Population by Country].[Yearly Change].[All]" allUniqueName="[Population by Country].[Yearly Change].[All]" dimensionUniqueName="[Population by Country]" displayFolder="" count="0" memberValueDatatype="130" unbalanced="0"/>
    <cacheHierarchy uniqueName="[Population by Country].[Net Change]" caption="Net Change" attribute="1" defaultMemberUniqueName="[Population by Country].[Net Change].[All]" allUniqueName="[Population by Country].[Net Change].[All]" dimensionUniqueName="[Population by Country]" displayFolder="" count="0" memberValueDatatype="20" unbalanced="0"/>
    <cacheHierarchy uniqueName="[Population by Country].[Density (P/Km²)]" caption="Density (P/Km²)" attribute="1" defaultMemberUniqueName="[Population by Country].[Density (P/Km²)].[All]" allUniqueName="[Population by Country].[Density (P/Km²)].[All]" dimensionUniqueName="[Population by Country]" displayFolder="" count="0" memberValueDatatype="20" unbalanced="0"/>
    <cacheHierarchy uniqueName="[Population by Country].[Land Area (Km²)]" caption="Land Area (Km²)" attribute="1" defaultMemberUniqueName="[Population by Country].[Land Area (Km²)].[All]" allUniqueName="[Population by Country].[Land Area (Km²)].[All]" dimensionUniqueName="[Population by Country]" displayFolder="" count="0" memberValueDatatype="20" unbalanced="0"/>
    <cacheHierarchy uniqueName="[Population by Country].[Migrants (net)]" caption="Migrants (net)" attribute="1" defaultMemberUniqueName="[Population by Country].[Migrants (net)].[All]" allUniqueName="[Population by Country].[Migrants (net)].[All]" dimensionUniqueName="[Population by Country]" displayFolder="" count="0" memberValueDatatype="20" unbalanced="0"/>
    <cacheHierarchy uniqueName="[Population by Country].[Fert. Rate]" caption="Fert. Rate" attribute="1" defaultMemberUniqueName="[Population by Country].[Fert. Rate].[All]" allUniqueName="[Population by Country].[Fert. Rate].[All]" dimensionUniqueName="[Population by Country]" displayFolder="" count="0" memberValueDatatype="5" unbalanced="0"/>
    <cacheHierarchy uniqueName="[Population by Country].[Median Age]" caption="Median Age" attribute="1" defaultMemberUniqueName="[Population by Country].[Median Age].[All]" allUniqueName="[Population by Country].[Median Age].[All]" dimensionUniqueName="[Population by Country]" displayFolder="" count="0" memberValueDatatype="5" unbalanced="0"/>
    <cacheHierarchy uniqueName="[Population by Country].[Urban Pop %]" caption="Urban Pop %" attribute="1" defaultMemberUniqueName="[Population by Country].[Urban Pop %].[All]" allUniqueName="[Population by Country].[Urban Pop %].[All]" dimensionUniqueName="[Population by Country]" displayFolder="" count="0" memberValueDatatype="5" unbalanced="0"/>
    <cacheHierarchy uniqueName="[Population by Country].[World Share]" caption="World Share" attribute="1" defaultMemberUniqueName="[Population by Country].[World Share].[All]" allUniqueName="[Population by Country].[World Share].[All]" dimensionUniqueName="[Population by Country]" displayFolder="" count="0" memberValueDatatype="5" unbalanced="0"/>
    <cacheHierarchy uniqueName="[R  S].[name]" caption="name" attribute="1" defaultMemberUniqueName="[R  S].[name].[All]" allUniqueName="[R  S].[name].[All]" dimensionUniqueName="[R  S]" displayFolder="" count="0" memberValueDatatype="130" unbalanced="0"/>
    <cacheHierarchy uniqueName="[R  S].[geographical region]" caption="geographical region" attribute="1" defaultMemberUniqueName="[R  S].[geographical region].[All]" allUniqueName="[R  S].[geographical region].[All]" dimensionUniqueName="[R  S]" displayFolder="" count="0" memberValueDatatype="130" unbalanced="0"/>
    <cacheHierarchy uniqueName="[Region Lookup].[name]" caption="name" attribute="1" defaultMemberUniqueName="[Region Lookup].[name].[All]" allUniqueName="[Region Lookup].[name].[All]" dimensionUniqueName="[Region Lookup]" displayFolder="" count="0" memberValueDatatype="130" unbalanced="0"/>
    <cacheHierarchy uniqueName="[Region Lookup].[geographical region]" caption="geographical region" attribute="1" defaultMemberUniqueName="[Region Lookup].[geographical region].[All]" allUniqueName="[Region Lookup].[geographical region].[All]" dimensionUniqueName="[Region Lookup]" displayFolder="" count="0" memberValueDatatype="130" unbalanced="0"/>
    <cacheHierarchy uniqueName="[T  U  V  W  Y  Z].[name]" caption="name" attribute="1" defaultMemberUniqueName="[T  U  V  W  Y  Z].[name].[All]" allUniqueName="[T  U  V  W  Y  Z].[name].[All]" dimensionUniqueName="[T  U  V  W  Y  Z]" displayFolder="" count="0" memberValueDatatype="130" unbalanced="0"/>
    <cacheHierarchy uniqueName="[T  U  V  W  Y  Z].[geographical region]" caption="geographical region" attribute="1" defaultMemberUniqueName="[T  U  V  W  Y  Z].[geographical region].[All]" allUniqueName="[T  U  V  W  Y  Z].[geographical region].[All]" dimensionUniqueName="[T  U  V  W  Y  Z]" displayFolder="" count="0" memberValueDatatype="130" unbalanced="0"/>
    <cacheHierarchy uniqueName="[World Population  2025 and Historical].[Year (July 1)]" caption="Year (July 1)" attribute="1" defaultMemberUniqueName="[World Population  2025 and Historical].[Year (July 1)].[All]" allUniqueName="[World Population  2025 and Historical].[Year (July 1)].[All]" dimensionUniqueName="[World Population  2025 and Historical]" displayFolder="" count="0" memberValueDatatype="130" unbalanced="0"/>
    <cacheHierarchy uniqueName="[World Population  2025 and Historical].[Population]" caption="Population" attribute="1" defaultMemberUniqueName="[World Population  2025 and Historical].[Population].[All]" allUniqueName="[World Population  2025 and Historical].[Population].[All]" dimensionUniqueName="[World Population  2025 and Historical]" displayFolder="" count="0" memberValueDatatype="20" unbalanced="0"/>
    <cacheHierarchy uniqueName="[World Population  2025 and Historical].[Yearly % Change]" caption="Yearly % Change" attribute="1" defaultMemberUniqueName="[World Population  2025 and Historical].[Yearly % Change].[All]" allUniqueName="[World Population  2025 and Historical].[Yearly % Change].[All]" dimensionUniqueName="[World Population  2025 and Historical]" displayFolder="" count="0" memberValueDatatype="5" unbalanced="0"/>
    <cacheHierarchy uniqueName="[World Population  2025 and Historical].[Yearly Change]" caption="Yearly Change" attribute="1" defaultMemberUniqueName="[World Population  2025 and Historical].[Yearly Change].[All]" allUniqueName="[World Population  2025 and Historical].[Yearly Change].[All]" dimensionUniqueName="[World Population  2025 and Historical]" displayFolder="" count="0" memberValueDatatype="20" unbalanced="0"/>
    <cacheHierarchy uniqueName="[World Population  2025 and Historical].[Median Age]" caption="Median Age" attribute="1" defaultMemberUniqueName="[World Population  2025 and Historical].[Median Age].[All]" allUniqueName="[World Population  2025 and Historical].[Median Age].[All]" dimensionUniqueName="[World Population  2025 and Historical]" displayFolder="" count="0" memberValueDatatype="5" unbalanced="0"/>
    <cacheHierarchy uniqueName="[World Population  2025 and Historical].[Fertility Rate]" caption="Fertility Rate" attribute="1" defaultMemberUniqueName="[World Population  2025 and Historical].[Fertility Rate].[All]" allUniqueName="[World Population  2025 and Historical].[Fertility Rate].[All]" dimensionUniqueName="[World Population  2025 and Historical]" displayFolder="" count="0" memberValueDatatype="5" unbalanced="0"/>
    <cacheHierarchy uniqueName="[World Population  2025 and Historical].[Density (P/Km²)]" caption="Density (P/Km²)" attribute="1" defaultMemberUniqueName="[World Population  2025 and Historical].[Density (P/Km²)].[All]" allUniqueName="[World Population  2025 and Historical].[Density (P/Km²)].[All]" dimensionUniqueName="[World Population  2025 and Historical]" displayFolder="" count="0" memberValueDatatype="20" unbalanced="0"/>
    <cacheHierarchy uniqueName="[World Population by Region].[Region]" caption="Region" attribute="1" defaultMemberUniqueName="[World Population by Region].[Region].[All]" allUniqueName="[World Population by Region].[Region].[All]" dimensionUniqueName="[World Population by Region]" displayFolder="" count="2" memberValueDatatype="130" unbalanced="0">
      <fieldsUsage count="2">
        <fieldUsage x="-1"/>
        <fieldUsage x="0"/>
      </fieldsUsage>
    </cacheHierarchy>
    <cacheHierarchy uniqueName="[World Population by Region].[Population (2026)]" caption="Population (2026)" attribute="1" defaultMemberUniqueName="[World Population by Region].[Population (2026)].[All]" allUniqueName="[World Population by Region].[Population (2026)].[All]" dimensionUniqueName="[World Population by Region]" displayFolder="" count="0" memberValueDatatype="20" unbalanced="0"/>
    <cacheHierarchy uniqueName="[World Population by Region].[Yearly Change]" caption="Yearly Change" attribute="1" defaultMemberUniqueName="[World Population by Region].[Yearly Change].[All]" allUniqueName="[World Population by Region].[Yearly Change].[All]" dimensionUniqueName="[World Population by Region]" displayFolder="" count="0" memberValueDatatype="5" unbalanced="0"/>
    <cacheHierarchy uniqueName="[World Population by Region].[Net Change]" caption="Net Change" attribute="1" defaultMemberUniqueName="[World Population by Region].[Net Change].[All]" allUniqueName="[World Population by Region].[Net Change].[All]" dimensionUniqueName="[World Population by Region]" displayFolder="" count="0" memberValueDatatype="20" unbalanced="0"/>
    <cacheHierarchy uniqueName="[World Population by Region].[Density (P/Km²)]" caption="Density (P/Km²)" attribute="1" defaultMemberUniqueName="[World Population by Region].[Density (P/Km²)].[All]" allUniqueName="[World Population by Region].[Density (P/Km²)].[All]" dimensionUniqueName="[World Population by Region]" displayFolder="" count="0" memberValueDatatype="20" unbalanced="0"/>
    <cacheHierarchy uniqueName="[World Population by Region].[Land Area (Km²)]" caption="Land Area (Km²)" attribute="1" defaultMemberUniqueName="[World Population by Region].[Land Area (Km²)].[All]" allUniqueName="[World Population by Region].[Land Area (Km²)].[All]" dimensionUniqueName="[World Population by Region]" displayFolder="" count="0" memberValueDatatype="20" unbalanced="0"/>
    <cacheHierarchy uniqueName="[World Population by Region].[Migrants (net)]" caption="Migrants (net)" attribute="1" defaultMemberUniqueName="[World Population by Region].[Migrants (net)].[All]" allUniqueName="[World Population by Region].[Migrants (net)].[All]" dimensionUniqueName="[World Population by Region]" displayFolder="" count="0" memberValueDatatype="20" unbalanced="0"/>
    <cacheHierarchy uniqueName="[World Population by Region].[Fert. Rate]" caption="Fert. Rate" attribute="1" defaultMemberUniqueName="[World Population by Region].[Fert. Rate].[All]" allUniqueName="[World Population by Region].[Fert. Rate].[All]" dimensionUniqueName="[World Population by Region]" displayFolder="" count="0" memberValueDatatype="5" unbalanced="0"/>
    <cacheHierarchy uniqueName="[World Population by Region].[Median Age]" caption="Median Age" attribute="1" defaultMemberUniqueName="[World Population by Region].[Median Age].[All]" allUniqueName="[World Population by Region].[Median Age].[All]" dimensionUniqueName="[World Population by Region]" displayFolder="" count="0" memberValueDatatype="5" unbalanced="0"/>
    <cacheHierarchy uniqueName="[World Population by Region].[Urban Pop %]" caption="Urban Pop %" attribute="1" defaultMemberUniqueName="[World Population by Region].[Urban Pop %].[All]" allUniqueName="[World Population by Region].[Urban Pop %].[All]" dimensionUniqueName="[World Population by Region]" displayFolder="" count="0" memberValueDatatype="5" unbalanced="0"/>
    <cacheHierarchy uniqueName="[World Population by Region].[World Share]" caption="World Share" attribute="1" defaultMemberUniqueName="[World Population by Region].[World Share].[All]" allUniqueName="[World Population by Region].[World Share].[All]" dimensionUniqueName="[World Population by Region]" displayFolder="" count="0" memberValueDatatype="5" unbalanced="0"/>
    <cacheHierarchy uniqueName="[World Population by Religion].[Major Religious Groups]" caption="Major Religious Groups" attribute="1" defaultMemberUniqueName="[World Population by Religion].[Major Religious Groups].[All]" allUniqueName="[World Population by Religion].[Major Religious Groups].[All]" dimensionUniqueName="[World Population by Religion]" displayFolder="" count="0" memberValueDatatype="130" unbalanced="0"/>
    <cacheHierarchy uniqueName="[World Population by Religion].[Percentage of the global population]" caption="Percentage of the global population" attribute="1" defaultMemberUniqueName="[World Population by Religion].[Percentage of the global population].[All]" allUniqueName="[World Population by Religion].[Percentage of the global population].[All]" dimensionUniqueName="[World Population by Religion]" displayFolder="" count="0" memberValueDatatype="20" unbalanced="0"/>
    <cacheHierarchy uniqueName="[World Population by Year].[Year]" caption="Year" attribute="1" defaultMemberUniqueName="[World Population by Year].[Year].[All]" allUniqueName="[World Population by Year].[Year].[All]" dimensionUniqueName="[World Population by Year]" displayFolder="" count="0" memberValueDatatype="130" unbalanced="0"/>
    <cacheHierarchy uniqueName="[World Population by Year].[Population]" caption="Population" attribute="1" defaultMemberUniqueName="[World Population by Year].[Population].[All]" allUniqueName="[World Population by Year].[Population].[All]" dimensionUniqueName="[World Population by Year]" displayFolder="" count="0" memberValueDatatype="20" unbalanced="0"/>
    <cacheHierarchy uniqueName="[World Population by Year].[Yearly % Change]" caption="Yearly % Change" attribute="1" defaultMemberUniqueName="[World Population by Year].[Yearly % Change].[All]" allUniqueName="[World Population by Year].[Yearly % Change].[All]" dimensionUniqueName="[World Population by Year]" displayFolder="" count="0" memberValueDatatype="5" unbalanced="0"/>
    <cacheHierarchy uniqueName="[World Population by Year].[Net Change]" caption="Net Change" attribute="1" defaultMemberUniqueName="[World Population by Year].[Net Change].[All]" allUniqueName="[World Population by Year].[Net Change].[All]" dimensionUniqueName="[World Population by Year]" displayFolder="" count="0" memberValueDatatype="20" unbalanced="0"/>
    <cacheHierarchy uniqueName="[World Population by Year].[Density (P/Km²)]" caption="Density (P/Km²)" attribute="1" defaultMemberUniqueName="[World Population by Year].[Density (P/Km²)].[All]" allUniqueName="[World Population by Year].[Density (P/Km²)].[All]" dimensionUniqueName="[World Population by Year]" displayFolder="" count="0" memberValueDatatype="20" unbalanced="0"/>
    <cacheHierarchy uniqueName="[World Population Forecast  2030-2050].[Year (July 1)]" caption="Year (July 1)" attribute="1" defaultMemberUniqueName="[World Population Forecast  2030-2050].[Year (July 1)].[All]" allUniqueName="[World Population Forecast  2030-2050].[Year (July 1)].[All]" dimensionUniqueName="[World Population Forecast  2030-2050]" displayFolder="" count="0" memberValueDatatype="130" unbalanced="0"/>
    <cacheHierarchy uniqueName="[World Population Forecast  2030-2050].[Population]" caption="Population" attribute="1" defaultMemberUniqueName="[World Population Forecast  2030-2050].[Population].[All]" allUniqueName="[World Population Forecast  2030-2050].[Population].[All]" dimensionUniqueName="[World Population Forecast  2030-2050]" displayFolder="" count="0" memberValueDatatype="20" unbalanced="0"/>
    <cacheHierarchy uniqueName="[World Population Forecast  2030-2050].[Yearly % Change]" caption="Yearly % Change" attribute="1" defaultMemberUniqueName="[World Population Forecast  2030-2050].[Yearly % Change].[All]" allUniqueName="[World Population Forecast  2030-2050].[Yearly % Change].[All]" dimensionUniqueName="[World Population Forecast  2030-2050]" displayFolder="" count="0" memberValueDatatype="5" unbalanced="0"/>
    <cacheHierarchy uniqueName="[World Population Forecast  2030-2050].[Yearly Change]" caption="Yearly Change" attribute="1" defaultMemberUniqueName="[World Population Forecast  2030-2050].[Yearly Change].[All]" allUniqueName="[World Population Forecast  2030-2050].[Yearly Change].[All]" dimensionUniqueName="[World Population Forecast  2030-2050]" displayFolder="" count="0" memberValueDatatype="20" unbalanced="0"/>
    <cacheHierarchy uniqueName="[World Population Forecast  2030-2050].[Median Age]" caption="Median Age" attribute="1" defaultMemberUniqueName="[World Population Forecast  2030-2050].[Median Age].[All]" allUniqueName="[World Population Forecast  2030-2050].[Median Age].[All]" dimensionUniqueName="[World Population Forecast  2030-2050]" displayFolder="" count="0" memberValueDatatype="5" unbalanced="0"/>
    <cacheHierarchy uniqueName="[World Population Forecast  2030-2050].[Fertility Rate]" caption="Fertility Rate" attribute="1" defaultMemberUniqueName="[World Population Forecast  2030-2050].[Fertility Rate].[All]" allUniqueName="[World Population Forecast  2030-2050].[Fertility Rate].[All]" dimensionUniqueName="[World Population Forecast  2030-2050]" displayFolder="" count="0" memberValueDatatype="5" unbalanced="0"/>
    <cacheHierarchy uniqueName="[World Population Forecast  2030-2050].[Density (P/Km²)]" caption="Density (P/Km²)" attribute="1" defaultMemberUniqueName="[World Population Forecast  2030-2050].[Density (P/Km²)].[All]" allUniqueName="[World Population Forecast  2030-2050].[Density (P/Km²)].[All]" dimensionUniqueName="[World Population Forecast  2030-2050]" displayFolder="" count="0" memberValueDatatype="20" unbalanced="0"/>
    <cacheHierarchy uniqueName="[Yearly Population Growth Rate].[Year]" caption="Year" attribute="1" defaultMemberUniqueName="[Yearly Population Growth Rate].[Year].[All]" allUniqueName="[Yearly Population Growth Rate].[Year].[All]" dimensionUniqueName="[Yearly Population Growth Rate]" displayFolder="" count="0" memberValueDatatype="130" unbalanced="0"/>
    <cacheHierarchy uniqueName="[Yearly Population Growth Rate].[Yearly Growth Rate]" caption="Yearly Growth Rate" attribute="1" defaultMemberUniqueName="[Yearly Population Growth Rate].[Yearly Growth Rate].[All]" allUniqueName="[Yearly Population Growth Rate].[Yearly Growth Rate].[All]" dimensionUniqueName="[Yearly Population Growth Rate]" displayFolder="" count="0" memberValueDatatype="5" unbalanced="0"/>
    <cacheHierarchy uniqueName="[Measures].[Rural Population %]" caption="Rural Population %" measure="1" displayFolder="" measureGroup="Population by Country" count="0"/>
    <cacheHierarchy uniqueName="[Measures].[Rural Population % ]" caption="Rural Population % " measure="1" displayFolder="" measureGroup="World Population by Region" count="0"/>
    <cacheHierarchy uniqueName="[Measures].[__XL_Count Yearly Population Growth Rate]" caption="__XL_Count Yearly Population Growth Rate" measure="1" displayFolder="" measureGroup="Yearly Population Growth Rate" count="0" hidden="1"/>
    <cacheHierarchy uniqueName="[Measures].[__XL_Count World Population Forecast  2030-2050]" caption="__XL_Count World Population Forecast  2030-2050" measure="1" displayFolder="" measureGroup="World Population Forecast  2030-2050" count="0" hidden="1"/>
    <cacheHierarchy uniqueName="[Measures].[__XL_Count World Population by Region]" caption="__XL_Count World Population by Region" measure="1" displayFolder="" measureGroup="World Population by Region" count="0" hidden="1"/>
    <cacheHierarchy uniqueName="[Measures].[__XL_Count World Population by Religion]" caption="__XL_Count World Population by Religion" measure="1" displayFolder="" measureGroup="World Population by Religion" count="0" hidden="1"/>
    <cacheHierarchy uniqueName="[Measures].[__XL_Count World Population by Year]" caption="__XL_Count World Population by Year" measure="1" displayFolder="" measureGroup="World Population by Year" count="0" hidden="1"/>
    <cacheHierarchy uniqueName="[Measures].[__XL_Count Population by Country]" caption="__XL_Count Population by Country" measure="1" displayFolder="" measureGroup="Population by Country" count="0" hidden="1"/>
    <cacheHierarchy uniqueName="[Measures].[__XL_Count World Population  2025 and Historical]" caption="__XL_Count World Population  2025 and Historical" measure="1" displayFolder="" measureGroup="World Population  2025 and Historical" count="0" hidden="1"/>
    <cacheHierarchy uniqueName="[Measures].[__XL_Count A]" caption="__XL_Count A" measure="1" displayFolder="" measureGroup="A" count="0" hidden="1"/>
    <cacheHierarchy uniqueName="[Measures].[__XL_Count B]" caption="__XL_Count B" measure="1" displayFolder="" measureGroup="B" count="0" hidden="1"/>
    <cacheHierarchy uniqueName="[Measures].[__XL_Count C]" caption="__XL_Count C" measure="1" displayFolder="" measureGroup="C" count="0" hidden="1"/>
    <cacheHierarchy uniqueName="[Measures].[__XL_Count D  E  F]" caption="__XL_Count D  E  F" measure="1" displayFolder="" measureGroup="D  E  F" count="0" hidden="1"/>
    <cacheHierarchy uniqueName="[Measures].[__XL_Count G  H]" caption="__XL_Count G  H" measure="1" displayFolder="" measureGroup="G  H" count="0" hidden="1"/>
    <cacheHierarchy uniqueName="[Measures].[__XL_Count I  J  K]" caption="__XL_Count I  J  K" measure="1" displayFolder="" measureGroup="I  J  K" count="0" hidden="1"/>
    <cacheHierarchy uniqueName="[Measures].[__XL_Count L  M]" caption="__XL_Count L  M" measure="1" displayFolder="" measureGroup="L  M" count="0" hidden="1"/>
    <cacheHierarchy uniqueName="[Measures].[__XL_Count N  O  P  Q]" caption="__XL_Count N  O  P  Q" measure="1" displayFolder="" measureGroup="N  O  P  Q" count="0" hidden="1"/>
    <cacheHierarchy uniqueName="[Measures].[__XL_Count R  S]" caption="__XL_Count R  S" measure="1" displayFolder="" measureGroup="R  S" count="0" hidden="1"/>
    <cacheHierarchy uniqueName="[Measures].[__XL_Count T  U  V  W  Y  Z]" caption="__XL_Count T  U  V  W  Y  Z" measure="1" displayFolder="" measureGroup="T  U  V  W  Y  Z" count="0" hidden="1"/>
    <cacheHierarchy uniqueName="[Measures].[__XL_Count Region Lookup]" caption="__XL_Count Region Lookup" measure="1" displayFolder="" measureGroup="Region Lookup" count="0" hidden="1"/>
    <cacheHierarchy uniqueName="[Measures].[__No measures defined]" caption="__No measures defined" measure="1" displayFolder="" count="0" hidden="1"/>
    <cacheHierarchy uniqueName="[Measures].[Sum of Yearly % Change]" caption="Sum of Yearly % Change" measure="1" displayFolder="" measureGroup="World Population by Year" count="0" hidden="1">
      <extLst>
        <ext xmlns:x15="http://schemas.microsoft.com/office/spreadsheetml/2010/11/main" uri="{B97F6D7D-B522-45F9-BDA1-12C45D357490}">
          <x15:cacheHierarchy aggregatedColumn="55"/>
        </ext>
      </extLst>
    </cacheHierarchy>
    <cacheHierarchy uniqueName="[Measures].[Sum of Yearly Growth Rate]" caption="Sum of Yearly Growth Rate" measure="1" displayFolder="" measureGroup="Yearly Population Growth Rate" count="0" hidden="1">
      <extLst>
        <ext xmlns:x15="http://schemas.microsoft.com/office/spreadsheetml/2010/11/main" uri="{B97F6D7D-B522-45F9-BDA1-12C45D357490}">
          <x15:cacheHierarchy aggregatedColumn="66"/>
        </ext>
      </extLst>
    </cacheHierarchy>
    <cacheHierarchy uniqueName="[Measures].[Sum of Population]" caption="Sum of Population" measure="1" displayFolder="" measureGroup="World Population by Year" count="0" hidden="1">
      <extLst>
        <ext xmlns:x15="http://schemas.microsoft.com/office/spreadsheetml/2010/11/main" uri="{B97F6D7D-B522-45F9-BDA1-12C45D357490}">
          <x15:cacheHierarchy aggregatedColumn="54"/>
        </ext>
      </extLst>
    </cacheHierarchy>
    <cacheHierarchy uniqueName="[Measures].[Sum of Percentage of the global population]" caption="Sum of Percentage of the global population" measure="1" displayFolder="" measureGroup="World Population by Religion" count="0" hidden="1">
      <extLst>
        <ext xmlns:x15="http://schemas.microsoft.com/office/spreadsheetml/2010/11/main" uri="{B97F6D7D-B522-45F9-BDA1-12C45D357490}">
          <x15:cacheHierarchy aggregatedColumn="52"/>
        </ext>
      </extLst>
    </cacheHierarchy>
    <cacheHierarchy uniqueName="[Measures].[Sum of Population 2]" caption="Sum of Population 2" measure="1" displayFolder="" measureGroup="World Population Forecast  2030-2050" count="0" hidden="1">
      <extLst>
        <ext xmlns:x15="http://schemas.microsoft.com/office/spreadsheetml/2010/11/main" uri="{B97F6D7D-B522-45F9-BDA1-12C45D357490}">
          <x15:cacheHierarchy aggregatedColumn="59"/>
        </ext>
      </extLst>
    </cacheHierarchy>
    <cacheHierarchy uniqueName="[Measures].[Sum of Yearly % Change 2]" caption="Sum of Yearly % Change 2" measure="1" displayFolder="" measureGroup="World Population Forecast  2030-2050" count="0" hidden="1">
      <extLst>
        <ext xmlns:x15="http://schemas.microsoft.com/office/spreadsheetml/2010/11/main" uri="{B97F6D7D-B522-45F9-BDA1-12C45D357490}">
          <x15:cacheHierarchy aggregatedColumn="60"/>
        </ext>
      </extLst>
    </cacheHierarchy>
    <cacheHierarchy uniqueName="[Measures].[Sum of Yearly Change]" caption="Sum of Yearly Change" measure="1" displayFolder="" measureGroup="World Population Forecast  2030-2050" count="0" hidden="1">
      <extLst>
        <ext xmlns:x15="http://schemas.microsoft.com/office/spreadsheetml/2010/11/main" uri="{B97F6D7D-B522-45F9-BDA1-12C45D357490}">
          <x15:cacheHierarchy aggregatedColumn="61"/>
        </ext>
      </extLst>
    </cacheHierarchy>
    <cacheHierarchy uniqueName="[Measures].[Sum of Population 3]" caption="Sum of Population 3" measure="1" displayFolder="" measureGroup="World Population  2025 and Historical" count="0" hidden="1">
      <extLst>
        <ext xmlns:x15="http://schemas.microsoft.com/office/spreadsheetml/2010/11/main" uri="{B97F6D7D-B522-45F9-BDA1-12C45D357490}">
          <x15:cacheHierarchy aggregatedColumn="34"/>
        </ext>
      </extLst>
    </cacheHierarchy>
    <cacheHierarchy uniqueName="[Measures].[Sum of Yearly % Change 3]" caption="Sum of Yearly % Change 3" measure="1" displayFolder="" measureGroup="World Population  2025 and Historical" count="0" hidden="1">
      <extLst>
        <ext xmlns:x15="http://schemas.microsoft.com/office/spreadsheetml/2010/11/main" uri="{B97F6D7D-B522-45F9-BDA1-12C45D357490}">
          <x15:cacheHierarchy aggregatedColumn="35"/>
        </ext>
      </extLst>
    </cacheHierarchy>
    <cacheHierarchy uniqueName="[Measures].[Sum of Yearly Change 2]" caption="Sum of Yearly Change 2" measure="1" displayFolder="" measureGroup="World Population  2025 and Historical" count="0" hidden="1">
      <extLst>
        <ext xmlns:x15="http://schemas.microsoft.com/office/spreadsheetml/2010/11/main" uri="{B97F6D7D-B522-45F9-BDA1-12C45D357490}">
          <x15:cacheHierarchy aggregatedColumn="36"/>
        </ext>
      </extLst>
    </cacheHierarchy>
    <cacheHierarchy uniqueName="[Measures].[Sum of Median Age]" caption="Sum of Median Age" measure="1" displayFolder="" measureGroup="World Population  2025 and Historical" count="0" hidden="1">
      <extLst>
        <ext xmlns:x15="http://schemas.microsoft.com/office/spreadsheetml/2010/11/main" uri="{B97F6D7D-B522-45F9-BDA1-12C45D357490}">
          <x15:cacheHierarchy aggregatedColumn="37"/>
        </ext>
      </extLst>
    </cacheHierarchy>
    <cacheHierarchy uniqueName="[Measures].[Sum of Fertility Rate]" caption="Sum of Fertility Rate" measure="1" displayFolder="" measureGroup="World Population  2025 and Historical" count="0" hidden="1">
      <extLst>
        <ext xmlns:x15="http://schemas.microsoft.com/office/spreadsheetml/2010/11/main" uri="{B97F6D7D-B522-45F9-BDA1-12C45D357490}">
          <x15:cacheHierarchy aggregatedColumn="38"/>
        </ext>
      </extLst>
    </cacheHierarchy>
    <cacheHierarchy uniqueName="[Measures].[Sum of Land Area (Km²)]" caption="Sum of Land Area (Km²)" measure="1" displayFolder="" measureGroup="Population by Country" count="0" hidden="1">
      <extLst>
        <ext xmlns:x15="http://schemas.microsoft.com/office/spreadsheetml/2010/11/main" uri="{B97F6D7D-B522-45F9-BDA1-12C45D357490}">
          <x15:cacheHierarchy aggregatedColumn="21"/>
        </ext>
      </extLst>
    </cacheHierarchy>
    <cacheHierarchy uniqueName="[Measures].[Sum of Urban Pop %]" caption="Sum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Sum of Land Area (Km²) 2]" caption="Sum of Land Area (Km²) 2" measure="1" displayFolder="" measureGroup="World Population by Region" count="0" oneField="1" hidden="1">
      <fieldsUsage count="1">
        <fieldUsage x="2"/>
      </fieldsUsage>
      <extLst>
        <ext xmlns:x15="http://schemas.microsoft.com/office/spreadsheetml/2010/11/main" uri="{B97F6D7D-B522-45F9-BDA1-12C45D357490}">
          <x15:cacheHierarchy aggregatedColumn="45"/>
        </ext>
      </extLst>
    </cacheHierarchy>
    <cacheHierarchy uniqueName="[Measures].[Sum of Density (P/Km²)]" caption="Sum of Density (P/Km²)" measure="1" displayFolder="" measureGroup="Population by Country" count="0" hidden="1">
      <extLst>
        <ext xmlns:x15="http://schemas.microsoft.com/office/spreadsheetml/2010/11/main" uri="{B97F6D7D-B522-45F9-BDA1-12C45D357490}">
          <x15:cacheHierarchy aggregatedColumn="20"/>
        </ext>
      </extLst>
    </cacheHierarchy>
    <cacheHierarchy uniqueName="[Measures].[Count of Country (or dependency)]" caption="Count of Country (or dependency)" measure="1" displayFolder="" measureGroup="Population by Country" count="0" hidden="1">
      <extLst>
        <ext xmlns:x15="http://schemas.microsoft.com/office/spreadsheetml/2010/11/main" uri="{B97F6D7D-B522-45F9-BDA1-12C45D357490}">
          <x15:cacheHierarchy aggregatedColumn="16"/>
        </ext>
      </extLst>
    </cacheHierarchy>
    <cacheHierarchy uniqueName="[Measures].[Sum of Density (P/Km²) 2]" caption="Sum of Density (P/Km²) 2" measure="1" displayFolder="" measureGroup="World Population by Region" count="0" oneField="1" hidden="1">
      <fieldsUsage count="1">
        <fieldUsage x="1"/>
      </fieldsUsage>
      <extLst>
        <ext xmlns:x15="http://schemas.microsoft.com/office/spreadsheetml/2010/11/main" uri="{B97F6D7D-B522-45F9-BDA1-12C45D357490}">
          <x15:cacheHierarchy aggregatedColumn="44"/>
        </ext>
      </extLst>
    </cacheHierarchy>
    <cacheHierarchy uniqueName="[Measures].[Count of Net Change]" caption="Count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Density (P/Km²) 3]" caption="Sum of Density (P/Km²) 3" measure="1" displayFolder="" measureGroup="World Population by Year" count="0" hidden="1">
      <extLst>
        <ext xmlns:x15="http://schemas.microsoft.com/office/spreadsheetml/2010/11/main" uri="{B97F6D7D-B522-45F9-BDA1-12C45D357490}">
          <x15:cacheHierarchy aggregatedColumn="57"/>
        </ext>
      </extLst>
    </cacheHierarchy>
    <cacheHierarchy uniqueName="[Measures].[Sum of Urban Pop % 2]" caption="Sum of Urban Pop % 2" measure="1" displayFolder="" measureGroup="World Population by Region" count="0" hidden="1">
      <extLst>
        <ext xmlns:x15="http://schemas.microsoft.com/office/spreadsheetml/2010/11/main" uri="{B97F6D7D-B522-45F9-BDA1-12C45D357490}">
          <x15:cacheHierarchy aggregatedColumn="49"/>
        </ext>
      </extLst>
    </cacheHierarchy>
    <cacheHierarchy uniqueName="[Measures].[Sum of World Share]" caption="Sum of World Share" measure="1" displayFolder="" measureGroup="World Population by Region" count="0" hidden="1">
      <extLst>
        <ext xmlns:x15="http://schemas.microsoft.com/office/spreadsheetml/2010/11/main" uri="{B97F6D7D-B522-45F9-BDA1-12C45D357490}">
          <x15:cacheHierarchy aggregatedColumn="50"/>
        </ext>
      </extLst>
    </cacheHierarchy>
    <cacheHierarchy uniqueName="[Measures].[Sum of Population 2026]" caption="Sum of Population 2026" measure="1" displayFolder="" measureGroup="Population by Country" count="0" hidden="1">
      <extLst>
        <ext xmlns:x15="http://schemas.microsoft.com/office/spreadsheetml/2010/11/main" uri="{B97F6D7D-B522-45F9-BDA1-12C45D357490}">
          <x15:cacheHierarchy aggregatedColumn="17"/>
        </ext>
      </extLst>
    </cacheHierarchy>
    <cacheHierarchy uniqueName="[Measures].[Sum of Population (2026)]" caption="Sum of Population (2026)" measure="1" displayFolder="" measureGroup="World Population by Region" count="0" oneField="1" hidden="1">
      <fieldsUsage count="1">
        <fieldUsage x="3"/>
      </fieldsUsage>
      <extLst>
        <ext xmlns:x15="http://schemas.microsoft.com/office/spreadsheetml/2010/11/main" uri="{B97F6D7D-B522-45F9-BDA1-12C45D357490}">
          <x15:cacheHierarchy aggregatedColumn="41"/>
        </ext>
      </extLst>
    </cacheHierarchy>
    <cacheHierarchy uniqueName="[Measures].[Count of Migrants (net) 2]" caption="Count of Migrants (net) 2" measure="1" displayFolder="" measureGroup="Population by Country" count="0" hidden="1">
      <extLst>
        <ext xmlns:x15="http://schemas.microsoft.com/office/spreadsheetml/2010/11/main" uri="{B97F6D7D-B522-45F9-BDA1-12C45D357490}">
          <x15:cacheHierarchy aggregatedColumn="22"/>
        </ext>
      </extLst>
    </cacheHierarchy>
    <cacheHierarchy uniqueName="[Measures].[Sum of Fert. Rate 2]" caption="Sum of Fert. Rate 2" measure="1" displayFolder="" measureGroup="Population by Country" count="0" hidden="1">
      <extLst>
        <ext xmlns:x15="http://schemas.microsoft.com/office/spreadsheetml/2010/11/main" uri="{B97F6D7D-B522-45F9-BDA1-12C45D357490}">
          <x15:cacheHierarchy aggregatedColumn="23"/>
        </ext>
      </extLst>
    </cacheHierarchy>
    <cacheHierarchy uniqueName="[Measures].[Sum of Median Age 3]" caption="Sum of Median Age 3" measure="1" displayFolder="" measureGroup="Population by Country" count="0" hidden="1">
      <extLst>
        <ext xmlns:x15="http://schemas.microsoft.com/office/spreadsheetml/2010/11/main" uri="{B97F6D7D-B522-45F9-BDA1-12C45D357490}">
          <x15:cacheHierarchy aggregatedColumn="24"/>
        </ext>
      </extLst>
    </cacheHierarchy>
    <cacheHierarchy uniqueName="[Measures].[Sum of World Share 2]" caption="Sum of World Share 2" measure="1" displayFolder="" measureGroup="Population by Country" count="0" hidden="1">
      <extLst>
        <ext xmlns:x15="http://schemas.microsoft.com/office/spreadsheetml/2010/11/main" uri="{B97F6D7D-B522-45F9-BDA1-12C45D357490}">
          <x15:cacheHierarchy aggregatedColumn="26"/>
        </ext>
      </extLst>
    </cacheHierarchy>
    <cacheHierarchy uniqueName="[Measures].[Count of Yearly Change]" caption="Count of Yearly Change" measure="1" displayFolder="" measureGroup="Population by Country" count="0" hidden="1">
      <extLst>
        <ext xmlns:x15="http://schemas.microsoft.com/office/spreadsheetml/2010/11/main" uri="{B97F6D7D-B522-45F9-BDA1-12C45D357490}">
          <x15:cacheHierarchy aggregatedColumn="18"/>
        </ext>
      </extLst>
    </cacheHierarchy>
    <cacheHierarchy uniqueName="[Measures].[Count of geographical region]" caption="Count of geographical region" measure="1" displayFolder="" measureGroup="Region Lookup" count="0" hidden="1">
      <extLst>
        <ext xmlns:x15="http://schemas.microsoft.com/office/spreadsheetml/2010/11/main" uri="{B97F6D7D-B522-45F9-BDA1-12C45D357490}">
          <x15:cacheHierarchy aggregatedColumn="30"/>
        </ext>
      </extLst>
    </cacheHierarchy>
    <cacheHierarchy uniqueName="[Measures].[Sum of Net Change]" caption="Sum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Migrants (net)]" caption="Sum of Migrants (net)" measure="1" displayFolder="" measureGroup="Population by Country" count="0" hidden="1">
      <extLst>
        <ext xmlns:x15="http://schemas.microsoft.com/office/spreadsheetml/2010/11/main" uri="{B97F6D7D-B522-45F9-BDA1-12C45D357490}">
          <x15:cacheHierarchy aggregatedColumn="22"/>
        </ext>
      </extLst>
    </cacheHierarchy>
    <cacheHierarchy uniqueName="[Measures].[Average of Fert. Rate]" caption="Average of Fert. Rate" measure="1" displayFolder="" measureGroup="Population by Country" count="0" hidden="1">
      <extLst>
        <ext xmlns:x15="http://schemas.microsoft.com/office/spreadsheetml/2010/11/main" uri="{B97F6D7D-B522-45F9-BDA1-12C45D357490}">
          <x15:cacheHierarchy aggregatedColumn="23"/>
        </ext>
      </extLst>
    </cacheHierarchy>
    <cacheHierarchy uniqueName="[Measures].[Average of Median Age]" caption="Average of Median Age" measure="1" displayFolder="" measureGroup="Population by Country" count="0" hidden="1">
      <extLst>
        <ext xmlns:x15="http://schemas.microsoft.com/office/spreadsheetml/2010/11/main" uri="{B97F6D7D-B522-45F9-BDA1-12C45D357490}">
          <x15:cacheHierarchy aggregatedColumn="24"/>
        </ext>
      </extLst>
    </cacheHierarchy>
    <cacheHierarchy uniqueName="[Measures].[Average of Urban Pop %]" caption="Average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Average of World Share]" caption="Average of World Share" measure="1" displayFolder="" measureGroup="Population by Country" count="0" hidden="1">
      <extLst>
        <ext xmlns:x15="http://schemas.microsoft.com/office/spreadsheetml/2010/11/main" uri="{B97F6D7D-B522-45F9-BDA1-12C45D357490}">
          <x15:cacheHierarchy aggregatedColumn="26"/>
        </ext>
      </extLst>
    </cacheHierarchy>
  </cacheHierarchies>
  <kpis count="0"/>
  <dimensions count="19">
    <dimension name="A" uniqueName="[A]" caption="A"/>
    <dimension name="B" uniqueName="[B]" caption="B"/>
    <dimension name="C" uniqueName="[C]" caption="C"/>
    <dimension name="D  E  F" uniqueName="[D  E  F]" caption="D  E  F"/>
    <dimension name="G  H" uniqueName="[G  H]" caption="G  H"/>
    <dimension name="I  J  K" uniqueName="[I  J  K]" caption="I  J  K"/>
    <dimension name="L  M" uniqueName="[L  M]" caption="L  M"/>
    <dimension measure="1" name="Measures" uniqueName="[Measures]" caption="Measures"/>
    <dimension name="N  O  P  Q" uniqueName="[N  O  P  Q]" caption="N  O  P  Q"/>
    <dimension name="Population by Country" uniqueName="[Population by Country]" caption="Population by Country"/>
    <dimension name="R  S" uniqueName="[R  S]" caption="R  S"/>
    <dimension name="Region Lookup" uniqueName="[Region Lookup]" caption="Region Lookup"/>
    <dimension name="T  U  V  W  Y  Z" uniqueName="[T  U  V  W  Y  Z]" caption="T  U  V  W  Y  Z"/>
    <dimension name="World Population  2025 and Historical" uniqueName="[World Population  2025 and Historical]" caption="World Population  2025 and Historical"/>
    <dimension name="World Population by Region" uniqueName="[World Population by Region]" caption="World Population by Region"/>
    <dimension name="World Population by Religion" uniqueName="[World Population by Religion]" caption="World Population by Religion"/>
    <dimension name="World Population by Year" uniqueName="[World Population by Year]" caption="World Population by Year"/>
    <dimension name="World Population Forecast  2030-2050" uniqueName="[World Population Forecast  2030-2050]" caption="World Population Forecast  2030-2050"/>
    <dimension name="Yearly Population Growth Rate" uniqueName="[Yearly Population Growth Rate]" caption="Yearly Population Growth Rate"/>
  </dimensions>
  <measureGroups count="18">
    <measureGroup name="A" caption="A"/>
    <measureGroup name="B" caption="B"/>
    <measureGroup name="C" caption="C"/>
    <measureGroup name="D  E  F" caption="D  E  F"/>
    <measureGroup name="G  H" caption="G  H"/>
    <measureGroup name="I  J  K" caption="I  J  K"/>
    <measureGroup name="L  M" caption="L  M"/>
    <measureGroup name="N  O  P  Q" caption="N  O  P  Q"/>
    <measureGroup name="Population by Country" caption="Population by Country"/>
    <measureGroup name="R  S" caption="R  S"/>
    <measureGroup name="Region Lookup" caption="Region Lookup"/>
    <measureGroup name="T  U  V  W  Y  Z" caption="T  U  V  W  Y  Z"/>
    <measureGroup name="World Population  2025 and Historical" caption="World Population  2025 and Historical"/>
    <measureGroup name="World Population by Region" caption="World Population by Region"/>
    <measureGroup name="World Population by Religion" caption="World Population by Religion"/>
    <measureGroup name="World Population by Year" caption="World Population by Year"/>
    <measureGroup name="World Population Forecast  2030-2050" caption="World Population Forecast  2030-2050"/>
    <measureGroup name="Yearly Population Growth Rate" caption="Yearly Population Growth Rate"/>
  </measureGroups>
  <maps count="19">
    <map measureGroup="0" dimension="0"/>
    <map measureGroup="1" dimension="1"/>
    <map measureGroup="2" dimension="2"/>
    <map measureGroup="3" dimension="3"/>
    <map measureGroup="4" dimension="4"/>
    <map measureGroup="5" dimension="5"/>
    <map measureGroup="6" dimension="6"/>
    <map measureGroup="7" dimension="8"/>
    <map measureGroup="8" dimension="9"/>
    <map measureGroup="8" dimension="11"/>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enice" refreshedDate="46230.006666203706" backgroundQuery="1" createdVersion="8" refreshedVersion="8" minRefreshableVersion="3" recordCount="0" supportSubquery="1" supportAdvancedDrill="1" xr:uid="{40D3548D-9212-4F05-8FD3-526F52B35C7C}">
  <cacheSource type="external" connectionId="19"/>
  <cacheFields count="2">
    <cacheField name="[Population by Country].[Country (or dependency)].[Country (or dependency)]" caption="Country (or dependency)" numFmtId="0" hierarchy="16" level="1">
      <sharedItems count="10">
        <s v="Bangladesh"/>
        <s v="Brazil"/>
        <s v="China"/>
        <s v="Ethiopia"/>
        <s v="India"/>
        <s v="Indonesia"/>
        <s v="Nigeria"/>
        <s v="Pakistan"/>
        <s v="Russia"/>
        <s v="United States"/>
      </sharedItems>
    </cacheField>
    <cacheField name="[Measures].[Sum of Population 2026]" caption="Sum of Population 2026" numFmtId="0" hierarchy="110" level="32767"/>
  </cacheFields>
  <cacheHierarchies count="124">
    <cacheHierarchy uniqueName="[A].[name]" caption="name" attribute="1" defaultMemberUniqueName="[A].[name].[All]" allUniqueName="[A].[name].[All]" dimensionUniqueName="[A]" displayFolder="" count="0" memberValueDatatype="130" unbalanced="0"/>
    <cacheHierarchy uniqueName="[A].[geographical region]" caption="geographical region" attribute="1" defaultMemberUniqueName="[A].[geographical region].[All]" allUniqueName="[A].[geographical region].[All]" dimensionUniqueName="[A]" displayFolder="" count="0" memberValueDatatype="130" unbalanced="0"/>
    <cacheHierarchy uniqueName="[B].[name]" caption="name" attribute="1" defaultMemberUniqueName="[B].[name].[All]" allUniqueName="[B].[name].[All]" dimensionUniqueName="[B]" displayFolder="" count="0" memberValueDatatype="130" unbalanced="0"/>
    <cacheHierarchy uniqueName="[B].[geographical region]" caption="geographical region" attribute="1" defaultMemberUniqueName="[B].[geographical region].[All]" allUniqueName="[B].[geographical region].[All]" dimensionUniqueName="[B]" displayFolder="" count="0" memberValueDatatype="130" unbalanced="0"/>
    <cacheHierarchy uniqueName="[C].[name]" caption="name" attribute="1" defaultMemberUniqueName="[C].[name].[All]" allUniqueName="[C].[name].[All]" dimensionUniqueName="[C]" displayFolder="" count="0" memberValueDatatype="130" unbalanced="0"/>
    <cacheHierarchy uniqueName="[C].[geographical region]" caption="geographical region" attribute="1" defaultMemberUniqueName="[C].[geographical region].[All]" allUniqueName="[C].[geographical region].[All]" dimensionUniqueName="[C]" displayFolder="" count="0" memberValueDatatype="130" unbalanced="0"/>
    <cacheHierarchy uniqueName="[D  E  F].[name]" caption="name" attribute="1" defaultMemberUniqueName="[D  E  F].[name].[All]" allUniqueName="[D  E  F].[name].[All]" dimensionUniqueName="[D  E  F]" displayFolder="" count="0" memberValueDatatype="130" unbalanced="0"/>
    <cacheHierarchy uniqueName="[D  E  F].[geographical region]" caption="geographical region" attribute="1" defaultMemberUniqueName="[D  E  F].[geographical region].[All]" allUniqueName="[D  E  F].[geographical region].[All]" dimensionUniqueName="[D  E  F]" displayFolder="" count="0" memberValueDatatype="130" unbalanced="0"/>
    <cacheHierarchy uniqueName="[G  H].[name]" caption="name" attribute="1" defaultMemberUniqueName="[G  H].[name].[All]" allUniqueName="[G  H].[name].[All]" dimensionUniqueName="[G  H]" displayFolder="" count="0" memberValueDatatype="130" unbalanced="0"/>
    <cacheHierarchy uniqueName="[G  H].[geographical region]" caption="geographical region" attribute="1" defaultMemberUniqueName="[G  H].[geographical region].[All]" allUniqueName="[G  H].[geographical region].[All]" dimensionUniqueName="[G  H]" displayFolder="" count="0" memberValueDatatype="130" unbalanced="0"/>
    <cacheHierarchy uniqueName="[I  J  K].[name]" caption="name" attribute="1" defaultMemberUniqueName="[I  J  K].[name].[All]" allUniqueName="[I  J  K].[name].[All]" dimensionUniqueName="[I  J  K]" displayFolder="" count="0" memberValueDatatype="130" unbalanced="0"/>
    <cacheHierarchy uniqueName="[I  J  K].[geographical region]" caption="geographical region" attribute="1" defaultMemberUniqueName="[I  J  K].[geographical region].[All]" allUniqueName="[I  J  K].[geographical region].[All]" dimensionUniqueName="[I  J  K]" displayFolder="" count="0" memberValueDatatype="130" unbalanced="0"/>
    <cacheHierarchy uniqueName="[L  M].[name]" caption="name" attribute="1" defaultMemberUniqueName="[L  M].[name].[All]" allUniqueName="[L  M].[name].[All]" dimensionUniqueName="[L  M]" displayFolder="" count="0" memberValueDatatype="130" unbalanced="0"/>
    <cacheHierarchy uniqueName="[L  M].[geographical region]" caption="geographical region" attribute="1" defaultMemberUniqueName="[L  M].[geographical region].[All]" allUniqueName="[L  M].[geographical region].[All]" dimensionUniqueName="[L  M]" displayFolder="" count="0" memberValueDatatype="130" unbalanced="0"/>
    <cacheHierarchy uniqueName="[N  O  P  Q].[name]" caption="name" attribute="1" defaultMemberUniqueName="[N  O  P  Q].[name].[All]" allUniqueName="[N  O  P  Q].[name].[All]" dimensionUniqueName="[N  O  P  Q]" displayFolder="" count="0" memberValueDatatype="130" unbalanced="0"/>
    <cacheHierarchy uniqueName="[N  O  P  Q].[geographical region]" caption="geographical region" attribute="1" defaultMemberUniqueName="[N  O  P  Q].[geographical region].[All]" allUniqueName="[N  O  P  Q].[geographical region].[All]" dimensionUniqueName="[N  O  P  Q]" displayFolder="" count="0" memberValueDatatype="130" unbalanced="0"/>
    <cacheHierarchy uniqueName="[Population by Country].[Country (or dependency)]" caption="Country (or dependency)" attribute="1" defaultMemberUniqueName="[Population by Country].[Country (or dependency)].[All]" allUniqueName="[Population by Country].[Country (or dependency)].[All]" dimensionUniqueName="[Population by Country]" displayFolder="" count="2" memberValueDatatype="130" unbalanced="0">
      <fieldsUsage count="2">
        <fieldUsage x="-1"/>
        <fieldUsage x="0"/>
      </fieldsUsage>
    </cacheHierarchy>
    <cacheHierarchy uniqueName="[Population by Country].[Population 2026]" caption="Population 2026" attribute="1" defaultMemberUniqueName="[Population by Country].[Population 2026].[All]" allUniqueName="[Population by Country].[Population 2026].[All]" dimensionUniqueName="[Population by Country]" displayFolder="" count="0" memberValueDatatype="20" unbalanced="0"/>
    <cacheHierarchy uniqueName="[Population by Country].[Yearly Change]" caption="Yearly Change" attribute="1" defaultMemberUniqueName="[Population by Country].[Yearly Change].[All]" allUniqueName="[Population by Country].[Yearly Change].[All]" dimensionUniqueName="[Population by Country]" displayFolder="" count="0" memberValueDatatype="130" unbalanced="0"/>
    <cacheHierarchy uniqueName="[Population by Country].[Net Change]" caption="Net Change" attribute="1" defaultMemberUniqueName="[Population by Country].[Net Change].[All]" allUniqueName="[Population by Country].[Net Change].[All]" dimensionUniqueName="[Population by Country]" displayFolder="" count="0" memberValueDatatype="20" unbalanced="0"/>
    <cacheHierarchy uniqueName="[Population by Country].[Density (P/Km²)]" caption="Density (P/Km²)" attribute="1" defaultMemberUniqueName="[Population by Country].[Density (P/Km²)].[All]" allUniqueName="[Population by Country].[Density (P/Km²)].[All]" dimensionUniqueName="[Population by Country]" displayFolder="" count="0" memberValueDatatype="20" unbalanced="0"/>
    <cacheHierarchy uniqueName="[Population by Country].[Land Area (Km²)]" caption="Land Area (Km²)" attribute="1" defaultMemberUniqueName="[Population by Country].[Land Area (Km²)].[All]" allUniqueName="[Population by Country].[Land Area (Km²)].[All]" dimensionUniqueName="[Population by Country]" displayFolder="" count="0" memberValueDatatype="20" unbalanced="0"/>
    <cacheHierarchy uniqueName="[Population by Country].[Migrants (net)]" caption="Migrants (net)" attribute="1" defaultMemberUniqueName="[Population by Country].[Migrants (net)].[All]" allUniqueName="[Population by Country].[Migrants (net)].[All]" dimensionUniqueName="[Population by Country]" displayFolder="" count="0" memberValueDatatype="20" unbalanced="0"/>
    <cacheHierarchy uniqueName="[Population by Country].[Fert. Rate]" caption="Fert. Rate" attribute="1" defaultMemberUniqueName="[Population by Country].[Fert. Rate].[All]" allUniqueName="[Population by Country].[Fert. Rate].[All]" dimensionUniqueName="[Population by Country]" displayFolder="" count="0" memberValueDatatype="5" unbalanced="0"/>
    <cacheHierarchy uniqueName="[Population by Country].[Median Age]" caption="Median Age" attribute="1" defaultMemberUniqueName="[Population by Country].[Median Age].[All]" allUniqueName="[Population by Country].[Median Age].[All]" dimensionUniqueName="[Population by Country]" displayFolder="" count="0" memberValueDatatype="5" unbalanced="0"/>
    <cacheHierarchy uniqueName="[Population by Country].[Urban Pop %]" caption="Urban Pop %" attribute="1" defaultMemberUniqueName="[Population by Country].[Urban Pop %].[All]" allUniqueName="[Population by Country].[Urban Pop %].[All]" dimensionUniqueName="[Population by Country]" displayFolder="" count="0" memberValueDatatype="5" unbalanced="0"/>
    <cacheHierarchy uniqueName="[Population by Country].[World Share]" caption="World Share" attribute="1" defaultMemberUniqueName="[Population by Country].[World Share].[All]" allUniqueName="[Population by Country].[World Share].[All]" dimensionUniqueName="[Population by Country]" displayFolder="" count="0" memberValueDatatype="5" unbalanced="0"/>
    <cacheHierarchy uniqueName="[R  S].[name]" caption="name" attribute="1" defaultMemberUniqueName="[R  S].[name].[All]" allUniqueName="[R  S].[name].[All]" dimensionUniqueName="[R  S]" displayFolder="" count="0" memberValueDatatype="130" unbalanced="0"/>
    <cacheHierarchy uniqueName="[R  S].[geographical region]" caption="geographical region" attribute="1" defaultMemberUniqueName="[R  S].[geographical region].[All]" allUniqueName="[R  S].[geographical region].[All]" dimensionUniqueName="[R  S]" displayFolder="" count="0" memberValueDatatype="130" unbalanced="0"/>
    <cacheHierarchy uniqueName="[Region Lookup].[name]" caption="name" attribute="1" defaultMemberUniqueName="[Region Lookup].[name].[All]" allUniqueName="[Region Lookup].[name].[All]" dimensionUniqueName="[Region Lookup]" displayFolder="" count="0" memberValueDatatype="130" unbalanced="0"/>
    <cacheHierarchy uniqueName="[Region Lookup].[geographical region]" caption="geographical region" attribute="1" defaultMemberUniqueName="[Region Lookup].[geographical region].[All]" allUniqueName="[Region Lookup].[geographical region].[All]" dimensionUniqueName="[Region Lookup]" displayFolder="" count="0" memberValueDatatype="130" unbalanced="0"/>
    <cacheHierarchy uniqueName="[T  U  V  W  Y  Z].[name]" caption="name" attribute="1" defaultMemberUniqueName="[T  U  V  W  Y  Z].[name].[All]" allUniqueName="[T  U  V  W  Y  Z].[name].[All]" dimensionUniqueName="[T  U  V  W  Y  Z]" displayFolder="" count="0" memberValueDatatype="130" unbalanced="0"/>
    <cacheHierarchy uniqueName="[T  U  V  W  Y  Z].[geographical region]" caption="geographical region" attribute="1" defaultMemberUniqueName="[T  U  V  W  Y  Z].[geographical region].[All]" allUniqueName="[T  U  V  W  Y  Z].[geographical region].[All]" dimensionUniqueName="[T  U  V  W  Y  Z]" displayFolder="" count="0" memberValueDatatype="130" unbalanced="0"/>
    <cacheHierarchy uniqueName="[World Population  2025 and Historical].[Year (July 1)]" caption="Year (July 1)" attribute="1" defaultMemberUniqueName="[World Population  2025 and Historical].[Year (July 1)].[All]" allUniqueName="[World Population  2025 and Historical].[Year (July 1)].[All]" dimensionUniqueName="[World Population  2025 and Historical]" displayFolder="" count="0" memberValueDatatype="130" unbalanced="0"/>
    <cacheHierarchy uniqueName="[World Population  2025 and Historical].[Population]" caption="Population" attribute="1" defaultMemberUniqueName="[World Population  2025 and Historical].[Population].[All]" allUniqueName="[World Population  2025 and Historical].[Population].[All]" dimensionUniqueName="[World Population  2025 and Historical]" displayFolder="" count="0" memberValueDatatype="20" unbalanced="0"/>
    <cacheHierarchy uniqueName="[World Population  2025 and Historical].[Yearly % Change]" caption="Yearly % Change" attribute="1" defaultMemberUniqueName="[World Population  2025 and Historical].[Yearly % Change].[All]" allUniqueName="[World Population  2025 and Historical].[Yearly % Change].[All]" dimensionUniqueName="[World Population  2025 and Historical]" displayFolder="" count="0" memberValueDatatype="5" unbalanced="0"/>
    <cacheHierarchy uniqueName="[World Population  2025 and Historical].[Yearly Change]" caption="Yearly Change" attribute="1" defaultMemberUniqueName="[World Population  2025 and Historical].[Yearly Change].[All]" allUniqueName="[World Population  2025 and Historical].[Yearly Change].[All]" dimensionUniqueName="[World Population  2025 and Historical]" displayFolder="" count="0" memberValueDatatype="20" unbalanced="0"/>
    <cacheHierarchy uniqueName="[World Population  2025 and Historical].[Median Age]" caption="Median Age" attribute="1" defaultMemberUniqueName="[World Population  2025 and Historical].[Median Age].[All]" allUniqueName="[World Population  2025 and Historical].[Median Age].[All]" dimensionUniqueName="[World Population  2025 and Historical]" displayFolder="" count="0" memberValueDatatype="5" unbalanced="0"/>
    <cacheHierarchy uniqueName="[World Population  2025 and Historical].[Fertility Rate]" caption="Fertility Rate" attribute="1" defaultMemberUniqueName="[World Population  2025 and Historical].[Fertility Rate].[All]" allUniqueName="[World Population  2025 and Historical].[Fertility Rate].[All]" dimensionUniqueName="[World Population  2025 and Historical]" displayFolder="" count="0" memberValueDatatype="5" unbalanced="0"/>
    <cacheHierarchy uniqueName="[World Population  2025 and Historical].[Density (P/Km²)]" caption="Density (P/Km²)" attribute="1" defaultMemberUniqueName="[World Population  2025 and Historical].[Density (P/Km²)].[All]" allUniqueName="[World Population  2025 and Historical].[Density (P/Km²)].[All]" dimensionUniqueName="[World Population  2025 and Historical]" displayFolder="" count="0" memberValueDatatype="20" unbalanced="0"/>
    <cacheHierarchy uniqueName="[World Population by Region].[Region]" caption="Region" attribute="1" defaultMemberUniqueName="[World Population by Region].[Region].[All]" allUniqueName="[World Population by Region].[Region].[All]" dimensionUniqueName="[World Population by Region]" displayFolder="" count="0" memberValueDatatype="130" unbalanced="0"/>
    <cacheHierarchy uniqueName="[World Population by Region].[Population (2026)]" caption="Population (2026)" attribute="1" defaultMemberUniqueName="[World Population by Region].[Population (2026)].[All]" allUniqueName="[World Population by Region].[Population (2026)].[All]" dimensionUniqueName="[World Population by Region]" displayFolder="" count="0" memberValueDatatype="20" unbalanced="0"/>
    <cacheHierarchy uniqueName="[World Population by Region].[Yearly Change]" caption="Yearly Change" attribute="1" defaultMemberUniqueName="[World Population by Region].[Yearly Change].[All]" allUniqueName="[World Population by Region].[Yearly Change].[All]" dimensionUniqueName="[World Population by Region]" displayFolder="" count="0" memberValueDatatype="5" unbalanced="0"/>
    <cacheHierarchy uniqueName="[World Population by Region].[Net Change]" caption="Net Change" attribute="1" defaultMemberUniqueName="[World Population by Region].[Net Change].[All]" allUniqueName="[World Population by Region].[Net Change].[All]" dimensionUniqueName="[World Population by Region]" displayFolder="" count="0" memberValueDatatype="20" unbalanced="0"/>
    <cacheHierarchy uniqueName="[World Population by Region].[Density (P/Km²)]" caption="Density (P/Km²)" attribute="1" defaultMemberUniqueName="[World Population by Region].[Density (P/Km²)].[All]" allUniqueName="[World Population by Region].[Density (P/Km²)].[All]" dimensionUniqueName="[World Population by Region]" displayFolder="" count="0" memberValueDatatype="20" unbalanced="0"/>
    <cacheHierarchy uniqueName="[World Population by Region].[Land Area (Km²)]" caption="Land Area (Km²)" attribute="1" defaultMemberUniqueName="[World Population by Region].[Land Area (Km²)].[All]" allUniqueName="[World Population by Region].[Land Area (Km²)].[All]" dimensionUniqueName="[World Population by Region]" displayFolder="" count="0" memberValueDatatype="20" unbalanced="0"/>
    <cacheHierarchy uniqueName="[World Population by Region].[Migrants (net)]" caption="Migrants (net)" attribute="1" defaultMemberUniqueName="[World Population by Region].[Migrants (net)].[All]" allUniqueName="[World Population by Region].[Migrants (net)].[All]" dimensionUniqueName="[World Population by Region]" displayFolder="" count="0" memberValueDatatype="20" unbalanced="0"/>
    <cacheHierarchy uniqueName="[World Population by Region].[Fert. Rate]" caption="Fert. Rate" attribute="1" defaultMemberUniqueName="[World Population by Region].[Fert. Rate].[All]" allUniqueName="[World Population by Region].[Fert. Rate].[All]" dimensionUniqueName="[World Population by Region]" displayFolder="" count="0" memberValueDatatype="5" unbalanced="0"/>
    <cacheHierarchy uniqueName="[World Population by Region].[Median Age]" caption="Median Age" attribute="1" defaultMemberUniqueName="[World Population by Region].[Median Age].[All]" allUniqueName="[World Population by Region].[Median Age].[All]" dimensionUniqueName="[World Population by Region]" displayFolder="" count="0" memberValueDatatype="5" unbalanced="0"/>
    <cacheHierarchy uniqueName="[World Population by Region].[Urban Pop %]" caption="Urban Pop %" attribute="1" defaultMemberUniqueName="[World Population by Region].[Urban Pop %].[All]" allUniqueName="[World Population by Region].[Urban Pop %].[All]" dimensionUniqueName="[World Population by Region]" displayFolder="" count="0" memberValueDatatype="5" unbalanced="0"/>
    <cacheHierarchy uniqueName="[World Population by Region].[World Share]" caption="World Share" attribute="1" defaultMemberUniqueName="[World Population by Region].[World Share].[All]" allUniqueName="[World Population by Region].[World Share].[All]" dimensionUniqueName="[World Population by Region]" displayFolder="" count="0" memberValueDatatype="5" unbalanced="0"/>
    <cacheHierarchy uniqueName="[World Population by Religion].[Major Religious Groups]" caption="Major Religious Groups" attribute="1" defaultMemberUniqueName="[World Population by Religion].[Major Religious Groups].[All]" allUniqueName="[World Population by Religion].[Major Religious Groups].[All]" dimensionUniqueName="[World Population by Religion]" displayFolder="" count="0" memberValueDatatype="130" unbalanced="0"/>
    <cacheHierarchy uniqueName="[World Population by Religion].[Percentage of the global population]" caption="Percentage of the global population" attribute="1" defaultMemberUniqueName="[World Population by Religion].[Percentage of the global population].[All]" allUniqueName="[World Population by Religion].[Percentage of the global population].[All]" dimensionUniqueName="[World Population by Religion]" displayFolder="" count="0" memberValueDatatype="20" unbalanced="0"/>
    <cacheHierarchy uniqueName="[World Population by Year].[Year]" caption="Year" attribute="1" defaultMemberUniqueName="[World Population by Year].[Year].[All]" allUniqueName="[World Population by Year].[Year].[All]" dimensionUniqueName="[World Population by Year]" displayFolder="" count="0" memberValueDatatype="130" unbalanced="0"/>
    <cacheHierarchy uniqueName="[World Population by Year].[Population]" caption="Population" attribute="1" defaultMemberUniqueName="[World Population by Year].[Population].[All]" allUniqueName="[World Population by Year].[Population].[All]" dimensionUniqueName="[World Population by Year]" displayFolder="" count="0" memberValueDatatype="20" unbalanced="0"/>
    <cacheHierarchy uniqueName="[World Population by Year].[Yearly % Change]" caption="Yearly % Change" attribute="1" defaultMemberUniqueName="[World Population by Year].[Yearly % Change].[All]" allUniqueName="[World Population by Year].[Yearly % Change].[All]" dimensionUniqueName="[World Population by Year]" displayFolder="" count="0" memberValueDatatype="5" unbalanced="0"/>
    <cacheHierarchy uniqueName="[World Population by Year].[Net Change]" caption="Net Change" attribute="1" defaultMemberUniqueName="[World Population by Year].[Net Change].[All]" allUniqueName="[World Population by Year].[Net Change].[All]" dimensionUniqueName="[World Population by Year]" displayFolder="" count="0" memberValueDatatype="20" unbalanced="0"/>
    <cacheHierarchy uniqueName="[World Population by Year].[Density (P/Km²)]" caption="Density (P/Km²)" attribute="1" defaultMemberUniqueName="[World Population by Year].[Density (P/Km²)].[All]" allUniqueName="[World Population by Year].[Density (P/Km²)].[All]" dimensionUniqueName="[World Population by Year]" displayFolder="" count="0" memberValueDatatype="20" unbalanced="0"/>
    <cacheHierarchy uniqueName="[World Population Forecast  2030-2050].[Year (July 1)]" caption="Year (July 1)" attribute="1" defaultMemberUniqueName="[World Population Forecast  2030-2050].[Year (July 1)].[All]" allUniqueName="[World Population Forecast  2030-2050].[Year (July 1)].[All]" dimensionUniqueName="[World Population Forecast  2030-2050]" displayFolder="" count="0" memberValueDatatype="130" unbalanced="0"/>
    <cacheHierarchy uniqueName="[World Population Forecast  2030-2050].[Population]" caption="Population" attribute="1" defaultMemberUniqueName="[World Population Forecast  2030-2050].[Population].[All]" allUniqueName="[World Population Forecast  2030-2050].[Population].[All]" dimensionUniqueName="[World Population Forecast  2030-2050]" displayFolder="" count="0" memberValueDatatype="20" unbalanced="0"/>
    <cacheHierarchy uniqueName="[World Population Forecast  2030-2050].[Yearly % Change]" caption="Yearly % Change" attribute="1" defaultMemberUniqueName="[World Population Forecast  2030-2050].[Yearly % Change].[All]" allUniqueName="[World Population Forecast  2030-2050].[Yearly % Change].[All]" dimensionUniqueName="[World Population Forecast  2030-2050]" displayFolder="" count="0" memberValueDatatype="5" unbalanced="0"/>
    <cacheHierarchy uniqueName="[World Population Forecast  2030-2050].[Yearly Change]" caption="Yearly Change" attribute="1" defaultMemberUniqueName="[World Population Forecast  2030-2050].[Yearly Change].[All]" allUniqueName="[World Population Forecast  2030-2050].[Yearly Change].[All]" dimensionUniqueName="[World Population Forecast  2030-2050]" displayFolder="" count="0" memberValueDatatype="20" unbalanced="0"/>
    <cacheHierarchy uniqueName="[World Population Forecast  2030-2050].[Median Age]" caption="Median Age" attribute="1" defaultMemberUniqueName="[World Population Forecast  2030-2050].[Median Age].[All]" allUniqueName="[World Population Forecast  2030-2050].[Median Age].[All]" dimensionUniqueName="[World Population Forecast  2030-2050]" displayFolder="" count="0" memberValueDatatype="5" unbalanced="0"/>
    <cacheHierarchy uniqueName="[World Population Forecast  2030-2050].[Fertility Rate]" caption="Fertility Rate" attribute="1" defaultMemberUniqueName="[World Population Forecast  2030-2050].[Fertility Rate].[All]" allUniqueName="[World Population Forecast  2030-2050].[Fertility Rate].[All]" dimensionUniqueName="[World Population Forecast  2030-2050]" displayFolder="" count="0" memberValueDatatype="5" unbalanced="0"/>
    <cacheHierarchy uniqueName="[World Population Forecast  2030-2050].[Density (P/Km²)]" caption="Density (P/Km²)" attribute="1" defaultMemberUniqueName="[World Population Forecast  2030-2050].[Density (P/Km²)].[All]" allUniqueName="[World Population Forecast  2030-2050].[Density (P/Km²)].[All]" dimensionUniqueName="[World Population Forecast  2030-2050]" displayFolder="" count="0" memberValueDatatype="20" unbalanced="0"/>
    <cacheHierarchy uniqueName="[Yearly Population Growth Rate].[Year]" caption="Year" attribute="1" defaultMemberUniqueName="[Yearly Population Growth Rate].[Year].[All]" allUniqueName="[Yearly Population Growth Rate].[Year].[All]" dimensionUniqueName="[Yearly Population Growth Rate]" displayFolder="" count="0" memberValueDatatype="130" unbalanced="0"/>
    <cacheHierarchy uniqueName="[Yearly Population Growth Rate].[Yearly Growth Rate]" caption="Yearly Growth Rate" attribute="1" defaultMemberUniqueName="[Yearly Population Growth Rate].[Yearly Growth Rate].[All]" allUniqueName="[Yearly Population Growth Rate].[Yearly Growth Rate].[All]" dimensionUniqueName="[Yearly Population Growth Rate]" displayFolder="" count="0" memberValueDatatype="5" unbalanced="0"/>
    <cacheHierarchy uniqueName="[Measures].[Rural Population %]" caption="Rural Population %" measure="1" displayFolder="" measureGroup="Population by Country" count="0"/>
    <cacheHierarchy uniqueName="[Measures].[Rural Population % ]" caption="Rural Population % " measure="1" displayFolder="" measureGroup="World Population by Region" count="0"/>
    <cacheHierarchy uniqueName="[Measures].[__XL_Count Yearly Population Growth Rate]" caption="__XL_Count Yearly Population Growth Rate" measure="1" displayFolder="" measureGroup="Yearly Population Growth Rate" count="0" hidden="1"/>
    <cacheHierarchy uniqueName="[Measures].[__XL_Count World Population Forecast  2030-2050]" caption="__XL_Count World Population Forecast  2030-2050" measure="1" displayFolder="" measureGroup="World Population Forecast  2030-2050" count="0" hidden="1"/>
    <cacheHierarchy uniqueName="[Measures].[__XL_Count World Population by Region]" caption="__XL_Count World Population by Region" measure="1" displayFolder="" measureGroup="World Population by Region" count="0" hidden="1"/>
    <cacheHierarchy uniqueName="[Measures].[__XL_Count World Population by Religion]" caption="__XL_Count World Population by Religion" measure="1" displayFolder="" measureGroup="World Population by Religion" count="0" hidden="1"/>
    <cacheHierarchy uniqueName="[Measures].[__XL_Count World Population by Year]" caption="__XL_Count World Population by Year" measure="1" displayFolder="" measureGroup="World Population by Year" count="0" hidden="1"/>
    <cacheHierarchy uniqueName="[Measures].[__XL_Count Population by Country]" caption="__XL_Count Population by Country" measure="1" displayFolder="" measureGroup="Population by Country" count="0" hidden="1"/>
    <cacheHierarchy uniqueName="[Measures].[__XL_Count World Population  2025 and Historical]" caption="__XL_Count World Population  2025 and Historical" measure="1" displayFolder="" measureGroup="World Population  2025 and Historical" count="0" hidden="1"/>
    <cacheHierarchy uniqueName="[Measures].[__XL_Count A]" caption="__XL_Count A" measure="1" displayFolder="" measureGroup="A" count="0" hidden="1"/>
    <cacheHierarchy uniqueName="[Measures].[__XL_Count B]" caption="__XL_Count B" measure="1" displayFolder="" measureGroup="B" count="0" hidden="1"/>
    <cacheHierarchy uniqueName="[Measures].[__XL_Count C]" caption="__XL_Count C" measure="1" displayFolder="" measureGroup="C" count="0" hidden="1"/>
    <cacheHierarchy uniqueName="[Measures].[__XL_Count D  E  F]" caption="__XL_Count D  E  F" measure="1" displayFolder="" measureGroup="D  E  F" count="0" hidden="1"/>
    <cacheHierarchy uniqueName="[Measures].[__XL_Count G  H]" caption="__XL_Count G  H" measure="1" displayFolder="" measureGroup="G  H" count="0" hidden="1"/>
    <cacheHierarchy uniqueName="[Measures].[__XL_Count I  J  K]" caption="__XL_Count I  J  K" measure="1" displayFolder="" measureGroup="I  J  K" count="0" hidden="1"/>
    <cacheHierarchy uniqueName="[Measures].[__XL_Count L  M]" caption="__XL_Count L  M" measure="1" displayFolder="" measureGroup="L  M" count="0" hidden="1"/>
    <cacheHierarchy uniqueName="[Measures].[__XL_Count N  O  P  Q]" caption="__XL_Count N  O  P  Q" measure="1" displayFolder="" measureGroup="N  O  P  Q" count="0" hidden="1"/>
    <cacheHierarchy uniqueName="[Measures].[__XL_Count R  S]" caption="__XL_Count R  S" measure="1" displayFolder="" measureGroup="R  S" count="0" hidden="1"/>
    <cacheHierarchy uniqueName="[Measures].[__XL_Count T  U  V  W  Y  Z]" caption="__XL_Count T  U  V  W  Y  Z" measure="1" displayFolder="" measureGroup="T  U  V  W  Y  Z" count="0" hidden="1"/>
    <cacheHierarchy uniqueName="[Measures].[__XL_Count Region Lookup]" caption="__XL_Count Region Lookup" measure="1" displayFolder="" measureGroup="Region Lookup" count="0" hidden="1"/>
    <cacheHierarchy uniqueName="[Measures].[__No measures defined]" caption="__No measures defined" measure="1" displayFolder="" count="0" hidden="1"/>
    <cacheHierarchy uniqueName="[Measures].[Sum of Yearly % Change]" caption="Sum of Yearly % Change" measure="1" displayFolder="" measureGroup="World Population by Year" count="0" hidden="1">
      <extLst>
        <ext xmlns:x15="http://schemas.microsoft.com/office/spreadsheetml/2010/11/main" uri="{B97F6D7D-B522-45F9-BDA1-12C45D357490}">
          <x15:cacheHierarchy aggregatedColumn="55"/>
        </ext>
      </extLst>
    </cacheHierarchy>
    <cacheHierarchy uniqueName="[Measures].[Sum of Yearly Growth Rate]" caption="Sum of Yearly Growth Rate" measure="1" displayFolder="" measureGroup="Yearly Population Growth Rate" count="0" hidden="1">
      <extLst>
        <ext xmlns:x15="http://schemas.microsoft.com/office/spreadsheetml/2010/11/main" uri="{B97F6D7D-B522-45F9-BDA1-12C45D357490}">
          <x15:cacheHierarchy aggregatedColumn="66"/>
        </ext>
      </extLst>
    </cacheHierarchy>
    <cacheHierarchy uniqueName="[Measures].[Sum of Population]" caption="Sum of Population" measure="1" displayFolder="" measureGroup="World Population by Year" count="0" hidden="1">
      <extLst>
        <ext xmlns:x15="http://schemas.microsoft.com/office/spreadsheetml/2010/11/main" uri="{B97F6D7D-B522-45F9-BDA1-12C45D357490}">
          <x15:cacheHierarchy aggregatedColumn="54"/>
        </ext>
      </extLst>
    </cacheHierarchy>
    <cacheHierarchy uniqueName="[Measures].[Sum of Percentage of the global population]" caption="Sum of Percentage of the global population" measure="1" displayFolder="" measureGroup="World Population by Religion" count="0" hidden="1">
      <extLst>
        <ext xmlns:x15="http://schemas.microsoft.com/office/spreadsheetml/2010/11/main" uri="{B97F6D7D-B522-45F9-BDA1-12C45D357490}">
          <x15:cacheHierarchy aggregatedColumn="52"/>
        </ext>
      </extLst>
    </cacheHierarchy>
    <cacheHierarchy uniqueName="[Measures].[Sum of Population 2]" caption="Sum of Population 2" measure="1" displayFolder="" measureGroup="World Population Forecast  2030-2050" count="0" hidden="1">
      <extLst>
        <ext xmlns:x15="http://schemas.microsoft.com/office/spreadsheetml/2010/11/main" uri="{B97F6D7D-B522-45F9-BDA1-12C45D357490}">
          <x15:cacheHierarchy aggregatedColumn="59"/>
        </ext>
      </extLst>
    </cacheHierarchy>
    <cacheHierarchy uniqueName="[Measures].[Sum of Yearly % Change 2]" caption="Sum of Yearly % Change 2" measure="1" displayFolder="" measureGroup="World Population Forecast  2030-2050" count="0" hidden="1">
      <extLst>
        <ext xmlns:x15="http://schemas.microsoft.com/office/spreadsheetml/2010/11/main" uri="{B97F6D7D-B522-45F9-BDA1-12C45D357490}">
          <x15:cacheHierarchy aggregatedColumn="60"/>
        </ext>
      </extLst>
    </cacheHierarchy>
    <cacheHierarchy uniqueName="[Measures].[Sum of Yearly Change]" caption="Sum of Yearly Change" measure="1" displayFolder="" measureGroup="World Population Forecast  2030-2050" count="0" hidden="1">
      <extLst>
        <ext xmlns:x15="http://schemas.microsoft.com/office/spreadsheetml/2010/11/main" uri="{B97F6D7D-B522-45F9-BDA1-12C45D357490}">
          <x15:cacheHierarchy aggregatedColumn="61"/>
        </ext>
      </extLst>
    </cacheHierarchy>
    <cacheHierarchy uniqueName="[Measures].[Sum of Population 3]" caption="Sum of Population 3" measure="1" displayFolder="" measureGroup="World Population  2025 and Historical" count="0" hidden="1">
      <extLst>
        <ext xmlns:x15="http://schemas.microsoft.com/office/spreadsheetml/2010/11/main" uri="{B97F6D7D-B522-45F9-BDA1-12C45D357490}">
          <x15:cacheHierarchy aggregatedColumn="34"/>
        </ext>
      </extLst>
    </cacheHierarchy>
    <cacheHierarchy uniqueName="[Measures].[Sum of Yearly % Change 3]" caption="Sum of Yearly % Change 3" measure="1" displayFolder="" measureGroup="World Population  2025 and Historical" count="0" hidden="1">
      <extLst>
        <ext xmlns:x15="http://schemas.microsoft.com/office/spreadsheetml/2010/11/main" uri="{B97F6D7D-B522-45F9-BDA1-12C45D357490}">
          <x15:cacheHierarchy aggregatedColumn="35"/>
        </ext>
      </extLst>
    </cacheHierarchy>
    <cacheHierarchy uniqueName="[Measures].[Sum of Yearly Change 2]" caption="Sum of Yearly Change 2" measure="1" displayFolder="" measureGroup="World Population  2025 and Historical" count="0" hidden="1">
      <extLst>
        <ext xmlns:x15="http://schemas.microsoft.com/office/spreadsheetml/2010/11/main" uri="{B97F6D7D-B522-45F9-BDA1-12C45D357490}">
          <x15:cacheHierarchy aggregatedColumn="36"/>
        </ext>
      </extLst>
    </cacheHierarchy>
    <cacheHierarchy uniqueName="[Measures].[Sum of Median Age]" caption="Sum of Median Age" measure="1" displayFolder="" measureGroup="World Population  2025 and Historical" count="0" hidden="1">
      <extLst>
        <ext xmlns:x15="http://schemas.microsoft.com/office/spreadsheetml/2010/11/main" uri="{B97F6D7D-B522-45F9-BDA1-12C45D357490}">
          <x15:cacheHierarchy aggregatedColumn="37"/>
        </ext>
      </extLst>
    </cacheHierarchy>
    <cacheHierarchy uniqueName="[Measures].[Sum of Fertility Rate]" caption="Sum of Fertility Rate" measure="1" displayFolder="" measureGroup="World Population  2025 and Historical" count="0" hidden="1">
      <extLst>
        <ext xmlns:x15="http://schemas.microsoft.com/office/spreadsheetml/2010/11/main" uri="{B97F6D7D-B522-45F9-BDA1-12C45D357490}">
          <x15:cacheHierarchy aggregatedColumn="38"/>
        </ext>
      </extLst>
    </cacheHierarchy>
    <cacheHierarchy uniqueName="[Measures].[Sum of Land Area (Km²)]" caption="Sum of Land Area (Km²)" measure="1" displayFolder="" measureGroup="Population by Country" count="0" hidden="1">
      <extLst>
        <ext xmlns:x15="http://schemas.microsoft.com/office/spreadsheetml/2010/11/main" uri="{B97F6D7D-B522-45F9-BDA1-12C45D357490}">
          <x15:cacheHierarchy aggregatedColumn="21"/>
        </ext>
      </extLst>
    </cacheHierarchy>
    <cacheHierarchy uniqueName="[Measures].[Sum of Urban Pop %]" caption="Sum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Sum of Land Area (Km²) 2]" caption="Sum of Land Area (Km²) 2" measure="1" displayFolder="" measureGroup="World Population by Region" count="0" hidden="1">
      <extLst>
        <ext xmlns:x15="http://schemas.microsoft.com/office/spreadsheetml/2010/11/main" uri="{B97F6D7D-B522-45F9-BDA1-12C45D357490}">
          <x15:cacheHierarchy aggregatedColumn="45"/>
        </ext>
      </extLst>
    </cacheHierarchy>
    <cacheHierarchy uniqueName="[Measures].[Sum of Density (P/Km²)]" caption="Sum of Density (P/Km²)" measure="1" displayFolder="" measureGroup="Population by Country" count="0" hidden="1">
      <extLst>
        <ext xmlns:x15="http://schemas.microsoft.com/office/spreadsheetml/2010/11/main" uri="{B97F6D7D-B522-45F9-BDA1-12C45D357490}">
          <x15:cacheHierarchy aggregatedColumn="20"/>
        </ext>
      </extLst>
    </cacheHierarchy>
    <cacheHierarchy uniqueName="[Measures].[Count of Country (or dependency)]" caption="Count of Country (or dependency)" measure="1" displayFolder="" measureGroup="Population by Country" count="0" hidden="1">
      <extLst>
        <ext xmlns:x15="http://schemas.microsoft.com/office/spreadsheetml/2010/11/main" uri="{B97F6D7D-B522-45F9-BDA1-12C45D357490}">
          <x15:cacheHierarchy aggregatedColumn="16"/>
        </ext>
      </extLst>
    </cacheHierarchy>
    <cacheHierarchy uniqueName="[Measures].[Sum of Density (P/Km²) 2]" caption="Sum of Density (P/Km²) 2" measure="1" displayFolder="" measureGroup="World Population by Region" count="0" hidden="1">
      <extLst>
        <ext xmlns:x15="http://schemas.microsoft.com/office/spreadsheetml/2010/11/main" uri="{B97F6D7D-B522-45F9-BDA1-12C45D357490}">
          <x15:cacheHierarchy aggregatedColumn="44"/>
        </ext>
      </extLst>
    </cacheHierarchy>
    <cacheHierarchy uniqueName="[Measures].[Count of Net Change]" caption="Count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Density (P/Km²) 3]" caption="Sum of Density (P/Km²) 3" measure="1" displayFolder="" measureGroup="World Population by Year" count="0" hidden="1">
      <extLst>
        <ext xmlns:x15="http://schemas.microsoft.com/office/spreadsheetml/2010/11/main" uri="{B97F6D7D-B522-45F9-BDA1-12C45D357490}">
          <x15:cacheHierarchy aggregatedColumn="57"/>
        </ext>
      </extLst>
    </cacheHierarchy>
    <cacheHierarchy uniqueName="[Measures].[Sum of Urban Pop % 2]" caption="Sum of Urban Pop % 2" measure="1" displayFolder="" measureGroup="World Population by Region" count="0" hidden="1">
      <extLst>
        <ext xmlns:x15="http://schemas.microsoft.com/office/spreadsheetml/2010/11/main" uri="{B97F6D7D-B522-45F9-BDA1-12C45D357490}">
          <x15:cacheHierarchy aggregatedColumn="49"/>
        </ext>
      </extLst>
    </cacheHierarchy>
    <cacheHierarchy uniqueName="[Measures].[Sum of World Share]" caption="Sum of World Share" measure="1" displayFolder="" measureGroup="World Population by Region" count="0" hidden="1">
      <extLst>
        <ext xmlns:x15="http://schemas.microsoft.com/office/spreadsheetml/2010/11/main" uri="{B97F6D7D-B522-45F9-BDA1-12C45D357490}">
          <x15:cacheHierarchy aggregatedColumn="50"/>
        </ext>
      </extLst>
    </cacheHierarchy>
    <cacheHierarchy uniqueName="[Measures].[Sum of Population 2026]" caption="Sum of Population 2026" measure="1" displayFolder="" measureGroup="Population by Country"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opulation (2026)]" caption="Sum of Population (2026)" measure="1" displayFolder="" measureGroup="World Population by Region" count="0" hidden="1">
      <extLst>
        <ext xmlns:x15="http://schemas.microsoft.com/office/spreadsheetml/2010/11/main" uri="{B97F6D7D-B522-45F9-BDA1-12C45D357490}">
          <x15:cacheHierarchy aggregatedColumn="41"/>
        </ext>
      </extLst>
    </cacheHierarchy>
    <cacheHierarchy uniqueName="[Measures].[Count of Migrants (net) 2]" caption="Count of Migrants (net) 2" measure="1" displayFolder="" measureGroup="Population by Country" count="0" hidden="1">
      <extLst>
        <ext xmlns:x15="http://schemas.microsoft.com/office/spreadsheetml/2010/11/main" uri="{B97F6D7D-B522-45F9-BDA1-12C45D357490}">
          <x15:cacheHierarchy aggregatedColumn="22"/>
        </ext>
      </extLst>
    </cacheHierarchy>
    <cacheHierarchy uniqueName="[Measures].[Sum of Fert. Rate 2]" caption="Sum of Fert. Rate 2" measure="1" displayFolder="" measureGroup="Population by Country" count="0" hidden="1">
      <extLst>
        <ext xmlns:x15="http://schemas.microsoft.com/office/spreadsheetml/2010/11/main" uri="{B97F6D7D-B522-45F9-BDA1-12C45D357490}">
          <x15:cacheHierarchy aggregatedColumn="23"/>
        </ext>
      </extLst>
    </cacheHierarchy>
    <cacheHierarchy uniqueName="[Measures].[Sum of Median Age 3]" caption="Sum of Median Age 3" measure="1" displayFolder="" measureGroup="Population by Country" count="0" hidden="1">
      <extLst>
        <ext xmlns:x15="http://schemas.microsoft.com/office/spreadsheetml/2010/11/main" uri="{B97F6D7D-B522-45F9-BDA1-12C45D357490}">
          <x15:cacheHierarchy aggregatedColumn="24"/>
        </ext>
      </extLst>
    </cacheHierarchy>
    <cacheHierarchy uniqueName="[Measures].[Sum of World Share 2]" caption="Sum of World Share 2" measure="1" displayFolder="" measureGroup="Population by Country" count="0" hidden="1">
      <extLst>
        <ext xmlns:x15="http://schemas.microsoft.com/office/spreadsheetml/2010/11/main" uri="{B97F6D7D-B522-45F9-BDA1-12C45D357490}">
          <x15:cacheHierarchy aggregatedColumn="26"/>
        </ext>
      </extLst>
    </cacheHierarchy>
    <cacheHierarchy uniqueName="[Measures].[Count of Yearly Change]" caption="Count of Yearly Change" measure="1" displayFolder="" measureGroup="Population by Country" count="0" hidden="1">
      <extLst>
        <ext xmlns:x15="http://schemas.microsoft.com/office/spreadsheetml/2010/11/main" uri="{B97F6D7D-B522-45F9-BDA1-12C45D357490}">
          <x15:cacheHierarchy aggregatedColumn="18"/>
        </ext>
      </extLst>
    </cacheHierarchy>
    <cacheHierarchy uniqueName="[Measures].[Count of geographical region]" caption="Count of geographical region" measure="1" displayFolder="" measureGroup="Region Lookup" count="0" hidden="1">
      <extLst>
        <ext xmlns:x15="http://schemas.microsoft.com/office/spreadsheetml/2010/11/main" uri="{B97F6D7D-B522-45F9-BDA1-12C45D357490}">
          <x15:cacheHierarchy aggregatedColumn="30"/>
        </ext>
      </extLst>
    </cacheHierarchy>
    <cacheHierarchy uniqueName="[Measures].[Sum of Net Change]" caption="Sum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Migrants (net)]" caption="Sum of Migrants (net)" measure="1" displayFolder="" measureGroup="Population by Country" count="0" hidden="1">
      <extLst>
        <ext xmlns:x15="http://schemas.microsoft.com/office/spreadsheetml/2010/11/main" uri="{B97F6D7D-B522-45F9-BDA1-12C45D357490}">
          <x15:cacheHierarchy aggregatedColumn="22"/>
        </ext>
      </extLst>
    </cacheHierarchy>
    <cacheHierarchy uniqueName="[Measures].[Average of Fert. Rate]" caption="Average of Fert. Rate" measure="1" displayFolder="" measureGroup="Population by Country" count="0" hidden="1">
      <extLst>
        <ext xmlns:x15="http://schemas.microsoft.com/office/spreadsheetml/2010/11/main" uri="{B97F6D7D-B522-45F9-BDA1-12C45D357490}">
          <x15:cacheHierarchy aggregatedColumn="23"/>
        </ext>
      </extLst>
    </cacheHierarchy>
    <cacheHierarchy uniqueName="[Measures].[Average of Median Age]" caption="Average of Median Age" measure="1" displayFolder="" measureGroup="Population by Country" count="0" hidden="1">
      <extLst>
        <ext xmlns:x15="http://schemas.microsoft.com/office/spreadsheetml/2010/11/main" uri="{B97F6D7D-B522-45F9-BDA1-12C45D357490}">
          <x15:cacheHierarchy aggregatedColumn="24"/>
        </ext>
      </extLst>
    </cacheHierarchy>
    <cacheHierarchy uniqueName="[Measures].[Average of Urban Pop %]" caption="Average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Average of World Share]" caption="Average of World Share" measure="1" displayFolder="" measureGroup="Population by Country" count="0" hidden="1">
      <extLst>
        <ext xmlns:x15="http://schemas.microsoft.com/office/spreadsheetml/2010/11/main" uri="{B97F6D7D-B522-45F9-BDA1-12C45D357490}">
          <x15:cacheHierarchy aggregatedColumn="26"/>
        </ext>
      </extLst>
    </cacheHierarchy>
  </cacheHierarchies>
  <kpis count="0"/>
  <dimensions count="19">
    <dimension name="A" uniqueName="[A]" caption="A"/>
    <dimension name="B" uniqueName="[B]" caption="B"/>
    <dimension name="C" uniqueName="[C]" caption="C"/>
    <dimension name="D  E  F" uniqueName="[D  E  F]" caption="D  E  F"/>
    <dimension name="G  H" uniqueName="[G  H]" caption="G  H"/>
    <dimension name="I  J  K" uniqueName="[I  J  K]" caption="I  J  K"/>
    <dimension name="L  M" uniqueName="[L  M]" caption="L  M"/>
    <dimension measure="1" name="Measures" uniqueName="[Measures]" caption="Measures"/>
    <dimension name="N  O  P  Q" uniqueName="[N  O  P  Q]" caption="N  O  P  Q"/>
    <dimension name="Population by Country" uniqueName="[Population by Country]" caption="Population by Country"/>
    <dimension name="R  S" uniqueName="[R  S]" caption="R  S"/>
    <dimension name="Region Lookup" uniqueName="[Region Lookup]" caption="Region Lookup"/>
    <dimension name="T  U  V  W  Y  Z" uniqueName="[T  U  V  W  Y  Z]" caption="T  U  V  W  Y  Z"/>
    <dimension name="World Population  2025 and Historical" uniqueName="[World Population  2025 and Historical]" caption="World Population  2025 and Historical"/>
    <dimension name="World Population by Region" uniqueName="[World Population by Region]" caption="World Population by Region"/>
    <dimension name="World Population by Religion" uniqueName="[World Population by Religion]" caption="World Population by Religion"/>
    <dimension name="World Population by Year" uniqueName="[World Population by Year]" caption="World Population by Year"/>
    <dimension name="World Population Forecast  2030-2050" uniqueName="[World Population Forecast  2030-2050]" caption="World Population Forecast  2030-2050"/>
    <dimension name="Yearly Population Growth Rate" uniqueName="[Yearly Population Growth Rate]" caption="Yearly Population Growth Rate"/>
  </dimensions>
  <measureGroups count="18">
    <measureGroup name="A" caption="A"/>
    <measureGroup name="B" caption="B"/>
    <measureGroup name="C" caption="C"/>
    <measureGroup name="D  E  F" caption="D  E  F"/>
    <measureGroup name="G  H" caption="G  H"/>
    <measureGroup name="I  J  K" caption="I  J  K"/>
    <measureGroup name="L  M" caption="L  M"/>
    <measureGroup name="N  O  P  Q" caption="N  O  P  Q"/>
    <measureGroup name="Population by Country" caption="Population by Country"/>
    <measureGroup name="R  S" caption="R  S"/>
    <measureGroup name="Region Lookup" caption="Region Lookup"/>
    <measureGroup name="T  U  V  W  Y  Z" caption="T  U  V  W  Y  Z"/>
    <measureGroup name="World Population  2025 and Historical" caption="World Population  2025 and Historical"/>
    <measureGroup name="World Population by Region" caption="World Population by Region"/>
    <measureGroup name="World Population by Religion" caption="World Population by Religion"/>
    <measureGroup name="World Population by Year" caption="World Population by Year"/>
    <measureGroup name="World Population Forecast  2030-2050" caption="World Population Forecast  2030-2050"/>
    <measureGroup name="Yearly Population Growth Rate" caption="Yearly Population Growth Rate"/>
  </measureGroups>
  <maps count="19">
    <map measureGroup="0" dimension="0"/>
    <map measureGroup="1" dimension="1"/>
    <map measureGroup="2" dimension="2"/>
    <map measureGroup="3" dimension="3"/>
    <map measureGroup="4" dimension="4"/>
    <map measureGroup="5" dimension="5"/>
    <map measureGroup="6" dimension="6"/>
    <map measureGroup="7" dimension="8"/>
    <map measureGroup="8" dimension="9"/>
    <map measureGroup="8" dimension="11"/>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enice" refreshedDate="46230.006668402777" backgroundQuery="1" createdVersion="8" refreshedVersion="8" minRefreshableVersion="3" recordCount="0" supportSubquery="1" supportAdvancedDrill="1" xr:uid="{A8C15FC0-25B9-4E86-902E-AD9B4350EBDB}">
  <cacheSource type="external" connectionId="19"/>
  <cacheFields count="2">
    <cacheField name="[Population by Country].[Country (or dependency)].[Country (or dependency)]" caption="Country (or dependency)" numFmtId="0" hierarchy="16" level="1">
      <sharedItems count="10">
        <s v="Falkland Islands"/>
        <s v="Holy See"/>
        <s v="Montserrat"/>
        <s v="Niue"/>
        <s v="Saint Barthelemy"/>
        <s v="Saint Helena"/>
        <s v="Saint Pierre &amp; Miquelon"/>
        <s v="Tokelau"/>
        <s v="Tuvalu"/>
        <s v="Wallis &amp; Futuna"/>
      </sharedItems>
    </cacheField>
    <cacheField name="[Measures].[Sum of Population 2026]" caption="Sum of Population 2026" numFmtId="0" hierarchy="110" level="32767"/>
  </cacheFields>
  <cacheHierarchies count="124">
    <cacheHierarchy uniqueName="[A].[name]" caption="name" attribute="1" defaultMemberUniqueName="[A].[name].[All]" allUniqueName="[A].[name].[All]" dimensionUniqueName="[A]" displayFolder="" count="0" memberValueDatatype="130" unbalanced="0"/>
    <cacheHierarchy uniqueName="[A].[geographical region]" caption="geographical region" attribute="1" defaultMemberUniqueName="[A].[geographical region].[All]" allUniqueName="[A].[geographical region].[All]" dimensionUniqueName="[A]" displayFolder="" count="0" memberValueDatatype="130" unbalanced="0"/>
    <cacheHierarchy uniqueName="[B].[name]" caption="name" attribute="1" defaultMemberUniqueName="[B].[name].[All]" allUniqueName="[B].[name].[All]" dimensionUniqueName="[B]" displayFolder="" count="0" memberValueDatatype="130" unbalanced="0"/>
    <cacheHierarchy uniqueName="[B].[geographical region]" caption="geographical region" attribute="1" defaultMemberUniqueName="[B].[geographical region].[All]" allUniqueName="[B].[geographical region].[All]" dimensionUniqueName="[B]" displayFolder="" count="0" memberValueDatatype="130" unbalanced="0"/>
    <cacheHierarchy uniqueName="[C].[name]" caption="name" attribute="1" defaultMemberUniqueName="[C].[name].[All]" allUniqueName="[C].[name].[All]" dimensionUniqueName="[C]" displayFolder="" count="0" memberValueDatatype="130" unbalanced="0"/>
    <cacheHierarchy uniqueName="[C].[geographical region]" caption="geographical region" attribute="1" defaultMemberUniqueName="[C].[geographical region].[All]" allUniqueName="[C].[geographical region].[All]" dimensionUniqueName="[C]" displayFolder="" count="0" memberValueDatatype="130" unbalanced="0"/>
    <cacheHierarchy uniqueName="[D  E  F].[name]" caption="name" attribute="1" defaultMemberUniqueName="[D  E  F].[name].[All]" allUniqueName="[D  E  F].[name].[All]" dimensionUniqueName="[D  E  F]" displayFolder="" count="0" memberValueDatatype="130" unbalanced="0"/>
    <cacheHierarchy uniqueName="[D  E  F].[geographical region]" caption="geographical region" attribute="1" defaultMemberUniqueName="[D  E  F].[geographical region].[All]" allUniqueName="[D  E  F].[geographical region].[All]" dimensionUniqueName="[D  E  F]" displayFolder="" count="0" memberValueDatatype="130" unbalanced="0"/>
    <cacheHierarchy uniqueName="[G  H].[name]" caption="name" attribute="1" defaultMemberUniqueName="[G  H].[name].[All]" allUniqueName="[G  H].[name].[All]" dimensionUniqueName="[G  H]" displayFolder="" count="0" memberValueDatatype="130" unbalanced="0"/>
    <cacheHierarchy uniqueName="[G  H].[geographical region]" caption="geographical region" attribute="1" defaultMemberUniqueName="[G  H].[geographical region].[All]" allUniqueName="[G  H].[geographical region].[All]" dimensionUniqueName="[G  H]" displayFolder="" count="0" memberValueDatatype="130" unbalanced="0"/>
    <cacheHierarchy uniqueName="[I  J  K].[name]" caption="name" attribute="1" defaultMemberUniqueName="[I  J  K].[name].[All]" allUniqueName="[I  J  K].[name].[All]" dimensionUniqueName="[I  J  K]" displayFolder="" count="0" memberValueDatatype="130" unbalanced="0"/>
    <cacheHierarchy uniqueName="[I  J  K].[geographical region]" caption="geographical region" attribute="1" defaultMemberUniqueName="[I  J  K].[geographical region].[All]" allUniqueName="[I  J  K].[geographical region].[All]" dimensionUniqueName="[I  J  K]" displayFolder="" count="0" memberValueDatatype="130" unbalanced="0"/>
    <cacheHierarchy uniqueName="[L  M].[name]" caption="name" attribute="1" defaultMemberUniqueName="[L  M].[name].[All]" allUniqueName="[L  M].[name].[All]" dimensionUniqueName="[L  M]" displayFolder="" count="0" memberValueDatatype="130" unbalanced="0"/>
    <cacheHierarchy uniqueName="[L  M].[geographical region]" caption="geographical region" attribute="1" defaultMemberUniqueName="[L  M].[geographical region].[All]" allUniqueName="[L  M].[geographical region].[All]" dimensionUniqueName="[L  M]" displayFolder="" count="0" memberValueDatatype="130" unbalanced="0"/>
    <cacheHierarchy uniqueName="[N  O  P  Q].[name]" caption="name" attribute="1" defaultMemberUniqueName="[N  O  P  Q].[name].[All]" allUniqueName="[N  O  P  Q].[name].[All]" dimensionUniqueName="[N  O  P  Q]" displayFolder="" count="0" memberValueDatatype="130" unbalanced="0"/>
    <cacheHierarchy uniqueName="[N  O  P  Q].[geographical region]" caption="geographical region" attribute="1" defaultMemberUniqueName="[N  O  P  Q].[geographical region].[All]" allUniqueName="[N  O  P  Q].[geographical region].[All]" dimensionUniqueName="[N  O  P  Q]" displayFolder="" count="0" memberValueDatatype="130" unbalanced="0"/>
    <cacheHierarchy uniqueName="[Population by Country].[Country (or dependency)]" caption="Country (or dependency)" attribute="1" defaultMemberUniqueName="[Population by Country].[Country (or dependency)].[All]" allUniqueName="[Population by Country].[Country (or dependency)].[All]" dimensionUniqueName="[Population by Country]" displayFolder="" count="2" memberValueDatatype="130" unbalanced="0">
      <fieldsUsage count="2">
        <fieldUsage x="-1"/>
        <fieldUsage x="0"/>
      </fieldsUsage>
    </cacheHierarchy>
    <cacheHierarchy uniqueName="[Population by Country].[Population 2026]" caption="Population 2026" attribute="1" defaultMemberUniqueName="[Population by Country].[Population 2026].[All]" allUniqueName="[Population by Country].[Population 2026].[All]" dimensionUniqueName="[Population by Country]" displayFolder="" count="0" memberValueDatatype="20" unbalanced="0"/>
    <cacheHierarchy uniqueName="[Population by Country].[Yearly Change]" caption="Yearly Change" attribute="1" defaultMemberUniqueName="[Population by Country].[Yearly Change].[All]" allUniqueName="[Population by Country].[Yearly Change].[All]" dimensionUniqueName="[Population by Country]" displayFolder="" count="0" memberValueDatatype="130" unbalanced="0"/>
    <cacheHierarchy uniqueName="[Population by Country].[Net Change]" caption="Net Change" attribute="1" defaultMemberUniqueName="[Population by Country].[Net Change].[All]" allUniqueName="[Population by Country].[Net Change].[All]" dimensionUniqueName="[Population by Country]" displayFolder="" count="0" memberValueDatatype="20" unbalanced="0"/>
    <cacheHierarchy uniqueName="[Population by Country].[Density (P/Km²)]" caption="Density (P/Km²)" attribute="1" defaultMemberUniqueName="[Population by Country].[Density (P/Km²)].[All]" allUniqueName="[Population by Country].[Density (P/Km²)].[All]" dimensionUniqueName="[Population by Country]" displayFolder="" count="0" memberValueDatatype="20" unbalanced="0"/>
    <cacheHierarchy uniqueName="[Population by Country].[Land Area (Km²)]" caption="Land Area (Km²)" attribute="1" defaultMemberUniqueName="[Population by Country].[Land Area (Km²)].[All]" allUniqueName="[Population by Country].[Land Area (Km²)].[All]" dimensionUniqueName="[Population by Country]" displayFolder="" count="0" memberValueDatatype="20" unbalanced="0"/>
    <cacheHierarchy uniqueName="[Population by Country].[Migrants (net)]" caption="Migrants (net)" attribute="1" defaultMemberUniqueName="[Population by Country].[Migrants (net)].[All]" allUniqueName="[Population by Country].[Migrants (net)].[All]" dimensionUniqueName="[Population by Country]" displayFolder="" count="0" memberValueDatatype="20" unbalanced="0"/>
    <cacheHierarchy uniqueName="[Population by Country].[Fert. Rate]" caption="Fert. Rate" attribute="1" defaultMemberUniqueName="[Population by Country].[Fert. Rate].[All]" allUniqueName="[Population by Country].[Fert. Rate].[All]" dimensionUniqueName="[Population by Country]" displayFolder="" count="0" memberValueDatatype="5" unbalanced="0"/>
    <cacheHierarchy uniqueName="[Population by Country].[Median Age]" caption="Median Age" attribute="1" defaultMemberUniqueName="[Population by Country].[Median Age].[All]" allUniqueName="[Population by Country].[Median Age].[All]" dimensionUniqueName="[Population by Country]" displayFolder="" count="0" memberValueDatatype="5" unbalanced="0"/>
    <cacheHierarchy uniqueName="[Population by Country].[Urban Pop %]" caption="Urban Pop %" attribute="1" defaultMemberUniqueName="[Population by Country].[Urban Pop %].[All]" allUniqueName="[Population by Country].[Urban Pop %].[All]" dimensionUniqueName="[Population by Country]" displayFolder="" count="0" memberValueDatatype="5" unbalanced="0"/>
    <cacheHierarchy uniqueName="[Population by Country].[World Share]" caption="World Share" attribute="1" defaultMemberUniqueName="[Population by Country].[World Share].[All]" allUniqueName="[Population by Country].[World Share].[All]" dimensionUniqueName="[Population by Country]" displayFolder="" count="0" memberValueDatatype="5" unbalanced="0"/>
    <cacheHierarchy uniqueName="[R  S].[name]" caption="name" attribute="1" defaultMemberUniqueName="[R  S].[name].[All]" allUniqueName="[R  S].[name].[All]" dimensionUniqueName="[R  S]" displayFolder="" count="0" memberValueDatatype="130" unbalanced="0"/>
    <cacheHierarchy uniqueName="[R  S].[geographical region]" caption="geographical region" attribute="1" defaultMemberUniqueName="[R  S].[geographical region].[All]" allUniqueName="[R  S].[geographical region].[All]" dimensionUniqueName="[R  S]" displayFolder="" count="0" memberValueDatatype="130" unbalanced="0"/>
    <cacheHierarchy uniqueName="[Region Lookup].[name]" caption="name" attribute="1" defaultMemberUniqueName="[Region Lookup].[name].[All]" allUniqueName="[Region Lookup].[name].[All]" dimensionUniqueName="[Region Lookup]" displayFolder="" count="0" memberValueDatatype="130" unbalanced="0"/>
    <cacheHierarchy uniqueName="[Region Lookup].[geographical region]" caption="geographical region" attribute="1" defaultMemberUniqueName="[Region Lookup].[geographical region].[All]" allUniqueName="[Region Lookup].[geographical region].[All]" dimensionUniqueName="[Region Lookup]" displayFolder="" count="0" memberValueDatatype="130" unbalanced="0"/>
    <cacheHierarchy uniqueName="[T  U  V  W  Y  Z].[name]" caption="name" attribute="1" defaultMemberUniqueName="[T  U  V  W  Y  Z].[name].[All]" allUniqueName="[T  U  V  W  Y  Z].[name].[All]" dimensionUniqueName="[T  U  V  W  Y  Z]" displayFolder="" count="0" memberValueDatatype="130" unbalanced="0"/>
    <cacheHierarchy uniqueName="[T  U  V  W  Y  Z].[geographical region]" caption="geographical region" attribute="1" defaultMemberUniqueName="[T  U  V  W  Y  Z].[geographical region].[All]" allUniqueName="[T  U  V  W  Y  Z].[geographical region].[All]" dimensionUniqueName="[T  U  V  W  Y  Z]" displayFolder="" count="0" memberValueDatatype="130" unbalanced="0"/>
    <cacheHierarchy uniqueName="[World Population  2025 and Historical].[Year (July 1)]" caption="Year (July 1)" attribute="1" defaultMemberUniqueName="[World Population  2025 and Historical].[Year (July 1)].[All]" allUniqueName="[World Population  2025 and Historical].[Year (July 1)].[All]" dimensionUniqueName="[World Population  2025 and Historical]" displayFolder="" count="0" memberValueDatatype="130" unbalanced="0"/>
    <cacheHierarchy uniqueName="[World Population  2025 and Historical].[Population]" caption="Population" attribute="1" defaultMemberUniqueName="[World Population  2025 and Historical].[Population].[All]" allUniqueName="[World Population  2025 and Historical].[Population].[All]" dimensionUniqueName="[World Population  2025 and Historical]" displayFolder="" count="0" memberValueDatatype="20" unbalanced="0"/>
    <cacheHierarchy uniqueName="[World Population  2025 and Historical].[Yearly % Change]" caption="Yearly % Change" attribute="1" defaultMemberUniqueName="[World Population  2025 and Historical].[Yearly % Change].[All]" allUniqueName="[World Population  2025 and Historical].[Yearly % Change].[All]" dimensionUniqueName="[World Population  2025 and Historical]" displayFolder="" count="0" memberValueDatatype="5" unbalanced="0"/>
    <cacheHierarchy uniqueName="[World Population  2025 and Historical].[Yearly Change]" caption="Yearly Change" attribute="1" defaultMemberUniqueName="[World Population  2025 and Historical].[Yearly Change].[All]" allUniqueName="[World Population  2025 and Historical].[Yearly Change].[All]" dimensionUniqueName="[World Population  2025 and Historical]" displayFolder="" count="0" memberValueDatatype="20" unbalanced="0"/>
    <cacheHierarchy uniqueName="[World Population  2025 and Historical].[Median Age]" caption="Median Age" attribute="1" defaultMemberUniqueName="[World Population  2025 and Historical].[Median Age].[All]" allUniqueName="[World Population  2025 and Historical].[Median Age].[All]" dimensionUniqueName="[World Population  2025 and Historical]" displayFolder="" count="0" memberValueDatatype="5" unbalanced="0"/>
    <cacheHierarchy uniqueName="[World Population  2025 and Historical].[Fertility Rate]" caption="Fertility Rate" attribute="1" defaultMemberUniqueName="[World Population  2025 and Historical].[Fertility Rate].[All]" allUniqueName="[World Population  2025 and Historical].[Fertility Rate].[All]" dimensionUniqueName="[World Population  2025 and Historical]" displayFolder="" count="0" memberValueDatatype="5" unbalanced="0"/>
    <cacheHierarchy uniqueName="[World Population  2025 and Historical].[Density (P/Km²)]" caption="Density (P/Km²)" attribute="1" defaultMemberUniqueName="[World Population  2025 and Historical].[Density (P/Km²)].[All]" allUniqueName="[World Population  2025 and Historical].[Density (P/Km²)].[All]" dimensionUniqueName="[World Population  2025 and Historical]" displayFolder="" count="0" memberValueDatatype="20" unbalanced="0"/>
    <cacheHierarchy uniqueName="[World Population by Region].[Region]" caption="Region" attribute="1" defaultMemberUniqueName="[World Population by Region].[Region].[All]" allUniqueName="[World Population by Region].[Region].[All]" dimensionUniqueName="[World Population by Region]" displayFolder="" count="0" memberValueDatatype="130" unbalanced="0"/>
    <cacheHierarchy uniqueName="[World Population by Region].[Population (2026)]" caption="Population (2026)" attribute="1" defaultMemberUniqueName="[World Population by Region].[Population (2026)].[All]" allUniqueName="[World Population by Region].[Population (2026)].[All]" dimensionUniqueName="[World Population by Region]" displayFolder="" count="0" memberValueDatatype="20" unbalanced="0"/>
    <cacheHierarchy uniqueName="[World Population by Region].[Yearly Change]" caption="Yearly Change" attribute="1" defaultMemberUniqueName="[World Population by Region].[Yearly Change].[All]" allUniqueName="[World Population by Region].[Yearly Change].[All]" dimensionUniqueName="[World Population by Region]" displayFolder="" count="0" memberValueDatatype="5" unbalanced="0"/>
    <cacheHierarchy uniqueName="[World Population by Region].[Net Change]" caption="Net Change" attribute="1" defaultMemberUniqueName="[World Population by Region].[Net Change].[All]" allUniqueName="[World Population by Region].[Net Change].[All]" dimensionUniqueName="[World Population by Region]" displayFolder="" count="0" memberValueDatatype="20" unbalanced="0"/>
    <cacheHierarchy uniqueName="[World Population by Region].[Density (P/Km²)]" caption="Density (P/Km²)" attribute="1" defaultMemberUniqueName="[World Population by Region].[Density (P/Km²)].[All]" allUniqueName="[World Population by Region].[Density (P/Km²)].[All]" dimensionUniqueName="[World Population by Region]" displayFolder="" count="0" memberValueDatatype="20" unbalanced="0"/>
    <cacheHierarchy uniqueName="[World Population by Region].[Land Area (Km²)]" caption="Land Area (Km²)" attribute="1" defaultMemberUniqueName="[World Population by Region].[Land Area (Km²)].[All]" allUniqueName="[World Population by Region].[Land Area (Km²)].[All]" dimensionUniqueName="[World Population by Region]" displayFolder="" count="0" memberValueDatatype="20" unbalanced="0"/>
    <cacheHierarchy uniqueName="[World Population by Region].[Migrants (net)]" caption="Migrants (net)" attribute="1" defaultMemberUniqueName="[World Population by Region].[Migrants (net)].[All]" allUniqueName="[World Population by Region].[Migrants (net)].[All]" dimensionUniqueName="[World Population by Region]" displayFolder="" count="0" memberValueDatatype="20" unbalanced="0"/>
    <cacheHierarchy uniqueName="[World Population by Region].[Fert. Rate]" caption="Fert. Rate" attribute="1" defaultMemberUniqueName="[World Population by Region].[Fert. Rate].[All]" allUniqueName="[World Population by Region].[Fert. Rate].[All]" dimensionUniqueName="[World Population by Region]" displayFolder="" count="0" memberValueDatatype="5" unbalanced="0"/>
    <cacheHierarchy uniqueName="[World Population by Region].[Median Age]" caption="Median Age" attribute="1" defaultMemberUniqueName="[World Population by Region].[Median Age].[All]" allUniqueName="[World Population by Region].[Median Age].[All]" dimensionUniqueName="[World Population by Region]" displayFolder="" count="0" memberValueDatatype="5" unbalanced="0"/>
    <cacheHierarchy uniqueName="[World Population by Region].[Urban Pop %]" caption="Urban Pop %" attribute="1" defaultMemberUniqueName="[World Population by Region].[Urban Pop %].[All]" allUniqueName="[World Population by Region].[Urban Pop %].[All]" dimensionUniqueName="[World Population by Region]" displayFolder="" count="0" memberValueDatatype="5" unbalanced="0"/>
    <cacheHierarchy uniqueName="[World Population by Region].[World Share]" caption="World Share" attribute="1" defaultMemberUniqueName="[World Population by Region].[World Share].[All]" allUniqueName="[World Population by Region].[World Share].[All]" dimensionUniqueName="[World Population by Region]" displayFolder="" count="0" memberValueDatatype="5" unbalanced="0"/>
    <cacheHierarchy uniqueName="[World Population by Religion].[Major Religious Groups]" caption="Major Religious Groups" attribute="1" defaultMemberUniqueName="[World Population by Religion].[Major Religious Groups].[All]" allUniqueName="[World Population by Religion].[Major Religious Groups].[All]" dimensionUniqueName="[World Population by Religion]" displayFolder="" count="0" memberValueDatatype="130" unbalanced="0"/>
    <cacheHierarchy uniqueName="[World Population by Religion].[Percentage of the global population]" caption="Percentage of the global population" attribute="1" defaultMemberUniqueName="[World Population by Religion].[Percentage of the global population].[All]" allUniqueName="[World Population by Religion].[Percentage of the global population].[All]" dimensionUniqueName="[World Population by Religion]" displayFolder="" count="0" memberValueDatatype="20" unbalanced="0"/>
    <cacheHierarchy uniqueName="[World Population by Year].[Year]" caption="Year" attribute="1" defaultMemberUniqueName="[World Population by Year].[Year].[All]" allUniqueName="[World Population by Year].[Year].[All]" dimensionUniqueName="[World Population by Year]" displayFolder="" count="0" memberValueDatatype="130" unbalanced="0"/>
    <cacheHierarchy uniqueName="[World Population by Year].[Population]" caption="Population" attribute="1" defaultMemberUniqueName="[World Population by Year].[Population].[All]" allUniqueName="[World Population by Year].[Population].[All]" dimensionUniqueName="[World Population by Year]" displayFolder="" count="0" memberValueDatatype="20" unbalanced="0"/>
    <cacheHierarchy uniqueName="[World Population by Year].[Yearly % Change]" caption="Yearly % Change" attribute="1" defaultMemberUniqueName="[World Population by Year].[Yearly % Change].[All]" allUniqueName="[World Population by Year].[Yearly % Change].[All]" dimensionUniqueName="[World Population by Year]" displayFolder="" count="0" memberValueDatatype="5" unbalanced="0"/>
    <cacheHierarchy uniqueName="[World Population by Year].[Net Change]" caption="Net Change" attribute="1" defaultMemberUniqueName="[World Population by Year].[Net Change].[All]" allUniqueName="[World Population by Year].[Net Change].[All]" dimensionUniqueName="[World Population by Year]" displayFolder="" count="0" memberValueDatatype="20" unbalanced="0"/>
    <cacheHierarchy uniqueName="[World Population by Year].[Density (P/Km²)]" caption="Density (P/Km²)" attribute="1" defaultMemberUniqueName="[World Population by Year].[Density (P/Km²)].[All]" allUniqueName="[World Population by Year].[Density (P/Km²)].[All]" dimensionUniqueName="[World Population by Year]" displayFolder="" count="0" memberValueDatatype="20" unbalanced="0"/>
    <cacheHierarchy uniqueName="[World Population Forecast  2030-2050].[Year (July 1)]" caption="Year (July 1)" attribute="1" defaultMemberUniqueName="[World Population Forecast  2030-2050].[Year (July 1)].[All]" allUniqueName="[World Population Forecast  2030-2050].[Year (July 1)].[All]" dimensionUniqueName="[World Population Forecast  2030-2050]" displayFolder="" count="0" memberValueDatatype="130" unbalanced="0"/>
    <cacheHierarchy uniqueName="[World Population Forecast  2030-2050].[Population]" caption="Population" attribute="1" defaultMemberUniqueName="[World Population Forecast  2030-2050].[Population].[All]" allUniqueName="[World Population Forecast  2030-2050].[Population].[All]" dimensionUniqueName="[World Population Forecast  2030-2050]" displayFolder="" count="0" memberValueDatatype="20" unbalanced="0"/>
    <cacheHierarchy uniqueName="[World Population Forecast  2030-2050].[Yearly % Change]" caption="Yearly % Change" attribute="1" defaultMemberUniqueName="[World Population Forecast  2030-2050].[Yearly % Change].[All]" allUniqueName="[World Population Forecast  2030-2050].[Yearly % Change].[All]" dimensionUniqueName="[World Population Forecast  2030-2050]" displayFolder="" count="0" memberValueDatatype="5" unbalanced="0"/>
    <cacheHierarchy uniqueName="[World Population Forecast  2030-2050].[Yearly Change]" caption="Yearly Change" attribute="1" defaultMemberUniqueName="[World Population Forecast  2030-2050].[Yearly Change].[All]" allUniqueName="[World Population Forecast  2030-2050].[Yearly Change].[All]" dimensionUniqueName="[World Population Forecast  2030-2050]" displayFolder="" count="0" memberValueDatatype="20" unbalanced="0"/>
    <cacheHierarchy uniqueName="[World Population Forecast  2030-2050].[Median Age]" caption="Median Age" attribute="1" defaultMemberUniqueName="[World Population Forecast  2030-2050].[Median Age].[All]" allUniqueName="[World Population Forecast  2030-2050].[Median Age].[All]" dimensionUniqueName="[World Population Forecast  2030-2050]" displayFolder="" count="0" memberValueDatatype="5" unbalanced="0"/>
    <cacheHierarchy uniqueName="[World Population Forecast  2030-2050].[Fertility Rate]" caption="Fertility Rate" attribute="1" defaultMemberUniqueName="[World Population Forecast  2030-2050].[Fertility Rate].[All]" allUniqueName="[World Population Forecast  2030-2050].[Fertility Rate].[All]" dimensionUniqueName="[World Population Forecast  2030-2050]" displayFolder="" count="0" memberValueDatatype="5" unbalanced="0"/>
    <cacheHierarchy uniqueName="[World Population Forecast  2030-2050].[Density (P/Km²)]" caption="Density (P/Km²)" attribute="1" defaultMemberUniqueName="[World Population Forecast  2030-2050].[Density (P/Km²)].[All]" allUniqueName="[World Population Forecast  2030-2050].[Density (P/Km²)].[All]" dimensionUniqueName="[World Population Forecast  2030-2050]" displayFolder="" count="0" memberValueDatatype="20" unbalanced="0"/>
    <cacheHierarchy uniqueName="[Yearly Population Growth Rate].[Year]" caption="Year" attribute="1" defaultMemberUniqueName="[Yearly Population Growth Rate].[Year].[All]" allUniqueName="[Yearly Population Growth Rate].[Year].[All]" dimensionUniqueName="[Yearly Population Growth Rate]" displayFolder="" count="0" memberValueDatatype="130" unbalanced="0"/>
    <cacheHierarchy uniqueName="[Yearly Population Growth Rate].[Yearly Growth Rate]" caption="Yearly Growth Rate" attribute="1" defaultMemberUniqueName="[Yearly Population Growth Rate].[Yearly Growth Rate].[All]" allUniqueName="[Yearly Population Growth Rate].[Yearly Growth Rate].[All]" dimensionUniqueName="[Yearly Population Growth Rate]" displayFolder="" count="0" memberValueDatatype="5" unbalanced="0"/>
    <cacheHierarchy uniqueName="[Measures].[Rural Population %]" caption="Rural Population %" measure="1" displayFolder="" measureGroup="Population by Country" count="0"/>
    <cacheHierarchy uniqueName="[Measures].[Rural Population % ]" caption="Rural Population % " measure="1" displayFolder="" measureGroup="World Population by Region" count="0"/>
    <cacheHierarchy uniqueName="[Measures].[__XL_Count Yearly Population Growth Rate]" caption="__XL_Count Yearly Population Growth Rate" measure="1" displayFolder="" measureGroup="Yearly Population Growth Rate" count="0" hidden="1"/>
    <cacheHierarchy uniqueName="[Measures].[__XL_Count World Population Forecast  2030-2050]" caption="__XL_Count World Population Forecast  2030-2050" measure="1" displayFolder="" measureGroup="World Population Forecast  2030-2050" count="0" hidden="1"/>
    <cacheHierarchy uniqueName="[Measures].[__XL_Count World Population by Region]" caption="__XL_Count World Population by Region" measure="1" displayFolder="" measureGroup="World Population by Region" count="0" hidden="1"/>
    <cacheHierarchy uniqueName="[Measures].[__XL_Count World Population by Religion]" caption="__XL_Count World Population by Religion" measure="1" displayFolder="" measureGroup="World Population by Religion" count="0" hidden="1"/>
    <cacheHierarchy uniqueName="[Measures].[__XL_Count World Population by Year]" caption="__XL_Count World Population by Year" measure="1" displayFolder="" measureGroup="World Population by Year" count="0" hidden="1"/>
    <cacheHierarchy uniqueName="[Measures].[__XL_Count Population by Country]" caption="__XL_Count Population by Country" measure="1" displayFolder="" measureGroup="Population by Country" count="0" hidden="1"/>
    <cacheHierarchy uniqueName="[Measures].[__XL_Count World Population  2025 and Historical]" caption="__XL_Count World Population  2025 and Historical" measure="1" displayFolder="" measureGroup="World Population  2025 and Historical" count="0" hidden="1"/>
    <cacheHierarchy uniqueName="[Measures].[__XL_Count A]" caption="__XL_Count A" measure="1" displayFolder="" measureGroup="A" count="0" hidden="1"/>
    <cacheHierarchy uniqueName="[Measures].[__XL_Count B]" caption="__XL_Count B" measure="1" displayFolder="" measureGroup="B" count="0" hidden="1"/>
    <cacheHierarchy uniqueName="[Measures].[__XL_Count C]" caption="__XL_Count C" measure="1" displayFolder="" measureGroup="C" count="0" hidden="1"/>
    <cacheHierarchy uniqueName="[Measures].[__XL_Count D  E  F]" caption="__XL_Count D  E  F" measure="1" displayFolder="" measureGroup="D  E  F" count="0" hidden="1"/>
    <cacheHierarchy uniqueName="[Measures].[__XL_Count G  H]" caption="__XL_Count G  H" measure="1" displayFolder="" measureGroup="G  H" count="0" hidden="1"/>
    <cacheHierarchy uniqueName="[Measures].[__XL_Count I  J  K]" caption="__XL_Count I  J  K" measure="1" displayFolder="" measureGroup="I  J  K" count="0" hidden="1"/>
    <cacheHierarchy uniqueName="[Measures].[__XL_Count L  M]" caption="__XL_Count L  M" measure="1" displayFolder="" measureGroup="L  M" count="0" hidden="1"/>
    <cacheHierarchy uniqueName="[Measures].[__XL_Count N  O  P  Q]" caption="__XL_Count N  O  P  Q" measure="1" displayFolder="" measureGroup="N  O  P  Q" count="0" hidden="1"/>
    <cacheHierarchy uniqueName="[Measures].[__XL_Count R  S]" caption="__XL_Count R  S" measure="1" displayFolder="" measureGroup="R  S" count="0" hidden="1"/>
    <cacheHierarchy uniqueName="[Measures].[__XL_Count T  U  V  W  Y  Z]" caption="__XL_Count T  U  V  W  Y  Z" measure="1" displayFolder="" measureGroup="T  U  V  W  Y  Z" count="0" hidden="1"/>
    <cacheHierarchy uniqueName="[Measures].[__XL_Count Region Lookup]" caption="__XL_Count Region Lookup" measure="1" displayFolder="" measureGroup="Region Lookup" count="0" hidden="1"/>
    <cacheHierarchy uniqueName="[Measures].[__No measures defined]" caption="__No measures defined" measure="1" displayFolder="" count="0" hidden="1"/>
    <cacheHierarchy uniqueName="[Measures].[Sum of Yearly % Change]" caption="Sum of Yearly % Change" measure="1" displayFolder="" measureGroup="World Population by Year" count="0" hidden="1">
      <extLst>
        <ext xmlns:x15="http://schemas.microsoft.com/office/spreadsheetml/2010/11/main" uri="{B97F6D7D-B522-45F9-BDA1-12C45D357490}">
          <x15:cacheHierarchy aggregatedColumn="55"/>
        </ext>
      </extLst>
    </cacheHierarchy>
    <cacheHierarchy uniqueName="[Measures].[Sum of Yearly Growth Rate]" caption="Sum of Yearly Growth Rate" measure="1" displayFolder="" measureGroup="Yearly Population Growth Rate" count="0" hidden="1">
      <extLst>
        <ext xmlns:x15="http://schemas.microsoft.com/office/spreadsheetml/2010/11/main" uri="{B97F6D7D-B522-45F9-BDA1-12C45D357490}">
          <x15:cacheHierarchy aggregatedColumn="66"/>
        </ext>
      </extLst>
    </cacheHierarchy>
    <cacheHierarchy uniqueName="[Measures].[Sum of Population]" caption="Sum of Population" measure="1" displayFolder="" measureGroup="World Population by Year" count="0" hidden="1">
      <extLst>
        <ext xmlns:x15="http://schemas.microsoft.com/office/spreadsheetml/2010/11/main" uri="{B97F6D7D-B522-45F9-BDA1-12C45D357490}">
          <x15:cacheHierarchy aggregatedColumn="54"/>
        </ext>
      </extLst>
    </cacheHierarchy>
    <cacheHierarchy uniqueName="[Measures].[Sum of Percentage of the global population]" caption="Sum of Percentage of the global population" measure="1" displayFolder="" measureGroup="World Population by Religion" count="0" hidden="1">
      <extLst>
        <ext xmlns:x15="http://schemas.microsoft.com/office/spreadsheetml/2010/11/main" uri="{B97F6D7D-B522-45F9-BDA1-12C45D357490}">
          <x15:cacheHierarchy aggregatedColumn="52"/>
        </ext>
      </extLst>
    </cacheHierarchy>
    <cacheHierarchy uniqueName="[Measures].[Sum of Population 2]" caption="Sum of Population 2" measure="1" displayFolder="" measureGroup="World Population Forecast  2030-2050" count="0" hidden="1">
      <extLst>
        <ext xmlns:x15="http://schemas.microsoft.com/office/spreadsheetml/2010/11/main" uri="{B97F6D7D-B522-45F9-BDA1-12C45D357490}">
          <x15:cacheHierarchy aggregatedColumn="59"/>
        </ext>
      </extLst>
    </cacheHierarchy>
    <cacheHierarchy uniqueName="[Measures].[Sum of Yearly % Change 2]" caption="Sum of Yearly % Change 2" measure="1" displayFolder="" measureGroup="World Population Forecast  2030-2050" count="0" hidden="1">
      <extLst>
        <ext xmlns:x15="http://schemas.microsoft.com/office/spreadsheetml/2010/11/main" uri="{B97F6D7D-B522-45F9-BDA1-12C45D357490}">
          <x15:cacheHierarchy aggregatedColumn="60"/>
        </ext>
      </extLst>
    </cacheHierarchy>
    <cacheHierarchy uniqueName="[Measures].[Sum of Yearly Change]" caption="Sum of Yearly Change" measure="1" displayFolder="" measureGroup="World Population Forecast  2030-2050" count="0" hidden="1">
      <extLst>
        <ext xmlns:x15="http://schemas.microsoft.com/office/spreadsheetml/2010/11/main" uri="{B97F6D7D-B522-45F9-BDA1-12C45D357490}">
          <x15:cacheHierarchy aggregatedColumn="61"/>
        </ext>
      </extLst>
    </cacheHierarchy>
    <cacheHierarchy uniqueName="[Measures].[Sum of Population 3]" caption="Sum of Population 3" measure="1" displayFolder="" measureGroup="World Population  2025 and Historical" count="0" hidden="1">
      <extLst>
        <ext xmlns:x15="http://schemas.microsoft.com/office/spreadsheetml/2010/11/main" uri="{B97F6D7D-B522-45F9-BDA1-12C45D357490}">
          <x15:cacheHierarchy aggregatedColumn="34"/>
        </ext>
      </extLst>
    </cacheHierarchy>
    <cacheHierarchy uniqueName="[Measures].[Sum of Yearly % Change 3]" caption="Sum of Yearly % Change 3" measure="1" displayFolder="" measureGroup="World Population  2025 and Historical" count="0" hidden="1">
      <extLst>
        <ext xmlns:x15="http://schemas.microsoft.com/office/spreadsheetml/2010/11/main" uri="{B97F6D7D-B522-45F9-BDA1-12C45D357490}">
          <x15:cacheHierarchy aggregatedColumn="35"/>
        </ext>
      </extLst>
    </cacheHierarchy>
    <cacheHierarchy uniqueName="[Measures].[Sum of Yearly Change 2]" caption="Sum of Yearly Change 2" measure="1" displayFolder="" measureGroup="World Population  2025 and Historical" count="0" hidden="1">
      <extLst>
        <ext xmlns:x15="http://schemas.microsoft.com/office/spreadsheetml/2010/11/main" uri="{B97F6D7D-B522-45F9-BDA1-12C45D357490}">
          <x15:cacheHierarchy aggregatedColumn="36"/>
        </ext>
      </extLst>
    </cacheHierarchy>
    <cacheHierarchy uniqueName="[Measures].[Sum of Median Age]" caption="Sum of Median Age" measure="1" displayFolder="" measureGroup="World Population  2025 and Historical" count="0" hidden="1">
      <extLst>
        <ext xmlns:x15="http://schemas.microsoft.com/office/spreadsheetml/2010/11/main" uri="{B97F6D7D-B522-45F9-BDA1-12C45D357490}">
          <x15:cacheHierarchy aggregatedColumn="37"/>
        </ext>
      </extLst>
    </cacheHierarchy>
    <cacheHierarchy uniqueName="[Measures].[Sum of Fertility Rate]" caption="Sum of Fertility Rate" measure="1" displayFolder="" measureGroup="World Population  2025 and Historical" count="0" hidden="1">
      <extLst>
        <ext xmlns:x15="http://schemas.microsoft.com/office/spreadsheetml/2010/11/main" uri="{B97F6D7D-B522-45F9-BDA1-12C45D357490}">
          <x15:cacheHierarchy aggregatedColumn="38"/>
        </ext>
      </extLst>
    </cacheHierarchy>
    <cacheHierarchy uniqueName="[Measures].[Sum of Land Area (Km²)]" caption="Sum of Land Area (Km²)" measure="1" displayFolder="" measureGroup="Population by Country" count="0" hidden="1">
      <extLst>
        <ext xmlns:x15="http://schemas.microsoft.com/office/spreadsheetml/2010/11/main" uri="{B97F6D7D-B522-45F9-BDA1-12C45D357490}">
          <x15:cacheHierarchy aggregatedColumn="21"/>
        </ext>
      </extLst>
    </cacheHierarchy>
    <cacheHierarchy uniqueName="[Measures].[Sum of Urban Pop %]" caption="Sum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Sum of Land Area (Km²) 2]" caption="Sum of Land Area (Km²) 2" measure="1" displayFolder="" measureGroup="World Population by Region" count="0" hidden="1">
      <extLst>
        <ext xmlns:x15="http://schemas.microsoft.com/office/spreadsheetml/2010/11/main" uri="{B97F6D7D-B522-45F9-BDA1-12C45D357490}">
          <x15:cacheHierarchy aggregatedColumn="45"/>
        </ext>
      </extLst>
    </cacheHierarchy>
    <cacheHierarchy uniqueName="[Measures].[Sum of Density (P/Km²)]" caption="Sum of Density (P/Km²)" measure="1" displayFolder="" measureGroup="Population by Country" count="0" hidden="1">
      <extLst>
        <ext xmlns:x15="http://schemas.microsoft.com/office/spreadsheetml/2010/11/main" uri="{B97F6D7D-B522-45F9-BDA1-12C45D357490}">
          <x15:cacheHierarchy aggregatedColumn="20"/>
        </ext>
      </extLst>
    </cacheHierarchy>
    <cacheHierarchy uniqueName="[Measures].[Count of Country (or dependency)]" caption="Count of Country (or dependency)" measure="1" displayFolder="" measureGroup="Population by Country" count="0" hidden="1">
      <extLst>
        <ext xmlns:x15="http://schemas.microsoft.com/office/spreadsheetml/2010/11/main" uri="{B97F6D7D-B522-45F9-BDA1-12C45D357490}">
          <x15:cacheHierarchy aggregatedColumn="16"/>
        </ext>
      </extLst>
    </cacheHierarchy>
    <cacheHierarchy uniqueName="[Measures].[Sum of Density (P/Km²) 2]" caption="Sum of Density (P/Km²) 2" measure="1" displayFolder="" measureGroup="World Population by Region" count="0" hidden="1">
      <extLst>
        <ext xmlns:x15="http://schemas.microsoft.com/office/spreadsheetml/2010/11/main" uri="{B97F6D7D-B522-45F9-BDA1-12C45D357490}">
          <x15:cacheHierarchy aggregatedColumn="44"/>
        </ext>
      </extLst>
    </cacheHierarchy>
    <cacheHierarchy uniqueName="[Measures].[Count of Net Change]" caption="Count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Density (P/Km²) 3]" caption="Sum of Density (P/Km²) 3" measure="1" displayFolder="" measureGroup="World Population by Year" count="0" hidden="1">
      <extLst>
        <ext xmlns:x15="http://schemas.microsoft.com/office/spreadsheetml/2010/11/main" uri="{B97F6D7D-B522-45F9-BDA1-12C45D357490}">
          <x15:cacheHierarchy aggregatedColumn="57"/>
        </ext>
      </extLst>
    </cacheHierarchy>
    <cacheHierarchy uniqueName="[Measures].[Sum of Urban Pop % 2]" caption="Sum of Urban Pop % 2" measure="1" displayFolder="" measureGroup="World Population by Region" count="0" hidden="1">
      <extLst>
        <ext xmlns:x15="http://schemas.microsoft.com/office/spreadsheetml/2010/11/main" uri="{B97F6D7D-B522-45F9-BDA1-12C45D357490}">
          <x15:cacheHierarchy aggregatedColumn="49"/>
        </ext>
      </extLst>
    </cacheHierarchy>
    <cacheHierarchy uniqueName="[Measures].[Sum of World Share]" caption="Sum of World Share" measure="1" displayFolder="" measureGroup="World Population by Region" count="0" hidden="1">
      <extLst>
        <ext xmlns:x15="http://schemas.microsoft.com/office/spreadsheetml/2010/11/main" uri="{B97F6D7D-B522-45F9-BDA1-12C45D357490}">
          <x15:cacheHierarchy aggregatedColumn="50"/>
        </ext>
      </extLst>
    </cacheHierarchy>
    <cacheHierarchy uniqueName="[Measures].[Sum of Population 2026]" caption="Sum of Population 2026" measure="1" displayFolder="" measureGroup="Population by Country"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opulation (2026)]" caption="Sum of Population (2026)" measure="1" displayFolder="" measureGroup="World Population by Region" count="0" hidden="1">
      <extLst>
        <ext xmlns:x15="http://schemas.microsoft.com/office/spreadsheetml/2010/11/main" uri="{B97F6D7D-B522-45F9-BDA1-12C45D357490}">
          <x15:cacheHierarchy aggregatedColumn="41"/>
        </ext>
      </extLst>
    </cacheHierarchy>
    <cacheHierarchy uniqueName="[Measures].[Count of Migrants (net) 2]" caption="Count of Migrants (net) 2" measure="1" displayFolder="" measureGroup="Population by Country" count="0" hidden="1">
      <extLst>
        <ext xmlns:x15="http://schemas.microsoft.com/office/spreadsheetml/2010/11/main" uri="{B97F6D7D-B522-45F9-BDA1-12C45D357490}">
          <x15:cacheHierarchy aggregatedColumn="22"/>
        </ext>
      </extLst>
    </cacheHierarchy>
    <cacheHierarchy uniqueName="[Measures].[Sum of Fert. Rate 2]" caption="Sum of Fert. Rate 2" measure="1" displayFolder="" measureGroup="Population by Country" count="0" hidden="1">
      <extLst>
        <ext xmlns:x15="http://schemas.microsoft.com/office/spreadsheetml/2010/11/main" uri="{B97F6D7D-B522-45F9-BDA1-12C45D357490}">
          <x15:cacheHierarchy aggregatedColumn="23"/>
        </ext>
      </extLst>
    </cacheHierarchy>
    <cacheHierarchy uniqueName="[Measures].[Sum of Median Age 3]" caption="Sum of Median Age 3" measure="1" displayFolder="" measureGroup="Population by Country" count="0" hidden="1">
      <extLst>
        <ext xmlns:x15="http://schemas.microsoft.com/office/spreadsheetml/2010/11/main" uri="{B97F6D7D-B522-45F9-BDA1-12C45D357490}">
          <x15:cacheHierarchy aggregatedColumn="24"/>
        </ext>
      </extLst>
    </cacheHierarchy>
    <cacheHierarchy uniqueName="[Measures].[Sum of World Share 2]" caption="Sum of World Share 2" measure="1" displayFolder="" measureGroup="Population by Country" count="0" hidden="1">
      <extLst>
        <ext xmlns:x15="http://schemas.microsoft.com/office/spreadsheetml/2010/11/main" uri="{B97F6D7D-B522-45F9-BDA1-12C45D357490}">
          <x15:cacheHierarchy aggregatedColumn="26"/>
        </ext>
      </extLst>
    </cacheHierarchy>
    <cacheHierarchy uniqueName="[Measures].[Count of Yearly Change]" caption="Count of Yearly Change" measure="1" displayFolder="" measureGroup="Population by Country" count="0" hidden="1">
      <extLst>
        <ext xmlns:x15="http://schemas.microsoft.com/office/spreadsheetml/2010/11/main" uri="{B97F6D7D-B522-45F9-BDA1-12C45D357490}">
          <x15:cacheHierarchy aggregatedColumn="18"/>
        </ext>
      </extLst>
    </cacheHierarchy>
    <cacheHierarchy uniqueName="[Measures].[Count of geographical region]" caption="Count of geographical region" measure="1" displayFolder="" measureGroup="Region Lookup" count="0" hidden="1">
      <extLst>
        <ext xmlns:x15="http://schemas.microsoft.com/office/spreadsheetml/2010/11/main" uri="{B97F6D7D-B522-45F9-BDA1-12C45D357490}">
          <x15:cacheHierarchy aggregatedColumn="30"/>
        </ext>
      </extLst>
    </cacheHierarchy>
    <cacheHierarchy uniqueName="[Measures].[Sum of Net Change]" caption="Sum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Migrants (net)]" caption="Sum of Migrants (net)" measure="1" displayFolder="" measureGroup="Population by Country" count="0" hidden="1">
      <extLst>
        <ext xmlns:x15="http://schemas.microsoft.com/office/spreadsheetml/2010/11/main" uri="{B97F6D7D-B522-45F9-BDA1-12C45D357490}">
          <x15:cacheHierarchy aggregatedColumn="22"/>
        </ext>
      </extLst>
    </cacheHierarchy>
    <cacheHierarchy uniqueName="[Measures].[Average of Fert. Rate]" caption="Average of Fert. Rate" measure="1" displayFolder="" measureGroup="Population by Country" count="0" hidden="1">
      <extLst>
        <ext xmlns:x15="http://schemas.microsoft.com/office/spreadsheetml/2010/11/main" uri="{B97F6D7D-B522-45F9-BDA1-12C45D357490}">
          <x15:cacheHierarchy aggregatedColumn="23"/>
        </ext>
      </extLst>
    </cacheHierarchy>
    <cacheHierarchy uniqueName="[Measures].[Average of Median Age]" caption="Average of Median Age" measure="1" displayFolder="" measureGroup="Population by Country" count="0" hidden="1">
      <extLst>
        <ext xmlns:x15="http://schemas.microsoft.com/office/spreadsheetml/2010/11/main" uri="{B97F6D7D-B522-45F9-BDA1-12C45D357490}">
          <x15:cacheHierarchy aggregatedColumn="24"/>
        </ext>
      </extLst>
    </cacheHierarchy>
    <cacheHierarchy uniqueName="[Measures].[Average of Urban Pop %]" caption="Average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Average of World Share]" caption="Average of World Share" measure="1" displayFolder="" measureGroup="Population by Country" count="0" hidden="1">
      <extLst>
        <ext xmlns:x15="http://schemas.microsoft.com/office/spreadsheetml/2010/11/main" uri="{B97F6D7D-B522-45F9-BDA1-12C45D357490}">
          <x15:cacheHierarchy aggregatedColumn="26"/>
        </ext>
      </extLst>
    </cacheHierarchy>
  </cacheHierarchies>
  <kpis count="0"/>
  <dimensions count="19">
    <dimension name="A" uniqueName="[A]" caption="A"/>
    <dimension name="B" uniqueName="[B]" caption="B"/>
    <dimension name="C" uniqueName="[C]" caption="C"/>
    <dimension name="D  E  F" uniqueName="[D  E  F]" caption="D  E  F"/>
    <dimension name="G  H" uniqueName="[G  H]" caption="G  H"/>
    <dimension name="I  J  K" uniqueName="[I  J  K]" caption="I  J  K"/>
    <dimension name="L  M" uniqueName="[L  M]" caption="L  M"/>
    <dimension measure="1" name="Measures" uniqueName="[Measures]" caption="Measures"/>
    <dimension name="N  O  P  Q" uniqueName="[N  O  P  Q]" caption="N  O  P  Q"/>
    <dimension name="Population by Country" uniqueName="[Population by Country]" caption="Population by Country"/>
    <dimension name="R  S" uniqueName="[R  S]" caption="R  S"/>
    <dimension name="Region Lookup" uniqueName="[Region Lookup]" caption="Region Lookup"/>
    <dimension name="T  U  V  W  Y  Z" uniqueName="[T  U  V  W  Y  Z]" caption="T  U  V  W  Y  Z"/>
    <dimension name="World Population  2025 and Historical" uniqueName="[World Population  2025 and Historical]" caption="World Population  2025 and Historical"/>
    <dimension name="World Population by Region" uniqueName="[World Population by Region]" caption="World Population by Region"/>
    <dimension name="World Population by Religion" uniqueName="[World Population by Religion]" caption="World Population by Religion"/>
    <dimension name="World Population by Year" uniqueName="[World Population by Year]" caption="World Population by Year"/>
    <dimension name="World Population Forecast  2030-2050" uniqueName="[World Population Forecast  2030-2050]" caption="World Population Forecast  2030-2050"/>
    <dimension name="Yearly Population Growth Rate" uniqueName="[Yearly Population Growth Rate]" caption="Yearly Population Growth Rate"/>
  </dimensions>
  <measureGroups count="18">
    <measureGroup name="A" caption="A"/>
    <measureGroup name="B" caption="B"/>
    <measureGroup name="C" caption="C"/>
    <measureGroup name="D  E  F" caption="D  E  F"/>
    <measureGroup name="G  H" caption="G  H"/>
    <measureGroup name="I  J  K" caption="I  J  K"/>
    <measureGroup name="L  M" caption="L  M"/>
    <measureGroup name="N  O  P  Q" caption="N  O  P  Q"/>
    <measureGroup name="Population by Country" caption="Population by Country"/>
    <measureGroup name="R  S" caption="R  S"/>
    <measureGroup name="Region Lookup" caption="Region Lookup"/>
    <measureGroup name="T  U  V  W  Y  Z" caption="T  U  V  W  Y  Z"/>
    <measureGroup name="World Population  2025 and Historical" caption="World Population  2025 and Historical"/>
    <measureGroup name="World Population by Region" caption="World Population by Region"/>
    <measureGroup name="World Population by Religion" caption="World Population by Religion"/>
    <measureGroup name="World Population by Year" caption="World Population by Year"/>
    <measureGroup name="World Population Forecast  2030-2050" caption="World Population Forecast  2030-2050"/>
    <measureGroup name="Yearly Population Growth Rate" caption="Yearly Population Growth Rate"/>
  </measureGroups>
  <maps count="19">
    <map measureGroup="0" dimension="0"/>
    <map measureGroup="1" dimension="1"/>
    <map measureGroup="2" dimension="2"/>
    <map measureGroup="3" dimension="3"/>
    <map measureGroup="4" dimension="4"/>
    <map measureGroup="5" dimension="5"/>
    <map measureGroup="6" dimension="6"/>
    <map measureGroup="7" dimension="8"/>
    <map measureGroup="8" dimension="9"/>
    <map measureGroup="8" dimension="11"/>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enice" refreshedDate="46230.006670601855" backgroundQuery="1" createdVersion="8" refreshedVersion="8" minRefreshableVersion="3" recordCount="0" supportSubquery="1" supportAdvancedDrill="1" xr:uid="{A8B07D37-F1B4-44BC-B21F-C1178B7B0DAD}">
  <cacheSource type="external" connectionId="19"/>
  <cacheFields count="2">
    <cacheField name="[World Population by Religion].[Major Religious Groups].[Major Religious Groups]" caption="Major Religious Groups" numFmtId="0" hierarchy="51" level="1">
      <sharedItems count="8">
        <s v="Buddhists"/>
        <s v="Christians"/>
        <s v="Folk Religionists"/>
        <s v="Hindus"/>
        <s v="Jews"/>
        <s v="Muslims"/>
        <s v="None"/>
        <s v="Other Religions"/>
      </sharedItems>
    </cacheField>
    <cacheField name="[Measures].[Sum of Percentage of the global population]" caption="Sum of Percentage of the global population" numFmtId="0" hierarchy="91" level="32767"/>
  </cacheFields>
  <cacheHierarchies count="124">
    <cacheHierarchy uniqueName="[A].[name]" caption="name" attribute="1" defaultMemberUniqueName="[A].[name].[All]" allUniqueName="[A].[name].[All]" dimensionUniqueName="[A]" displayFolder="" count="0" memberValueDatatype="130" unbalanced="0"/>
    <cacheHierarchy uniqueName="[A].[geographical region]" caption="geographical region" attribute="1" defaultMemberUniqueName="[A].[geographical region].[All]" allUniqueName="[A].[geographical region].[All]" dimensionUniqueName="[A]" displayFolder="" count="0" memberValueDatatype="130" unbalanced="0"/>
    <cacheHierarchy uniqueName="[B].[name]" caption="name" attribute="1" defaultMemberUniqueName="[B].[name].[All]" allUniqueName="[B].[name].[All]" dimensionUniqueName="[B]" displayFolder="" count="0" memberValueDatatype="130" unbalanced="0"/>
    <cacheHierarchy uniqueName="[B].[geographical region]" caption="geographical region" attribute="1" defaultMemberUniqueName="[B].[geographical region].[All]" allUniqueName="[B].[geographical region].[All]" dimensionUniqueName="[B]" displayFolder="" count="0" memberValueDatatype="130" unbalanced="0"/>
    <cacheHierarchy uniqueName="[C].[name]" caption="name" attribute="1" defaultMemberUniqueName="[C].[name].[All]" allUniqueName="[C].[name].[All]" dimensionUniqueName="[C]" displayFolder="" count="0" memberValueDatatype="130" unbalanced="0"/>
    <cacheHierarchy uniqueName="[C].[geographical region]" caption="geographical region" attribute="1" defaultMemberUniqueName="[C].[geographical region].[All]" allUniqueName="[C].[geographical region].[All]" dimensionUniqueName="[C]" displayFolder="" count="0" memberValueDatatype="130" unbalanced="0"/>
    <cacheHierarchy uniqueName="[D  E  F].[name]" caption="name" attribute="1" defaultMemberUniqueName="[D  E  F].[name].[All]" allUniqueName="[D  E  F].[name].[All]" dimensionUniqueName="[D  E  F]" displayFolder="" count="0" memberValueDatatype="130" unbalanced="0"/>
    <cacheHierarchy uniqueName="[D  E  F].[geographical region]" caption="geographical region" attribute="1" defaultMemberUniqueName="[D  E  F].[geographical region].[All]" allUniqueName="[D  E  F].[geographical region].[All]" dimensionUniqueName="[D  E  F]" displayFolder="" count="0" memberValueDatatype="130" unbalanced="0"/>
    <cacheHierarchy uniqueName="[G  H].[name]" caption="name" attribute="1" defaultMemberUniqueName="[G  H].[name].[All]" allUniqueName="[G  H].[name].[All]" dimensionUniqueName="[G  H]" displayFolder="" count="0" memberValueDatatype="130" unbalanced="0"/>
    <cacheHierarchy uniqueName="[G  H].[geographical region]" caption="geographical region" attribute="1" defaultMemberUniqueName="[G  H].[geographical region].[All]" allUniqueName="[G  H].[geographical region].[All]" dimensionUniqueName="[G  H]" displayFolder="" count="0" memberValueDatatype="130" unbalanced="0"/>
    <cacheHierarchy uniqueName="[I  J  K].[name]" caption="name" attribute="1" defaultMemberUniqueName="[I  J  K].[name].[All]" allUniqueName="[I  J  K].[name].[All]" dimensionUniqueName="[I  J  K]" displayFolder="" count="0" memberValueDatatype="130" unbalanced="0"/>
    <cacheHierarchy uniqueName="[I  J  K].[geographical region]" caption="geographical region" attribute="1" defaultMemberUniqueName="[I  J  K].[geographical region].[All]" allUniqueName="[I  J  K].[geographical region].[All]" dimensionUniqueName="[I  J  K]" displayFolder="" count="0" memberValueDatatype="130" unbalanced="0"/>
    <cacheHierarchy uniqueName="[L  M].[name]" caption="name" attribute="1" defaultMemberUniqueName="[L  M].[name].[All]" allUniqueName="[L  M].[name].[All]" dimensionUniqueName="[L  M]" displayFolder="" count="0" memberValueDatatype="130" unbalanced="0"/>
    <cacheHierarchy uniqueName="[L  M].[geographical region]" caption="geographical region" attribute="1" defaultMemberUniqueName="[L  M].[geographical region].[All]" allUniqueName="[L  M].[geographical region].[All]" dimensionUniqueName="[L  M]" displayFolder="" count="0" memberValueDatatype="130" unbalanced="0"/>
    <cacheHierarchy uniqueName="[N  O  P  Q].[name]" caption="name" attribute="1" defaultMemberUniqueName="[N  O  P  Q].[name].[All]" allUniqueName="[N  O  P  Q].[name].[All]" dimensionUniqueName="[N  O  P  Q]" displayFolder="" count="0" memberValueDatatype="130" unbalanced="0"/>
    <cacheHierarchy uniqueName="[N  O  P  Q].[geographical region]" caption="geographical region" attribute="1" defaultMemberUniqueName="[N  O  P  Q].[geographical region].[All]" allUniqueName="[N  O  P  Q].[geographical region].[All]" dimensionUniqueName="[N  O  P  Q]" displayFolder="" count="0" memberValueDatatype="130" unbalanced="0"/>
    <cacheHierarchy uniqueName="[Population by Country].[Country (or dependency)]" caption="Country (or dependency)" attribute="1" defaultMemberUniqueName="[Population by Country].[Country (or dependency)].[All]" allUniqueName="[Population by Country].[Country (or dependency)].[All]" dimensionUniqueName="[Population by Country]" displayFolder="" count="0" memberValueDatatype="130" unbalanced="0"/>
    <cacheHierarchy uniqueName="[Population by Country].[Population 2026]" caption="Population 2026" attribute="1" defaultMemberUniqueName="[Population by Country].[Population 2026].[All]" allUniqueName="[Population by Country].[Population 2026].[All]" dimensionUniqueName="[Population by Country]" displayFolder="" count="0" memberValueDatatype="20" unbalanced="0"/>
    <cacheHierarchy uniqueName="[Population by Country].[Yearly Change]" caption="Yearly Change" attribute="1" defaultMemberUniqueName="[Population by Country].[Yearly Change].[All]" allUniqueName="[Population by Country].[Yearly Change].[All]" dimensionUniqueName="[Population by Country]" displayFolder="" count="0" memberValueDatatype="130" unbalanced="0"/>
    <cacheHierarchy uniqueName="[Population by Country].[Net Change]" caption="Net Change" attribute="1" defaultMemberUniqueName="[Population by Country].[Net Change].[All]" allUniqueName="[Population by Country].[Net Change].[All]" dimensionUniqueName="[Population by Country]" displayFolder="" count="0" memberValueDatatype="20" unbalanced="0"/>
    <cacheHierarchy uniqueName="[Population by Country].[Density (P/Km²)]" caption="Density (P/Km²)" attribute="1" defaultMemberUniqueName="[Population by Country].[Density (P/Km²)].[All]" allUniqueName="[Population by Country].[Density (P/Km²)].[All]" dimensionUniqueName="[Population by Country]" displayFolder="" count="0" memberValueDatatype="20" unbalanced="0"/>
    <cacheHierarchy uniqueName="[Population by Country].[Land Area (Km²)]" caption="Land Area (Km²)" attribute="1" defaultMemberUniqueName="[Population by Country].[Land Area (Km²)].[All]" allUniqueName="[Population by Country].[Land Area (Km²)].[All]" dimensionUniqueName="[Population by Country]" displayFolder="" count="0" memberValueDatatype="20" unbalanced="0"/>
    <cacheHierarchy uniqueName="[Population by Country].[Migrants (net)]" caption="Migrants (net)" attribute="1" defaultMemberUniqueName="[Population by Country].[Migrants (net)].[All]" allUniqueName="[Population by Country].[Migrants (net)].[All]" dimensionUniqueName="[Population by Country]" displayFolder="" count="0" memberValueDatatype="20" unbalanced="0"/>
    <cacheHierarchy uniqueName="[Population by Country].[Fert. Rate]" caption="Fert. Rate" attribute="1" defaultMemberUniqueName="[Population by Country].[Fert. Rate].[All]" allUniqueName="[Population by Country].[Fert. Rate].[All]" dimensionUniqueName="[Population by Country]" displayFolder="" count="0" memberValueDatatype="5" unbalanced="0"/>
    <cacheHierarchy uniqueName="[Population by Country].[Median Age]" caption="Median Age" attribute="1" defaultMemberUniqueName="[Population by Country].[Median Age].[All]" allUniqueName="[Population by Country].[Median Age].[All]" dimensionUniqueName="[Population by Country]" displayFolder="" count="0" memberValueDatatype="5" unbalanced="0"/>
    <cacheHierarchy uniqueName="[Population by Country].[Urban Pop %]" caption="Urban Pop %" attribute="1" defaultMemberUniqueName="[Population by Country].[Urban Pop %].[All]" allUniqueName="[Population by Country].[Urban Pop %].[All]" dimensionUniqueName="[Population by Country]" displayFolder="" count="0" memberValueDatatype="5" unbalanced="0"/>
    <cacheHierarchy uniqueName="[Population by Country].[World Share]" caption="World Share" attribute="1" defaultMemberUniqueName="[Population by Country].[World Share].[All]" allUniqueName="[Population by Country].[World Share].[All]" dimensionUniqueName="[Population by Country]" displayFolder="" count="0" memberValueDatatype="5" unbalanced="0"/>
    <cacheHierarchy uniqueName="[R  S].[name]" caption="name" attribute="1" defaultMemberUniqueName="[R  S].[name].[All]" allUniqueName="[R  S].[name].[All]" dimensionUniqueName="[R  S]" displayFolder="" count="0" memberValueDatatype="130" unbalanced="0"/>
    <cacheHierarchy uniqueName="[R  S].[geographical region]" caption="geographical region" attribute="1" defaultMemberUniqueName="[R  S].[geographical region].[All]" allUniqueName="[R  S].[geographical region].[All]" dimensionUniqueName="[R  S]" displayFolder="" count="0" memberValueDatatype="130" unbalanced="0"/>
    <cacheHierarchy uniqueName="[Region Lookup].[name]" caption="name" attribute="1" defaultMemberUniqueName="[Region Lookup].[name].[All]" allUniqueName="[Region Lookup].[name].[All]" dimensionUniqueName="[Region Lookup]" displayFolder="" count="0" memberValueDatatype="130" unbalanced="0"/>
    <cacheHierarchy uniqueName="[Region Lookup].[geographical region]" caption="geographical region" attribute="1" defaultMemberUniqueName="[Region Lookup].[geographical region].[All]" allUniqueName="[Region Lookup].[geographical region].[All]" dimensionUniqueName="[Region Lookup]" displayFolder="" count="0" memberValueDatatype="130" unbalanced="0"/>
    <cacheHierarchy uniqueName="[T  U  V  W  Y  Z].[name]" caption="name" attribute="1" defaultMemberUniqueName="[T  U  V  W  Y  Z].[name].[All]" allUniqueName="[T  U  V  W  Y  Z].[name].[All]" dimensionUniqueName="[T  U  V  W  Y  Z]" displayFolder="" count="0" memberValueDatatype="130" unbalanced="0"/>
    <cacheHierarchy uniqueName="[T  U  V  W  Y  Z].[geographical region]" caption="geographical region" attribute="1" defaultMemberUniqueName="[T  U  V  W  Y  Z].[geographical region].[All]" allUniqueName="[T  U  V  W  Y  Z].[geographical region].[All]" dimensionUniqueName="[T  U  V  W  Y  Z]" displayFolder="" count="0" memberValueDatatype="130" unbalanced="0"/>
    <cacheHierarchy uniqueName="[World Population  2025 and Historical].[Year (July 1)]" caption="Year (July 1)" attribute="1" defaultMemberUniqueName="[World Population  2025 and Historical].[Year (July 1)].[All]" allUniqueName="[World Population  2025 and Historical].[Year (July 1)].[All]" dimensionUniqueName="[World Population  2025 and Historical]" displayFolder="" count="0" memberValueDatatype="130" unbalanced="0"/>
    <cacheHierarchy uniqueName="[World Population  2025 and Historical].[Population]" caption="Population" attribute="1" defaultMemberUniqueName="[World Population  2025 and Historical].[Population].[All]" allUniqueName="[World Population  2025 and Historical].[Population].[All]" dimensionUniqueName="[World Population  2025 and Historical]" displayFolder="" count="0" memberValueDatatype="20" unbalanced="0"/>
    <cacheHierarchy uniqueName="[World Population  2025 and Historical].[Yearly % Change]" caption="Yearly % Change" attribute="1" defaultMemberUniqueName="[World Population  2025 and Historical].[Yearly % Change].[All]" allUniqueName="[World Population  2025 and Historical].[Yearly % Change].[All]" dimensionUniqueName="[World Population  2025 and Historical]" displayFolder="" count="0" memberValueDatatype="5" unbalanced="0"/>
    <cacheHierarchy uniqueName="[World Population  2025 and Historical].[Yearly Change]" caption="Yearly Change" attribute="1" defaultMemberUniqueName="[World Population  2025 and Historical].[Yearly Change].[All]" allUniqueName="[World Population  2025 and Historical].[Yearly Change].[All]" dimensionUniqueName="[World Population  2025 and Historical]" displayFolder="" count="0" memberValueDatatype="20" unbalanced="0"/>
    <cacheHierarchy uniqueName="[World Population  2025 and Historical].[Median Age]" caption="Median Age" attribute="1" defaultMemberUniqueName="[World Population  2025 and Historical].[Median Age].[All]" allUniqueName="[World Population  2025 and Historical].[Median Age].[All]" dimensionUniqueName="[World Population  2025 and Historical]" displayFolder="" count="0" memberValueDatatype="5" unbalanced="0"/>
    <cacheHierarchy uniqueName="[World Population  2025 and Historical].[Fertility Rate]" caption="Fertility Rate" attribute="1" defaultMemberUniqueName="[World Population  2025 and Historical].[Fertility Rate].[All]" allUniqueName="[World Population  2025 and Historical].[Fertility Rate].[All]" dimensionUniqueName="[World Population  2025 and Historical]" displayFolder="" count="0" memberValueDatatype="5" unbalanced="0"/>
    <cacheHierarchy uniqueName="[World Population  2025 and Historical].[Density (P/Km²)]" caption="Density (P/Km²)" attribute="1" defaultMemberUniqueName="[World Population  2025 and Historical].[Density (P/Km²)].[All]" allUniqueName="[World Population  2025 and Historical].[Density (P/Km²)].[All]" dimensionUniqueName="[World Population  2025 and Historical]" displayFolder="" count="0" memberValueDatatype="20" unbalanced="0"/>
    <cacheHierarchy uniqueName="[World Population by Region].[Region]" caption="Region" attribute="1" defaultMemberUniqueName="[World Population by Region].[Region].[All]" allUniqueName="[World Population by Region].[Region].[All]" dimensionUniqueName="[World Population by Region]" displayFolder="" count="0" memberValueDatatype="130" unbalanced="0"/>
    <cacheHierarchy uniqueName="[World Population by Region].[Population (2026)]" caption="Population (2026)" attribute="1" defaultMemberUniqueName="[World Population by Region].[Population (2026)].[All]" allUniqueName="[World Population by Region].[Population (2026)].[All]" dimensionUniqueName="[World Population by Region]" displayFolder="" count="0" memberValueDatatype="20" unbalanced="0"/>
    <cacheHierarchy uniqueName="[World Population by Region].[Yearly Change]" caption="Yearly Change" attribute="1" defaultMemberUniqueName="[World Population by Region].[Yearly Change].[All]" allUniqueName="[World Population by Region].[Yearly Change].[All]" dimensionUniqueName="[World Population by Region]" displayFolder="" count="0" memberValueDatatype="5" unbalanced="0"/>
    <cacheHierarchy uniqueName="[World Population by Region].[Net Change]" caption="Net Change" attribute="1" defaultMemberUniqueName="[World Population by Region].[Net Change].[All]" allUniqueName="[World Population by Region].[Net Change].[All]" dimensionUniqueName="[World Population by Region]" displayFolder="" count="0" memberValueDatatype="20" unbalanced="0"/>
    <cacheHierarchy uniqueName="[World Population by Region].[Density (P/Km²)]" caption="Density (P/Km²)" attribute="1" defaultMemberUniqueName="[World Population by Region].[Density (P/Km²)].[All]" allUniqueName="[World Population by Region].[Density (P/Km²)].[All]" dimensionUniqueName="[World Population by Region]" displayFolder="" count="0" memberValueDatatype="20" unbalanced="0"/>
    <cacheHierarchy uniqueName="[World Population by Region].[Land Area (Km²)]" caption="Land Area (Km²)" attribute="1" defaultMemberUniqueName="[World Population by Region].[Land Area (Km²)].[All]" allUniqueName="[World Population by Region].[Land Area (Km²)].[All]" dimensionUniqueName="[World Population by Region]" displayFolder="" count="0" memberValueDatatype="20" unbalanced="0"/>
    <cacheHierarchy uniqueName="[World Population by Region].[Migrants (net)]" caption="Migrants (net)" attribute="1" defaultMemberUniqueName="[World Population by Region].[Migrants (net)].[All]" allUniqueName="[World Population by Region].[Migrants (net)].[All]" dimensionUniqueName="[World Population by Region]" displayFolder="" count="0" memberValueDatatype="20" unbalanced="0"/>
    <cacheHierarchy uniqueName="[World Population by Region].[Fert. Rate]" caption="Fert. Rate" attribute="1" defaultMemberUniqueName="[World Population by Region].[Fert. Rate].[All]" allUniqueName="[World Population by Region].[Fert. Rate].[All]" dimensionUniqueName="[World Population by Region]" displayFolder="" count="0" memberValueDatatype="5" unbalanced="0"/>
    <cacheHierarchy uniqueName="[World Population by Region].[Median Age]" caption="Median Age" attribute="1" defaultMemberUniqueName="[World Population by Region].[Median Age].[All]" allUniqueName="[World Population by Region].[Median Age].[All]" dimensionUniqueName="[World Population by Region]" displayFolder="" count="0" memberValueDatatype="5" unbalanced="0"/>
    <cacheHierarchy uniqueName="[World Population by Region].[Urban Pop %]" caption="Urban Pop %" attribute="1" defaultMemberUniqueName="[World Population by Region].[Urban Pop %].[All]" allUniqueName="[World Population by Region].[Urban Pop %].[All]" dimensionUniqueName="[World Population by Region]" displayFolder="" count="0" memberValueDatatype="5" unbalanced="0"/>
    <cacheHierarchy uniqueName="[World Population by Region].[World Share]" caption="World Share" attribute="1" defaultMemberUniqueName="[World Population by Region].[World Share].[All]" allUniqueName="[World Population by Region].[World Share].[All]" dimensionUniqueName="[World Population by Region]" displayFolder="" count="0" memberValueDatatype="5" unbalanced="0"/>
    <cacheHierarchy uniqueName="[World Population by Religion].[Major Religious Groups]" caption="Major Religious Groups" attribute="1" defaultMemberUniqueName="[World Population by Religion].[Major Religious Groups].[All]" allUniqueName="[World Population by Religion].[Major Religious Groups].[All]" dimensionUniqueName="[World Population by Religion]" displayFolder="" count="2" memberValueDatatype="130" unbalanced="0">
      <fieldsUsage count="2">
        <fieldUsage x="-1"/>
        <fieldUsage x="0"/>
      </fieldsUsage>
    </cacheHierarchy>
    <cacheHierarchy uniqueName="[World Population by Religion].[Percentage of the global population]" caption="Percentage of the global population" attribute="1" defaultMemberUniqueName="[World Population by Religion].[Percentage of the global population].[All]" allUniqueName="[World Population by Religion].[Percentage of the global population].[All]" dimensionUniqueName="[World Population by Religion]" displayFolder="" count="0" memberValueDatatype="20" unbalanced="0"/>
    <cacheHierarchy uniqueName="[World Population by Year].[Year]" caption="Year" attribute="1" defaultMemberUniqueName="[World Population by Year].[Year].[All]" allUniqueName="[World Population by Year].[Year].[All]" dimensionUniqueName="[World Population by Year]" displayFolder="" count="0" memberValueDatatype="130" unbalanced="0"/>
    <cacheHierarchy uniqueName="[World Population by Year].[Population]" caption="Population" attribute="1" defaultMemberUniqueName="[World Population by Year].[Population].[All]" allUniqueName="[World Population by Year].[Population].[All]" dimensionUniqueName="[World Population by Year]" displayFolder="" count="0" memberValueDatatype="20" unbalanced="0"/>
    <cacheHierarchy uniqueName="[World Population by Year].[Yearly % Change]" caption="Yearly % Change" attribute="1" defaultMemberUniqueName="[World Population by Year].[Yearly % Change].[All]" allUniqueName="[World Population by Year].[Yearly % Change].[All]" dimensionUniqueName="[World Population by Year]" displayFolder="" count="0" memberValueDatatype="5" unbalanced="0"/>
    <cacheHierarchy uniqueName="[World Population by Year].[Net Change]" caption="Net Change" attribute="1" defaultMemberUniqueName="[World Population by Year].[Net Change].[All]" allUniqueName="[World Population by Year].[Net Change].[All]" dimensionUniqueName="[World Population by Year]" displayFolder="" count="0" memberValueDatatype="20" unbalanced="0"/>
    <cacheHierarchy uniqueName="[World Population by Year].[Density (P/Km²)]" caption="Density (P/Km²)" attribute="1" defaultMemberUniqueName="[World Population by Year].[Density (P/Km²)].[All]" allUniqueName="[World Population by Year].[Density (P/Km²)].[All]" dimensionUniqueName="[World Population by Year]" displayFolder="" count="0" memberValueDatatype="20" unbalanced="0"/>
    <cacheHierarchy uniqueName="[World Population Forecast  2030-2050].[Year (July 1)]" caption="Year (July 1)" attribute="1" defaultMemberUniqueName="[World Population Forecast  2030-2050].[Year (July 1)].[All]" allUniqueName="[World Population Forecast  2030-2050].[Year (July 1)].[All]" dimensionUniqueName="[World Population Forecast  2030-2050]" displayFolder="" count="0" memberValueDatatype="130" unbalanced="0"/>
    <cacheHierarchy uniqueName="[World Population Forecast  2030-2050].[Population]" caption="Population" attribute="1" defaultMemberUniqueName="[World Population Forecast  2030-2050].[Population].[All]" allUniqueName="[World Population Forecast  2030-2050].[Population].[All]" dimensionUniqueName="[World Population Forecast  2030-2050]" displayFolder="" count="0" memberValueDatatype="20" unbalanced="0"/>
    <cacheHierarchy uniqueName="[World Population Forecast  2030-2050].[Yearly % Change]" caption="Yearly % Change" attribute="1" defaultMemberUniqueName="[World Population Forecast  2030-2050].[Yearly % Change].[All]" allUniqueName="[World Population Forecast  2030-2050].[Yearly % Change].[All]" dimensionUniqueName="[World Population Forecast  2030-2050]" displayFolder="" count="0" memberValueDatatype="5" unbalanced="0"/>
    <cacheHierarchy uniqueName="[World Population Forecast  2030-2050].[Yearly Change]" caption="Yearly Change" attribute="1" defaultMemberUniqueName="[World Population Forecast  2030-2050].[Yearly Change].[All]" allUniqueName="[World Population Forecast  2030-2050].[Yearly Change].[All]" dimensionUniqueName="[World Population Forecast  2030-2050]" displayFolder="" count="0" memberValueDatatype="20" unbalanced="0"/>
    <cacheHierarchy uniqueName="[World Population Forecast  2030-2050].[Median Age]" caption="Median Age" attribute="1" defaultMemberUniqueName="[World Population Forecast  2030-2050].[Median Age].[All]" allUniqueName="[World Population Forecast  2030-2050].[Median Age].[All]" dimensionUniqueName="[World Population Forecast  2030-2050]" displayFolder="" count="0" memberValueDatatype="5" unbalanced="0"/>
    <cacheHierarchy uniqueName="[World Population Forecast  2030-2050].[Fertility Rate]" caption="Fertility Rate" attribute="1" defaultMemberUniqueName="[World Population Forecast  2030-2050].[Fertility Rate].[All]" allUniqueName="[World Population Forecast  2030-2050].[Fertility Rate].[All]" dimensionUniqueName="[World Population Forecast  2030-2050]" displayFolder="" count="0" memberValueDatatype="5" unbalanced="0"/>
    <cacheHierarchy uniqueName="[World Population Forecast  2030-2050].[Density (P/Km²)]" caption="Density (P/Km²)" attribute="1" defaultMemberUniqueName="[World Population Forecast  2030-2050].[Density (P/Km²)].[All]" allUniqueName="[World Population Forecast  2030-2050].[Density (P/Km²)].[All]" dimensionUniqueName="[World Population Forecast  2030-2050]" displayFolder="" count="0" memberValueDatatype="20" unbalanced="0"/>
    <cacheHierarchy uniqueName="[Yearly Population Growth Rate].[Year]" caption="Year" attribute="1" defaultMemberUniqueName="[Yearly Population Growth Rate].[Year].[All]" allUniqueName="[Yearly Population Growth Rate].[Year].[All]" dimensionUniqueName="[Yearly Population Growth Rate]" displayFolder="" count="0" memberValueDatatype="130" unbalanced="0"/>
    <cacheHierarchy uniqueName="[Yearly Population Growth Rate].[Yearly Growth Rate]" caption="Yearly Growth Rate" attribute="1" defaultMemberUniqueName="[Yearly Population Growth Rate].[Yearly Growth Rate].[All]" allUniqueName="[Yearly Population Growth Rate].[Yearly Growth Rate].[All]" dimensionUniqueName="[Yearly Population Growth Rate]" displayFolder="" count="0" memberValueDatatype="5" unbalanced="0"/>
    <cacheHierarchy uniqueName="[Measures].[Rural Population %]" caption="Rural Population %" measure="1" displayFolder="" measureGroup="Population by Country" count="0"/>
    <cacheHierarchy uniqueName="[Measures].[Rural Population % ]" caption="Rural Population % " measure="1" displayFolder="" measureGroup="World Population by Region" count="0"/>
    <cacheHierarchy uniqueName="[Measures].[__XL_Count Yearly Population Growth Rate]" caption="__XL_Count Yearly Population Growth Rate" measure="1" displayFolder="" measureGroup="Yearly Population Growth Rate" count="0" hidden="1"/>
    <cacheHierarchy uniqueName="[Measures].[__XL_Count World Population Forecast  2030-2050]" caption="__XL_Count World Population Forecast  2030-2050" measure="1" displayFolder="" measureGroup="World Population Forecast  2030-2050" count="0" hidden="1"/>
    <cacheHierarchy uniqueName="[Measures].[__XL_Count World Population by Region]" caption="__XL_Count World Population by Region" measure="1" displayFolder="" measureGroup="World Population by Region" count="0" hidden="1"/>
    <cacheHierarchy uniqueName="[Measures].[__XL_Count World Population by Religion]" caption="__XL_Count World Population by Religion" measure="1" displayFolder="" measureGroup="World Population by Religion" count="0" hidden="1"/>
    <cacheHierarchy uniqueName="[Measures].[__XL_Count World Population by Year]" caption="__XL_Count World Population by Year" measure="1" displayFolder="" measureGroup="World Population by Year" count="0" hidden="1"/>
    <cacheHierarchy uniqueName="[Measures].[__XL_Count Population by Country]" caption="__XL_Count Population by Country" measure="1" displayFolder="" measureGroup="Population by Country" count="0" hidden="1"/>
    <cacheHierarchy uniqueName="[Measures].[__XL_Count World Population  2025 and Historical]" caption="__XL_Count World Population  2025 and Historical" measure="1" displayFolder="" measureGroup="World Population  2025 and Historical" count="0" hidden="1"/>
    <cacheHierarchy uniqueName="[Measures].[__XL_Count A]" caption="__XL_Count A" measure="1" displayFolder="" measureGroup="A" count="0" hidden="1"/>
    <cacheHierarchy uniqueName="[Measures].[__XL_Count B]" caption="__XL_Count B" measure="1" displayFolder="" measureGroup="B" count="0" hidden="1"/>
    <cacheHierarchy uniqueName="[Measures].[__XL_Count C]" caption="__XL_Count C" measure="1" displayFolder="" measureGroup="C" count="0" hidden="1"/>
    <cacheHierarchy uniqueName="[Measures].[__XL_Count D  E  F]" caption="__XL_Count D  E  F" measure="1" displayFolder="" measureGroup="D  E  F" count="0" hidden="1"/>
    <cacheHierarchy uniqueName="[Measures].[__XL_Count G  H]" caption="__XL_Count G  H" measure="1" displayFolder="" measureGroup="G  H" count="0" hidden="1"/>
    <cacheHierarchy uniqueName="[Measures].[__XL_Count I  J  K]" caption="__XL_Count I  J  K" measure="1" displayFolder="" measureGroup="I  J  K" count="0" hidden="1"/>
    <cacheHierarchy uniqueName="[Measures].[__XL_Count L  M]" caption="__XL_Count L  M" measure="1" displayFolder="" measureGroup="L  M" count="0" hidden="1"/>
    <cacheHierarchy uniqueName="[Measures].[__XL_Count N  O  P  Q]" caption="__XL_Count N  O  P  Q" measure="1" displayFolder="" measureGroup="N  O  P  Q" count="0" hidden="1"/>
    <cacheHierarchy uniqueName="[Measures].[__XL_Count R  S]" caption="__XL_Count R  S" measure="1" displayFolder="" measureGroup="R  S" count="0" hidden="1"/>
    <cacheHierarchy uniqueName="[Measures].[__XL_Count T  U  V  W  Y  Z]" caption="__XL_Count T  U  V  W  Y  Z" measure="1" displayFolder="" measureGroup="T  U  V  W  Y  Z" count="0" hidden="1"/>
    <cacheHierarchy uniqueName="[Measures].[__XL_Count Region Lookup]" caption="__XL_Count Region Lookup" measure="1" displayFolder="" measureGroup="Region Lookup" count="0" hidden="1"/>
    <cacheHierarchy uniqueName="[Measures].[__No measures defined]" caption="__No measures defined" measure="1" displayFolder="" count="0" hidden="1"/>
    <cacheHierarchy uniqueName="[Measures].[Sum of Yearly % Change]" caption="Sum of Yearly % Change" measure="1" displayFolder="" measureGroup="World Population by Year" count="0" hidden="1">
      <extLst>
        <ext xmlns:x15="http://schemas.microsoft.com/office/spreadsheetml/2010/11/main" uri="{B97F6D7D-B522-45F9-BDA1-12C45D357490}">
          <x15:cacheHierarchy aggregatedColumn="55"/>
        </ext>
      </extLst>
    </cacheHierarchy>
    <cacheHierarchy uniqueName="[Measures].[Sum of Yearly Growth Rate]" caption="Sum of Yearly Growth Rate" measure="1" displayFolder="" measureGroup="Yearly Population Growth Rate" count="0" hidden="1">
      <extLst>
        <ext xmlns:x15="http://schemas.microsoft.com/office/spreadsheetml/2010/11/main" uri="{B97F6D7D-B522-45F9-BDA1-12C45D357490}">
          <x15:cacheHierarchy aggregatedColumn="66"/>
        </ext>
      </extLst>
    </cacheHierarchy>
    <cacheHierarchy uniqueName="[Measures].[Sum of Population]" caption="Sum of Population" measure="1" displayFolder="" measureGroup="World Population by Year" count="0" hidden="1">
      <extLst>
        <ext xmlns:x15="http://schemas.microsoft.com/office/spreadsheetml/2010/11/main" uri="{B97F6D7D-B522-45F9-BDA1-12C45D357490}">
          <x15:cacheHierarchy aggregatedColumn="54"/>
        </ext>
      </extLst>
    </cacheHierarchy>
    <cacheHierarchy uniqueName="[Measures].[Sum of Percentage of the global population]" caption="Sum of Percentage of the global population" measure="1" displayFolder="" measureGroup="World Population by Religion"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Population 2]" caption="Sum of Population 2" measure="1" displayFolder="" measureGroup="World Population Forecast  2030-2050" count="0" hidden="1">
      <extLst>
        <ext xmlns:x15="http://schemas.microsoft.com/office/spreadsheetml/2010/11/main" uri="{B97F6D7D-B522-45F9-BDA1-12C45D357490}">
          <x15:cacheHierarchy aggregatedColumn="59"/>
        </ext>
      </extLst>
    </cacheHierarchy>
    <cacheHierarchy uniqueName="[Measures].[Sum of Yearly % Change 2]" caption="Sum of Yearly % Change 2" measure="1" displayFolder="" measureGroup="World Population Forecast  2030-2050" count="0" hidden="1">
      <extLst>
        <ext xmlns:x15="http://schemas.microsoft.com/office/spreadsheetml/2010/11/main" uri="{B97F6D7D-B522-45F9-BDA1-12C45D357490}">
          <x15:cacheHierarchy aggregatedColumn="60"/>
        </ext>
      </extLst>
    </cacheHierarchy>
    <cacheHierarchy uniqueName="[Measures].[Sum of Yearly Change]" caption="Sum of Yearly Change" measure="1" displayFolder="" measureGroup="World Population Forecast  2030-2050" count="0" hidden="1">
      <extLst>
        <ext xmlns:x15="http://schemas.microsoft.com/office/spreadsheetml/2010/11/main" uri="{B97F6D7D-B522-45F9-BDA1-12C45D357490}">
          <x15:cacheHierarchy aggregatedColumn="61"/>
        </ext>
      </extLst>
    </cacheHierarchy>
    <cacheHierarchy uniqueName="[Measures].[Sum of Population 3]" caption="Sum of Population 3" measure="1" displayFolder="" measureGroup="World Population  2025 and Historical" count="0" hidden="1">
      <extLst>
        <ext xmlns:x15="http://schemas.microsoft.com/office/spreadsheetml/2010/11/main" uri="{B97F6D7D-B522-45F9-BDA1-12C45D357490}">
          <x15:cacheHierarchy aggregatedColumn="34"/>
        </ext>
      </extLst>
    </cacheHierarchy>
    <cacheHierarchy uniqueName="[Measures].[Sum of Yearly % Change 3]" caption="Sum of Yearly % Change 3" measure="1" displayFolder="" measureGroup="World Population  2025 and Historical" count="0" hidden="1">
      <extLst>
        <ext xmlns:x15="http://schemas.microsoft.com/office/spreadsheetml/2010/11/main" uri="{B97F6D7D-B522-45F9-BDA1-12C45D357490}">
          <x15:cacheHierarchy aggregatedColumn="35"/>
        </ext>
      </extLst>
    </cacheHierarchy>
    <cacheHierarchy uniqueName="[Measures].[Sum of Yearly Change 2]" caption="Sum of Yearly Change 2" measure="1" displayFolder="" measureGroup="World Population  2025 and Historical" count="0" hidden="1">
      <extLst>
        <ext xmlns:x15="http://schemas.microsoft.com/office/spreadsheetml/2010/11/main" uri="{B97F6D7D-B522-45F9-BDA1-12C45D357490}">
          <x15:cacheHierarchy aggregatedColumn="36"/>
        </ext>
      </extLst>
    </cacheHierarchy>
    <cacheHierarchy uniqueName="[Measures].[Sum of Median Age]" caption="Sum of Median Age" measure="1" displayFolder="" measureGroup="World Population  2025 and Historical" count="0" hidden="1">
      <extLst>
        <ext xmlns:x15="http://schemas.microsoft.com/office/spreadsheetml/2010/11/main" uri="{B97F6D7D-B522-45F9-BDA1-12C45D357490}">
          <x15:cacheHierarchy aggregatedColumn="37"/>
        </ext>
      </extLst>
    </cacheHierarchy>
    <cacheHierarchy uniqueName="[Measures].[Sum of Fertility Rate]" caption="Sum of Fertility Rate" measure="1" displayFolder="" measureGroup="World Population  2025 and Historical" count="0" hidden="1">
      <extLst>
        <ext xmlns:x15="http://schemas.microsoft.com/office/spreadsheetml/2010/11/main" uri="{B97F6D7D-B522-45F9-BDA1-12C45D357490}">
          <x15:cacheHierarchy aggregatedColumn="38"/>
        </ext>
      </extLst>
    </cacheHierarchy>
    <cacheHierarchy uniqueName="[Measures].[Sum of Land Area (Km²)]" caption="Sum of Land Area (Km²)" measure="1" displayFolder="" measureGroup="Population by Country" count="0" hidden="1">
      <extLst>
        <ext xmlns:x15="http://schemas.microsoft.com/office/spreadsheetml/2010/11/main" uri="{B97F6D7D-B522-45F9-BDA1-12C45D357490}">
          <x15:cacheHierarchy aggregatedColumn="21"/>
        </ext>
      </extLst>
    </cacheHierarchy>
    <cacheHierarchy uniqueName="[Measures].[Sum of Urban Pop %]" caption="Sum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Sum of Land Area (Km²) 2]" caption="Sum of Land Area (Km²) 2" measure="1" displayFolder="" measureGroup="World Population by Region" count="0" hidden="1">
      <extLst>
        <ext xmlns:x15="http://schemas.microsoft.com/office/spreadsheetml/2010/11/main" uri="{B97F6D7D-B522-45F9-BDA1-12C45D357490}">
          <x15:cacheHierarchy aggregatedColumn="45"/>
        </ext>
      </extLst>
    </cacheHierarchy>
    <cacheHierarchy uniqueName="[Measures].[Sum of Density (P/Km²)]" caption="Sum of Density (P/Km²)" measure="1" displayFolder="" measureGroup="Population by Country" count="0" hidden="1">
      <extLst>
        <ext xmlns:x15="http://schemas.microsoft.com/office/spreadsheetml/2010/11/main" uri="{B97F6D7D-B522-45F9-BDA1-12C45D357490}">
          <x15:cacheHierarchy aggregatedColumn="20"/>
        </ext>
      </extLst>
    </cacheHierarchy>
    <cacheHierarchy uniqueName="[Measures].[Count of Country (or dependency)]" caption="Count of Country (or dependency)" measure="1" displayFolder="" measureGroup="Population by Country" count="0" hidden="1">
      <extLst>
        <ext xmlns:x15="http://schemas.microsoft.com/office/spreadsheetml/2010/11/main" uri="{B97F6D7D-B522-45F9-BDA1-12C45D357490}">
          <x15:cacheHierarchy aggregatedColumn="16"/>
        </ext>
      </extLst>
    </cacheHierarchy>
    <cacheHierarchy uniqueName="[Measures].[Sum of Density (P/Km²) 2]" caption="Sum of Density (P/Km²) 2" measure="1" displayFolder="" measureGroup="World Population by Region" count="0" hidden="1">
      <extLst>
        <ext xmlns:x15="http://schemas.microsoft.com/office/spreadsheetml/2010/11/main" uri="{B97F6D7D-B522-45F9-BDA1-12C45D357490}">
          <x15:cacheHierarchy aggregatedColumn="44"/>
        </ext>
      </extLst>
    </cacheHierarchy>
    <cacheHierarchy uniqueName="[Measures].[Count of Net Change]" caption="Count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Density (P/Km²) 3]" caption="Sum of Density (P/Km²) 3" measure="1" displayFolder="" measureGroup="World Population by Year" count="0" hidden="1">
      <extLst>
        <ext xmlns:x15="http://schemas.microsoft.com/office/spreadsheetml/2010/11/main" uri="{B97F6D7D-B522-45F9-BDA1-12C45D357490}">
          <x15:cacheHierarchy aggregatedColumn="57"/>
        </ext>
      </extLst>
    </cacheHierarchy>
    <cacheHierarchy uniqueName="[Measures].[Sum of Urban Pop % 2]" caption="Sum of Urban Pop % 2" measure="1" displayFolder="" measureGroup="World Population by Region" count="0" hidden="1">
      <extLst>
        <ext xmlns:x15="http://schemas.microsoft.com/office/spreadsheetml/2010/11/main" uri="{B97F6D7D-B522-45F9-BDA1-12C45D357490}">
          <x15:cacheHierarchy aggregatedColumn="49"/>
        </ext>
      </extLst>
    </cacheHierarchy>
    <cacheHierarchy uniqueName="[Measures].[Sum of World Share]" caption="Sum of World Share" measure="1" displayFolder="" measureGroup="World Population by Region" count="0" hidden="1">
      <extLst>
        <ext xmlns:x15="http://schemas.microsoft.com/office/spreadsheetml/2010/11/main" uri="{B97F6D7D-B522-45F9-BDA1-12C45D357490}">
          <x15:cacheHierarchy aggregatedColumn="50"/>
        </ext>
      </extLst>
    </cacheHierarchy>
    <cacheHierarchy uniqueName="[Measures].[Sum of Population 2026]" caption="Sum of Population 2026" measure="1" displayFolder="" measureGroup="Population by Country" count="0" hidden="1">
      <extLst>
        <ext xmlns:x15="http://schemas.microsoft.com/office/spreadsheetml/2010/11/main" uri="{B97F6D7D-B522-45F9-BDA1-12C45D357490}">
          <x15:cacheHierarchy aggregatedColumn="17"/>
        </ext>
      </extLst>
    </cacheHierarchy>
    <cacheHierarchy uniqueName="[Measures].[Sum of Population (2026)]" caption="Sum of Population (2026)" measure="1" displayFolder="" measureGroup="World Population by Region" count="0" hidden="1">
      <extLst>
        <ext xmlns:x15="http://schemas.microsoft.com/office/spreadsheetml/2010/11/main" uri="{B97F6D7D-B522-45F9-BDA1-12C45D357490}">
          <x15:cacheHierarchy aggregatedColumn="41"/>
        </ext>
      </extLst>
    </cacheHierarchy>
    <cacheHierarchy uniqueName="[Measures].[Count of Migrants (net) 2]" caption="Count of Migrants (net) 2" measure="1" displayFolder="" measureGroup="Population by Country" count="0" hidden="1">
      <extLst>
        <ext xmlns:x15="http://schemas.microsoft.com/office/spreadsheetml/2010/11/main" uri="{B97F6D7D-B522-45F9-BDA1-12C45D357490}">
          <x15:cacheHierarchy aggregatedColumn="22"/>
        </ext>
      </extLst>
    </cacheHierarchy>
    <cacheHierarchy uniqueName="[Measures].[Sum of Fert. Rate 2]" caption="Sum of Fert. Rate 2" measure="1" displayFolder="" measureGroup="Population by Country" count="0" hidden="1">
      <extLst>
        <ext xmlns:x15="http://schemas.microsoft.com/office/spreadsheetml/2010/11/main" uri="{B97F6D7D-B522-45F9-BDA1-12C45D357490}">
          <x15:cacheHierarchy aggregatedColumn="23"/>
        </ext>
      </extLst>
    </cacheHierarchy>
    <cacheHierarchy uniqueName="[Measures].[Sum of Median Age 3]" caption="Sum of Median Age 3" measure="1" displayFolder="" measureGroup="Population by Country" count="0" hidden="1">
      <extLst>
        <ext xmlns:x15="http://schemas.microsoft.com/office/spreadsheetml/2010/11/main" uri="{B97F6D7D-B522-45F9-BDA1-12C45D357490}">
          <x15:cacheHierarchy aggregatedColumn="24"/>
        </ext>
      </extLst>
    </cacheHierarchy>
    <cacheHierarchy uniqueName="[Measures].[Sum of World Share 2]" caption="Sum of World Share 2" measure="1" displayFolder="" measureGroup="Population by Country" count="0" hidden="1">
      <extLst>
        <ext xmlns:x15="http://schemas.microsoft.com/office/spreadsheetml/2010/11/main" uri="{B97F6D7D-B522-45F9-BDA1-12C45D357490}">
          <x15:cacheHierarchy aggregatedColumn="26"/>
        </ext>
      </extLst>
    </cacheHierarchy>
    <cacheHierarchy uniqueName="[Measures].[Count of Yearly Change]" caption="Count of Yearly Change" measure="1" displayFolder="" measureGroup="Population by Country" count="0" hidden="1">
      <extLst>
        <ext xmlns:x15="http://schemas.microsoft.com/office/spreadsheetml/2010/11/main" uri="{B97F6D7D-B522-45F9-BDA1-12C45D357490}">
          <x15:cacheHierarchy aggregatedColumn="18"/>
        </ext>
      </extLst>
    </cacheHierarchy>
    <cacheHierarchy uniqueName="[Measures].[Count of geographical region]" caption="Count of geographical region" measure="1" displayFolder="" measureGroup="Region Lookup" count="0" hidden="1">
      <extLst>
        <ext xmlns:x15="http://schemas.microsoft.com/office/spreadsheetml/2010/11/main" uri="{B97F6D7D-B522-45F9-BDA1-12C45D357490}">
          <x15:cacheHierarchy aggregatedColumn="30"/>
        </ext>
      </extLst>
    </cacheHierarchy>
    <cacheHierarchy uniqueName="[Measures].[Sum of Net Change]" caption="Sum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Migrants (net)]" caption="Sum of Migrants (net)" measure="1" displayFolder="" measureGroup="Population by Country" count="0" hidden="1">
      <extLst>
        <ext xmlns:x15="http://schemas.microsoft.com/office/spreadsheetml/2010/11/main" uri="{B97F6D7D-B522-45F9-BDA1-12C45D357490}">
          <x15:cacheHierarchy aggregatedColumn="22"/>
        </ext>
      </extLst>
    </cacheHierarchy>
    <cacheHierarchy uniqueName="[Measures].[Average of Fert. Rate]" caption="Average of Fert. Rate" measure="1" displayFolder="" measureGroup="Population by Country" count="0" hidden="1">
      <extLst>
        <ext xmlns:x15="http://schemas.microsoft.com/office/spreadsheetml/2010/11/main" uri="{B97F6D7D-B522-45F9-BDA1-12C45D357490}">
          <x15:cacheHierarchy aggregatedColumn="23"/>
        </ext>
      </extLst>
    </cacheHierarchy>
    <cacheHierarchy uniqueName="[Measures].[Average of Median Age]" caption="Average of Median Age" measure="1" displayFolder="" measureGroup="Population by Country" count="0" hidden="1">
      <extLst>
        <ext xmlns:x15="http://schemas.microsoft.com/office/spreadsheetml/2010/11/main" uri="{B97F6D7D-B522-45F9-BDA1-12C45D357490}">
          <x15:cacheHierarchy aggregatedColumn="24"/>
        </ext>
      </extLst>
    </cacheHierarchy>
    <cacheHierarchy uniqueName="[Measures].[Average of Urban Pop %]" caption="Average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Average of World Share]" caption="Average of World Share" measure="1" displayFolder="" measureGroup="Population by Country" count="0" hidden="1">
      <extLst>
        <ext xmlns:x15="http://schemas.microsoft.com/office/spreadsheetml/2010/11/main" uri="{B97F6D7D-B522-45F9-BDA1-12C45D357490}">
          <x15:cacheHierarchy aggregatedColumn="26"/>
        </ext>
      </extLst>
    </cacheHierarchy>
  </cacheHierarchies>
  <kpis count="0"/>
  <dimensions count="19">
    <dimension name="A" uniqueName="[A]" caption="A"/>
    <dimension name="B" uniqueName="[B]" caption="B"/>
    <dimension name="C" uniqueName="[C]" caption="C"/>
    <dimension name="D  E  F" uniqueName="[D  E  F]" caption="D  E  F"/>
    <dimension name="G  H" uniqueName="[G  H]" caption="G  H"/>
    <dimension name="I  J  K" uniqueName="[I  J  K]" caption="I  J  K"/>
    <dimension name="L  M" uniqueName="[L  M]" caption="L  M"/>
    <dimension measure="1" name="Measures" uniqueName="[Measures]" caption="Measures"/>
    <dimension name="N  O  P  Q" uniqueName="[N  O  P  Q]" caption="N  O  P  Q"/>
    <dimension name="Population by Country" uniqueName="[Population by Country]" caption="Population by Country"/>
    <dimension name="R  S" uniqueName="[R  S]" caption="R  S"/>
    <dimension name="Region Lookup" uniqueName="[Region Lookup]" caption="Region Lookup"/>
    <dimension name="T  U  V  W  Y  Z" uniqueName="[T  U  V  W  Y  Z]" caption="T  U  V  W  Y  Z"/>
    <dimension name="World Population  2025 and Historical" uniqueName="[World Population  2025 and Historical]" caption="World Population  2025 and Historical"/>
    <dimension name="World Population by Region" uniqueName="[World Population by Region]" caption="World Population by Region"/>
    <dimension name="World Population by Religion" uniqueName="[World Population by Religion]" caption="World Population by Religion"/>
    <dimension name="World Population by Year" uniqueName="[World Population by Year]" caption="World Population by Year"/>
    <dimension name="World Population Forecast  2030-2050" uniqueName="[World Population Forecast  2030-2050]" caption="World Population Forecast  2030-2050"/>
    <dimension name="Yearly Population Growth Rate" uniqueName="[Yearly Population Growth Rate]" caption="Yearly Population Growth Rate"/>
  </dimensions>
  <measureGroups count="18">
    <measureGroup name="A" caption="A"/>
    <measureGroup name="B" caption="B"/>
    <measureGroup name="C" caption="C"/>
    <measureGroup name="D  E  F" caption="D  E  F"/>
    <measureGroup name="G  H" caption="G  H"/>
    <measureGroup name="I  J  K" caption="I  J  K"/>
    <measureGroup name="L  M" caption="L  M"/>
    <measureGroup name="N  O  P  Q" caption="N  O  P  Q"/>
    <measureGroup name="Population by Country" caption="Population by Country"/>
    <measureGroup name="R  S" caption="R  S"/>
    <measureGroup name="Region Lookup" caption="Region Lookup"/>
    <measureGroup name="T  U  V  W  Y  Z" caption="T  U  V  W  Y  Z"/>
    <measureGroup name="World Population  2025 and Historical" caption="World Population  2025 and Historical"/>
    <measureGroup name="World Population by Region" caption="World Population by Region"/>
    <measureGroup name="World Population by Religion" caption="World Population by Religion"/>
    <measureGroup name="World Population by Year" caption="World Population by Year"/>
    <measureGroup name="World Population Forecast  2030-2050" caption="World Population Forecast  2030-2050"/>
    <measureGroup name="Yearly Population Growth Rate" caption="Yearly Population Growth Rate"/>
  </measureGroups>
  <maps count="19">
    <map measureGroup="0" dimension="0"/>
    <map measureGroup="1" dimension="1"/>
    <map measureGroup="2" dimension="2"/>
    <map measureGroup="3" dimension="3"/>
    <map measureGroup="4" dimension="4"/>
    <map measureGroup="5" dimension="5"/>
    <map measureGroup="6" dimension="6"/>
    <map measureGroup="7" dimension="8"/>
    <map measureGroup="8" dimension="9"/>
    <map measureGroup="8" dimension="11"/>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enice" refreshedDate="46230.006672916665" backgroundQuery="1" createdVersion="8" refreshedVersion="8" minRefreshableVersion="3" recordCount="0" supportSubquery="1" supportAdvancedDrill="1" xr:uid="{962C3580-ADD2-4166-ACAC-BB1D945626E5}">
  <cacheSource type="external" connectionId="19"/>
  <cacheFields count="9">
    <cacheField name="[Population by Country].[Country (or dependency)].[Country (or dependency)]" caption="Country (or dependency)" numFmtId="0" hierarchy="16" level="1">
      <sharedItems count="234">
        <s v="Afghanistan"/>
        <s v="Albania"/>
        <s v="Algeria"/>
        <s v="American Samoa"/>
        <s v="Andorra"/>
        <s v="Angola"/>
        <s v="Anguilla"/>
        <s v="Antigua and Barbuda"/>
        <s v="Argentina"/>
        <s v="Armenia"/>
        <s v="Aruba"/>
        <s v="Australia"/>
        <s v="Austria"/>
        <s v="Azerbaijan"/>
        <s v="Bahamas"/>
        <s v="Bahrain"/>
        <s v="Bangladesh"/>
        <s v="Barbados"/>
        <s v="Belarus"/>
        <s v="Belgium"/>
        <s v="Belize"/>
        <s v="Benin"/>
        <s v="Bermuda"/>
        <s v="Bhutan"/>
        <s v="Bolivia"/>
        <s v="Bosnia and Herzegovina"/>
        <s v="Botswana"/>
        <s v="Brazil"/>
        <s v="British Virgin Islands"/>
        <s v="Brunei"/>
        <s v="Bulgaria"/>
        <s v="Burkina Faso"/>
        <s v="Burundi"/>
        <s v="Cabo Verde"/>
        <s v="Cambodia"/>
        <s v="Cameroon"/>
        <s v="Canada"/>
        <s v="Caribbean Netherlands"/>
        <s v="Cayman Islands"/>
        <s v="Central African Republic"/>
        <s v="Chad"/>
        <s v="Chile"/>
        <s v="China"/>
        <s v="Colombia"/>
        <s v="Comoros"/>
        <s v="Congo"/>
        <s v="Cook Islands"/>
        <s v="Costa Rica"/>
        <s v="Côte d'Ivoire"/>
        <s v="Croatia"/>
        <s v="Cuba"/>
        <s v="Curaçao"/>
        <s v="Cyprus"/>
        <s v="Czech Republic (Czechia)"/>
        <s v="Denmark"/>
        <s v="Djibouti"/>
        <s v="Dominica"/>
        <s v="Dominican Republic"/>
        <s v="DR Congo"/>
        <s v="Ecuador"/>
        <s v="Egypt"/>
        <s v="El Salvador"/>
        <s v="Equatorial Guinea"/>
        <s v="Eritrea"/>
        <s v="Estonia"/>
        <s v="Eswatini"/>
        <s v="Ethiopia"/>
        <s v="Faeroe Islands"/>
        <s v="Falkland Islands"/>
        <s v="Fiji"/>
        <s v="Finland"/>
        <s v="France"/>
        <s v="French Guiana"/>
        <s v="French Polynesia"/>
        <s v="Gabon"/>
        <s v="Gambia"/>
        <s v="Georgia"/>
        <s v="Germany"/>
        <s v="Ghana"/>
        <s v="Gibraltar"/>
        <s v="Greece"/>
        <s v="Greenland"/>
        <s v="Grenada"/>
        <s v="Guadeloupe"/>
        <s v="Guam"/>
        <s v="Guatemala"/>
        <s v="Guinea"/>
        <s v="Guinea-Bissau"/>
        <s v="Guyana"/>
        <s v="Haiti"/>
        <s v="Holy See"/>
        <s v="Honduras"/>
        <s v="Hong Kong"/>
        <s v="Hungary"/>
        <s v="Iceland"/>
        <s v="India"/>
        <s v="Indonesia"/>
        <s v="Iran"/>
        <s v="Iraq"/>
        <s v="Ireland"/>
        <s v="Isle of Man"/>
        <s v="Israel"/>
        <s v="Italy"/>
        <s v="Jamaica"/>
        <s v="Japan"/>
        <s v="Jordan"/>
        <s v="Kazakhstan"/>
        <s v="Kenya"/>
        <s v="Kiribati"/>
        <s v="Kuwait"/>
        <s v="Kyrgyzstan"/>
        <s v="Laos"/>
        <s v="Latvia"/>
        <s v="Lebanon"/>
        <s v="Lesotho"/>
        <s v="Liberia"/>
        <s v="Libya"/>
        <s v="Liechtenstein"/>
        <s v="Lithuania"/>
        <s v="Luxembourg"/>
        <s v="Macao"/>
        <s v="Madagascar"/>
        <s v="Malawi"/>
        <s v="Malaysia"/>
        <s v="Maldives"/>
        <s v="Mali"/>
        <s v="Malta"/>
        <s v="Marshall Islands"/>
        <s v="Martinique"/>
        <s v="Mauritania"/>
        <s v="Mauritius"/>
        <s v="Mayotte"/>
        <s v="Mexico"/>
        <s v="Micronesia"/>
        <s v="Moldova"/>
        <s v="Monaco"/>
        <s v="Mongolia"/>
        <s v="Montenegro"/>
        <s v="Montserrat"/>
        <s v="Morocco"/>
        <s v="Mozambique"/>
        <s v="Myanmar"/>
        <s v="Namibia"/>
        <s v="Nauru"/>
        <s v="Nepal"/>
        <s v="Netherlands"/>
        <s v="New Caledonia"/>
        <s v="New Zealand"/>
        <s v="Nicaragua"/>
        <s v="Niger"/>
        <s v="Nigeria"/>
        <s v="Niue"/>
        <s v="North Korea"/>
        <s v="North Macedonia"/>
        <s v="Northern Mariana Islands"/>
        <s v="Norway"/>
        <s v="Oman"/>
        <s v="Pakistan"/>
        <s v="Palau"/>
        <s v="Panama"/>
        <s v="Papua New Guinea"/>
        <s v="Paraguay"/>
        <s v="Peru"/>
        <s v="Philippines"/>
        <s v="Poland"/>
        <s v="Portugal"/>
        <s v="Puerto Rico"/>
        <s v="Qatar"/>
        <s v="Réunion"/>
        <s v="Romania"/>
        <s v="Russia"/>
        <s v="Rwanda"/>
        <s v="Saint Barthelemy"/>
        <s v="Saint Helena"/>
        <s v="Saint Kitts &amp; Nevis"/>
        <s v="Saint Lucia"/>
        <s v="Saint Martin"/>
        <s v="Saint Pierre &amp; Miquelon"/>
        <s v="Samoa"/>
        <s v="San Marino"/>
        <s v="Sao Tome &amp; Principe"/>
        <s v="Saudi Arabia"/>
        <s v="Senegal"/>
        <s v="Serbia"/>
        <s v="Seychelles"/>
        <s v="Sierra Leone"/>
        <s v="Singapore"/>
        <s v="Sint Maarten"/>
        <s v="Slovakia"/>
        <s v="Slovenia"/>
        <s v="Solomon Islands"/>
        <s v="Somalia"/>
        <s v="South Africa"/>
        <s v="South Korea"/>
        <s v="South Sudan"/>
        <s v="Spain"/>
        <s v="Sri Lanka"/>
        <s v="St. Vincent &amp; Grenadines"/>
        <s v="State of Palestine"/>
        <s v="Sudan"/>
        <s v="Suriname"/>
        <s v="Sweden"/>
        <s v="Switzerland"/>
        <s v="Syria"/>
        <s v="Taiwan"/>
        <s v="Tajikistan"/>
        <s v="Tanzania"/>
        <s v="Thailand"/>
        <s v="Timor-Leste"/>
        <s v="Togo"/>
        <s v="Tokelau"/>
        <s v="Tonga"/>
        <s v="Trinidad and Tobago"/>
        <s v="Tunisia"/>
        <s v="Turkey"/>
        <s v="Turkmenistan"/>
        <s v="Turks and Caicos"/>
        <s v="Tuvalu"/>
        <s v="U.S. Virgin Islands"/>
        <s v="Uganda"/>
        <s v="Ukraine"/>
        <s v="United Arab Emirates"/>
        <s v="United Kingdom"/>
        <s v="United States"/>
        <s v="Uruguay"/>
        <s v="Uzbekistan"/>
        <s v="Vanuatu"/>
        <s v="Venezuela"/>
        <s v="Vietnam"/>
        <s v="Wallis &amp; Futuna"/>
        <s v="Western Sahara"/>
        <s v="Yemen"/>
        <s v="Zambia"/>
        <s v="Zimbabwe"/>
      </sharedItems>
    </cacheField>
    <cacheField name="[Measures].[Sum of Population 2026]" caption="Sum of Population 2026" numFmtId="0" hierarchy="110" level="32767"/>
    <cacheField name="[Measures].[Sum of Density (P/Km²)]" caption="Sum of Density (P/Km²)" numFmtId="0" hierarchy="103" level="32767"/>
    <cacheField name="[Measures].[Sum of Land Area (Km²)]" caption="Sum of Land Area (Km²)" numFmtId="0" hierarchy="100" level="32767"/>
    <cacheField name="[Measures].[Sum of Fert. Rate 2]" caption="Sum of Fert. Rate 2" numFmtId="0" hierarchy="113" level="32767"/>
    <cacheField name="[Measures].[Sum of Median Age 3]" caption="Sum of Median Age 3" numFmtId="0" hierarchy="114" level="32767"/>
    <cacheField name="[Measures].[Sum of Urban Pop %]" caption="Sum of Urban Pop %" numFmtId="0" hierarchy="101" level="32767"/>
    <cacheField name="[Measures].[Sum of World Share 2]" caption="Sum of World Share 2" numFmtId="0" hierarchy="115" level="32767"/>
    <cacheField name="[Measures].[Rural Population %]" caption="Rural Population %" numFmtId="0" hierarchy="67" level="32767"/>
  </cacheFields>
  <cacheHierarchies count="124">
    <cacheHierarchy uniqueName="[A].[name]" caption="name" attribute="1" defaultMemberUniqueName="[A].[name].[All]" allUniqueName="[A].[name].[All]" dimensionUniqueName="[A]" displayFolder="" count="0" memberValueDatatype="130" unbalanced="0"/>
    <cacheHierarchy uniqueName="[A].[geographical region]" caption="geographical region" attribute="1" defaultMemberUniqueName="[A].[geographical region].[All]" allUniqueName="[A].[geographical region].[All]" dimensionUniqueName="[A]" displayFolder="" count="0" memberValueDatatype="130" unbalanced="0"/>
    <cacheHierarchy uniqueName="[B].[name]" caption="name" attribute="1" defaultMemberUniqueName="[B].[name].[All]" allUniqueName="[B].[name].[All]" dimensionUniqueName="[B]" displayFolder="" count="0" memberValueDatatype="130" unbalanced="0"/>
    <cacheHierarchy uniqueName="[B].[geographical region]" caption="geographical region" attribute="1" defaultMemberUniqueName="[B].[geographical region].[All]" allUniqueName="[B].[geographical region].[All]" dimensionUniqueName="[B]" displayFolder="" count="0" memberValueDatatype="130" unbalanced="0"/>
    <cacheHierarchy uniqueName="[C].[name]" caption="name" attribute="1" defaultMemberUniqueName="[C].[name].[All]" allUniqueName="[C].[name].[All]" dimensionUniqueName="[C]" displayFolder="" count="0" memberValueDatatype="130" unbalanced="0"/>
    <cacheHierarchy uniqueName="[C].[geographical region]" caption="geographical region" attribute="1" defaultMemberUniqueName="[C].[geographical region].[All]" allUniqueName="[C].[geographical region].[All]" dimensionUniqueName="[C]" displayFolder="" count="0" memberValueDatatype="130" unbalanced="0"/>
    <cacheHierarchy uniqueName="[D  E  F].[name]" caption="name" attribute="1" defaultMemberUniqueName="[D  E  F].[name].[All]" allUniqueName="[D  E  F].[name].[All]" dimensionUniqueName="[D  E  F]" displayFolder="" count="0" memberValueDatatype="130" unbalanced="0"/>
    <cacheHierarchy uniqueName="[D  E  F].[geographical region]" caption="geographical region" attribute="1" defaultMemberUniqueName="[D  E  F].[geographical region].[All]" allUniqueName="[D  E  F].[geographical region].[All]" dimensionUniqueName="[D  E  F]" displayFolder="" count="0" memberValueDatatype="130" unbalanced="0"/>
    <cacheHierarchy uniqueName="[G  H].[name]" caption="name" attribute="1" defaultMemberUniqueName="[G  H].[name].[All]" allUniqueName="[G  H].[name].[All]" dimensionUniqueName="[G  H]" displayFolder="" count="0" memberValueDatatype="130" unbalanced="0"/>
    <cacheHierarchy uniqueName="[G  H].[geographical region]" caption="geographical region" attribute="1" defaultMemberUniqueName="[G  H].[geographical region].[All]" allUniqueName="[G  H].[geographical region].[All]" dimensionUniqueName="[G  H]" displayFolder="" count="0" memberValueDatatype="130" unbalanced="0"/>
    <cacheHierarchy uniqueName="[I  J  K].[name]" caption="name" attribute="1" defaultMemberUniqueName="[I  J  K].[name].[All]" allUniqueName="[I  J  K].[name].[All]" dimensionUniqueName="[I  J  K]" displayFolder="" count="0" memberValueDatatype="130" unbalanced="0"/>
    <cacheHierarchy uniqueName="[I  J  K].[geographical region]" caption="geographical region" attribute="1" defaultMemberUniqueName="[I  J  K].[geographical region].[All]" allUniqueName="[I  J  K].[geographical region].[All]" dimensionUniqueName="[I  J  K]" displayFolder="" count="0" memberValueDatatype="130" unbalanced="0"/>
    <cacheHierarchy uniqueName="[L  M].[name]" caption="name" attribute="1" defaultMemberUniqueName="[L  M].[name].[All]" allUniqueName="[L  M].[name].[All]" dimensionUniqueName="[L  M]" displayFolder="" count="0" memberValueDatatype="130" unbalanced="0"/>
    <cacheHierarchy uniqueName="[L  M].[geographical region]" caption="geographical region" attribute="1" defaultMemberUniqueName="[L  M].[geographical region].[All]" allUniqueName="[L  M].[geographical region].[All]" dimensionUniqueName="[L  M]" displayFolder="" count="0" memberValueDatatype="130" unbalanced="0"/>
    <cacheHierarchy uniqueName="[N  O  P  Q].[name]" caption="name" attribute="1" defaultMemberUniqueName="[N  O  P  Q].[name].[All]" allUniqueName="[N  O  P  Q].[name].[All]" dimensionUniqueName="[N  O  P  Q]" displayFolder="" count="0" memberValueDatatype="130" unbalanced="0"/>
    <cacheHierarchy uniqueName="[N  O  P  Q].[geographical region]" caption="geographical region" attribute="1" defaultMemberUniqueName="[N  O  P  Q].[geographical region].[All]" allUniqueName="[N  O  P  Q].[geographical region].[All]" dimensionUniqueName="[N  O  P  Q]" displayFolder="" count="0" memberValueDatatype="130" unbalanced="0"/>
    <cacheHierarchy uniqueName="[Population by Country].[Country (or dependency)]" caption="Country (or dependency)" attribute="1" defaultMemberUniqueName="[Population by Country].[Country (or dependency)].[All]" allUniqueName="[Population by Country].[Country (or dependency)].[All]" dimensionUniqueName="[Population by Country]" displayFolder="" count="2" memberValueDatatype="130" unbalanced="0">
      <fieldsUsage count="2">
        <fieldUsage x="-1"/>
        <fieldUsage x="0"/>
      </fieldsUsage>
    </cacheHierarchy>
    <cacheHierarchy uniqueName="[Population by Country].[Population 2026]" caption="Population 2026" attribute="1" defaultMemberUniqueName="[Population by Country].[Population 2026].[All]" allUniqueName="[Population by Country].[Population 2026].[All]" dimensionUniqueName="[Population by Country]" displayFolder="" count="0" memberValueDatatype="20" unbalanced="0"/>
    <cacheHierarchy uniqueName="[Population by Country].[Yearly Change]" caption="Yearly Change" attribute="1" defaultMemberUniqueName="[Population by Country].[Yearly Change].[All]" allUniqueName="[Population by Country].[Yearly Change].[All]" dimensionUniqueName="[Population by Country]" displayFolder="" count="0" memberValueDatatype="130" unbalanced="0"/>
    <cacheHierarchy uniqueName="[Population by Country].[Net Change]" caption="Net Change" attribute="1" defaultMemberUniqueName="[Population by Country].[Net Change].[All]" allUniqueName="[Population by Country].[Net Change].[All]" dimensionUniqueName="[Population by Country]" displayFolder="" count="0" memberValueDatatype="20" unbalanced="0"/>
    <cacheHierarchy uniqueName="[Population by Country].[Density (P/Km²)]" caption="Density (P/Km²)" attribute="1" defaultMemberUniqueName="[Population by Country].[Density (P/Km²)].[All]" allUniqueName="[Population by Country].[Density (P/Km²)].[All]" dimensionUniqueName="[Population by Country]" displayFolder="" count="0" memberValueDatatype="20" unbalanced="0"/>
    <cacheHierarchy uniqueName="[Population by Country].[Land Area (Km²)]" caption="Land Area (Km²)" attribute="1" defaultMemberUniqueName="[Population by Country].[Land Area (Km²)].[All]" allUniqueName="[Population by Country].[Land Area (Km²)].[All]" dimensionUniqueName="[Population by Country]" displayFolder="" count="0" memberValueDatatype="20" unbalanced="0"/>
    <cacheHierarchy uniqueName="[Population by Country].[Migrants (net)]" caption="Migrants (net)" attribute="1" defaultMemberUniqueName="[Population by Country].[Migrants (net)].[All]" allUniqueName="[Population by Country].[Migrants (net)].[All]" dimensionUniqueName="[Population by Country]" displayFolder="" count="0" memberValueDatatype="20" unbalanced="0"/>
    <cacheHierarchy uniqueName="[Population by Country].[Fert. Rate]" caption="Fert. Rate" attribute="1" defaultMemberUniqueName="[Population by Country].[Fert. Rate].[All]" allUniqueName="[Population by Country].[Fert. Rate].[All]" dimensionUniqueName="[Population by Country]" displayFolder="" count="0" memberValueDatatype="5" unbalanced="0"/>
    <cacheHierarchy uniqueName="[Population by Country].[Median Age]" caption="Median Age" attribute="1" defaultMemberUniqueName="[Population by Country].[Median Age].[All]" allUniqueName="[Population by Country].[Median Age].[All]" dimensionUniqueName="[Population by Country]" displayFolder="" count="0" memberValueDatatype="5" unbalanced="0"/>
    <cacheHierarchy uniqueName="[Population by Country].[Urban Pop %]" caption="Urban Pop %" attribute="1" defaultMemberUniqueName="[Population by Country].[Urban Pop %].[All]" allUniqueName="[Population by Country].[Urban Pop %].[All]" dimensionUniqueName="[Population by Country]" displayFolder="" count="0" memberValueDatatype="5" unbalanced="0"/>
    <cacheHierarchy uniqueName="[Population by Country].[World Share]" caption="World Share" attribute="1" defaultMemberUniqueName="[Population by Country].[World Share].[All]" allUniqueName="[Population by Country].[World Share].[All]" dimensionUniqueName="[Population by Country]" displayFolder="" count="0" memberValueDatatype="5" unbalanced="0"/>
    <cacheHierarchy uniqueName="[R  S].[name]" caption="name" attribute="1" defaultMemberUniqueName="[R  S].[name].[All]" allUniqueName="[R  S].[name].[All]" dimensionUniqueName="[R  S]" displayFolder="" count="0" memberValueDatatype="130" unbalanced="0"/>
    <cacheHierarchy uniqueName="[R  S].[geographical region]" caption="geographical region" attribute="1" defaultMemberUniqueName="[R  S].[geographical region].[All]" allUniqueName="[R  S].[geographical region].[All]" dimensionUniqueName="[R  S]" displayFolder="" count="0" memberValueDatatype="130" unbalanced="0"/>
    <cacheHierarchy uniqueName="[Region Lookup].[name]" caption="name" attribute="1" defaultMemberUniqueName="[Region Lookup].[name].[All]" allUniqueName="[Region Lookup].[name].[All]" dimensionUniqueName="[Region Lookup]" displayFolder="" count="0" memberValueDatatype="130" unbalanced="0"/>
    <cacheHierarchy uniqueName="[Region Lookup].[geographical region]" caption="geographical region" attribute="1" defaultMemberUniqueName="[Region Lookup].[geographical region].[All]" allUniqueName="[Region Lookup].[geographical region].[All]" dimensionUniqueName="[Region Lookup]" displayFolder="" count="0" memberValueDatatype="130" unbalanced="0"/>
    <cacheHierarchy uniqueName="[T  U  V  W  Y  Z].[name]" caption="name" attribute="1" defaultMemberUniqueName="[T  U  V  W  Y  Z].[name].[All]" allUniqueName="[T  U  V  W  Y  Z].[name].[All]" dimensionUniqueName="[T  U  V  W  Y  Z]" displayFolder="" count="0" memberValueDatatype="130" unbalanced="0"/>
    <cacheHierarchy uniqueName="[T  U  V  W  Y  Z].[geographical region]" caption="geographical region" attribute="1" defaultMemberUniqueName="[T  U  V  W  Y  Z].[geographical region].[All]" allUniqueName="[T  U  V  W  Y  Z].[geographical region].[All]" dimensionUniqueName="[T  U  V  W  Y  Z]" displayFolder="" count="0" memberValueDatatype="130" unbalanced="0"/>
    <cacheHierarchy uniqueName="[World Population  2025 and Historical].[Year (July 1)]" caption="Year (July 1)" attribute="1" defaultMemberUniqueName="[World Population  2025 and Historical].[Year (July 1)].[All]" allUniqueName="[World Population  2025 and Historical].[Year (July 1)].[All]" dimensionUniqueName="[World Population  2025 and Historical]" displayFolder="" count="0" memberValueDatatype="130" unbalanced="0"/>
    <cacheHierarchy uniqueName="[World Population  2025 and Historical].[Population]" caption="Population" attribute="1" defaultMemberUniqueName="[World Population  2025 and Historical].[Population].[All]" allUniqueName="[World Population  2025 and Historical].[Population].[All]" dimensionUniqueName="[World Population  2025 and Historical]" displayFolder="" count="0" memberValueDatatype="20" unbalanced="0"/>
    <cacheHierarchy uniqueName="[World Population  2025 and Historical].[Yearly % Change]" caption="Yearly % Change" attribute="1" defaultMemberUniqueName="[World Population  2025 and Historical].[Yearly % Change].[All]" allUniqueName="[World Population  2025 and Historical].[Yearly % Change].[All]" dimensionUniqueName="[World Population  2025 and Historical]" displayFolder="" count="0" memberValueDatatype="5" unbalanced="0"/>
    <cacheHierarchy uniqueName="[World Population  2025 and Historical].[Yearly Change]" caption="Yearly Change" attribute="1" defaultMemberUniqueName="[World Population  2025 and Historical].[Yearly Change].[All]" allUniqueName="[World Population  2025 and Historical].[Yearly Change].[All]" dimensionUniqueName="[World Population  2025 and Historical]" displayFolder="" count="0" memberValueDatatype="20" unbalanced="0"/>
    <cacheHierarchy uniqueName="[World Population  2025 and Historical].[Median Age]" caption="Median Age" attribute="1" defaultMemberUniqueName="[World Population  2025 and Historical].[Median Age].[All]" allUniqueName="[World Population  2025 and Historical].[Median Age].[All]" dimensionUniqueName="[World Population  2025 and Historical]" displayFolder="" count="0" memberValueDatatype="5" unbalanced="0"/>
    <cacheHierarchy uniqueName="[World Population  2025 and Historical].[Fertility Rate]" caption="Fertility Rate" attribute="1" defaultMemberUniqueName="[World Population  2025 and Historical].[Fertility Rate].[All]" allUniqueName="[World Population  2025 and Historical].[Fertility Rate].[All]" dimensionUniqueName="[World Population  2025 and Historical]" displayFolder="" count="0" memberValueDatatype="5" unbalanced="0"/>
    <cacheHierarchy uniqueName="[World Population  2025 and Historical].[Density (P/Km²)]" caption="Density (P/Km²)" attribute="1" defaultMemberUniqueName="[World Population  2025 and Historical].[Density (P/Km²)].[All]" allUniqueName="[World Population  2025 and Historical].[Density (P/Km²)].[All]" dimensionUniqueName="[World Population  2025 and Historical]" displayFolder="" count="0" memberValueDatatype="20" unbalanced="0"/>
    <cacheHierarchy uniqueName="[World Population by Region].[Region]" caption="Region" attribute="1" defaultMemberUniqueName="[World Population by Region].[Region].[All]" allUniqueName="[World Population by Region].[Region].[All]" dimensionUniqueName="[World Population by Region]" displayFolder="" count="0" memberValueDatatype="130" unbalanced="0"/>
    <cacheHierarchy uniqueName="[World Population by Region].[Population (2026)]" caption="Population (2026)" attribute="1" defaultMemberUniqueName="[World Population by Region].[Population (2026)].[All]" allUniqueName="[World Population by Region].[Population (2026)].[All]" dimensionUniqueName="[World Population by Region]" displayFolder="" count="0" memberValueDatatype="20" unbalanced="0"/>
    <cacheHierarchy uniqueName="[World Population by Region].[Yearly Change]" caption="Yearly Change" attribute="1" defaultMemberUniqueName="[World Population by Region].[Yearly Change].[All]" allUniqueName="[World Population by Region].[Yearly Change].[All]" dimensionUniqueName="[World Population by Region]" displayFolder="" count="0" memberValueDatatype="5" unbalanced="0"/>
    <cacheHierarchy uniqueName="[World Population by Region].[Net Change]" caption="Net Change" attribute="1" defaultMemberUniqueName="[World Population by Region].[Net Change].[All]" allUniqueName="[World Population by Region].[Net Change].[All]" dimensionUniqueName="[World Population by Region]" displayFolder="" count="0" memberValueDatatype="20" unbalanced="0"/>
    <cacheHierarchy uniqueName="[World Population by Region].[Density (P/Km²)]" caption="Density (P/Km²)" attribute="1" defaultMemberUniqueName="[World Population by Region].[Density (P/Km²)].[All]" allUniqueName="[World Population by Region].[Density (P/Km²)].[All]" dimensionUniqueName="[World Population by Region]" displayFolder="" count="0" memberValueDatatype="20" unbalanced="0"/>
    <cacheHierarchy uniqueName="[World Population by Region].[Land Area (Km²)]" caption="Land Area (Km²)" attribute="1" defaultMemberUniqueName="[World Population by Region].[Land Area (Km²)].[All]" allUniqueName="[World Population by Region].[Land Area (Km²)].[All]" dimensionUniqueName="[World Population by Region]" displayFolder="" count="0" memberValueDatatype="20" unbalanced="0"/>
    <cacheHierarchy uniqueName="[World Population by Region].[Migrants (net)]" caption="Migrants (net)" attribute="1" defaultMemberUniqueName="[World Population by Region].[Migrants (net)].[All]" allUniqueName="[World Population by Region].[Migrants (net)].[All]" dimensionUniqueName="[World Population by Region]" displayFolder="" count="0" memberValueDatatype="20" unbalanced="0"/>
    <cacheHierarchy uniqueName="[World Population by Region].[Fert. Rate]" caption="Fert. Rate" attribute="1" defaultMemberUniqueName="[World Population by Region].[Fert. Rate].[All]" allUniqueName="[World Population by Region].[Fert. Rate].[All]" dimensionUniqueName="[World Population by Region]" displayFolder="" count="0" memberValueDatatype="5" unbalanced="0"/>
    <cacheHierarchy uniqueName="[World Population by Region].[Median Age]" caption="Median Age" attribute="1" defaultMemberUniqueName="[World Population by Region].[Median Age].[All]" allUniqueName="[World Population by Region].[Median Age].[All]" dimensionUniqueName="[World Population by Region]" displayFolder="" count="0" memberValueDatatype="5" unbalanced="0"/>
    <cacheHierarchy uniqueName="[World Population by Region].[Urban Pop %]" caption="Urban Pop %" attribute="1" defaultMemberUniqueName="[World Population by Region].[Urban Pop %].[All]" allUniqueName="[World Population by Region].[Urban Pop %].[All]" dimensionUniqueName="[World Population by Region]" displayFolder="" count="0" memberValueDatatype="5" unbalanced="0"/>
    <cacheHierarchy uniqueName="[World Population by Region].[World Share]" caption="World Share" attribute="1" defaultMemberUniqueName="[World Population by Region].[World Share].[All]" allUniqueName="[World Population by Region].[World Share].[All]" dimensionUniqueName="[World Population by Region]" displayFolder="" count="0" memberValueDatatype="5" unbalanced="0"/>
    <cacheHierarchy uniqueName="[World Population by Religion].[Major Religious Groups]" caption="Major Religious Groups" attribute="1" defaultMemberUniqueName="[World Population by Religion].[Major Religious Groups].[All]" allUniqueName="[World Population by Religion].[Major Religious Groups].[All]" dimensionUniqueName="[World Population by Religion]" displayFolder="" count="0" memberValueDatatype="130" unbalanced="0"/>
    <cacheHierarchy uniqueName="[World Population by Religion].[Percentage of the global population]" caption="Percentage of the global population" attribute="1" defaultMemberUniqueName="[World Population by Religion].[Percentage of the global population].[All]" allUniqueName="[World Population by Religion].[Percentage of the global population].[All]" dimensionUniqueName="[World Population by Religion]" displayFolder="" count="0" memberValueDatatype="20" unbalanced="0"/>
    <cacheHierarchy uniqueName="[World Population by Year].[Year]" caption="Year" attribute="1" defaultMemberUniqueName="[World Population by Year].[Year].[All]" allUniqueName="[World Population by Year].[Year].[All]" dimensionUniqueName="[World Population by Year]" displayFolder="" count="0" memberValueDatatype="130" unbalanced="0"/>
    <cacheHierarchy uniqueName="[World Population by Year].[Population]" caption="Population" attribute="1" defaultMemberUniqueName="[World Population by Year].[Population].[All]" allUniqueName="[World Population by Year].[Population].[All]" dimensionUniqueName="[World Population by Year]" displayFolder="" count="0" memberValueDatatype="20" unbalanced="0"/>
    <cacheHierarchy uniqueName="[World Population by Year].[Yearly % Change]" caption="Yearly % Change" attribute="1" defaultMemberUniqueName="[World Population by Year].[Yearly % Change].[All]" allUniqueName="[World Population by Year].[Yearly % Change].[All]" dimensionUniqueName="[World Population by Year]" displayFolder="" count="0" memberValueDatatype="5" unbalanced="0"/>
    <cacheHierarchy uniqueName="[World Population by Year].[Net Change]" caption="Net Change" attribute="1" defaultMemberUniqueName="[World Population by Year].[Net Change].[All]" allUniqueName="[World Population by Year].[Net Change].[All]" dimensionUniqueName="[World Population by Year]" displayFolder="" count="0" memberValueDatatype="20" unbalanced="0"/>
    <cacheHierarchy uniqueName="[World Population by Year].[Density (P/Km²)]" caption="Density (P/Km²)" attribute="1" defaultMemberUniqueName="[World Population by Year].[Density (P/Km²)].[All]" allUniqueName="[World Population by Year].[Density (P/Km²)].[All]" dimensionUniqueName="[World Population by Year]" displayFolder="" count="0" memberValueDatatype="20" unbalanced="0"/>
    <cacheHierarchy uniqueName="[World Population Forecast  2030-2050].[Year (July 1)]" caption="Year (July 1)" attribute="1" defaultMemberUniqueName="[World Population Forecast  2030-2050].[Year (July 1)].[All]" allUniqueName="[World Population Forecast  2030-2050].[Year (July 1)].[All]" dimensionUniqueName="[World Population Forecast  2030-2050]" displayFolder="" count="0" memberValueDatatype="130" unbalanced="0"/>
    <cacheHierarchy uniqueName="[World Population Forecast  2030-2050].[Population]" caption="Population" attribute="1" defaultMemberUniqueName="[World Population Forecast  2030-2050].[Population].[All]" allUniqueName="[World Population Forecast  2030-2050].[Population].[All]" dimensionUniqueName="[World Population Forecast  2030-2050]" displayFolder="" count="0" memberValueDatatype="20" unbalanced="0"/>
    <cacheHierarchy uniqueName="[World Population Forecast  2030-2050].[Yearly % Change]" caption="Yearly % Change" attribute="1" defaultMemberUniqueName="[World Population Forecast  2030-2050].[Yearly % Change].[All]" allUniqueName="[World Population Forecast  2030-2050].[Yearly % Change].[All]" dimensionUniqueName="[World Population Forecast  2030-2050]" displayFolder="" count="0" memberValueDatatype="5" unbalanced="0"/>
    <cacheHierarchy uniqueName="[World Population Forecast  2030-2050].[Yearly Change]" caption="Yearly Change" attribute="1" defaultMemberUniqueName="[World Population Forecast  2030-2050].[Yearly Change].[All]" allUniqueName="[World Population Forecast  2030-2050].[Yearly Change].[All]" dimensionUniqueName="[World Population Forecast  2030-2050]" displayFolder="" count="0" memberValueDatatype="20" unbalanced="0"/>
    <cacheHierarchy uniqueName="[World Population Forecast  2030-2050].[Median Age]" caption="Median Age" attribute="1" defaultMemberUniqueName="[World Population Forecast  2030-2050].[Median Age].[All]" allUniqueName="[World Population Forecast  2030-2050].[Median Age].[All]" dimensionUniqueName="[World Population Forecast  2030-2050]" displayFolder="" count="0" memberValueDatatype="5" unbalanced="0"/>
    <cacheHierarchy uniqueName="[World Population Forecast  2030-2050].[Fertility Rate]" caption="Fertility Rate" attribute="1" defaultMemberUniqueName="[World Population Forecast  2030-2050].[Fertility Rate].[All]" allUniqueName="[World Population Forecast  2030-2050].[Fertility Rate].[All]" dimensionUniqueName="[World Population Forecast  2030-2050]" displayFolder="" count="0" memberValueDatatype="5" unbalanced="0"/>
    <cacheHierarchy uniqueName="[World Population Forecast  2030-2050].[Density (P/Km²)]" caption="Density (P/Km²)" attribute="1" defaultMemberUniqueName="[World Population Forecast  2030-2050].[Density (P/Km²)].[All]" allUniqueName="[World Population Forecast  2030-2050].[Density (P/Km²)].[All]" dimensionUniqueName="[World Population Forecast  2030-2050]" displayFolder="" count="0" memberValueDatatype="20" unbalanced="0"/>
    <cacheHierarchy uniqueName="[Yearly Population Growth Rate].[Year]" caption="Year" attribute="1" defaultMemberUniqueName="[Yearly Population Growth Rate].[Year].[All]" allUniqueName="[Yearly Population Growth Rate].[Year].[All]" dimensionUniqueName="[Yearly Population Growth Rate]" displayFolder="" count="0" memberValueDatatype="130" unbalanced="0"/>
    <cacheHierarchy uniqueName="[Yearly Population Growth Rate].[Yearly Growth Rate]" caption="Yearly Growth Rate" attribute="1" defaultMemberUniqueName="[Yearly Population Growth Rate].[Yearly Growth Rate].[All]" allUniqueName="[Yearly Population Growth Rate].[Yearly Growth Rate].[All]" dimensionUniqueName="[Yearly Population Growth Rate]" displayFolder="" count="0" memberValueDatatype="5" unbalanced="0"/>
    <cacheHierarchy uniqueName="[Measures].[Rural Population %]" caption="Rural Population %" measure="1" displayFolder="" measureGroup="Population by Country" count="0" oneField="1">
      <fieldsUsage count="1">
        <fieldUsage x="8"/>
      </fieldsUsage>
    </cacheHierarchy>
    <cacheHierarchy uniqueName="[Measures].[Rural Population % ]" caption="Rural Population % " measure="1" displayFolder="" measureGroup="World Population by Region" count="0"/>
    <cacheHierarchy uniqueName="[Measures].[__XL_Count Yearly Population Growth Rate]" caption="__XL_Count Yearly Population Growth Rate" measure="1" displayFolder="" measureGroup="Yearly Population Growth Rate" count="0" hidden="1"/>
    <cacheHierarchy uniqueName="[Measures].[__XL_Count World Population Forecast  2030-2050]" caption="__XL_Count World Population Forecast  2030-2050" measure="1" displayFolder="" measureGroup="World Population Forecast  2030-2050" count="0" hidden="1"/>
    <cacheHierarchy uniqueName="[Measures].[__XL_Count World Population by Region]" caption="__XL_Count World Population by Region" measure="1" displayFolder="" measureGroup="World Population by Region" count="0" hidden="1"/>
    <cacheHierarchy uniqueName="[Measures].[__XL_Count World Population by Religion]" caption="__XL_Count World Population by Religion" measure="1" displayFolder="" measureGroup="World Population by Religion" count="0" hidden="1"/>
    <cacheHierarchy uniqueName="[Measures].[__XL_Count World Population by Year]" caption="__XL_Count World Population by Year" measure="1" displayFolder="" measureGroup="World Population by Year" count="0" hidden="1"/>
    <cacheHierarchy uniqueName="[Measures].[__XL_Count Population by Country]" caption="__XL_Count Population by Country" measure="1" displayFolder="" measureGroup="Population by Country" count="0" hidden="1"/>
    <cacheHierarchy uniqueName="[Measures].[__XL_Count World Population  2025 and Historical]" caption="__XL_Count World Population  2025 and Historical" measure="1" displayFolder="" measureGroup="World Population  2025 and Historical" count="0" hidden="1"/>
    <cacheHierarchy uniqueName="[Measures].[__XL_Count A]" caption="__XL_Count A" measure="1" displayFolder="" measureGroup="A" count="0" hidden="1"/>
    <cacheHierarchy uniqueName="[Measures].[__XL_Count B]" caption="__XL_Count B" measure="1" displayFolder="" measureGroup="B" count="0" hidden="1"/>
    <cacheHierarchy uniqueName="[Measures].[__XL_Count C]" caption="__XL_Count C" measure="1" displayFolder="" measureGroup="C" count="0" hidden="1"/>
    <cacheHierarchy uniqueName="[Measures].[__XL_Count D  E  F]" caption="__XL_Count D  E  F" measure="1" displayFolder="" measureGroup="D  E  F" count="0" hidden="1"/>
    <cacheHierarchy uniqueName="[Measures].[__XL_Count G  H]" caption="__XL_Count G  H" measure="1" displayFolder="" measureGroup="G  H" count="0" hidden="1"/>
    <cacheHierarchy uniqueName="[Measures].[__XL_Count I  J  K]" caption="__XL_Count I  J  K" measure="1" displayFolder="" measureGroup="I  J  K" count="0" hidden="1"/>
    <cacheHierarchy uniqueName="[Measures].[__XL_Count L  M]" caption="__XL_Count L  M" measure="1" displayFolder="" measureGroup="L  M" count="0" hidden="1"/>
    <cacheHierarchy uniqueName="[Measures].[__XL_Count N  O  P  Q]" caption="__XL_Count N  O  P  Q" measure="1" displayFolder="" measureGroup="N  O  P  Q" count="0" hidden="1"/>
    <cacheHierarchy uniqueName="[Measures].[__XL_Count R  S]" caption="__XL_Count R  S" measure="1" displayFolder="" measureGroup="R  S" count="0" hidden="1"/>
    <cacheHierarchy uniqueName="[Measures].[__XL_Count T  U  V  W  Y  Z]" caption="__XL_Count T  U  V  W  Y  Z" measure="1" displayFolder="" measureGroup="T  U  V  W  Y  Z" count="0" hidden="1"/>
    <cacheHierarchy uniqueName="[Measures].[__XL_Count Region Lookup]" caption="__XL_Count Region Lookup" measure="1" displayFolder="" measureGroup="Region Lookup" count="0" hidden="1"/>
    <cacheHierarchy uniqueName="[Measures].[__No measures defined]" caption="__No measures defined" measure="1" displayFolder="" count="0" hidden="1"/>
    <cacheHierarchy uniqueName="[Measures].[Sum of Yearly % Change]" caption="Sum of Yearly % Change" measure="1" displayFolder="" measureGroup="World Population by Year" count="0" hidden="1">
      <extLst>
        <ext xmlns:x15="http://schemas.microsoft.com/office/spreadsheetml/2010/11/main" uri="{B97F6D7D-B522-45F9-BDA1-12C45D357490}">
          <x15:cacheHierarchy aggregatedColumn="55"/>
        </ext>
      </extLst>
    </cacheHierarchy>
    <cacheHierarchy uniqueName="[Measures].[Sum of Yearly Growth Rate]" caption="Sum of Yearly Growth Rate" measure="1" displayFolder="" measureGroup="Yearly Population Growth Rate" count="0" hidden="1">
      <extLst>
        <ext xmlns:x15="http://schemas.microsoft.com/office/spreadsheetml/2010/11/main" uri="{B97F6D7D-B522-45F9-BDA1-12C45D357490}">
          <x15:cacheHierarchy aggregatedColumn="66"/>
        </ext>
      </extLst>
    </cacheHierarchy>
    <cacheHierarchy uniqueName="[Measures].[Sum of Population]" caption="Sum of Population" measure="1" displayFolder="" measureGroup="World Population by Year" count="0" hidden="1">
      <extLst>
        <ext xmlns:x15="http://schemas.microsoft.com/office/spreadsheetml/2010/11/main" uri="{B97F6D7D-B522-45F9-BDA1-12C45D357490}">
          <x15:cacheHierarchy aggregatedColumn="54"/>
        </ext>
      </extLst>
    </cacheHierarchy>
    <cacheHierarchy uniqueName="[Measures].[Sum of Percentage of the global population]" caption="Sum of Percentage of the global population" measure="1" displayFolder="" measureGroup="World Population by Religion" count="0" hidden="1">
      <extLst>
        <ext xmlns:x15="http://schemas.microsoft.com/office/spreadsheetml/2010/11/main" uri="{B97F6D7D-B522-45F9-BDA1-12C45D357490}">
          <x15:cacheHierarchy aggregatedColumn="52"/>
        </ext>
      </extLst>
    </cacheHierarchy>
    <cacheHierarchy uniqueName="[Measures].[Sum of Population 2]" caption="Sum of Population 2" measure="1" displayFolder="" measureGroup="World Population Forecast  2030-2050" count="0" hidden="1">
      <extLst>
        <ext xmlns:x15="http://schemas.microsoft.com/office/spreadsheetml/2010/11/main" uri="{B97F6D7D-B522-45F9-BDA1-12C45D357490}">
          <x15:cacheHierarchy aggregatedColumn="59"/>
        </ext>
      </extLst>
    </cacheHierarchy>
    <cacheHierarchy uniqueName="[Measures].[Sum of Yearly % Change 2]" caption="Sum of Yearly % Change 2" measure="1" displayFolder="" measureGroup="World Population Forecast  2030-2050" count="0" hidden="1">
      <extLst>
        <ext xmlns:x15="http://schemas.microsoft.com/office/spreadsheetml/2010/11/main" uri="{B97F6D7D-B522-45F9-BDA1-12C45D357490}">
          <x15:cacheHierarchy aggregatedColumn="60"/>
        </ext>
      </extLst>
    </cacheHierarchy>
    <cacheHierarchy uniqueName="[Measures].[Sum of Yearly Change]" caption="Sum of Yearly Change" measure="1" displayFolder="" measureGroup="World Population Forecast  2030-2050" count="0" hidden="1">
      <extLst>
        <ext xmlns:x15="http://schemas.microsoft.com/office/spreadsheetml/2010/11/main" uri="{B97F6D7D-B522-45F9-BDA1-12C45D357490}">
          <x15:cacheHierarchy aggregatedColumn="61"/>
        </ext>
      </extLst>
    </cacheHierarchy>
    <cacheHierarchy uniqueName="[Measures].[Sum of Population 3]" caption="Sum of Population 3" measure="1" displayFolder="" measureGroup="World Population  2025 and Historical" count="0" hidden="1">
      <extLst>
        <ext xmlns:x15="http://schemas.microsoft.com/office/spreadsheetml/2010/11/main" uri="{B97F6D7D-B522-45F9-BDA1-12C45D357490}">
          <x15:cacheHierarchy aggregatedColumn="34"/>
        </ext>
      </extLst>
    </cacheHierarchy>
    <cacheHierarchy uniqueName="[Measures].[Sum of Yearly % Change 3]" caption="Sum of Yearly % Change 3" measure="1" displayFolder="" measureGroup="World Population  2025 and Historical" count="0" hidden="1">
      <extLst>
        <ext xmlns:x15="http://schemas.microsoft.com/office/spreadsheetml/2010/11/main" uri="{B97F6D7D-B522-45F9-BDA1-12C45D357490}">
          <x15:cacheHierarchy aggregatedColumn="35"/>
        </ext>
      </extLst>
    </cacheHierarchy>
    <cacheHierarchy uniqueName="[Measures].[Sum of Yearly Change 2]" caption="Sum of Yearly Change 2" measure="1" displayFolder="" measureGroup="World Population  2025 and Historical" count="0" hidden="1">
      <extLst>
        <ext xmlns:x15="http://schemas.microsoft.com/office/spreadsheetml/2010/11/main" uri="{B97F6D7D-B522-45F9-BDA1-12C45D357490}">
          <x15:cacheHierarchy aggregatedColumn="36"/>
        </ext>
      </extLst>
    </cacheHierarchy>
    <cacheHierarchy uniqueName="[Measures].[Sum of Median Age]" caption="Sum of Median Age" measure="1" displayFolder="" measureGroup="World Population  2025 and Historical" count="0" hidden="1">
      <extLst>
        <ext xmlns:x15="http://schemas.microsoft.com/office/spreadsheetml/2010/11/main" uri="{B97F6D7D-B522-45F9-BDA1-12C45D357490}">
          <x15:cacheHierarchy aggregatedColumn="37"/>
        </ext>
      </extLst>
    </cacheHierarchy>
    <cacheHierarchy uniqueName="[Measures].[Sum of Fertility Rate]" caption="Sum of Fertility Rate" measure="1" displayFolder="" measureGroup="World Population  2025 and Historical" count="0" hidden="1">
      <extLst>
        <ext xmlns:x15="http://schemas.microsoft.com/office/spreadsheetml/2010/11/main" uri="{B97F6D7D-B522-45F9-BDA1-12C45D357490}">
          <x15:cacheHierarchy aggregatedColumn="38"/>
        </ext>
      </extLst>
    </cacheHierarchy>
    <cacheHierarchy uniqueName="[Measures].[Sum of Land Area (Km²)]" caption="Sum of Land Area (Km²)" measure="1" displayFolder="" measureGroup="Population by Country"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Urban Pop %]" caption="Sum of Urban Pop %" measure="1" displayFolder="" measureGroup="Population by Country" count="0" oneField="1" hidden="1">
      <fieldsUsage count="1">
        <fieldUsage x="6"/>
      </fieldsUsage>
      <extLst>
        <ext xmlns:x15="http://schemas.microsoft.com/office/spreadsheetml/2010/11/main" uri="{B97F6D7D-B522-45F9-BDA1-12C45D357490}">
          <x15:cacheHierarchy aggregatedColumn="25"/>
        </ext>
      </extLst>
    </cacheHierarchy>
    <cacheHierarchy uniqueName="[Measures].[Sum of Land Area (Km²) 2]" caption="Sum of Land Area (Km²) 2" measure="1" displayFolder="" measureGroup="World Population by Region" count="0" hidden="1">
      <extLst>
        <ext xmlns:x15="http://schemas.microsoft.com/office/spreadsheetml/2010/11/main" uri="{B97F6D7D-B522-45F9-BDA1-12C45D357490}">
          <x15:cacheHierarchy aggregatedColumn="45"/>
        </ext>
      </extLst>
    </cacheHierarchy>
    <cacheHierarchy uniqueName="[Measures].[Sum of Density (P/Km²)]" caption="Sum of Density (P/Km²)" measure="1" displayFolder="" measureGroup="Population by Country"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Country (or dependency)]" caption="Count of Country (or dependency)" measure="1" displayFolder="" measureGroup="Population by Country" count="0" hidden="1">
      <extLst>
        <ext xmlns:x15="http://schemas.microsoft.com/office/spreadsheetml/2010/11/main" uri="{B97F6D7D-B522-45F9-BDA1-12C45D357490}">
          <x15:cacheHierarchy aggregatedColumn="16"/>
        </ext>
      </extLst>
    </cacheHierarchy>
    <cacheHierarchy uniqueName="[Measures].[Sum of Density (P/Km²) 2]" caption="Sum of Density (P/Km²) 2" measure="1" displayFolder="" measureGroup="World Population by Region" count="0" hidden="1">
      <extLst>
        <ext xmlns:x15="http://schemas.microsoft.com/office/spreadsheetml/2010/11/main" uri="{B97F6D7D-B522-45F9-BDA1-12C45D357490}">
          <x15:cacheHierarchy aggregatedColumn="44"/>
        </ext>
      </extLst>
    </cacheHierarchy>
    <cacheHierarchy uniqueName="[Measures].[Count of Net Change]" caption="Count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Density (P/Km²) 3]" caption="Sum of Density (P/Km²) 3" measure="1" displayFolder="" measureGroup="World Population by Year" count="0" hidden="1">
      <extLst>
        <ext xmlns:x15="http://schemas.microsoft.com/office/spreadsheetml/2010/11/main" uri="{B97F6D7D-B522-45F9-BDA1-12C45D357490}">
          <x15:cacheHierarchy aggregatedColumn="57"/>
        </ext>
      </extLst>
    </cacheHierarchy>
    <cacheHierarchy uniqueName="[Measures].[Sum of Urban Pop % 2]" caption="Sum of Urban Pop % 2" measure="1" displayFolder="" measureGroup="World Population by Region" count="0" hidden="1">
      <extLst>
        <ext xmlns:x15="http://schemas.microsoft.com/office/spreadsheetml/2010/11/main" uri="{B97F6D7D-B522-45F9-BDA1-12C45D357490}">
          <x15:cacheHierarchy aggregatedColumn="49"/>
        </ext>
      </extLst>
    </cacheHierarchy>
    <cacheHierarchy uniqueName="[Measures].[Sum of World Share]" caption="Sum of World Share" measure="1" displayFolder="" measureGroup="World Population by Region" count="0" hidden="1">
      <extLst>
        <ext xmlns:x15="http://schemas.microsoft.com/office/spreadsheetml/2010/11/main" uri="{B97F6D7D-B522-45F9-BDA1-12C45D357490}">
          <x15:cacheHierarchy aggregatedColumn="50"/>
        </ext>
      </extLst>
    </cacheHierarchy>
    <cacheHierarchy uniqueName="[Measures].[Sum of Population 2026]" caption="Sum of Population 2026" measure="1" displayFolder="" measureGroup="Population by Country"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opulation (2026)]" caption="Sum of Population (2026)" measure="1" displayFolder="" measureGroup="World Population by Region" count="0" hidden="1">
      <extLst>
        <ext xmlns:x15="http://schemas.microsoft.com/office/spreadsheetml/2010/11/main" uri="{B97F6D7D-B522-45F9-BDA1-12C45D357490}">
          <x15:cacheHierarchy aggregatedColumn="41"/>
        </ext>
      </extLst>
    </cacheHierarchy>
    <cacheHierarchy uniqueName="[Measures].[Count of Migrants (net) 2]" caption="Count of Migrants (net) 2" measure="1" displayFolder="" measureGroup="Population by Country" count="0" hidden="1">
      <extLst>
        <ext xmlns:x15="http://schemas.microsoft.com/office/spreadsheetml/2010/11/main" uri="{B97F6D7D-B522-45F9-BDA1-12C45D357490}">
          <x15:cacheHierarchy aggregatedColumn="22"/>
        </ext>
      </extLst>
    </cacheHierarchy>
    <cacheHierarchy uniqueName="[Measures].[Sum of Fert. Rate 2]" caption="Sum of Fert. Rate 2" measure="1" displayFolder="" measureGroup="Population by Country" count="0" oneField="1" hidden="1">
      <fieldsUsage count="1">
        <fieldUsage x="4"/>
      </fieldsUsage>
      <extLst>
        <ext xmlns:x15="http://schemas.microsoft.com/office/spreadsheetml/2010/11/main" uri="{B97F6D7D-B522-45F9-BDA1-12C45D357490}">
          <x15:cacheHierarchy aggregatedColumn="23"/>
        </ext>
      </extLst>
    </cacheHierarchy>
    <cacheHierarchy uniqueName="[Measures].[Sum of Median Age 3]" caption="Sum of Median Age 3" measure="1" displayFolder="" measureGroup="Population by Country" count="0" oneField="1" hidden="1">
      <fieldsUsage count="1">
        <fieldUsage x="5"/>
      </fieldsUsage>
      <extLst>
        <ext xmlns:x15="http://schemas.microsoft.com/office/spreadsheetml/2010/11/main" uri="{B97F6D7D-B522-45F9-BDA1-12C45D357490}">
          <x15:cacheHierarchy aggregatedColumn="24"/>
        </ext>
      </extLst>
    </cacheHierarchy>
    <cacheHierarchy uniqueName="[Measures].[Sum of World Share 2]" caption="Sum of World Share 2" measure="1" displayFolder="" measureGroup="Population by Country" count="0" oneField="1" hidden="1">
      <fieldsUsage count="1">
        <fieldUsage x="7"/>
      </fieldsUsage>
      <extLst>
        <ext xmlns:x15="http://schemas.microsoft.com/office/spreadsheetml/2010/11/main" uri="{B97F6D7D-B522-45F9-BDA1-12C45D357490}">
          <x15:cacheHierarchy aggregatedColumn="26"/>
        </ext>
      </extLst>
    </cacheHierarchy>
    <cacheHierarchy uniqueName="[Measures].[Count of Yearly Change]" caption="Count of Yearly Change" measure="1" displayFolder="" measureGroup="Population by Country" count="0" hidden="1">
      <extLst>
        <ext xmlns:x15="http://schemas.microsoft.com/office/spreadsheetml/2010/11/main" uri="{B97F6D7D-B522-45F9-BDA1-12C45D357490}">
          <x15:cacheHierarchy aggregatedColumn="18"/>
        </ext>
      </extLst>
    </cacheHierarchy>
    <cacheHierarchy uniqueName="[Measures].[Count of geographical region]" caption="Count of geographical region" measure="1" displayFolder="" measureGroup="Region Lookup" count="0" hidden="1">
      <extLst>
        <ext xmlns:x15="http://schemas.microsoft.com/office/spreadsheetml/2010/11/main" uri="{B97F6D7D-B522-45F9-BDA1-12C45D357490}">
          <x15:cacheHierarchy aggregatedColumn="30"/>
        </ext>
      </extLst>
    </cacheHierarchy>
    <cacheHierarchy uniqueName="[Measures].[Sum of Net Change]" caption="Sum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Migrants (net)]" caption="Sum of Migrants (net)" measure="1" displayFolder="" measureGroup="Population by Country" count="0" hidden="1">
      <extLst>
        <ext xmlns:x15="http://schemas.microsoft.com/office/spreadsheetml/2010/11/main" uri="{B97F6D7D-B522-45F9-BDA1-12C45D357490}">
          <x15:cacheHierarchy aggregatedColumn="22"/>
        </ext>
      </extLst>
    </cacheHierarchy>
    <cacheHierarchy uniqueName="[Measures].[Average of Fert. Rate]" caption="Average of Fert. Rate" measure="1" displayFolder="" measureGroup="Population by Country" count="0" hidden="1">
      <extLst>
        <ext xmlns:x15="http://schemas.microsoft.com/office/spreadsheetml/2010/11/main" uri="{B97F6D7D-B522-45F9-BDA1-12C45D357490}">
          <x15:cacheHierarchy aggregatedColumn="23"/>
        </ext>
      </extLst>
    </cacheHierarchy>
    <cacheHierarchy uniqueName="[Measures].[Average of Median Age]" caption="Average of Median Age" measure="1" displayFolder="" measureGroup="Population by Country" count="0" hidden="1">
      <extLst>
        <ext xmlns:x15="http://schemas.microsoft.com/office/spreadsheetml/2010/11/main" uri="{B97F6D7D-B522-45F9-BDA1-12C45D357490}">
          <x15:cacheHierarchy aggregatedColumn="24"/>
        </ext>
      </extLst>
    </cacheHierarchy>
    <cacheHierarchy uniqueName="[Measures].[Average of Urban Pop %]" caption="Average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Average of World Share]" caption="Average of World Share" measure="1" displayFolder="" measureGroup="Population by Country" count="0" hidden="1">
      <extLst>
        <ext xmlns:x15="http://schemas.microsoft.com/office/spreadsheetml/2010/11/main" uri="{B97F6D7D-B522-45F9-BDA1-12C45D357490}">
          <x15:cacheHierarchy aggregatedColumn="26"/>
        </ext>
      </extLst>
    </cacheHierarchy>
  </cacheHierarchies>
  <kpis count="0"/>
  <dimensions count="19">
    <dimension name="A" uniqueName="[A]" caption="A"/>
    <dimension name="B" uniqueName="[B]" caption="B"/>
    <dimension name="C" uniqueName="[C]" caption="C"/>
    <dimension name="D  E  F" uniqueName="[D  E  F]" caption="D  E  F"/>
    <dimension name="G  H" uniqueName="[G  H]" caption="G  H"/>
    <dimension name="I  J  K" uniqueName="[I  J  K]" caption="I  J  K"/>
    <dimension name="L  M" uniqueName="[L  M]" caption="L  M"/>
    <dimension measure="1" name="Measures" uniqueName="[Measures]" caption="Measures"/>
    <dimension name="N  O  P  Q" uniqueName="[N  O  P  Q]" caption="N  O  P  Q"/>
    <dimension name="Population by Country" uniqueName="[Population by Country]" caption="Population by Country"/>
    <dimension name="R  S" uniqueName="[R  S]" caption="R  S"/>
    <dimension name="Region Lookup" uniqueName="[Region Lookup]" caption="Region Lookup"/>
    <dimension name="T  U  V  W  Y  Z" uniqueName="[T  U  V  W  Y  Z]" caption="T  U  V  W  Y  Z"/>
    <dimension name="World Population  2025 and Historical" uniqueName="[World Population  2025 and Historical]" caption="World Population  2025 and Historical"/>
    <dimension name="World Population by Region" uniqueName="[World Population by Region]" caption="World Population by Region"/>
    <dimension name="World Population by Religion" uniqueName="[World Population by Religion]" caption="World Population by Religion"/>
    <dimension name="World Population by Year" uniqueName="[World Population by Year]" caption="World Population by Year"/>
    <dimension name="World Population Forecast  2030-2050" uniqueName="[World Population Forecast  2030-2050]" caption="World Population Forecast  2030-2050"/>
    <dimension name="Yearly Population Growth Rate" uniqueName="[Yearly Population Growth Rate]" caption="Yearly Population Growth Rate"/>
  </dimensions>
  <measureGroups count="18">
    <measureGroup name="A" caption="A"/>
    <measureGroup name="B" caption="B"/>
    <measureGroup name="C" caption="C"/>
    <measureGroup name="D  E  F" caption="D  E  F"/>
    <measureGroup name="G  H" caption="G  H"/>
    <measureGroup name="I  J  K" caption="I  J  K"/>
    <measureGroup name="L  M" caption="L  M"/>
    <measureGroup name="N  O  P  Q" caption="N  O  P  Q"/>
    <measureGroup name="Population by Country" caption="Population by Country"/>
    <measureGroup name="R  S" caption="R  S"/>
    <measureGroup name="Region Lookup" caption="Region Lookup"/>
    <measureGroup name="T  U  V  W  Y  Z" caption="T  U  V  W  Y  Z"/>
    <measureGroup name="World Population  2025 and Historical" caption="World Population  2025 and Historical"/>
    <measureGroup name="World Population by Region" caption="World Population by Region"/>
    <measureGroup name="World Population by Religion" caption="World Population by Religion"/>
    <measureGroup name="World Population by Year" caption="World Population by Year"/>
    <measureGroup name="World Population Forecast  2030-2050" caption="World Population Forecast  2030-2050"/>
    <measureGroup name="Yearly Population Growth Rate" caption="Yearly Population Growth Rate"/>
  </measureGroups>
  <maps count="19">
    <map measureGroup="0" dimension="0"/>
    <map measureGroup="1" dimension="1"/>
    <map measureGroup="2" dimension="2"/>
    <map measureGroup="3" dimension="3"/>
    <map measureGroup="4" dimension="4"/>
    <map measureGroup="5" dimension="5"/>
    <map measureGroup="6" dimension="6"/>
    <map measureGroup="7" dimension="8"/>
    <map measureGroup="8" dimension="9"/>
    <map measureGroup="8" dimension="11"/>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enice" refreshedDate="46230.006674999997" backgroundQuery="1" createdVersion="8" refreshedVersion="8" minRefreshableVersion="3" recordCount="0" supportSubquery="1" supportAdvancedDrill="1" xr:uid="{6F22CC35-1D45-47E3-8A05-4F21A4F04650}">
  <cacheSource type="external" connectionId="19"/>
  <cacheFields count="2">
    <cacheField name="[World Population by Region].[Region].[Region]" caption="Region" numFmtId="0" hierarchy="40" level="1">
      <sharedItems count="6">
        <s v="Africa"/>
        <s v="Asia"/>
        <s v="Europe"/>
        <s v="Latin America and the Caribbean"/>
        <s v="Northern America"/>
        <s v="Oceania"/>
      </sharedItems>
    </cacheField>
    <cacheField name="[Measures].[Sum of Land Area (Km²) 2]" caption="Sum of Land Area (Km²) 2" numFmtId="0" hierarchy="102" level="32767"/>
  </cacheFields>
  <cacheHierarchies count="124">
    <cacheHierarchy uniqueName="[A].[name]" caption="name" attribute="1" defaultMemberUniqueName="[A].[name].[All]" allUniqueName="[A].[name].[All]" dimensionUniqueName="[A]" displayFolder="" count="0" memberValueDatatype="130" unbalanced="0"/>
    <cacheHierarchy uniqueName="[A].[geographical region]" caption="geographical region" attribute="1" defaultMemberUniqueName="[A].[geographical region].[All]" allUniqueName="[A].[geographical region].[All]" dimensionUniqueName="[A]" displayFolder="" count="0" memberValueDatatype="130" unbalanced="0"/>
    <cacheHierarchy uniqueName="[B].[name]" caption="name" attribute="1" defaultMemberUniqueName="[B].[name].[All]" allUniqueName="[B].[name].[All]" dimensionUniqueName="[B]" displayFolder="" count="0" memberValueDatatype="130" unbalanced="0"/>
    <cacheHierarchy uniqueName="[B].[geographical region]" caption="geographical region" attribute="1" defaultMemberUniqueName="[B].[geographical region].[All]" allUniqueName="[B].[geographical region].[All]" dimensionUniqueName="[B]" displayFolder="" count="0" memberValueDatatype="130" unbalanced="0"/>
    <cacheHierarchy uniqueName="[C].[name]" caption="name" attribute="1" defaultMemberUniqueName="[C].[name].[All]" allUniqueName="[C].[name].[All]" dimensionUniqueName="[C]" displayFolder="" count="0" memberValueDatatype="130" unbalanced="0"/>
    <cacheHierarchy uniqueName="[C].[geographical region]" caption="geographical region" attribute="1" defaultMemberUniqueName="[C].[geographical region].[All]" allUniqueName="[C].[geographical region].[All]" dimensionUniqueName="[C]" displayFolder="" count="0" memberValueDatatype="130" unbalanced="0"/>
    <cacheHierarchy uniqueName="[D  E  F].[name]" caption="name" attribute="1" defaultMemberUniqueName="[D  E  F].[name].[All]" allUniqueName="[D  E  F].[name].[All]" dimensionUniqueName="[D  E  F]" displayFolder="" count="0" memberValueDatatype="130" unbalanced="0"/>
    <cacheHierarchy uniqueName="[D  E  F].[geographical region]" caption="geographical region" attribute="1" defaultMemberUniqueName="[D  E  F].[geographical region].[All]" allUniqueName="[D  E  F].[geographical region].[All]" dimensionUniqueName="[D  E  F]" displayFolder="" count="0" memberValueDatatype="130" unbalanced="0"/>
    <cacheHierarchy uniqueName="[G  H].[name]" caption="name" attribute="1" defaultMemberUniqueName="[G  H].[name].[All]" allUniqueName="[G  H].[name].[All]" dimensionUniqueName="[G  H]" displayFolder="" count="0" memberValueDatatype="130" unbalanced="0"/>
    <cacheHierarchy uniqueName="[G  H].[geographical region]" caption="geographical region" attribute="1" defaultMemberUniqueName="[G  H].[geographical region].[All]" allUniqueName="[G  H].[geographical region].[All]" dimensionUniqueName="[G  H]" displayFolder="" count="0" memberValueDatatype="130" unbalanced="0"/>
    <cacheHierarchy uniqueName="[I  J  K].[name]" caption="name" attribute="1" defaultMemberUniqueName="[I  J  K].[name].[All]" allUniqueName="[I  J  K].[name].[All]" dimensionUniqueName="[I  J  K]" displayFolder="" count="0" memberValueDatatype="130" unbalanced="0"/>
    <cacheHierarchy uniqueName="[I  J  K].[geographical region]" caption="geographical region" attribute="1" defaultMemberUniqueName="[I  J  K].[geographical region].[All]" allUniqueName="[I  J  K].[geographical region].[All]" dimensionUniqueName="[I  J  K]" displayFolder="" count="0" memberValueDatatype="130" unbalanced="0"/>
    <cacheHierarchy uniqueName="[L  M].[name]" caption="name" attribute="1" defaultMemberUniqueName="[L  M].[name].[All]" allUniqueName="[L  M].[name].[All]" dimensionUniqueName="[L  M]" displayFolder="" count="0" memberValueDatatype="130" unbalanced="0"/>
    <cacheHierarchy uniqueName="[L  M].[geographical region]" caption="geographical region" attribute="1" defaultMemberUniqueName="[L  M].[geographical region].[All]" allUniqueName="[L  M].[geographical region].[All]" dimensionUniqueName="[L  M]" displayFolder="" count="0" memberValueDatatype="130" unbalanced="0"/>
    <cacheHierarchy uniqueName="[N  O  P  Q].[name]" caption="name" attribute="1" defaultMemberUniqueName="[N  O  P  Q].[name].[All]" allUniqueName="[N  O  P  Q].[name].[All]" dimensionUniqueName="[N  O  P  Q]" displayFolder="" count="0" memberValueDatatype="130" unbalanced="0"/>
    <cacheHierarchy uniqueName="[N  O  P  Q].[geographical region]" caption="geographical region" attribute="1" defaultMemberUniqueName="[N  O  P  Q].[geographical region].[All]" allUniqueName="[N  O  P  Q].[geographical region].[All]" dimensionUniqueName="[N  O  P  Q]" displayFolder="" count="0" memberValueDatatype="130" unbalanced="0"/>
    <cacheHierarchy uniqueName="[Population by Country].[Country (or dependency)]" caption="Country (or dependency)" attribute="1" defaultMemberUniqueName="[Population by Country].[Country (or dependency)].[All]" allUniqueName="[Population by Country].[Country (or dependency)].[All]" dimensionUniqueName="[Population by Country]" displayFolder="" count="0" memberValueDatatype="130" unbalanced="0"/>
    <cacheHierarchy uniqueName="[Population by Country].[Population 2026]" caption="Population 2026" attribute="1" defaultMemberUniqueName="[Population by Country].[Population 2026].[All]" allUniqueName="[Population by Country].[Population 2026].[All]" dimensionUniqueName="[Population by Country]" displayFolder="" count="0" memberValueDatatype="20" unbalanced="0"/>
    <cacheHierarchy uniqueName="[Population by Country].[Yearly Change]" caption="Yearly Change" attribute="1" defaultMemberUniqueName="[Population by Country].[Yearly Change].[All]" allUniqueName="[Population by Country].[Yearly Change].[All]" dimensionUniqueName="[Population by Country]" displayFolder="" count="0" memberValueDatatype="130" unbalanced="0"/>
    <cacheHierarchy uniqueName="[Population by Country].[Net Change]" caption="Net Change" attribute="1" defaultMemberUniqueName="[Population by Country].[Net Change].[All]" allUniqueName="[Population by Country].[Net Change].[All]" dimensionUniqueName="[Population by Country]" displayFolder="" count="0" memberValueDatatype="20" unbalanced="0"/>
    <cacheHierarchy uniqueName="[Population by Country].[Density (P/Km²)]" caption="Density (P/Km²)" attribute="1" defaultMemberUniqueName="[Population by Country].[Density (P/Km²)].[All]" allUniqueName="[Population by Country].[Density (P/Km²)].[All]" dimensionUniqueName="[Population by Country]" displayFolder="" count="0" memberValueDatatype="20" unbalanced="0"/>
    <cacheHierarchy uniqueName="[Population by Country].[Land Area (Km²)]" caption="Land Area (Km²)" attribute="1" defaultMemberUniqueName="[Population by Country].[Land Area (Km²)].[All]" allUniqueName="[Population by Country].[Land Area (Km²)].[All]" dimensionUniqueName="[Population by Country]" displayFolder="" count="0" memberValueDatatype="20" unbalanced="0"/>
    <cacheHierarchy uniqueName="[Population by Country].[Migrants (net)]" caption="Migrants (net)" attribute="1" defaultMemberUniqueName="[Population by Country].[Migrants (net)].[All]" allUniqueName="[Population by Country].[Migrants (net)].[All]" dimensionUniqueName="[Population by Country]" displayFolder="" count="0" memberValueDatatype="20" unbalanced="0"/>
    <cacheHierarchy uniqueName="[Population by Country].[Fert. Rate]" caption="Fert. Rate" attribute="1" defaultMemberUniqueName="[Population by Country].[Fert. Rate].[All]" allUniqueName="[Population by Country].[Fert. Rate].[All]" dimensionUniqueName="[Population by Country]" displayFolder="" count="0" memberValueDatatype="5" unbalanced="0"/>
    <cacheHierarchy uniqueName="[Population by Country].[Median Age]" caption="Median Age" attribute="1" defaultMemberUniqueName="[Population by Country].[Median Age].[All]" allUniqueName="[Population by Country].[Median Age].[All]" dimensionUniqueName="[Population by Country]" displayFolder="" count="0" memberValueDatatype="5" unbalanced="0"/>
    <cacheHierarchy uniqueName="[Population by Country].[Urban Pop %]" caption="Urban Pop %" attribute="1" defaultMemberUniqueName="[Population by Country].[Urban Pop %].[All]" allUniqueName="[Population by Country].[Urban Pop %].[All]" dimensionUniqueName="[Population by Country]" displayFolder="" count="0" memberValueDatatype="5" unbalanced="0"/>
    <cacheHierarchy uniqueName="[Population by Country].[World Share]" caption="World Share" attribute="1" defaultMemberUniqueName="[Population by Country].[World Share].[All]" allUniqueName="[Population by Country].[World Share].[All]" dimensionUniqueName="[Population by Country]" displayFolder="" count="0" memberValueDatatype="5" unbalanced="0"/>
    <cacheHierarchy uniqueName="[R  S].[name]" caption="name" attribute="1" defaultMemberUniqueName="[R  S].[name].[All]" allUniqueName="[R  S].[name].[All]" dimensionUniqueName="[R  S]" displayFolder="" count="0" memberValueDatatype="130" unbalanced="0"/>
    <cacheHierarchy uniqueName="[R  S].[geographical region]" caption="geographical region" attribute="1" defaultMemberUniqueName="[R  S].[geographical region].[All]" allUniqueName="[R  S].[geographical region].[All]" dimensionUniqueName="[R  S]" displayFolder="" count="0" memberValueDatatype="130" unbalanced="0"/>
    <cacheHierarchy uniqueName="[Region Lookup].[name]" caption="name" attribute="1" defaultMemberUniqueName="[Region Lookup].[name].[All]" allUniqueName="[Region Lookup].[name].[All]" dimensionUniqueName="[Region Lookup]" displayFolder="" count="0" memberValueDatatype="130" unbalanced="0"/>
    <cacheHierarchy uniqueName="[Region Lookup].[geographical region]" caption="geographical region" attribute="1" defaultMemberUniqueName="[Region Lookup].[geographical region].[All]" allUniqueName="[Region Lookup].[geographical region].[All]" dimensionUniqueName="[Region Lookup]" displayFolder="" count="0" memberValueDatatype="130" unbalanced="0"/>
    <cacheHierarchy uniqueName="[T  U  V  W  Y  Z].[name]" caption="name" attribute="1" defaultMemberUniqueName="[T  U  V  W  Y  Z].[name].[All]" allUniqueName="[T  U  V  W  Y  Z].[name].[All]" dimensionUniqueName="[T  U  V  W  Y  Z]" displayFolder="" count="0" memberValueDatatype="130" unbalanced="0"/>
    <cacheHierarchy uniqueName="[T  U  V  W  Y  Z].[geographical region]" caption="geographical region" attribute="1" defaultMemberUniqueName="[T  U  V  W  Y  Z].[geographical region].[All]" allUniqueName="[T  U  V  W  Y  Z].[geographical region].[All]" dimensionUniqueName="[T  U  V  W  Y  Z]" displayFolder="" count="0" memberValueDatatype="130" unbalanced="0"/>
    <cacheHierarchy uniqueName="[World Population  2025 and Historical].[Year (July 1)]" caption="Year (July 1)" attribute="1" defaultMemberUniqueName="[World Population  2025 and Historical].[Year (July 1)].[All]" allUniqueName="[World Population  2025 and Historical].[Year (July 1)].[All]" dimensionUniqueName="[World Population  2025 and Historical]" displayFolder="" count="0" memberValueDatatype="130" unbalanced="0"/>
    <cacheHierarchy uniqueName="[World Population  2025 and Historical].[Population]" caption="Population" attribute="1" defaultMemberUniqueName="[World Population  2025 and Historical].[Population].[All]" allUniqueName="[World Population  2025 and Historical].[Population].[All]" dimensionUniqueName="[World Population  2025 and Historical]" displayFolder="" count="0" memberValueDatatype="20" unbalanced="0"/>
    <cacheHierarchy uniqueName="[World Population  2025 and Historical].[Yearly % Change]" caption="Yearly % Change" attribute="1" defaultMemberUniqueName="[World Population  2025 and Historical].[Yearly % Change].[All]" allUniqueName="[World Population  2025 and Historical].[Yearly % Change].[All]" dimensionUniqueName="[World Population  2025 and Historical]" displayFolder="" count="0" memberValueDatatype="5" unbalanced="0"/>
    <cacheHierarchy uniqueName="[World Population  2025 and Historical].[Yearly Change]" caption="Yearly Change" attribute="1" defaultMemberUniqueName="[World Population  2025 and Historical].[Yearly Change].[All]" allUniqueName="[World Population  2025 and Historical].[Yearly Change].[All]" dimensionUniqueName="[World Population  2025 and Historical]" displayFolder="" count="0" memberValueDatatype="20" unbalanced="0"/>
    <cacheHierarchy uniqueName="[World Population  2025 and Historical].[Median Age]" caption="Median Age" attribute="1" defaultMemberUniqueName="[World Population  2025 and Historical].[Median Age].[All]" allUniqueName="[World Population  2025 and Historical].[Median Age].[All]" dimensionUniqueName="[World Population  2025 and Historical]" displayFolder="" count="0" memberValueDatatype="5" unbalanced="0"/>
    <cacheHierarchy uniqueName="[World Population  2025 and Historical].[Fertility Rate]" caption="Fertility Rate" attribute="1" defaultMemberUniqueName="[World Population  2025 and Historical].[Fertility Rate].[All]" allUniqueName="[World Population  2025 and Historical].[Fertility Rate].[All]" dimensionUniqueName="[World Population  2025 and Historical]" displayFolder="" count="0" memberValueDatatype="5" unbalanced="0"/>
    <cacheHierarchy uniqueName="[World Population  2025 and Historical].[Density (P/Km²)]" caption="Density (P/Km²)" attribute="1" defaultMemberUniqueName="[World Population  2025 and Historical].[Density (P/Km²)].[All]" allUniqueName="[World Population  2025 and Historical].[Density (P/Km²)].[All]" dimensionUniqueName="[World Population  2025 and Historical]" displayFolder="" count="0" memberValueDatatype="20" unbalanced="0"/>
    <cacheHierarchy uniqueName="[World Population by Region].[Region]" caption="Region" attribute="1" defaultMemberUniqueName="[World Population by Region].[Region].[All]" allUniqueName="[World Population by Region].[Region].[All]" dimensionUniqueName="[World Population by Region]" displayFolder="" count="2" memberValueDatatype="130" unbalanced="0">
      <fieldsUsage count="2">
        <fieldUsage x="-1"/>
        <fieldUsage x="0"/>
      </fieldsUsage>
    </cacheHierarchy>
    <cacheHierarchy uniqueName="[World Population by Region].[Population (2026)]" caption="Population (2026)" attribute="1" defaultMemberUniqueName="[World Population by Region].[Population (2026)].[All]" allUniqueName="[World Population by Region].[Population (2026)].[All]" dimensionUniqueName="[World Population by Region]" displayFolder="" count="0" memberValueDatatype="20" unbalanced="0"/>
    <cacheHierarchy uniqueName="[World Population by Region].[Yearly Change]" caption="Yearly Change" attribute="1" defaultMemberUniqueName="[World Population by Region].[Yearly Change].[All]" allUniqueName="[World Population by Region].[Yearly Change].[All]" dimensionUniqueName="[World Population by Region]" displayFolder="" count="0" memberValueDatatype="5" unbalanced="0"/>
    <cacheHierarchy uniqueName="[World Population by Region].[Net Change]" caption="Net Change" attribute="1" defaultMemberUniqueName="[World Population by Region].[Net Change].[All]" allUniqueName="[World Population by Region].[Net Change].[All]" dimensionUniqueName="[World Population by Region]" displayFolder="" count="0" memberValueDatatype="20" unbalanced="0"/>
    <cacheHierarchy uniqueName="[World Population by Region].[Density (P/Km²)]" caption="Density (P/Km²)" attribute="1" defaultMemberUniqueName="[World Population by Region].[Density (P/Km²)].[All]" allUniqueName="[World Population by Region].[Density (P/Km²)].[All]" dimensionUniqueName="[World Population by Region]" displayFolder="" count="0" memberValueDatatype="20" unbalanced="0"/>
    <cacheHierarchy uniqueName="[World Population by Region].[Land Area (Km²)]" caption="Land Area (Km²)" attribute="1" defaultMemberUniqueName="[World Population by Region].[Land Area (Km²)].[All]" allUniqueName="[World Population by Region].[Land Area (Km²)].[All]" dimensionUniqueName="[World Population by Region]" displayFolder="" count="0" memberValueDatatype="20" unbalanced="0"/>
    <cacheHierarchy uniqueName="[World Population by Region].[Migrants (net)]" caption="Migrants (net)" attribute="1" defaultMemberUniqueName="[World Population by Region].[Migrants (net)].[All]" allUniqueName="[World Population by Region].[Migrants (net)].[All]" dimensionUniqueName="[World Population by Region]" displayFolder="" count="0" memberValueDatatype="20" unbalanced="0"/>
    <cacheHierarchy uniqueName="[World Population by Region].[Fert. Rate]" caption="Fert. Rate" attribute="1" defaultMemberUniqueName="[World Population by Region].[Fert. Rate].[All]" allUniqueName="[World Population by Region].[Fert. Rate].[All]" dimensionUniqueName="[World Population by Region]" displayFolder="" count="0" memberValueDatatype="5" unbalanced="0"/>
    <cacheHierarchy uniqueName="[World Population by Region].[Median Age]" caption="Median Age" attribute="1" defaultMemberUniqueName="[World Population by Region].[Median Age].[All]" allUniqueName="[World Population by Region].[Median Age].[All]" dimensionUniqueName="[World Population by Region]" displayFolder="" count="0" memberValueDatatype="5" unbalanced="0"/>
    <cacheHierarchy uniqueName="[World Population by Region].[Urban Pop %]" caption="Urban Pop %" attribute="1" defaultMemberUniqueName="[World Population by Region].[Urban Pop %].[All]" allUniqueName="[World Population by Region].[Urban Pop %].[All]" dimensionUniqueName="[World Population by Region]" displayFolder="" count="0" memberValueDatatype="5" unbalanced="0"/>
    <cacheHierarchy uniqueName="[World Population by Region].[World Share]" caption="World Share" attribute="1" defaultMemberUniqueName="[World Population by Region].[World Share].[All]" allUniqueName="[World Population by Region].[World Share].[All]" dimensionUniqueName="[World Population by Region]" displayFolder="" count="0" memberValueDatatype="5" unbalanced="0"/>
    <cacheHierarchy uniqueName="[World Population by Religion].[Major Religious Groups]" caption="Major Religious Groups" attribute="1" defaultMemberUniqueName="[World Population by Religion].[Major Religious Groups].[All]" allUniqueName="[World Population by Religion].[Major Religious Groups].[All]" dimensionUniqueName="[World Population by Religion]" displayFolder="" count="0" memberValueDatatype="130" unbalanced="0"/>
    <cacheHierarchy uniqueName="[World Population by Religion].[Percentage of the global population]" caption="Percentage of the global population" attribute="1" defaultMemberUniqueName="[World Population by Religion].[Percentage of the global population].[All]" allUniqueName="[World Population by Religion].[Percentage of the global population].[All]" dimensionUniqueName="[World Population by Religion]" displayFolder="" count="0" memberValueDatatype="20" unbalanced="0"/>
    <cacheHierarchy uniqueName="[World Population by Year].[Year]" caption="Year" attribute="1" defaultMemberUniqueName="[World Population by Year].[Year].[All]" allUniqueName="[World Population by Year].[Year].[All]" dimensionUniqueName="[World Population by Year]" displayFolder="" count="0" memberValueDatatype="130" unbalanced="0"/>
    <cacheHierarchy uniqueName="[World Population by Year].[Population]" caption="Population" attribute="1" defaultMemberUniqueName="[World Population by Year].[Population].[All]" allUniqueName="[World Population by Year].[Population].[All]" dimensionUniqueName="[World Population by Year]" displayFolder="" count="0" memberValueDatatype="20" unbalanced="0"/>
    <cacheHierarchy uniqueName="[World Population by Year].[Yearly % Change]" caption="Yearly % Change" attribute="1" defaultMemberUniqueName="[World Population by Year].[Yearly % Change].[All]" allUniqueName="[World Population by Year].[Yearly % Change].[All]" dimensionUniqueName="[World Population by Year]" displayFolder="" count="0" memberValueDatatype="5" unbalanced="0"/>
    <cacheHierarchy uniqueName="[World Population by Year].[Net Change]" caption="Net Change" attribute="1" defaultMemberUniqueName="[World Population by Year].[Net Change].[All]" allUniqueName="[World Population by Year].[Net Change].[All]" dimensionUniqueName="[World Population by Year]" displayFolder="" count="0" memberValueDatatype="20" unbalanced="0"/>
    <cacheHierarchy uniqueName="[World Population by Year].[Density (P/Km²)]" caption="Density (P/Km²)" attribute="1" defaultMemberUniqueName="[World Population by Year].[Density (P/Km²)].[All]" allUniqueName="[World Population by Year].[Density (P/Km²)].[All]" dimensionUniqueName="[World Population by Year]" displayFolder="" count="0" memberValueDatatype="20" unbalanced="0"/>
    <cacheHierarchy uniqueName="[World Population Forecast  2030-2050].[Year (July 1)]" caption="Year (July 1)" attribute="1" defaultMemberUniqueName="[World Population Forecast  2030-2050].[Year (July 1)].[All]" allUniqueName="[World Population Forecast  2030-2050].[Year (July 1)].[All]" dimensionUniqueName="[World Population Forecast  2030-2050]" displayFolder="" count="0" memberValueDatatype="130" unbalanced="0"/>
    <cacheHierarchy uniqueName="[World Population Forecast  2030-2050].[Population]" caption="Population" attribute="1" defaultMemberUniqueName="[World Population Forecast  2030-2050].[Population].[All]" allUniqueName="[World Population Forecast  2030-2050].[Population].[All]" dimensionUniqueName="[World Population Forecast  2030-2050]" displayFolder="" count="0" memberValueDatatype="20" unbalanced="0"/>
    <cacheHierarchy uniqueName="[World Population Forecast  2030-2050].[Yearly % Change]" caption="Yearly % Change" attribute="1" defaultMemberUniqueName="[World Population Forecast  2030-2050].[Yearly % Change].[All]" allUniqueName="[World Population Forecast  2030-2050].[Yearly % Change].[All]" dimensionUniqueName="[World Population Forecast  2030-2050]" displayFolder="" count="0" memberValueDatatype="5" unbalanced="0"/>
    <cacheHierarchy uniqueName="[World Population Forecast  2030-2050].[Yearly Change]" caption="Yearly Change" attribute="1" defaultMemberUniqueName="[World Population Forecast  2030-2050].[Yearly Change].[All]" allUniqueName="[World Population Forecast  2030-2050].[Yearly Change].[All]" dimensionUniqueName="[World Population Forecast  2030-2050]" displayFolder="" count="0" memberValueDatatype="20" unbalanced="0"/>
    <cacheHierarchy uniqueName="[World Population Forecast  2030-2050].[Median Age]" caption="Median Age" attribute="1" defaultMemberUniqueName="[World Population Forecast  2030-2050].[Median Age].[All]" allUniqueName="[World Population Forecast  2030-2050].[Median Age].[All]" dimensionUniqueName="[World Population Forecast  2030-2050]" displayFolder="" count="0" memberValueDatatype="5" unbalanced="0"/>
    <cacheHierarchy uniqueName="[World Population Forecast  2030-2050].[Fertility Rate]" caption="Fertility Rate" attribute="1" defaultMemberUniqueName="[World Population Forecast  2030-2050].[Fertility Rate].[All]" allUniqueName="[World Population Forecast  2030-2050].[Fertility Rate].[All]" dimensionUniqueName="[World Population Forecast  2030-2050]" displayFolder="" count="0" memberValueDatatype="5" unbalanced="0"/>
    <cacheHierarchy uniqueName="[World Population Forecast  2030-2050].[Density (P/Km²)]" caption="Density (P/Km²)" attribute="1" defaultMemberUniqueName="[World Population Forecast  2030-2050].[Density (P/Km²)].[All]" allUniqueName="[World Population Forecast  2030-2050].[Density (P/Km²)].[All]" dimensionUniqueName="[World Population Forecast  2030-2050]" displayFolder="" count="0" memberValueDatatype="20" unbalanced="0"/>
    <cacheHierarchy uniqueName="[Yearly Population Growth Rate].[Year]" caption="Year" attribute="1" defaultMemberUniqueName="[Yearly Population Growth Rate].[Year].[All]" allUniqueName="[Yearly Population Growth Rate].[Year].[All]" dimensionUniqueName="[Yearly Population Growth Rate]" displayFolder="" count="0" memberValueDatatype="130" unbalanced="0"/>
    <cacheHierarchy uniqueName="[Yearly Population Growth Rate].[Yearly Growth Rate]" caption="Yearly Growth Rate" attribute="1" defaultMemberUniqueName="[Yearly Population Growth Rate].[Yearly Growth Rate].[All]" allUniqueName="[Yearly Population Growth Rate].[Yearly Growth Rate].[All]" dimensionUniqueName="[Yearly Population Growth Rate]" displayFolder="" count="0" memberValueDatatype="5" unbalanced="0"/>
    <cacheHierarchy uniqueName="[Measures].[Rural Population %]" caption="Rural Population %" measure="1" displayFolder="" measureGroup="Population by Country" count="0"/>
    <cacheHierarchy uniqueName="[Measures].[Rural Population % ]" caption="Rural Population % " measure="1" displayFolder="" measureGroup="World Population by Region" count="0"/>
    <cacheHierarchy uniqueName="[Measures].[__XL_Count Yearly Population Growth Rate]" caption="__XL_Count Yearly Population Growth Rate" measure="1" displayFolder="" measureGroup="Yearly Population Growth Rate" count="0" hidden="1"/>
    <cacheHierarchy uniqueName="[Measures].[__XL_Count World Population Forecast  2030-2050]" caption="__XL_Count World Population Forecast  2030-2050" measure="1" displayFolder="" measureGroup="World Population Forecast  2030-2050" count="0" hidden="1"/>
    <cacheHierarchy uniqueName="[Measures].[__XL_Count World Population by Region]" caption="__XL_Count World Population by Region" measure="1" displayFolder="" measureGroup="World Population by Region" count="0" hidden="1"/>
    <cacheHierarchy uniqueName="[Measures].[__XL_Count World Population by Religion]" caption="__XL_Count World Population by Religion" measure="1" displayFolder="" measureGroup="World Population by Religion" count="0" hidden="1"/>
    <cacheHierarchy uniqueName="[Measures].[__XL_Count World Population by Year]" caption="__XL_Count World Population by Year" measure="1" displayFolder="" measureGroup="World Population by Year" count="0" hidden="1"/>
    <cacheHierarchy uniqueName="[Measures].[__XL_Count Population by Country]" caption="__XL_Count Population by Country" measure="1" displayFolder="" measureGroup="Population by Country" count="0" hidden="1"/>
    <cacheHierarchy uniqueName="[Measures].[__XL_Count World Population  2025 and Historical]" caption="__XL_Count World Population  2025 and Historical" measure="1" displayFolder="" measureGroup="World Population  2025 and Historical" count="0" hidden="1"/>
    <cacheHierarchy uniqueName="[Measures].[__XL_Count A]" caption="__XL_Count A" measure="1" displayFolder="" measureGroup="A" count="0" hidden="1"/>
    <cacheHierarchy uniqueName="[Measures].[__XL_Count B]" caption="__XL_Count B" measure="1" displayFolder="" measureGroup="B" count="0" hidden="1"/>
    <cacheHierarchy uniqueName="[Measures].[__XL_Count C]" caption="__XL_Count C" measure="1" displayFolder="" measureGroup="C" count="0" hidden="1"/>
    <cacheHierarchy uniqueName="[Measures].[__XL_Count D  E  F]" caption="__XL_Count D  E  F" measure="1" displayFolder="" measureGroup="D  E  F" count="0" hidden="1"/>
    <cacheHierarchy uniqueName="[Measures].[__XL_Count G  H]" caption="__XL_Count G  H" measure="1" displayFolder="" measureGroup="G  H" count="0" hidden="1"/>
    <cacheHierarchy uniqueName="[Measures].[__XL_Count I  J  K]" caption="__XL_Count I  J  K" measure="1" displayFolder="" measureGroup="I  J  K" count="0" hidden="1"/>
    <cacheHierarchy uniqueName="[Measures].[__XL_Count L  M]" caption="__XL_Count L  M" measure="1" displayFolder="" measureGroup="L  M" count="0" hidden="1"/>
    <cacheHierarchy uniqueName="[Measures].[__XL_Count N  O  P  Q]" caption="__XL_Count N  O  P  Q" measure="1" displayFolder="" measureGroup="N  O  P  Q" count="0" hidden="1"/>
    <cacheHierarchy uniqueName="[Measures].[__XL_Count R  S]" caption="__XL_Count R  S" measure="1" displayFolder="" measureGroup="R  S" count="0" hidden="1"/>
    <cacheHierarchy uniqueName="[Measures].[__XL_Count T  U  V  W  Y  Z]" caption="__XL_Count T  U  V  W  Y  Z" measure="1" displayFolder="" measureGroup="T  U  V  W  Y  Z" count="0" hidden="1"/>
    <cacheHierarchy uniqueName="[Measures].[__XL_Count Region Lookup]" caption="__XL_Count Region Lookup" measure="1" displayFolder="" measureGroup="Region Lookup" count="0" hidden="1"/>
    <cacheHierarchy uniqueName="[Measures].[__No measures defined]" caption="__No measures defined" measure="1" displayFolder="" count="0" hidden="1"/>
    <cacheHierarchy uniqueName="[Measures].[Sum of Yearly % Change]" caption="Sum of Yearly % Change" measure="1" displayFolder="" measureGroup="World Population by Year" count="0" hidden="1">
      <extLst>
        <ext xmlns:x15="http://schemas.microsoft.com/office/spreadsheetml/2010/11/main" uri="{B97F6D7D-B522-45F9-BDA1-12C45D357490}">
          <x15:cacheHierarchy aggregatedColumn="55"/>
        </ext>
      </extLst>
    </cacheHierarchy>
    <cacheHierarchy uniqueName="[Measures].[Sum of Yearly Growth Rate]" caption="Sum of Yearly Growth Rate" measure="1" displayFolder="" measureGroup="Yearly Population Growth Rate" count="0" hidden="1">
      <extLst>
        <ext xmlns:x15="http://schemas.microsoft.com/office/spreadsheetml/2010/11/main" uri="{B97F6D7D-B522-45F9-BDA1-12C45D357490}">
          <x15:cacheHierarchy aggregatedColumn="66"/>
        </ext>
      </extLst>
    </cacheHierarchy>
    <cacheHierarchy uniqueName="[Measures].[Sum of Population]" caption="Sum of Population" measure="1" displayFolder="" measureGroup="World Population by Year" count="0" hidden="1">
      <extLst>
        <ext xmlns:x15="http://schemas.microsoft.com/office/spreadsheetml/2010/11/main" uri="{B97F6D7D-B522-45F9-BDA1-12C45D357490}">
          <x15:cacheHierarchy aggregatedColumn="54"/>
        </ext>
      </extLst>
    </cacheHierarchy>
    <cacheHierarchy uniqueName="[Measures].[Sum of Percentage of the global population]" caption="Sum of Percentage of the global population" measure="1" displayFolder="" measureGroup="World Population by Religion" count="0" hidden="1">
      <extLst>
        <ext xmlns:x15="http://schemas.microsoft.com/office/spreadsheetml/2010/11/main" uri="{B97F6D7D-B522-45F9-BDA1-12C45D357490}">
          <x15:cacheHierarchy aggregatedColumn="52"/>
        </ext>
      </extLst>
    </cacheHierarchy>
    <cacheHierarchy uniqueName="[Measures].[Sum of Population 2]" caption="Sum of Population 2" measure="1" displayFolder="" measureGroup="World Population Forecast  2030-2050" count="0" hidden="1">
      <extLst>
        <ext xmlns:x15="http://schemas.microsoft.com/office/spreadsheetml/2010/11/main" uri="{B97F6D7D-B522-45F9-BDA1-12C45D357490}">
          <x15:cacheHierarchy aggregatedColumn="59"/>
        </ext>
      </extLst>
    </cacheHierarchy>
    <cacheHierarchy uniqueName="[Measures].[Sum of Yearly % Change 2]" caption="Sum of Yearly % Change 2" measure="1" displayFolder="" measureGroup="World Population Forecast  2030-2050" count="0" hidden="1">
      <extLst>
        <ext xmlns:x15="http://schemas.microsoft.com/office/spreadsheetml/2010/11/main" uri="{B97F6D7D-B522-45F9-BDA1-12C45D357490}">
          <x15:cacheHierarchy aggregatedColumn="60"/>
        </ext>
      </extLst>
    </cacheHierarchy>
    <cacheHierarchy uniqueName="[Measures].[Sum of Yearly Change]" caption="Sum of Yearly Change" measure="1" displayFolder="" measureGroup="World Population Forecast  2030-2050" count="0" hidden="1">
      <extLst>
        <ext xmlns:x15="http://schemas.microsoft.com/office/spreadsheetml/2010/11/main" uri="{B97F6D7D-B522-45F9-BDA1-12C45D357490}">
          <x15:cacheHierarchy aggregatedColumn="61"/>
        </ext>
      </extLst>
    </cacheHierarchy>
    <cacheHierarchy uniqueName="[Measures].[Sum of Population 3]" caption="Sum of Population 3" measure="1" displayFolder="" measureGroup="World Population  2025 and Historical" count="0" hidden="1">
      <extLst>
        <ext xmlns:x15="http://schemas.microsoft.com/office/spreadsheetml/2010/11/main" uri="{B97F6D7D-B522-45F9-BDA1-12C45D357490}">
          <x15:cacheHierarchy aggregatedColumn="34"/>
        </ext>
      </extLst>
    </cacheHierarchy>
    <cacheHierarchy uniqueName="[Measures].[Sum of Yearly % Change 3]" caption="Sum of Yearly % Change 3" measure="1" displayFolder="" measureGroup="World Population  2025 and Historical" count="0" hidden="1">
      <extLst>
        <ext xmlns:x15="http://schemas.microsoft.com/office/spreadsheetml/2010/11/main" uri="{B97F6D7D-B522-45F9-BDA1-12C45D357490}">
          <x15:cacheHierarchy aggregatedColumn="35"/>
        </ext>
      </extLst>
    </cacheHierarchy>
    <cacheHierarchy uniqueName="[Measures].[Sum of Yearly Change 2]" caption="Sum of Yearly Change 2" measure="1" displayFolder="" measureGroup="World Population  2025 and Historical" count="0" hidden="1">
      <extLst>
        <ext xmlns:x15="http://schemas.microsoft.com/office/spreadsheetml/2010/11/main" uri="{B97F6D7D-B522-45F9-BDA1-12C45D357490}">
          <x15:cacheHierarchy aggregatedColumn="36"/>
        </ext>
      </extLst>
    </cacheHierarchy>
    <cacheHierarchy uniqueName="[Measures].[Sum of Median Age]" caption="Sum of Median Age" measure="1" displayFolder="" measureGroup="World Population  2025 and Historical" count="0" hidden="1">
      <extLst>
        <ext xmlns:x15="http://schemas.microsoft.com/office/spreadsheetml/2010/11/main" uri="{B97F6D7D-B522-45F9-BDA1-12C45D357490}">
          <x15:cacheHierarchy aggregatedColumn="37"/>
        </ext>
      </extLst>
    </cacheHierarchy>
    <cacheHierarchy uniqueName="[Measures].[Sum of Fertility Rate]" caption="Sum of Fertility Rate" measure="1" displayFolder="" measureGroup="World Population  2025 and Historical" count="0" hidden="1">
      <extLst>
        <ext xmlns:x15="http://schemas.microsoft.com/office/spreadsheetml/2010/11/main" uri="{B97F6D7D-B522-45F9-BDA1-12C45D357490}">
          <x15:cacheHierarchy aggregatedColumn="38"/>
        </ext>
      </extLst>
    </cacheHierarchy>
    <cacheHierarchy uniqueName="[Measures].[Sum of Land Area (Km²)]" caption="Sum of Land Area (Km²)" measure="1" displayFolder="" measureGroup="Population by Country" count="0" hidden="1">
      <extLst>
        <ext xmlns:x15="http://schemas.microsoft.com/office/spreadsheetml/2010/11/main" uri="{B97F6D7D-B522-45F9-BDA1-12C45D357490}">
          <x15:cacheHierarchy aggregatedColumn="21"/>
        </ext>
      </extLst>
    </cacheHierarchy>
    <cacheHierarchy uniqueName="[Measures].[Sum of Urban Pop %]" caption="Sum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Sum of Land Area (Km²) 2]" caption="Sum of Land Area (Km²) 2" measure="1" displayFolder="" measureGroup="World Population by Region"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Density (P/Km²)]" caption="Sum of Density (P/Km²)" measure="1" displayFolder="" measureGroup="Population by Country" count="0" hidden="1">
      <extLst>
        <ext xmlns:x15="http://schemas.microsoft.com/office/spreadsheetml/2010/11/main" uri="{B97F6D7D-B522-45F9-BDA1-12C45D357490}">
          <x15:cacheHierarchy aggregatedColumn="20"/>
        </ext>
      </extLst>
    </cacheHierarchy>
    <cacheHierarchy uniqueName="[Measures].[Count of Country (or dependency)]" caption="Count of Country (or dependency)" measure="1" displayFolder="" measureGroup="Population by Country" count="0" hidden="1">
      <extLst>
        <ext xmlns:x15="http://schemas.microsoft.com/office/spreadsheetml/2010/11/main" uri="{B97F6D7D-B522-45F9-BDA1-12C45D357490}">
          <x15:cacheHierarchy aggregatedColumn="16"/>
        </ext>
      </extLst>
    </cacheHierarchy>
    <cacheHierarchy uniqueName="[Measures].[Sum of Density (P/Km²) 2]" caption="Sum of Density (P/Km²) 2" measure="1" displayFolder="" measureGroup="World Population by Region" count="0" hidden="1">
      <extLst>
        <ext xmlns:x15="http://schemas.microsoft.com/office/spreadsheetml/2010/11/main" uri="{B97F6D7D-B522-45F9-BDA1-12C45D357490}">
          <x15:cacheHierarchy aggregatedColumn="44"/>
        </ext>
      </extLst>
    </cacheHierarchy>
    <cacheHierarchy uniqueName="[Measures].[Count of Net Change]" caption="Count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Density (P/Km²) 3]" caption="Sum of Density (P/Km²) 3" measure="1" displayFolder="" measureGroup="World Population by Year" count="0" hidden="1">
      <extLst>
        <ext xmlns:x15="http://schemas.microsoft.com/office/spreadsheetml/2010/11/main" uri="{B97F6D7D-B522-45F9-BDA1-12C45D357490}">
          <x15:cacheHierarchy aggregatedColumn="57"/>
        </ext>
      </extLst>
    </cacheHierarchy>
    <cacheHierarchy uniqueName="[Measures].[Sum of Urban Pop % 2]" caption="Sum of Urban Pop % 2" measure="1" displayFolder="" measureGroup="World Population by Region" count="0" hidden="1">
      <extLst>
        <ext xmlns:x15="http://schemas.microsoft.com/office/spreadsheetml/2010/11/main" uri="{B97F6D7D-B522-45F9-BDA1-12C45D357490}">
          <x15:cacheHierarchy aggregatedColumn="49"/>
        </ext>
      </extLst>
    </cacheHierarchy>
    <cacheHierarchy uniqueName="[Measures].[Sum of World Share]" caption="Sum of World Share" measure="1" displayFolder="" measureGroup="World Population by Region" count="0" hidden="1">
      <extLst>
        <ext xmlns:x15="http://schemas.microsoft.com/office/spreadsheetml/2010/11/main" uri="{B97F6D7D-B522-45F9-BDA1-12C45D357490}">
          <x15:cacheHierarchy aggregatedColumn="50"/>
        </ext>
      </extLst>
    </cacheHierarchy>
    <cacheHierarchy uniqueName="[Measures].[Sum of Population 2026]" caption="Sum of Population 2026" measure="1" displayFolder="" measureGroup="Population by Country" count="0" hidden="1">
      <extLst>
        <ext xmlns:x15="http://schemas.microsoft.com/office/spreadsheetml/2010/11/main" uri="{B97F6D7D-B522-45F9-BDA1-12C45D357490}">
          <x15:cacheHierarchy aggregatedColumn="17"/>
        </ext>
      </extLst>
    </cacheHierarchy>
    <cacheHierarchy uniqueName="[Measures].[Sum of Population (2026)]" caption="Sum of Population (2026)" measure="1" displayFolder="" measureGroup="World Population by Region" count="0" hidden="1">
      <extLst>
        <ext xmlns:x15="http://schemas.microsoft.com/office/spreadsheetml/2010/11/main" uri="{B97F6D7D-B522-45F9-BDA1-12C45D357490}">
          <x15:cacheHierarchy aggregatedColumn="41"/>
        </ext>
      </extLst>
    </cacheHierarchy>
    <cacheHierarchy uniqueName="[Measures].[Count of Migrants (net) 2]" caption="Count of Migrants (net) 2" measure="1" displayFolder="" measureGroup="Population by Country" count="0" hidden="1">
      <extLst>
        <ext xmlns:x15="http://schemas.microsoft.com/office/spreadsheetml/2010/11/main" uri="{B97F6D7D-B522-45F9-BDA1-12C45D357490}">
          <x15:cacheHierarchy aggregatedColumn="22"/>
        </ext>
      </extLst>
    </cacheHierarchy>
    <cacheHierarchy uniqueName="[Measures].[Sum of Fert. Rate 2]" caption="Sum of Fert. Rate 2" measure="1" displayFolder="" measureGroup="Population by Country" count="0" hidden="1">
      <extLst>
        <ext xmlns:x15="http://schemas.microsoft.com/office/spreadsheetml/2010/11/main" uri="{B97F6D7D-B522-45F9-BDA1-12C45D357490}">
          <x15:cacheHierarchy aggregatedColumn="23"/>
        </ext>
      </extLst>
    </cacheHierarchy>
    <cacheHierarchy uniqueName="[Measures].[Sum of Median Age 3]" caption="Sum of Median Age 3" measure="1" displayFolder="" measureGroup="Population by Country" count="0" hidden="1">
      <extLst>
        <ext xmlns:x15="http://schemas.microsoft.com/office/spreadsheetml/2010/11/main" uri="{B97F6D7D-B522-45F9-BDA1-12C45D357490}">
          <x15:cacheHierarchy aggregatedColumn="24"/>
        </ext>
      </extLst>
    </cacheHierarchy>
    <cacheHierarchy uniqueName="[Measures].[Sum of World Share 2]" caption="Sum of World Share 2" measure="1" displayFolder="" measureGroup="Population by Country" count="0" hidden="1">
      <extLst>
        <ext xmlns:x15="http://schemas.microsoft.com/office/spreadsheetml/2010/11/main" uri="{B97F6D7D-B522-45F9-BDA1-12C45D357490}">
          <x15:cacheHierarchy aggregatedColumn="26"/>
        </ext>
      </extLst>
    </cacheHierarchy>
    <cacheHierarchy uniqueName="[Measures].[Count of Yearly Change]" caption="Count of Yearly Change" measure="1" displayFolder="" measureGroup="Population by Country" count="0" hidden="1">
      <extLst>
        <ext xmlns:x15="http://schemas.microsoft.com/office/spreadsheetml/2010/11/main" uri="{B97F6D7D-B522-45F9-BDA1-12C45D357490}">
          <x15:cacheHierarchy aggregatedColumn="18"/>
        </ext>
      </extLst>
    </cacheHierarchy>
    <cacheHierarchy uniqueName="[Measures].[Count of geographical region]" caption="Count of geographical region" measure="1" displayFolder="" measureGroup="Region Lookup" count="0" hidden="1">
      <extLst>
        <ext xmlns:x15="http://schemas.microsoft.com/office/spreadsheetml/2010/11/main" uri="{B97F6D7D-B522-45F9-BDA1-12C45D357490}">
          <x15:cacheHierarchy aggregatedColumn="30"/>
        </ext>
      </extLst>
    </cacheHierarchy>
    <cacheHierarchy uniqueName="[Measures].[Sum of Net Change]" caption="Sum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Migrants (net)]" caption="Sum of Migrants (net)" measure="1" displayFolder="" measureGroup="Population by Country" count="0" hidden="1">
      <extLst>
        <ext xmlns:x15="http://schemas.microsoft.com/office/spreadsheetml/2010/11/main" uri="{B97F6D7D-B522-45F9-BDA1-12C45D357490}">
          <x15:cacheHierarchy aggregatedColumn="22"/>
        </ext>
      </extLst>
    </cacheHierarchy>
    <cacheHierarchy uniqueName="[Measures].[Average of Fert. Rate]" caption="Average of Fert. Rate" measure="1" displayFolder="" measureGroup="Population by Country" count="0" hidden="1">
      <extLst>
        <ext xmlns:x15="http://schemas.microsoft.com/office/spreadsheetml/2010/11/main" uri="{B97F6D7D-B522-45F9-BDA1-12C45D357490}">
          <x15:cacheHierarchy aggregatedColumn="23"/>
        </ext>
      </extLst>
    </cacheHierarchy>
    <cacheHierarchy uniqueName="[Measures].[Average of Median Age]" caption="Average of Median Age" measure="1" displayFolder="" measureGroup="Population by Country" count="0" hidden="1">
      <extLst>
        <ext xmlns:x15="http://schemas.microsoft.com/office/spreadsheetml/2010/11/main" uri="{B97F6D7D-B522-45F9-BDA1-12C45D357490}">
          <x15:cacheHierarchy aggregatedColumn="24"/>
        </ext>
      </extLst>
    </cacheHierarchy>
    <cacheHierarchy uniqueName="[Measures].[Average of Urban Pop %]" caption="Average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Average of World Share]" caption="Average of World Share" measure="1" displayFolder="" measureGroup="Population by Country" count="0" hidden="1">
      <extLst>
        <ext xmlns:x15="http://schemas.microsoft.com/office/spreadsheetml/2010/11/main" uri="{B97F6D7D-B522-45F9-BDA1-12C45D357490}">
          <x15:cacheHierarchy aggregatedColumn="26"/>
        </ext>
      </extLst>
    </cacheHierarchy>
  </cacheHierarchies>
  <kpis count="0"/>
  <dimensions count="19">
    <dimension name="A" uniqueName="[A]" caption="A"/>
    <dimension name="B" uniqueName="[B]" caption="B"/>
    <dimension name="C" uniqueName="[C]" caption="C"/>
    <dimension name="D  E  F" uniqueName="[D  E  F]" caption="D  E  F"/>
    <dimension name="G  H" uniqueName="[G  H]" caption="G  H"/>
    <dimension name="I  J  K" uniqueName="[I  J  K]" caption="I  J  K"/>
    <dimension name="L  M" uniqueName="[L  M]" caption="L  M"/>
    <dimension measure="1" name="Measures" uniqueName="[Measures]" caption="Measures"/>
    <dimension name="N  O  P  Q" uniqueName="[N  O  P  Q]" caption="N  O  P  Q"/>
    <dimension name="Population by Country" uniqueName="[Population by Country]" caption="Population by Country"/>
    <dimension name="R  S" uniqueName="[R  S]" caption="R  S"/>
    <dimension name="Region Lookup" uniqueName="[Region Lookup]" caption="Region Lookup"/>
    <dimension name="T  U  V  W  Y  Z" uniqueName="[T  U  V  W  Y  Z]" caption="T  U  V  W  Y  Z"/>
    <dimension name="World Population  2025 and Historical" uniqueName="[World Population  2025 and Historical]" caption="World Population  2025 and Historical"/>
    <dimension name="World Population by Region" uniqueName="[World Population by Region]" caption="World Population by Region"/>
    <dimension name="World Population by Religion" uniqueName="[World Population by Religion]" caption="World Population by Religion"/>
    <dimension name="World Population by Year" uniqueName="[World Population by Year]" caption="World Population by Year"/>
    <dimension name="World Population Forecast  2030-2050" uniqueName="[World Population Forecast  2030-2050]" caption="World Population Forecast  2030-2050"/>
    <dimension name="Yearly Population Growth Rate" uniqueName="[Yearly Population Growth Rate]" caption="Yearly Population Growth Rate"/>
  </dimensions>
  <measureGroups count="18">
    <measureGroup name="A" caption="A"/>
    <measureGroup name="B" caption="B"/>
    <measureGroup name="C" caption="C"/>
    <measureGroup name="D  E  F" caption="D  E  F"/>
    <measureGroup name="G  H" caption="G  H"/>
    <measureGroup name="I  J  K" caption="I  J  K"/>
    <measureGroup name="L  M" caption="L  M"/>
    <measureGroup name="N  O  P  Q" caption="N  O  P  Q"/>
    <measureGroup name="Population by Country" caption="Population by Country"/>
    <measureGroup name="R  S" caption="R  S"/>
    <measureGroup name="Region Lookup" caption="Region Lookup"/>
    <measureGroup name="T  U  V  W  Y  Z" caption="T  U  V  W  Y  Z"/>
    <measureGroup name="World Population  2025 and Historical" caption="World Population  2025 and Historical"/>
    <measureGroup name="World Population by Region" caption="World Population by Region"/>
    <measureGroup name="World Population by Religion" caption="World Population by Religion"/>
    <measureGroup name="World Population by Year" caption="World Population by Year"/>
    <measureGroup name="World Population Forecast  2030-2050" caption="World Population Forecast  2030-2050"/>
    <measureGroup name="Yearly Population Growth Rate" caption="Yearly Population Growth Rate"/>
  </measureGroups>
  <maps count="19">
    <map measureGroup="0" dimension="0"/>
    <map measureGroup="1" dimension="1"/>
    <map measureGroup="2" dimension="2"/>
    <map measureGroup="3" dimension="3"/>
    <map measureGroup="4" dimension="4"/>
    <map measureGroup="5" dimension="5"/>
    <map measureGroup="6" dimension="6"/>
    <map measureGroup="7" dimension="8"/>
    <map measureGroup="8" dimension="9"/>
    <map measureGroup="8" dimension="11"/>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enice" refreshedDate="46230.00667696759" backgroundQuery="1" createdVersion="8" refreshedVersion="8" minRefreshableVersion="3" recordCount="0" supportSubquery="1" supportAdvancedDrill="1" xr:uid="{B4F7BCDB-5E90-4731-9817-7C32034D4FD2}">
  <cacheSource type="external" connectionId="19"/>
  <cacheFields count="2">
    <cacheField name="[World Population  2025 and Historical].[Year (July 1)].[Year (July 1)]" caption="Year (July 1)" numFmtId="0" hierarchy="33" level="1">
      <sharedItems count="20">
        <s v="1955"/>
        <s v="1960"/>
        <s v="1965"/>
        <s v="1970"/>
        <s v="1975"/>
        <s v="1980"/>
        <s v="1985"/>
        <s v="1990"/>
        <s v="1995"/>
        <s v="2000"/>
        <s v="2005"/>
        <s v="2010"/>
        <s v="2015"/>
        <s v="2020"/>
        <s v="2021"/>
        <s v="2022"/>
        <s v="2023"/>
        <s v="2024"/>
        <s v="2025"/>
        <s v="2026"/>
      </sharedItems>
    </cacheField>
    <cacheField name="[Measures].[Sum of Fertility Rate]" caption="Sum of Fertility Rate" numFmtId="0" hierarchy="99" level="32767"/>
  </cacheFields>
  <cacheHierarchies count="124">
    <cacheHierarchy uniqueName="[A].[name]" caption="name" attribute="1" defaultMemberUniqueName="[A].[name].[All]" allUniqueName="[A].[name].[All]" dimensionUniqueName="[A]" displayFolder="" count="0" memberValueDatatype="130" unbalanced="0"/>
    <cacheHierarchy uniqueName="[A].[geographical region]" caption="geographical region" attribute="1" defaultMemberUniqueName="[A].[geographical region].[All]" allUniqueName="[A].[geographical region].[All]" dimensionUniqueName="[A]" displayFolder="" count="0" memberValueDatatype="130" unbalanced="0"/>
    <cacheHierarchy uniqueName="[B].[name]" caption="name" attribute="1" defaultMemberUniqueName="[B].[name].[All]" allUniqueName="[B].[name].[All]" dimensionUniqueName="[B]" displayFolder="" count="0" memberValueDatatype="130" unbalanced="0"/>
    <cacheHierarchy uniqueName="[B].[geographical region]" caption="geographical region" attribute="1" defaultMemberUniqueName="[B].[geographical region].[All]" allUniqueName="[B].[geographical region].[All]" dimensionUniqueName="[B]" displayFolder="" count="0" memberValueDatatype="130" unbalanced="0"/>
    <cacheHierarchy uniqueName="[C].[name]" caption="name" attribute="1" defaultMemberUniqueName="[C].[name].[All]" allUniqueName="[C].[name].[All]" dimensionUniqueName="[C]" displayFolder="" count="0" memberValueDatatype="130" unbalanced="0"/>
    <cacheHierarchy uniqueName="[C].[geographical region]" caption="geographical region" attribute="1" defaultMemberUniqueName="[C].[geographical region].[All]" allUniqueName="[C].[geographical region].[All]" dimensionUniqueName="[C]" displayFolder="" count="0" memberValueDatatype="130" unbalanced="0"/>
    <cacheHierarchy uniqueName="[D  E  F].[name]" caption="name" attribute="1" defaultMemberUniqueName="[D  E  F].[name].[All]" allUniqueName="[D  E  F].[name].[All]" dimensionUniqueName="[D  E  F]" displayFolder="" count="0" memberValueDatatype="130" unbalanced="0"/>
    <cacheHierarchy uniqueName="[D  E  F].[geographical region]" caption="geographical region" attribute="1" defaultMemberUniqueName="[D  E  F].[geographical region].[All]" allUniqueName="[D  E  F].[geographical region].[All]" dimensionUniqueName="[D  E  F]" displayFolder="" count="0" memberValueDatatype="130" unbalanced="0"/>
    <cacheHierarchy uniqueName="[G  H].[name]" caption="name" attribute="1" defaultMemberUniqueName="[G  H].[name].[All]" allUniqueName="[G  H].[name].[All]" dimensionUniqueName="[G  H]" displayFolder="" count="0" memberValueDatatype="130" unbalanced="0"/>
    <cacheHierarchy uniqueName="[G  H].[geographical region]" caption="geographical region" attribute="1" defaultMemberUniqueName="[G  H].[geographical region].[All]" allUniqueName="[G  H].[geographical region].[All]" dimensionUniqueName="[G  H]" displayFolder="" count="0" memberValueDatatype="130" unbalanced="0"/>
    <cacheHierarchy uniqueName="[I  J  K].[name]" caption="name" attribute="1" defaultMemberUniqueName="[I  J  K].[name].[All]" allUniqueName="[I  J  K].[name].[All]" dimensionUniqueName="[I  J  K]" displayFolder="" count="0" memberValueDatatype="130" unbalanced="0"/>
    <cacheHierarchy uniqueName="[I  J  K].[geographical region]" caption="geographical region" attribute="1" defaultMemberUniqueName="[I  J  K].[geographical region].[All]" allUniqueName="[I  J  K].[geographical region].[All]" dimensionUniqueName="[I  J  K]" displayFolder="" count="0" memberValueDatatype="130" unbalanced="0"/>
    <cacheHierarchy uniqueName="[L  M].[name]" caption="name" attribute="1" defaultMemberUniqueName="[L  M].[name].[All]" allUniqueName="[L  M].[name].[All]" dimensionUniqueName="[L  M]" displayFolder="" count="0" memberValueDatatype="130" unbalanced="0"/>
    <cacheHierarchy uniqueName="[L  M].[geographical region]" caption="geographical region" attribute="1" defaultMemberUniqueName="[L  M].[geographical region].[All]" allUniqueName="[L  M].[geographical region].[All]" dimensionUniqueName="[L  M]" displayFolder="" count="0" memberValueDatatype="130" unbalanced="0"/>
    <cacheHierarchy uniqueName="[N  O  P  Q].[name]" caption="name" attribute="1" defaultMemberUniqueName="[N  O  P  Q].[name].[All]" allUniqueName="[N  O  P  Q].[name].[All]" dimensionUniqueName="[N  O  P  Q]" displayFolder="" count="0" memberValueDatatype="130" unbalanced="0"/>
    <cacheHierarchy uniqueName="[N  O  P  Q].[geographical region]" caption="geographical region" attribute="1" defaultMemberUniqueName="[N  O  P  Q].[geographical region].[All]" allUniqueName="[N  O  P  Q].[geographical region].[All]" dimensionUniqueName="[N  O  P  Q]" displayFolder="" count="0" memberValueDatatype="130" unbalanced="0"/>
    <cacheHierarchy uniqueName="[Population by Country].[Country (or dependency)]" caption="Country (or dependency)" attribute="1" defaultMemberUniqueName="[Population by Country].[Country (or dependency)].[All]" allUniqueName="[Population by Country].[Country (or dependency)].[All]" dimensionUniqueName="[Population by Country]" displayFolder="" count="0" memberValueDatatype="130" unbalanced="0"/>
    <cacheHierarchy uniqueName="[Population by Country].[Population 2026]" caption="Population 2026" attribute="1" defaultMemberUniqueName="[Population by Country].[Population 2026].[All]" allUniqueName="[Population by Country].[Population 2026].[All]" dimensionUniqueName="[Population by Country]" displayFolder="" count="0" memberValueDatatype="20" unbalanced="0"/>
    <cacheHierarchy uniqueName="[Population by Country].[Yearly Change]" caption="Yearly Change" attribute="1" defaultMemberUniqueName="[Population by Country].[Yearly Change].[All]" allUniqueName="[Population by Country].[Yearly Change].[All]" dimensionUniqueName="[Population by Country]" displayFolder="" count="0" memberValueDatatype="130" unbalanced="0"/>
    <cacheHierarchy uniqueName="[Population by Country].[Net Change]" caption="Net Change" attribute="1" defaultMemberUniqueName="[Population by Country].[Net Change].[All]" allUniqueName="[Population by Country].[Net Change].[All]" dimensionUniqueName="[Population by Country]" displayFolder="" count="0" memberValueDatatype="20" unbalanced="0"/>
    <cacheHierarchy uniqueName="[Population by Country].[Density (P/Km²)]" caption="Density (P/Km²)" attribute="1" defaultMemberUniqueName="[Population by Country].[Density (P/Km²)].[All]" allUniqueName="[Population by Country].[Density (P/Km²)].[All]" dimensionUniqueName="[Population by Country]" displayFolder="" count="0" memberValueDatatype="20" unbalanced="0"/>
    <cacheHierarchy uniqueName="[Population by Country].[Land Area (Km²)]" caption="Land Area (Km²)" attribute="1" defaultMemberUniqueName="[Population by Country].[Land Area (Km²)].[All]" allUniqueName="[Population by Country].[Land Area (Km²)].[All]" dimensionUniqueName="[Population by Country]" displayFolder="" count="0" memberValueDatatype="20" unbalanced="0"/>
    <cacheHierarchy uniqueName="[Population by Country].[Migrants (net)]" caption="Migrants (net)" attribute="1" defaultMemberUniqueName="[Population by Country].[Migrants (net)].[All]" allUniqueName="[Population by Country].[Migrants (net)].[All]" dimensionUniqueName="[Population by Country]" displayFolder="" count="0" memberValueDatatype="20" unbalanced="0"/>
    <cacheHierarchy uniqueName="[Population by Country].[Fert. Rate]" caption="Fert. Rate" attribute="1" defaultMemberUniqueName="[Population by Country].[Fert. Rate].[All]" allUniqueName="[Population by Country].[Fert. Rate].[All]" dimensionUniqueName="[Population by Country]" displayFolder="" count="0" memberValueDatatype="5" unbalanced="0"/>
    <cacheHierarchy uniqueName="[Population by Country].[Median Age]" caption="Median Age" attribute="1" defaultMemberUniqueName="[Population by Country].[Median Age].[All]" allUniqueName="[Population by Country].[Median Age].[All]" dimensionUniqueName="[Population by Country]" displayFolder="" count="0" memberValueDatatype="5" unbalanced="0"/>
    <cacheHierarchy uniqueName="[Population by Country].[Urban Pop %]" caption="Urban Pop %" attribute="1" defaultMemberUniqueName="[Population by Country].[Urban Pop %].[All]" allUniqueName="[Population by Country].[Urban Pop %].[All]" dimensionUniqueName="[Population by Country]" displayFolder="" count="0" memberValueDatatype="5" unbalanced="0"/>
    <cacheHierarchy uniqueName="[Population by Country].[World Share]" caption="World Share" attribute="1" defaultMemberUniqueName="[Population by Country].[World Share].[All]" allUniqueName="[Population by Country].[World Share].[All]" dimensionUniqueName="[Population by Country]" displayFolder="" count="0" memberValueDatatype="5" unbalanced="0"/>
    <cacheHierarchy uniqueName="[R  S].[name]" caption="name" attribute="1" defaultMemberUniqueName="[R  S].[name].[All]" allUniqueName="[R  S].[name].[All]" dimensionUniqueName="[R  S]" displayFolder="" count="0" memberValueDatatype="130" unbalanced="0"/>
    <cacheHierarchy uniqueName="[R  S].[geographical region]" caption="geographical region" attribute="1" defaultMemberUniqueName="[R  S].[geographical region].[All]" allUniqueName="[R  S].[geographical region].[All]" dimensionUniqueName="[R  S]" displayFolder="" count="0" memberValueDatatype="130" unbalanced="0"/>
    <cacheHierarchy uniqueName="[Region Lookup].[name]" caption="name" attribute="1" defaultMemberUniqueName="[Region Lookup].[name].[All]" allUniqueName="[Region Lookup].[name].[All]" dimensionUniqueName="[Region Lookup]" displayFolder="" count="0" memberValueDatatype="130" unbalanced="0"/>
    <cacheHierarchy uniqueName="[Region Lookup].[geographical region]" caption="geographical region" attribute="1" defaultMemberUniqueName="[Region Lookup].[geographical region].[All]" allUniqueName="[Region Lookup].[geographical region].[All]" dimensionUniqueName="[Region Lookup]" displayFolder="" count="0" memberValueDatatype="130" unbalanced="0"/>
    <cacheHierarchy uniqueName="[T  U  V  W  Y  Z].[name]" caption="name" attribute="1" defaultMemberUniqueName="[T  U  V  W  Y  Z].[name].[All]" allUniqueName="[T  U  V  W  Y  Z].[name].[All]" dimensionUniqueName="[T  U  V  W  Y  Z]" displayFolder="" count="0" memberValueDatatype="130" unbalanced="0"/>
    <cacheHierarchy uniqueName="[T  U  V  W  Y  Z].[geographical region]" caption="geographical region" attribute="1" defaultMemberUniqueName="[T  U  V  W  Y  Z].[geographical region].[All]" allUniqueName="[T  U  V  W  Y  Z].[geographical region].[All]" dimensionUniqueName="[T  U  V  W  Y  Z]" displayFolder="" count="0" memberValueDatatype="130" unbalanced="0"/>
    <cacheHierarchy uniqueName="[World Population  2025 and Historical].[Year (July 1)]" caption="Year (July 1)" attribute="1" defaultMemberUniqueName="[World Population  2025 and Historical].[Year (July 1)].[All]" allUniqueName="[World Population  2025 and Historical].[Year (July 1)].[All]" dimensionUniqueName="[World Population  2025 and Historical]" displayFolder="" count="2" memberValueDatatype="130" unbalanced="0">
      <fieldsUsage count="2">
        <fieldUsage x="-1"/>
        <fieldUsage x="0"/>
      </fieldsUsage>
    </cacheHierarchy>
    <cacheHierarchy uniqueName="[World Population  2025 and Historical].[Population]" caption="Population" attribute="1" defaultMemberUniqueName="[World Population  2025 and Historical].[Population].[All]" allUniqueName="[World Population  2025 and Historical].[Population].[All]" dimensionUniqueName="[World Population  2025 and Historical]" displayFolder="" count="0" memberValueDatatype="20" unbalanced="0"/>
    <cacheHierarchy uniqueName="[World Population  2025 and Historical].[Yearly % Change]" caption="Yearly % Change" attribute="1" defaultMemberUniqueName="[World Population  2025 and Historical].[Yearly % Change].[All]" allUniqueName="[World Population  2025 and Historical].[Yearly % Change].[All]" dimensionUniqueName="[World Population  2025 and Historical]" displayFolder="" count="0" memberValueDatatype="5" unbalanced="0"/>
    <cacheHierarchy uniqueName="[World Population  2025 and Historical].[Yearly Change]" caption="Yearly Change" attribute="1" defaultMemberUniqueName="[World Population  2025 and Historical].[Yearly Change].[All]" allUniqueName="[World Population  2025 and Historical].[Yearly Change].[All]" dimensionUniqueName="[World Population  2025 and Historical]" displayFolder="" count="0" memberValueDatatype="20" unbalanced="0"/>
    <cacheHierarchy uniqueName="[World Population  2025 and Historical].[Median Age]" caption="Median Age" attribute="1" defaultMemberUniqueName="[World Population  2025 and Historical].[Median Age].[All]" allUniqueName="[World Population  2025 and Historical].[Median Age].[All]" dimensionUniqueName="[World Population  2025 and Historical]" displayFolder="" count="0" memberValueDatatype="5" unbalanced="0"/>
    <cacheHierarchy uniqueName="[World Population  2025 and Historical].[Fertility Rate]" caption="Fertility Rate" attribute="1" defaultMemberUniqueName="[World Population  2025 and Historical].[Fertility Rate].[All]" allUniqueName="[World Population  2025 and Historical].[Fertility Rate].[All]" dimensionUniqueName="[World Population  2025 and Historical]" displayFolder="" count="0" memberValueDatatype="5" unbalanced="0"/>
    <cacheHierarchy uniqueName="[World Population  2025 and Historical].[Density (P/Km²)]" caption="Density (P/Km²)" attribute="1" defaultMemberUniqueName="[World Population  2025 and Historical].[Density (P/Km²)].[All]" allUniqueName="[World Population  2025 and Historical].[Density (P/Km²)].[All]" dimensionUniqueName="[World Population  2025 and Historical]" displayFolder="" count="0" memberValueDatatype="20" unbalanced="0"/>
    <cacheHierarchy uniqueName="[World Population by Region].[Region]" caption="Region" attribute="1" defaultMemberUniqueName="[World Population by Region].[Region].[All]" allUniqueName="[World Population by Region].[Region].[All]" dimensionUniqueName="[World Population by Region]" displayFolder="" count="0" memberValueDatatype="130" unbalanced="0"/>
    <cacheHierarchy uniqueName="[World Population by Region].[Population (2026)]" caption="Population (2026)" attribute="1" defaultMemberUniqueName="[World Population by Region].[Population (2026)].[All]" allUniqueName="[World Population by Region].[Population (2026)].[All]" dimensionUniqueName="[World Population by Region]" displayFolder="" count="0" memberValueDatatype="20" unbalanced="0"/>
    <cacheHierarchy uniqueName="[World Population by Region].[Yearly Change]" caption="Yearly Change" attribute="1" defaultMemberUniqueName="[World Population by Region].[Yearly Change].[All]" allUniqueName="[World Population by Region].[Yearly Change].[All]" dimensionUniqueName="[World Population by Region]" displayFolder="" count="0" memberValueDatatype="5" unbalanced="0"/>
    <cacheHierarchy uniqueName="[World Population by Region].[Net Change]" caption="Net Change" attribute="1" defaultMemberUniqueName="[World Population by Region].[Net Change].[All]" allUniqueName="[World Population by Region].[Net Change].[All]" dimensionUniqueName="[World Population by Region]" displayFolder="" count="0" memberValueDatatype="20" unbalanced="0"/>
    <cacheHierarchy uniqueName="[World Population by Region].[Density (P/Km²)]" caption="Density (P/Km²)" attribute="1" defaultMemberUniqueName="[World Population by Region].[Density (P/Km²)].[All]" allUniqueName="[World Population by Region].[Density (P/Km²)].[All]" dimensionUniqueName="[World Population by Region]" displayFolder="" count="0" memberValueDatatype="20" unbalanced="0"/>
    <cacheHierarchy uniqueName="[World Population by Region].[Land Area (Km²)]" caption="Land Area (Km²)" attribute="1" defaultMemberUniqueName="[World Population by Region].[Land Area (Km²)].[All]" allUniqueName="[World Population by Region].[Land Area (Km²)].[All]" dimensionUniqueName="[World Population by Region]" displayFolder="" count="0" memberValueDatatype="20" unbalanced="0"/>
    <cacheHierarchy uniqueName="[World Population by Region].[Migrants (net)]" caption="Migrants (net)" attribute="1" defaultMemberUniqueName="[World Population by Region].[Migrants (net)].[All]" allUniqueName="[World Population by Region].[Migrants (net)].[All]" dimensionUniqueName="[World Population by Region]" displayFolder="" count="0" memberValueDatatype="20" unbalanced="0"/>
    <cacheHierarchy uniqueName="[World Population by Region].[Fert. Rate]" caption="Fert. Rate" attribute="1" defaultMemberUniqueName="[World Population by Region].[Fert. Rate].[All]" allUniqueName="[World Population by Region].[Fert. Rate].[All]" dimensionUniqueName="[World Population by Region]" displayFolder="" count="0" memberValueDatatype="5" unbalanced="0"/>
    <cacheHierarchy uniqueName="[World Population by Region].[Median Age]" caption="Median Age" attribute="1" defaultMemberUniqueName="[World Population by Region].[Median Age].[All]" allUniqueName="[World Population by Region].[Median Age].[All]" dimensionUniqueName="[World Population by Region]" displayFolder="" count="0" memberValueDatatype="5" unbalanced="0"/>
    <cacheHierarchy uniqueName="[World Population by Region].[Urban Pop %]" caption="Urban Pop %" attribute="1" defaultMemberUniqueName="[World Population by Region].[Urban Pop %].[All]" allUniqueName="[World Population by Region].[Urban Pop %].[All]" dimensionUniqueName="[World Population by Region]" displayFolder="" count="0" memberValueDatatype="5" unbalanced="0"/>
    <cacheHierarchy uniqueName="[World Population by Region].[World Share]" caption="World Share" attribute="1" defaultMemberUniqueName="[World Population by Region].[World Share].[All]" allUniqueName="[World Population by Region].[World Share].[All]" dimensionUniqueName="[World Population by Region]" displayFolder="" count="0" memberValueDatatype="5" unbalanced="0"/>
    <cacheHierarchy uniqueName="[World Population by Religion].[Major Religious Groups]" caption="Major Religious Groups" attribute="1" defaultMemberUniqueName="[World Population by Religion].[Major Religious Groups].[All]" allUniqueName="[World Population by Religion].[Major Religious Groups].[All]" dimensionUniqueName="[World Population by Religion]" displayFolder="" count="0" memberValueDatatype="130" unbalanced="0"/>
    <cacheHierarchy uniqueName="[World Population by Religion].[Percentage of the global population]" caption="Percentage of the global population" attribute="1" defaultMemberUniqueName="[World Population by Religion].[Percentage of the global population].[All]" allUniqueName="[World Population by Religion].[Percentage of the global population].[All]" dimensionUniqueName="[World Population by Religion]" displayFolder="" count="0" memberValueDatatype="20" unbalanced="0"/>
    <cacheHierarchy uniqueName="[World Population by Year].[Year]" caption="Year" attribute="1" defaultMemberUniqueName="[World Population by Year].[Year].[All]" allUniqueName="[World Population by Year].[Year].[All]" dimensionUniqueName="[World Population by Year]" displayFolder="" count="0" memberValueDatatype="130" unbalanced="0"/>
    <cacheHierarchy uniqueName="[World Population by Year].[Population]" caption="Population" attribute="1" defaultMemberUniqueName="[World Population by Year].[Population].[All]" allUniqueName="[World Population by Year].[Population].[All]" dimensionUniqueName="[World Population by Year]" displayFolder="" count="0" memberValueDatatype="20" unbalanced="0"/>
    <cacheHierarchy uniqueName="[World Population by Year].[Yearly % Change]" caption="Yearly % Change" attribute="1" defaultMemberUniqueName="[World Population by Year].[Yearly % Change].[All]" allUniqueName="[World Population by Year].[Yearly % Change].[All]" dimensionUniqueName="[World Population by Year]" displayFolder="" count="0" memberValueDatatype="5" unbalanced="0"/>
    <cacheHierarchy uniqueName="[World Population by Year].[Net Change]" caption="Net Change" attribute="1" defaultMemberUniqueName="[World Population by Year].[Net Change].[All]" allUniqueName="[World Population by Year].[Net Change].[All]" dimensionUniqueName="[World Population by Year]" displayFolder="" count="0" memberValueDatatype="20" unbalanced="0"/>
    <cacheHierarchy uniqueName="[World Population by Year].[Density (P/Km²)]" caption="Density (P/Km²)" attribute="1" defaultMemberUniqueName="[World Population by Year].[Density (P/Km²)].[All]" allUniqueName="[World Population by Year].[Density (P/Km²)].[All]" dimensionUniqueName="[World Population by Year]" displayFolder="" count="0" memberValueDatatype="20" unbalanced="0"/>
    <cacheHierarchy uniqueName="[World Population Forecast  2030-2050].[Year (July 1)]" caption="Year (July 1)" attribute="1" defaultMemberUniqueName="[World Population Forecast  2030-2050].[Year (July 1)].[All]" allUniqueName="[World Population Forecast  2030-2050].[Year (July 1)].[All]" dimensionUniqueName="[World Population Forecast  2030-2050]" displayFolder="" count="0" memberValueDatatype="130" unbalanced="0"/>
    <cacheHierarchy uniqueName="[World Population Forecast  2030-2050].[Population]" caption="Population" attribute="1" defaultMemberUniqueName="[World Population Forecast  2030-2050].[Population].[All]" allUniqueName="[World Population Forecast  2030-2050].[Population].[All]" dimensionUniqueName="[World Population Forecast  2030-2050]" displayFolder="" count="0" memberValueDatatype="20" unbalanced="0"/>
    <cacheHierarchy uniqueName="[World Population Forecast  2030-2050].[Yearly % Change]" caption="Yearly % Change" attribute="1" defaultMemberUniqueName="[World Population Forecast  2030-2050].[Yearly % Change].[All]" allUniqueName="[World Population Forecast  2030-2050].[Yearly % Change].[All]" dimensionUniqueName="[World Population Forecast  2030-2050]" displayFolder="" count="0" memberValueDatatype="5" unbalanced="0"/>
    <cacheHierarchy uniqueName="[World Population Forecast  2030-2050].[Yearly Change]" caption="Yearly Change" attribute="1" defaultMemberUniqueName="[World Population Forecast  2030-2050].[Yearly Change].[All]" allUniqueName="[World Population Forecast  2030-2050].[Yearly Change].[All]" dimensionUniqueName="[World Population Forecast  2030-2050]" displayFolder="" count="0" memberValueDatatype="20" unbalanced="0"/>
    <cacheHierarchy uniqueName="[World Population Forecast  2030-2050].[Median Age]" caption="Median Age" attribute="1" defaultMemberUniqueName="[World Population Forecast  2030-2050].[Median Age].[All]" allUniqueName="[World Population Forecast  2030-2050].[Median Age].[All]" dimensionUniqueName="[World Population Forecast  2030-2050]" displayFolder="" count="0" memberValueDatatype="5" unbalanced="0"/>
    <cacheHierarchy uniqueName="[World Population Forecast  2030-2050].[Fertility Rate]" caption="Fertility Rate" attribute="1" defaultMemberUniqueName="[World Population Forecast  2030-2050].[Fertility Rate].[All]" allUniqueName="[World Population Forecast  2030-2050].[Fertility Rate].[All]" dimensionUniqueName="[World Population Forecast  2030-2050]" displayFolder="" count="0" memberValueDatatype="5" unbalanced="0"/>
    <cacheHierarchy uniqueName="[World Population Forecast  2030-2050].[Density (P/Km²)]" caption="Density (P/Km²)" attribute="1" defaultMemberUniqueName="[World Population Forecast  2030-2050].[Density (P/Km²)].[All]" allUniqueName="[World Population Forecast  2030-2050].[Density (P/Km²)].[All]" dimensionUniqueName="[World Population Forecast  2030-2050]" displayFolder="" count="0" memberValueDatatype="20" unbalanced="0"/>
    <cacheHierarchy uniqueName="[Yearly Population Growth Rate].[Year]" caption="Year" attribute="1" defaultMemberUniqueName="[Yearly Population Growth Rate].[Year].[All]" allUniqueName="[Yearly Population Growth Rate].[Year].[All]" dimensionUniqueName="[Yearly Population Growth Rate]" displayFolder="" count="0" memberValueDatatype="130" unbalanced="0"/>
    <cacheHierarchy uniqueName="[Yearly Population Growth Rate].[Yearly Growth Rate]" caption="Yearly Growth Rate" attribute="1" defaultMemberUniqueName="[Yearly Population Growth Rate].[Yearly Growth Rate].[All]" allUniqueName="[Yearly Population Growth Rate].[Yearly Growth Rate].[All]" dimensionUniqueName="[Yearly Population Growth Rate]" displayFolder="" count="0" memberValueDatatype="5" unbalanced="0"/>
    <cacheHierarchy uniqueName="[Measures].[Rural Population %]" caption="Rural Population %" measure="1" displayFolder="" measureGroup="Population by Country" count="0"/>
    <cacheHierarchy uniqueName="[Measures].[Rural Population % ]" caption="Rural Population % " measure="1" displayFolder="" measureGroup="World Population by Region" count="0"/>
    <cacheHierarchy uniqueName="[Measures].[__XL_Count Yearly Population Growth Rate]" caption="__XL_Count Yearly Population Growth Rate" measure="1" displayFolder="" measureGroup="Yearly Population Growth Rate" count="0" hidden="1"/>
    <cacheHierarchy uniqueName="[Measures].[__XL_Count World Population Forecast  2030-2050]" caption="__XL_Count World Population Forecast  2030-2050" measure="1" displayFolder="" measureGroup="World Population Forecast  2030-2050" count="0" hidden="1"/>
    <cacheHierarchy uniqueName="[Measures].[__XL_Count World Population by Region]" caption="__XL_Count World Population by Region" measure="1" displayFolder="" measureGroup="World Population by Region" count="0" hidden="1"/>
    <cacheHierarchy uniqueName="[Measures].[__XL_Count World Population by Religion]" caption="__XL_Count World Population by Religion" measure="1" displayFolder="" measureGroup="World Population by Religion" count="0" hidden="1"/>
    <cacheHierarchy uniqueName="[Measures].[__XL_Count World Population by Year]" caption="__XL_Count World Population by Year" measure="1" displayFolder="" measureGroup="World Population by Year" count="0" hidden="1"/>
    <cacheHierarchy uniqueName="[Measures].[__XL_Count Population by Country]" caption="__XL_Count Population by Country" measure="1" displayFolder="" measureGroup="Population by Country" count="0" hidden="1"/>
    <cacheHierarchy uniqueName="[Measures].[__XL_Count World Population  2025 and Historical]" caption="__XL_Count World Population  2025 and Historical" measure="1" displayFolder="" measureGroup="World Population  2025 and Historical" count="0" hidden="1"/>
    <cacheHierarchy uniqueName="[Measures].[__XL_Count A]" caption="__XL_Count A" measure="1" displayFolder="" measureGroup="A" count="0" hidden="1"/>
    <cacheHierarchy uniqueName="[Measures].[__XL_Count B]" caption="__XL_Count B" measure="1" displayFolder="" measureGroup="B" count="0" hidden="1"/>
    <cacheHierarchy uniqueName="[Measures].[__XL_Count C]" caption="__XL_Count C" measure="1" displayFolder="" measureGroup="C" count="0" hidden="1"/>
    <cacheHierarchy uniqueName="[Measures].[__XL_Count D  E  F]" caption="__XL_Count D  E  F" measure="1" displayFolder="" measureGroup="D  E  F" count="0" hidden="1"/>
    <cacheHierarchy uniqueName="[Measures].[__XL_Count G  H]" caption="__XL_Count G  H" measure="1" displayFolder="" measureGroup="G  H" count="0" hidden="1"/>
    <cacheHierarchy uniqueName="[Measures].[__XL_Count I  J  K]" caption="__XL_Count I  J  K" measure="1" displayFolder="" measureGroup="I  J  K" count="0" hidden="1"/>
    <cacheHierarchy uniqueName="[Measures].[__XL_Count L  M]" caption="__XL_Count L  M" measure="1" displayFolder="" measureGroup="L  M" count="0" hidden="1"/>
    <cacheHierarchy uniqueName="[Measures].[__XL_Count N  O  P  Q]" caption="__XL_Count N  O  P  Q" measure="1" displayFolder="" measureGroup="N  O  P  Q" count="0" hidden="1"/>
    <cacheHierarchy uniqueName="[Measures].[__XL_Count R  S]" caption="__XL_Count R  S" measure="1" displayFolder="" measureGroup="R  S" count="0" hidden="1"/>
    <cacheHierarchy uniqueName="[Measures].[__XL_Count T  U  V  W  Y  Z]" caption="__XL_Count T  U  V  W  Y  Z" measure="1" displayFolder="" measureGroup="T  U  V  W  Y  Z" count="0" hidden="1"/>
    <cacheHierarchy uniqueName="[Measures].[__XL_Count Region Lookup]" caption="__XL_Count Region Lookup" measure="1" displayFolder="" measureGroup="Region Lookup" count="0" hidden="1"/>
    <cacheHierarchy uniqueName="[Measures].[__No measures defined]" caption="__No measures defined" measure="1" displayFolder="" count="0" hidden="1"/>
    <cacheHierarchy uniqueName="[Measures].[Sum of Yearly % Change]" caption="Sum of Yearly % Change" measure="1" displayFolder="" measureGroup="World Population by Year" count="0" hidden="1">
      <extLst>
        <ext xmlns:x15="http://schemas.microsoft.com/office/spreadsheetml/2010/11/main" uri="{B97F6D7D-B522-45F9-BDA1-12C45D357490}">
          <x15:cacheHierarchy aggregatedColumn="55"/>
        </ext>
      </extLst>
    </cacheHierarchy>
    <cacheHierarchy uniqueName="[Measures].[Sum of Yearly Growth Rate]" caption="Sum of Yearly Growth Rate" measure="1" displayFolder="" measureGroup="Yearly Population Growth Rate" count="0" hidden="1">
      <extLst>
        <ext xmlns:x15="http://schemas.microsoft.com/office/spreadsheetml/2010/11/main" uri="{B97F6D7D-B522-45F9-BDA1-12C45D357490}">
          <x15:cacheHierarchy aggregatedColumn="66"/>
        </ext>
      </extLst>
    </cacheHierarchy>
    <cacheHierarchy uniqueName="[Measures].[Sum of Population]" caption="Sum of Population" measure="1" displayFolder="" measureGroup="World Population by Year" count="0" hidden="1">
      <extLst>
        <ext xmlns:x15="http://schemas.microsoft.com/office/spreadsheetml/2010/11/main" uri="{B97F6D7D-B522-45F9-BDA1-12C45D357490}">
          <x15:cacheHierarchy aggregatedColumn="54"/>
        </ext>
      </extLst>
    </cacheHierarchy>
    <cacheHierarchy uniqueName="[Measures].[Sum of Percentage of the global population]" caption="Sum of Percentage of the global population" measure="1" displayFolder="" measureGroup="World Population by Religion" count="0" hidden="1">
      <extLst>
        <ext xmlns:x15="http://schemas.microsoft.com/office/spreadsheetml/2010/11/main" uri="{B97F6D7D-B522-45F9-BDA1-12C45D357490}">
          <x15:cacheHierarchy aggregatedColumn="52"/>
        </ext>
      </extLst>
    </cacheHierarchy>
    <cacheHierarchy uniqueName="[Measures].[Sum of Population 2]" caption="Sum of Population 2" measure="1" displayFolder="" measureGroup="World Population Forecast  2030-2050" count="0" hidden="1">
      <extLst>
        <ext xmlns:x15="http://schemas.microsoft.com/office/spreadsheetml/2010/11/main" uri="{B97F6D7D-B522-45F9-BDA1-12C45D357490}">
          <x15:cacheHierarchy aggregatedColumn="59"/>
        </ext>
      </extLst>
    </cacheHierarchy>
    <cacheHierarchy uniqueName="[Measures].[Sum of Yearly % Change 2]" caption="Sum of Yearly % Change 2" measure="1" displayFolder="" measureGroup="World Population Forecast  2030-2050" count="0" hidden="1">
      <extLst>
        <ext xmlns:x15="http://schemas.microsoft.com/office/spreadsheetml/2010/11/main" uri="{B97F6D7D-B522-45F9-BDA1-12C45D357490}">
          <x15:cacheHierarchy aggregatedColumn="60"/>
        </ext>
      </extLst>
    </cacheHierarchy>
    <cacheHierarchy uniqueName="[Measures].[Sum of Yearly Change]" caption="Sum of Yearly Change" measure="1" displayFolder="" measureGroup="World Population Forecast  2030-2050" count="0" hidden="1">
      <extLst>
        <ext xmlns:x15="http://schemas.microsoft.com/office/spreadsheetml/2010/11/main" uri="{B97F6D7D-B522-45F9-BDA1-12C45D357490}">
          <x15:cacheHierarchy aggregatedColumn="61"/>
        </ext>
      </extLst>
    </cacheHierarchy>
    <cacheHierarchy uniqueName="[Measures].[Sum of Population 3]" caption="Sum of Population 3" measure="1" displayFolder="" measureGroup="World Population  2025 and Historical" count="0" hidden="1">
      <extLst>
        <ext xmlns:x15="http://schemas.microsoft.com/office/spreadsheetml/2010/11/main" uri="{B97F6D7D-B522-45F9-BDA1-12C45D357490}">
          <x15:cacheHierarchy aggregatedColumn="34"/>
        </ext>
      </extLst>
    </cacheHierarchy>
    <cacheHierarchy uniqueName="[Measures].[Sum of Yearly % Change 3]" caption="Sum of Yearly % Change 3" measure="1" displayFolder="" measureGroup="World Population  2025 and Historical" count="0" hidden="1">
      <extLst>
        <ext xmlns:x15="http://schemas.microsoft.com/office/spreadsheetml/2010/11/main" uri="{B97F6D7D-B522-45F9-BDA1-12C45D357490}">
          <x15:cacheHierarchy aggregatedColumn="35"/>
        </ext>
      </extLst>
    </cacheHierarchy>
    <cacheHierarchy uniqueName="[Measures].[Sum of Yearly Change 2]" caption="Sum of Yearly Change 2" measure="1" displayFolder="" measureGroup="World Population  2025 and Historical" count="0" hidden="1">
      <extLst>
        <ext xmlns:x15="http://schemas.microsoft.com/office/spreadsheetml/2010/11/main" uri="{B97F6D7D-B522-45F9-BDA1-12C45D357490}">
          <x15:cacheHierarchy aggregatedColumn="36"/>
        </ext>
      </extLst>
    </cacheHierarchy>
    <cacheHierarchy uniqueName="[Measures].[Sum of Median Age]" caption="Sum of Median Age" measure="1" displayFolder="" measureGroup="World Population  2025 and Historical" count="0" hidden="1">
      <extLst>
        <ext xmlns:x15="http://schemas.microsoft.com/office/spreadsheetml/2010/11/main" uri="{B97F6D7D-B522-45F9-BDA1-12C45D357490}">
          <x15:cacheHierarchy aggregatedColumn="37"/>
        </ext>
      </extLst>
    </cacheHierarchy>
    <cacheHierarchy uniqueName="[Measures].[Sum of Fertility Rate]" caption="Sum of Fertility Rate" measure="1" displayFolder="" measureGroup="World Population  2025 and Historical"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Land Area (Km²)]" caption="Sum of Land Area (Km²)" measure="1" displayFolder="" measureGroup="Population by Country" count="0" hidden="1">
      <extLst>
        <ext xmlns:x15="http://schemas.microsoft.com/office/spreadsheetml/2010/11/main" uri="{B97F6D7D-B522-45F9-BDA1-12C45D357490}">
          <x15:cacheHierarchy aggregatedColumn="21"/>
        </ext>
      </extLst>
    </cacheHierarchy>
    <cacheHierarchy uniqueName="[Measures].[Sum of Urban Pop %]" caption="Sum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Sum of Land Area (Km²) 2]" caption="Sum of Land Area (Km²) 2" measure="1" displayFolder="" measureGroup="World Population by Region" count="0" hidden="1">
      <extLst>
        <ext xmlns:x15="http://schemas.microsoft.com/office/spreadsheetml/2010/11/main" uri="{B97F6D7D-B522-45F9-BDA1-12C45D357490}">
          <x15:cacheHierarchy aggregatedColumn="45"/>
        </ext>
      </extLst>
    </cacheHierarchy>
    <cacheHierarchy uniqueName="[Measures].[Sum of Density (P/Km²)]" caption="Sum of Density (P/Km²)" measure="1" displayFolder="" measureGroup="Population by Country" count="0" hidden="1">
      <extLst>
        <ext xmlns:x15="http://schemas.microsoft.com/office/spreadsheetml/2010/11/main" uri="{B97F6D7D-B522-45F9-BDA1-12C45D357490}">
          <x15:cacheHierarchy aggregatedColumn="20"/>
        </ext>
      </extLst>
    </cacheHierarchy>
    <cacheHierarchy uniqueName="[Measures].[Count of Country (or dependency)]" caption="Count of Country (or dependency)" measure="1" displayFolder="" measureGroup="Population by Country" count="0" hidden="1">
      <extLst>
        <ext xmlns:x15="http://schemas.microsoft.com/office/spreadsheetml/2010/11/main" uri="{B97F6D7D-B522-45F9-BDA1-12C45D357490}">
          <x15:cacheHierarchy aggregatedColumn="16"/>
        </ext>
      </extLst>
    </cacheHierarchy>
    <cacheHierarchy uniqueName="[Measures].[Sum of Density (P/Km²) 2]" caption="Sum of Density (P/Km²) 2" measure="1" displayFolder="" measureGroup="World Population by Region" count="0" hidden="1">
      <extLst>
        <ext xmlns:x15="http://schemas.microsoft.com/office/spreadsheetml/2010/11/main" uri="{B97F6D7D-B522-45F9-BDA1-12C45D357490}">
          <x15:cacheHierarchy aggregatedColumn="44"/>
        </ext>
      </extLst>
    </cacheHierarchy>
    <cacheHierarchy uniqueName="[Measures].[Count of Net Change]" caption="Count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Density (P/Km²) 3]" caption="Sum of Density (P/Km²) 3" measure="1" displayFolder="" measureGroup="World Population by Year" count="0" hidden="1">
      <extLst>
        <ext xmlns:x15="http://schemas.microsoft.com/office/spreadsheetml/2010/11/main" uri="{B97F6D7D-B522-45F9-BDA1-12C45D357490}">
          <x15:cacheHierarchy aggregatedColumn="57"/>
        </ext>
      </extLst>
    </cacheHierarchy>
    <cacheHierarchy uniqueName="[Measures].[Sum of Urban Pop % 2]" caption="Sum of Urban Pop % 2" measure="1" displayFolder="" measureGroup="World Population by Region" count="0" hidden="1">
      <extLst>
        <ext xmlns:x15="http://schemas.microsoft.com/office/spreadsheetml/2010/11/main" uri="{B97F6D7D-B522-45F9-BDA1-12C45D357490}">
          <x15:cacheHierarchy aggregatedColumn="49"/>
        </ext>
      </extLst>
    </cacheHierarchy>
    <cacheHierarchy uniqueName="[Measures].[Sum of World Share]" caption="Sum of World Share" measure="1" displayFolder="" measureGroup="World Population by Region" count="0" hidden="1">
      <extLst>
        <ext xmlns:x15="http://schemas.microsoft.com/office/spreadsheetml/2010/11/main" uri="{B97F6D7D-B522-45F9-BDA1-12C45D357490}">
          <x15:cacheHierarchy aggregatedColumn="50"/>
        </ext>
      </extLst>
    </cacheHierarchy>
    <cacheHierarchy uniqueName="[Measures].[Sum of Population 2026]" caption="Sum of Population 2026" measure="1" displayFolder="" measureGroup="Population by Country" count="0" hidden="1">
      <extLst>
        <ext xmlns:x15="http://schemas.microsoft.com/office/spreadsheetml/2010/11/main" uri="{B97F6D7D-B522-45F9-BDA1-12C45D357490}">
          <x15:cacheHierarchy aggregatedColumn="17"/>
        </ext>
      </extLst>
    </cacheHierarchy>
    <cacheHierarchy uniqueName="[Measures].[Sum of Population (2026)]" caption="Sum of Population (2026)" measure="1" displayFolder="" measureGroup="World Population by Region" count="0" hidden="1">
      <extLst>
        <ext xmlns:x15="http://schemas.microsoft.com/office/spreadsheetml/2010/11/main" uri="{B97F6D7D-B522-45F9-BDA1-12C45D357490}">
          <x15:cacheHierarchy aggregatedColumn="41"/>
        </ext>
      </extLst>
    </cacheHierarchy>
    <cacheHierarchy uniqueName="[Measures].[Count of Migrants (net) 2]" caption="Count of Migrants (net) 2" measure="1" displayFolder="" measureGroup="Population by Country" count="0" hidden="1">
      <extLst>
        <ext xmlns:x15="http://schemas.microsoft.com/office/spreadsheetml/2010/11/main" uri="{B97F6D7D-B522-45F9-BDA1-12C45D357490}">
          <x15:cacheHierarchy aggregatedColumn="22"/>
        </ext>
      </extLst>
    </cacheHierarchy>
    <cacheHierarchy uniqueName="[Measures].[Sum of Fert. Rate 2]" caption="Sum of Fert. Rate 2" measure="1" displayFolder="" measureGroup="Population by Country" count="0" hidden="1">
      <extLst>
        <ext xmlns:x15="http://schemas.microsoft.com/office/spreadsheetml/2010/11/main" uri="{B97F6D7D-B522-45F9-BDA1-12C45D357490}">
          <x15:cacheHierarchy aggregatedColumn="23"/>
        </ext>
      </extLst>
    </cacheHierarchy>
    <cacheHierarchy uniqueName="[Measures].[Sum of Median Age 3]" caption="Sum of Median Age 3" measure="1" displayFolder="" measureGroup="Population by Country" count="0" hidden="1">
      <extLst>
        <ext xmlns:x15="http://schemas.microsoft.com/office/spreadsheetml/2010/11/main" uri="{B97F6D7D-B522-45F9-BDA1-12C45D357490}">
          <x15:cacheHierarchy aggregatedColumn="24"/>
        </ext>
      </extLst>
    </cacheHierarchy>
    <cacheHierarchy uniqueName="[Measures].[Sum of World Share 2]" caption="Sum of World Share 2" measure="1" displayFolder="" measureGroup="Population by Country" count="0" hidden="1">
      <extLst>
        <ext xmlns:x15="http://schemas.microsoft.com/office/spreadsheetml/2010/11/main" uri="{B97F6D7D-B522-45F9-BDA1-12C45D357490}">
          <x15:cacheHierarchy aggregatedColumn="26"/>
        </ext>
      </extLst>
    </cacheHierarchy>
    <cacheHierarchy uniqueName="[Measures].[Count of Yearly Change]" caption="Count of Yearly Change" measure="1" displayFolder="" measureGroup="Population by Country" count="0" hidden="1">
      <extLst>
        <ext xmlns:x15="http://schemas.microsoft.com/office/spreadsheetml/2010/11/main" uri="{B97F6D7D-B522-45F9-BDA1-12C45D357490}">
          <x15:cacheHierarchy aggregatedColumn="18"/>
        </ext>
      </extLst>
    </cacheHierarchy>
    <cacheHierarchy uniqueName="[Measures].[Count of geographical region]" caption="Count of geographical region" measure="1" displayFolder="" measureGroup="Region Lookup" count="0" hidden="1">
      <extLst>
        <ext xmlns:x15="http://schemas.microsoft.com/office/spreadsheetml/2010/11/main" uri="{B97F6D7D-B522-45F9-BDA1-12C45D357490}">
          <x15:cacheHierarchy aggregatedColumn="30"/>
        </ext>
      </extLst>
    </cacheHierarchy>
    <cacheHierarchy uniqueName="[Measures].[Sum of Net Change]" caption="Sum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Migrants (net)]" caption="Sum of Migrants (net)" measure="1" displayFolder="" measureGroup="Population by Country" count="0" hidden="1">
      <extLst>
        <ext xmlns:x15="http://schemas.microsoft.com/office/spreadsheetml/2010/11/main" uri="{B97F6D7D-B522-45F9-BDA1-12C45D357490}">
          <x15:cacheHierarchy aggregatedColumn="22"/>
        </ext>
      </extLst>
    </cacheHierarchy>
    <cacheHierarchy uniqueName="[Measures].[Average of Fert. Rate]" caption="Average of Fert. Rate" measure="1" displayFolder="" measureGroup="Population by Country" count="0" hidden="1">
      <extLst>
        <ext xmlns:x15="http://schemas.microsoft.com/office/spreadsheetml/2010/11/main" uri="{B97F6D7D-B522-45F9-BDA1-12C45D357490}">
          <x15:cacheHierarchy aggregatedColumn="23"/>
        </ext>
      </extLst>
    </cacheHierarchy>
    <cacheHierarchy uniqueName="[Measures].[Average of Median Age]" caption="Average of Median Age" measure="1" displayFolder="" measureGroup="Population by Country" count="0" hidden="1">
      <extLst>
        <ext xmlns:x15="http://schemas.microsoft.com/office/spreadsheetml/2010/11/main" uri="{B97F6D7D-B522-45F9-BDA1-12C45D357490}">
          <x15:cacheHierarchy aggregatedColumn="24"/>
        </ext>
      </extLst>
    </cacheHierarchy>
    <cacheHierarchy uniqueName="[Measures].[Average of Urban Pop %]" caption="Average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Average of World Share]" caption="Average of World Share" measure="1" displayFolder="" measureGroup="Population by Country" count="0" hidden="1">
      <extLst>
        <ext xmlns:x15="http://schemas.microsoft.com/office/spreadsheetml/2010/11/main" uri="{B97F6D7D-B522-45F9-BDA1-12C45D357490}">
          <x15:cacheHierarchy aggregatedColumn="26"/>
        </ext>
      </extLst>
    </cacheHierarchy>
  </cacheHierarchies>
  <kpis count="0"/>
  <dimensions count="19">
    <dimension name="A" uniqueName="[A]" caption="A"/>
    <dimension name="B" uniqueName="[B]" caption="B"/>
    <dimension name="C" uniqueName="[C]" caption="C"/>
    <dimension name="D  E  F" uniqueName="[D  E  F]" caption="D  E  F"/>
    <dimension name="G  H" uniqueName="[G  H]" caption="G  H"/>
    <dimension name="I  J  K" uniqueName="[I  J  K]" caption="I  J  K"/>
    <dimension name="L  M" uniqueName="[L  M]" caption="L  M"/>
    <dimension measure="1" name="Measures" uniqueName="[Measures]" caption="Measures"/>
    <dimension name="N  O  P  Q" uniqueName="[N  O  P  Q]" caption="N  O  P  Q"/>
    <dimension name="Population by Country" uniqueName="[Population by Country]" caption="Population by Country"/>
    <dimension name="R  S" uniqueName="[R  S]" caption="R  S"/>
    <dimension name="Region Lookup" uniqueName="[Region Lookup]" caption="Region Lookup"/>
    <dimension name="T  U  V  W  Y  Z" uniqueName="[T  U  V  W  Y  Z]" caption="T  U  V  W  Y  Z"/>
    <dimension name="World Population  2025 and Historical" uniqueName="[World Population  2025 and Historical]" caption="World Population  2025 and Historical"/>
    <dimension name="World Population by Region" uniqueName="[World Population by Region]" caption="World Population by Region"/>
    <dimension name="World Population by Religion" uniqueName="[World Population by Religion]" caption="World Population by Religion"/>
    <dimension name="World Population by Year" uniqueName="[World Population by Year]" caption="World Population by Year"/>
    <dimension name="World Population Forecast  2030-2050" uniqueName="[World Population Forecast  2030-2050]" caption="World Population Forecast  2030-2050"/>
    <dimension name="Yearly Population Growth Rate" uniqueName="[Yearly Population Growth Rate]" caption="Yearly Population Growth Rate"/>
  </dimensions>
  <measureGroups count="18">
    <measureGroup name="A" caption="A"/>
    <measureGroup name="B" caption="B"/>
    <measureGroup name="C" caption="C"/>
    <measureGroup name="D  E  F" caption="D  E  F"/>
    <measureGroup name="G  H" caption="G  H"/>
    <measureGroup name="I  J  K" caption="I  J  K"/>
    <measureGroup name="L  M" caption="L  M"/>
    <measureGroup name="N  O  P  Q" caption="N  O  P  Q"/>
    <measureGroup name="Population by Country" caption="Population by Country"/>
    <measureGroup name="R  S" caption="R  S"/>
    <measureGroup name="Region Lookup" caption="Region Lookup"/>
    <measureGroup name="T  U  V  W  Y  Z" caption="T  U  V  W  Y  Z"/>
    <measureGroup name="World Population  2025 and Historical" caption="World Population  2025 and Historical"/>
    <measureGroup name="World Population by Region" caption="World Population by Region"/>
    <measureGroup name="World Population by Religion" caption="World Population by Religion"/>
    <measureGroup name="World Population by Year" caption="World Population by Year"/>
    <measureGroup name="World Population Forecast  2030-2050" caption="World Population Forecast  2030-2050"/>
    <measureGroup name="Yearly Population Growth Rate" caption="Yearly Population Growth Rate"/>
  </measureGroups>
  <maps count="19">
    <map measureGroup="0" dimension="0"/>
    <map measureGroup="1" dimension="1"/>
    <map measureGroup="2" dimension="2"/>
    <map measureGroup="3" dimension="3"/>
    <map measureGroup="4" dimension="4"/>
    <map measureGroup="5" dimension="5"/>
    <map measureGroup="6" dimension="6"/>
    <map measureGroup="7" dimension="8"/>
    <map measureGroup="8" dimension="9"/>
    <map measureGroup="8" dimension="11"/>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enice" refreshedDate="46230.006679398146" backgroundQuery="1" createdVersion="8" refreshedVersion="8" minRefreshableVersion="3" recordCount="0" supportSubquery="1" supportAdvancedDrill="1" xr:uid="{E08362C6-6879-40CB-B49F-52DB0DCD246D}">
  <cacheSource type="external" connectionId="19"/>
  <cacheFields count="2">
    <cacheField name="[World Population  2025 and Historical].[Year (July 1)].[Year (July 1)]" caption="Year (July 1)" numFmtId="0" hierarchy="33" level="1">
      <sharedItems count="20">
        <s v="1955"/>
        <s v="1960"/>
        <s v="1965"/>
        <s v="1970"/>
        <s v="1975"/>
        <s v="1980"/>
        <s v="1985"/>
        <s v="1990"/>
        <s v="1995"/>
        <s v="2000"/>
        <s v="2005"/>
        <s v="2010"/>
        <s v="2015"/>
        <s v="2020"/>
        <s v="2021"/>
        <s v="2022"/>
        <s v="2023"/>
        <s v="2024"/>
        <s v="2025"/>
        <s v="2026"/>
      </sharedItems>
    </cacheField>
    <cacheField name="[Measures].[Sum of Median Age]" caption="Sum of Median Age" numFmtId="0" hierarchy="98" level="32767"/>
  </cacheFields>
  <cacheHierarchies count="124">
    <cacheHierarchy uniqueName="[A].[name]" caption="name" attribute="1" defaultMemberUniqueName="[A].[name].[All]" allUniqueName="[A].[name].[All]" dimensionUniqueName="[A]" displayFolder="" count="0" memberValueDatatype="130" unbalanced="0"/>
    <cacheHierarchy uniqueName="[A].[geographical region]" caption="geographical region" attribute="1" defaultMemberUniqueName="[A].[geographical region].[All]" allUniqueName="[A].[geographical region].[All]" dimensionUniqueName="[A]" displayFolder="" count="0" memberValueDatatype="130" unbalanced="0"/>
    <cacheHierarchy uniqueName="[B].[name]" caption="name" attribute="1" defaultMemberUniqueName="[B].[name].[All]" allUniqueName="[B].[name].[All]" dimensionUniqueName="[B]" displayFolder="" count="0" memberValueDatatype="130" unbalanced="0"/>
    <cacheHierarchy uniqueName="[B].[geographical region]" caption="geographical region" attribute="1" defaultMemberUniqueName="[B].[geographical region].[All]" allUniqueName="[B].[geographical region].[All]" dimensionUniqueName="[B]" displayFolder="" count="0" memberValueDatatype="130" unbalanced="0"/>
    <cacheHierarchy uniqueName="[C].[name]" caption="name" attribute="1" defaultMemberUniqueName="[C].[name].[All]" allUniqueName="[C].[name].[All]" dimensionUniqueName="[C]" displayFolder="" count="0" memberValueDatatype="130" unbalanced="0"/>
    <cacheHierarchy uniqueName="[C].[geographical region]" caption="geographical region" attribute="1" defaultMemberUniqueName="[C].[geographical region].[All]" allUniqueName="[C].[geographical region].[All]" dimensionUniqueName="[C]" displayFolder="" count="0" memberValueDatatype="130" unbalanced="0"/>
    <cacheHierarchy uniqueName="[D  E  F].[name]" caption="name" attribute="1" defaultMemberUniqueName="[D  E  F].[name].[All]" allUniqueName="[D  E  F].[name].[All]" dimensionUniqueName="[D  E  F]" displayFolder="" count="0" memberValueDatatype="130" unbalanced="0"/>
    <cacheHierarchy uniqueName="[D  E  F].[geographical region]" caption="geographical region" attribute="1" defaultMemberUniqueName="[D  E  F].[geographical region].[All]" allUniqueName="[D  E  F].[geographical region].[All]" dimensionUniqueName="[D  E  F]" displayFolder="" count="0" memberValueDatatype="130" unbalanced="0"/>
    <cacheHierarchy uniqueName="[G  H].[name]" caption="name" attribute="1" defaultMemberUniqueName="[G  H].[name].[All]" allUniqueName="[G  H].[name].[All]" dimensionUniqueName="[G  H]" displayFolder="" count="0" memberValueDatatype="130" unbalanced="0"/>
    <cacheHierarchy uniqueName="[G  H].[geographical region]" caption="geographical region" attribute="1" defaultMemberUniqueName="[G  H].[geographical region].[All]" allUniqueName="[G  H].[geographical region].[All]" dimensionUniqueName="[G  H]" displayFolder="" count="0" memberValueDatatype="130" unbalanced="0"/>
    <cacheHierarchy uniqueName="[I  J  K].[name]" caption="name" attribute="1" defaultMemberUniqueName="[I  J  K].[name].[All]" allUniqueName="[I  J  K].[name].[All]" dimensionUniqueName="[I  J  K]" displayFolder="" count="0" memberValueDatatype="130" unbalanced="0"/>
    <cacheHierarchy uniqueName="[I  J  K].[geographical region]" caption="geographical region" attribute="1" defaultMemberUniqueName="[I  J  K].[geographical region].[All]" allUniqueName="[I  J  K].[geographical region].[All]" dimensionUniqueName="[I  J  K]" displayFolder="" count="0" memberValueDatatype="130" unbalanced="0"/>
    <cacheHierarchy uniqueName="[L  M].[name]" caption="name" attribute="1" defaultMemberUniqueName="[L  M].[name].[All]" allUniqueName="[L  M].[name].[All]" dimensionUniqueName="[L  M]" displayFolder="" count="0" memberValueDatatype="130" unbalanced="0"/>
    <cacheHierarchy uniqueName="[L  M].[geographical region]" caption="geographical region" attribute="1" defaultMemberUniqueName="[L  M].[geographical region].[All]" allUniqueName="[L  M].[geographical region].[All]" dimensionUniqueName="[L  M]" displayFolder="" count="0" memberValueDatatype="130" unbalanced="0"/>
    <cacheHierarchy uniqueName="[N  O  P  Q].[name]" caption="name" attribute="1" defaultMemberUniqueName="[N  O  P  Q].[name].[All]" allUniqueName="[N  O  P  Q].[name].[All]" dimensionUniqueName="[N  O  P  Q]" displayFolder="" count="0" memberValueDatatype="130" unbalanced="0"/>
    <cacheHierarchy uniqueName="[N  O  P  Q].[geographical region]" caption="geographical region" attribute="1" defaultMemberUniqueName="[N  O  P  Q].[geographical region].[All]" allUniqueName="[N  O  P  Q].[geographical region].[All]" dimensionUniqueName="[N  O  P  Q]" displayFolder="" count="0" memberValueDatatype="130" unbalanced="0"/>
    <cacheHierarchy uniqueName="[Population by Country].[Country (or dependency)]" caption="Country (or dependency)" attribute="1" defaultMemberUniqueName="[Population by Country].[Country (or dependency)].[All]" allUniqueName="[Population by Country].[Country (or dependency)].[All]" dimensionUniqueName="[Population by Country]" displayFolder="" count="0" memberValueDatatype="130" unbalanced="0"/>
    <cacheHierarchy uniqueName="[Population by Country].[Population 2026]" caption="Population 2026" attribute="1" defaultMemberUniqueName="[Population by Country].[Population 2026].[All]" allUniqueName="[Population by Country].[Population 2026].[All]" dimensionUniqueName="[Population by Country]" displayFolder="" count="0" memberValueDatatype="20" unbalanced="0"/>
    <cacheHierarchy uniqueName="[Population by Country].[Yearly Change]" caption="Yearly Change" attribute="1" defaultMemberUniqueName="[Population by Country].[Yearly Change].[All]" allUniqueName="[Population by Country].[Yearly Change].[All]" dimensionUniqueName="[Population by Country]" displayFolder="" count="0" memberValueDatatype="130" unbalanced="0"/>
    <cacheHierarchy uniqueName="[Population by Country].[Net Change]" caption="Net Change" attribute="1" defaultMemberUniqueName="[Population by Country].[Net Change].[All]" allUniqueName="[Population by Country].[Net Change].[All]" dimensionUniqueName="[Population by Country]" displayFolder="" count="0" memberValueDatatype="20" unbalanced="0"/>
    <cacheHierarchy uniqueName="[Population by Country].[Density (P/Km²)]" caption="Density (P/Km²)" attribute="1" defaultMemberUniqueName="[Population by Country].[Density (P/Km²)].[All]" allUniqueName="[Population by Country].[Density (P/Km²)].[All]" dimensionUniqueName="[Population by Country]" displayFolder="" count="0" memberValueDatatype="20" unbalanced="0"/>
    <cacheHierarchy uniqueName="[Population by Country].[Land Area (Km²)]" caption="Land Area (Km²)" attribute="1" defaultMemberUniqueName="[Population by Country].[Land Area (Km²)].[All]" allUniqueName="[Population by Country].[Land Area (Km²)].[All]" dimensionUniqueName="[Population by Country]" displayFolder="" count="0" memberValueDatatype="20" unbalanced="0"/>
    <cacheHierarchy uniqueName="[Population by Country].[Migrants (net)]" caption="Migrants (net)" attribute="1" defaultMemberUniqueName="[Population by Country].[Migrants (net)].[All]" allUniqueName="[Population by Country].[Migrants (net)].[All]" dimensionUniqueName="[Population by Country]" displayFolder="" count="0" memberValueDatatype="20" unbalanced="0"/>
    <cacheHierarchy uniqueName="[Population by Country].[Fert. Rate]" caption="Fert. Rate" attribute="1" defaultMemberUniqueName="[Population by Country].[Fert. Rate].[All]" allUniqueName="[Population by Country].[Fert. Rate].[All]" dimensionUniqueName="[Population by Country]" displayFolder="" count="0" memberValueDatatype="5" unbalanced="0"/>
    <cacheHierarchy uniqueName="[Population by Country].[Median Age]" caption="Median Age" attribute="1" defaultMemberUniqueName="[Population by Country].[Median Age].[All]" allUniqueName="[Population by Country].[Median Age].[All]" dimensionUniqueName="[Population by Country]" displayFolder="" count="0" memberValueDatatype="5" unbalanced="0"/>
    <cacheHierarchy uniqueName="[Population by Country].[Urban Pop %]" caption="Urban Pop %" attribute="1" defaultMemberUniqueName="[Population by Country].[Urban Pop %].[All]" allUniqueName="[Population by Country].[Urban Pop %].[All]" dimensionUniqueName="[Population by Country]" displayFolder="" count="0" memberValueDatatype="5" unbalanced="0"/>
    <cacheHierarchy uniqueName="[Population by Country].[World Share]" caption="World Share" attribute="1" defaultMemberUniqueName="[Population by Country].[World Share].[All]" allUniqueName="[Population by Country].[World Share].[All]" dimensionUniqueName="[Population by Country]" displayFolder="" count="0" memberValueDatatype="5" unbalanced="0"/>
    <cacheHierarchy uniqueName="[R  S].[name]" caption="name" attribute="1" defaultMemberUniqueName="[R  S].[name].[All]" allUniqueName="[R  S].[name].[All]" dimensionUniqueName="[R  S]" displayFolder="" count="0" memberValueDatatype="130" unbalanced="0"/>
    <cacheHierarchy uniqueName="[R  S].[geographical region]" caption="geographical region" attribute="1" defaultMemberUniqueName="[R  S].[geographical region].[All]" allUniqueName="[R  S].[geographical region].[All]" dimensionUniqueName="[R  S]" displayFolder="" count="0" memberValueDatatype="130" unbalanced="0"/>
    <cacheHierarchy uniqueName="[Region Lookup].[name]" caption="name" attribute="1" defaultMemberUniqueName="[Region Lookup].[name].[All]" allUniqueName="[Region Lookup].[name].[All]" dimensionUniqueName="[Region Lookup]" displayFolder="" count="0" memberValueDatatype="130" unbalanced="0"/>
    <cacheHierarchy uniqueName="[Region Lookup].[geographical region]" caption="geographical region" attribute="1" defaultMemberUniqueName="[Region Lookup].[geographical region].[All]" allUniqueName="[Region Lookup].[geographical region].[All]" dimensionUniqueName="[Region Lookup]" displayFolder="" count="0" memberValueDatatype="130" unbalanced="0"/>
    <cacheHierarchy uniqueName="[T  U  V  W  Y  Z].[name]" caption="name" attribute="1" defaultMemberUniqueName="[T  U  V  W  Y  Z].[name].[All]" allUniqueName="[T  U  V  W  Y  Z].[name].[All]" dimensionUniqueName="[T  U  V  W  Y  Z]" displayFolder="" count="0" memberValueDatatype="130" unbalanced="0"/>
    <cacheHierarchy uniqueName="[T  U  V  W  Y  Z].[geographical region]" caption="geographical region" attribute="1" defaultMemberUniqueName="[T  U  V  W  Y  Z].[geographical region].[All]" allUniqueName="[T  U  V  W  Y  Z].[geographical region].[All]" dimensionUniqueName="[T  U  V  W  Y  Z]" displayFolder="" count="0" memberValueDatatype="130" unbalanced="0"/>
    <cacheHierarchy uniqueName="[World Population  2025 and Historical].[Year (July 1)]" caption="Year (July 1)" attribute="1" defaultMemberUniqueName="[World Population  2025 and Historical].[Year (July 1)].[All]" allUniqueName="[World Population  2025 and Historical].[Year (July 1)].[All]" dimensionUniqueName="[World Population  2025 and Historical]" displayFolder="" count="2" memberValueDatatype="130" unbalanced="0">
      <fieldsUsage count="2">
        <fieldUsage x="-1"/>
        <fieldUsage x="0"/>
      </fieldsUsage>
    </cacheHierarchy>
    <cacheHierarchy uniqueName="[World Population  2025 and Historical].[Population]" caption="Population" attribute="1" defaultMemberUniqueName="[World Population  2025 and Historical].[Population].[All]" allUniqueName="[World Population  2025 and Historical].[Population].[All]" dimensionUniqueName="[World Population  2025 and Historical]" displayFolder="" count="0" memberValueDatatype="20" unbalanced="0"/>
    <cacheHierarchy uniqueName="[World Population  2025 and Historical].[Yearly % Change]" caption="Yearly % Change" attribute="1" defaultMemberUniqueName="[World Population  2025 and Historical].[Yearly % Change].[All]" allUniqueName="[World Population  2025 and Historical].[Yearly % Change].[All]" dimensionUniqueName="[World Population  2025 and Historical]" displayFolder="" count="0" memberValueDatatype="5" unbalanced="0"/>
    <cacheHierarchy uniqueName="[World Population  2025 and Historical].[Yearly Change]" caption="Yearly Change" attribute="1" defaultMemberUniqueName="[World Population  2025 and Historical].[Yearly Change].[All]" allUniqueName="[World Population  2025 and Historical].[Yearly Change].[All]" dimensionUniqueName="[World Population  2025 and Historical]" displayFolder="" count="0" memberValueDatatype="20" unbalanced="0"/>
    <cacheHierarchy uniqueName="[World Population  2025 and Historical].[Median Age]" caption="Median Age" attribute="1" defaultMemberUniqueName="[World Population  2025 and Historical].[Median Age].[All]" allUniqueName="[World Population  2025 and Historical].[Median Age].[All]" dimensionUniqueName="[World Population  2025 and Historical]" displayFolder="" count="0" memberValueDatatype="5" unbalanced="0"/>
    <cacheHierarchy uniqueName="[World Population  2025 and Historical].[Fertility Rate]" caption="Fertility Rate" attribute="1" defaultMemberUniqueName="[World Population  2025 and Historical].[Fertility Rate].[All]" allUniqueName="[World Population  2025 and Historical].[Fertility Rate].[All]" dimensionUniqueName="[World Population  2025 and Historical]" displayFolder="" count="0" memberValueDatatype="5" unbalanced="0"/>
    <cacheHierarchy uniqueName="[World Population  2025 and Historical].[Density (P/Km²)]" caption="Density (P/Km²)" attribute="1" defaultMemberUniqueName="[World Population  2025 and Historical].[Density (P/Km²)].[All]" allUniqueName="[World Population  2025 and Historical].[Density (P/Km²)].[All]" dimensionUniqueName="[World Population  2025 and Historical]" displayFolder="" count="0" memberValueDatatype="20" unbalanced="0"/>
    <cacheHierarchy uniqueName="[World Population by Region].[Region]" caption="Region" attribute="1" defaultMemberUniqueName="[World Population by Region].[Region].[All]" allUniqueName="[World Population by Region].[Region].[All]" dimensionUniqueName="[World Population by Region]" displayFolder="" count="0" memberValueDatatype="130" unbalanced="0"/>
    <cacheHierarchy uniqueName="[World Population by Region].[Population (2026)]" caption="Population (2026)" attribute="1" defaultMemberUniqueName="[World Population by Region].[Population (2026)].[All]" allUniqueName="[World Population by Region].[Population (2026)].[All]" dimensionUniqueName="[World Population by Region]" displayFolder="" count="0" memberValueDatatype="20" unbalanced="0"/>
    <cacheHierarchy uniqueName="[World Population by Region].[Yearly Change]" caption="Yearly Change" attribute="1" defaultMemberUniqueName="[World Population by Region].[Yearly Change].[All]" allUniqueName="[World Population by Region].[Yearly Change].[All]" dimensionUniqueName="[World Population by Region]" displayFolder="" count="0" memberValueDatatype="5" unbalanced="0"/>
    <cacheHierarchy uniqueName="[World Population by Region].[Net Change]" caption="Net Change" attribute="1" defaultMemberUniqueName="[World Population by Region].[Net Change].[All]" allUniqueName="[World Population by Region].[Net Change].[All]" dimensionUniqueName="[World Population by Region]" displayFolder="" count="0" memberValueDatatype="20" unbalanced="0"/>
    <cacheHierarchy uniqueName="[World Population by Region].[Density (P/Km²)]" caption="Density (P/Km²)" attribute="1" defaultMemberUniqueName="[World Population by Region].[Density (P/Km²)].[All]" allUniqueName="[World Population by Region].[Density (P/Km²)].[All]" dimensionUniqueName="[World Population by Region]" displayFolder="" count="0" memberValueDatatype="20" unbalanced="0"/>
    <cacheHierarchy uniqueName="[World Population by Region].[Land Area (Km²)]" caption="Land Area (Km²)" attribute="1" defaultMemberUniqueName="[World Population by Region].[Land Area (Km²)].[All]" allUniqueName="[World Population by Region].[Land Area (Km²)].[All]" dimensionUniqueName="[World Population by Region]" displayFolder="" count="0" memberValueDatatype="20" unbalanced="0"/>
    <cacheHierarchy uniqueName="[World Population by Region].[Migrants (net)]" caption="Migrants (net)" attribute="1" defaultMemberUniqueName="[World Population by Region].[Migrants (net)].[All]" allUniqueName="[World Population by Region].[Migrants (net)].[All]" dimensionUniqueName="[World Population by Region]" displayFolder="" count="0" memberValueDatatype="20" unbalanced="0"/>
    <cacheHierarchy uniqueName="[World Population by Region].[Fert. Rate]" caption="Fert. Rate" attribute="1" defaultMemberUniqueName="[World Population by Region].[Fert. Rate].[All]" allUniqueName="[World Population by Region].[Fert. Rate].[All]" dimensionUniqueName="[World Population by Region]" displayFolder="" count="0" memberValueDatatype="5" unbalanced="0"/>
    <cacheHierarchy uniqueName="[World Population by Region].[Median Age]" caption="Median Age" attribute="1" defaultMemberUniqueName="[World Population by Region].[Median Age].[All]" allUniqueName="[World Population by Region].[Median Age].[All]" dimensionUniqueName="[World Population by Region]" displayFolder="" count="0" memberValueDatatype="5" unbalanced="0"/>
    <cacheHierarchy uniqueName="[World Population by Region].[Urban Pop %]" caption="Urban Pop %" attribute="1" defaultMemberUniqueName="[World Population by Region].[Urban Pop %].[All]" allUniqueName="[World Population by Region].[Urban Pop %].[All]" dimensionUniqueName="[World Population by Region]" displayFolder="" count="0" memberValueDatatype="5" unbalanced="0"/>
    <cacheHierarchy uniqueName="[World Population by Region].[World Share]" caption="World Share" attribute="1" defaultMemberUniqueName="[World Population by Region].[World Share].[All]" allUniqueName="[World Population by Region].[World Share].[All]" dimensionUniqueName="[World Population by Region]" displayFolder="" count="0" memberValueDatatype="5" unbalanced="0"/>
    <cacheHierarchy uniqueName="[World Population by Religion].[Major Religious Groups]" caption="Major Religious Groups" attribute="1" defaultMemberUniqueName="[World Population by Religion].[Major Religious Groups].[All]" allUniqueName="[World Population by Religion].[Major Religious Groups].[All]" dimensionUniqueName="[World Population by Religion]" displayFolder="" count="0" memberValueDatatype="130" unbalanced="0"/>
    <cacheHierarchy uniqueName="[World Population by Religion].[Percentage of the global population]" caption="Percentage of the global population" attribute="1" defaultMemberUniqueName="[World Population by Religion].[Percentage of the global population].[All]" allUniqueName="[World Population by Religion].[Percentage of the global population].[All]" dimensionUniqueName="[World Population by Religion]" displayFolder="" count="0" memberValueDatatype="20" unbalanced="0"/>
    <cacheHierarchy uniqueName="[World Population by Year].[Year]" caption="Year" attribute="1" defaultMemberUniqueName="[World Population by Year].[Year].[All]" allUniqueName="[World Population by Year].[Year].[All]" dimensionUniqueName="[World Population by Year]" displayFolder="" count="0" memberValueDatatype="130" unbalanced="0"/>
    <cacheHierarchy uniqueName="[World Population by Year].[Population]" caption="Population" attribute="1" defaultMemberUniqueName="[World Population by Year].[Population].[All]" allUniqueName="[World Population by Year].[Population].[All]" dimensionUniqueName="[World Population by Year]" displayFolder="" count="0" memberValueDatatype="20" unbalanced="0"/>
    <cacheHierarchy uniqueName="[World Population by Year].[Yearly % Change]" caption="Yearly % Change" attribute="1" defaultMemberUniqueName="[World Population by Year].[Yearly % Change].[All]" allUniqueName="[World Population by Year].[Yearly % Change].[All]" dimensionUniqueName="[World Population by Year]" displayFolder="" count="0" memberValueDatatype="5" unbalanced="0"/>
    <cacheHierarchy uniqueName="[World Population by Year].[Net Change]" caption="Net Change" attribute="1" defaultMemberUniqueName="[World Population by Year].[Net Change].[All]" allUniqueName="[World Population by Year].[Net Change].[All]" dimensionUniqueName="[World Population by Year]" displayFolder="" count="0" memberValueDatatype="20" unbalanced="0"/>
    <cacheHierarchy uniqueName="[World Population by Year].[Density (P/Km²)]" caption="Density (P/Km²)" attribute="1" defaultMemberUniqueName="[World Population by Year].[Density (P/Km²)].[All]" allUniqueName="[World Population by Year].[Density (P/Km²)].[All]" dimensionUniqueName="[World Population by Year]" displayFolder="" count="0" memberValueDatatype="20" unbalanced="0"/>
    <cacheHierarchy uniqueName="[World Population Forecast  2030-2050].[Year (July 1)]" caption="Year (July 1)" attribute="1" defaultMemberUniqueName="[World Population Forecast  2030-2050].[Year (July 1)].[All]" allUniqueName="[World Population Forecast  2030-2050].[Year (July 1)].[All]" dimensionUniqueName="[World Population Forecast  2030-2050]" displayFolder="" count="0" memberValueDatatype="130" unbalanced="0"/>
    <cacheHierarchy uniqueName="[World Population Forecast  2030-2050].[Population]" caption="Population" attribute="1" defaultMemberUniqueName="[World Population Forecast  2030-2050].[Population].[All]" allUniqueName="[World Population Forecast  2030-2050].[Population].[All]" dimensionUniqueName="[World Population Forecast  2030-2050]" displayFolder="" count="0" memberValueDatatype="20" unbalanced="0"/>
    <cacheHierarchy uniqueName="[World Population Forecast  2030-2050].[Yearly % Change]" caption="Yearly % Change" attribute="1" defaultMemberUniqueName="[World Population Forecast  2030-2050].[Yearly % Change].[All]" allUniqueName="[World Population Forecast  2030-2050].[Yearly % Change].[All]" dimensionUniqueName="[World Population Forecast  2030-2050]" displayFolder="" count="0" memberValueDatatype="5" unbalanced="0"/>
    <cacheHierarchy uniqueName="[World Population Forecast  2030-2050].[Yearly Change]" caption="Yearly Change" attribute="1" defaultMemberUniqueName="[World Population Forecast  2030-2050].[Yearly Change].[All]" allUniqueName="[World Population Forecast  2030-2050].[Yearly Change].[All]" dimensionUniqueName="[World Population Forecast  2030-2050]" displayFolder="" count="0" memberValueDatatype="20" unbalanced="0"/>
    <cacheHierarchy uniqueName="[World Population Forecast  2030-2050].[Median Age]" caption="Median Age" attribute="1" defaultMemberUniqueName="[World Population Forecast  2030-2050].[Median Age].[All]" allUniqueName="[World Population Forecast  2030-2050].[Median Age].[All]" dimensionUniqueName="[World Population Forecast  2030-2050]" displayFolder="" count="0" memberValueDatatype="5" unbalanced="0"/>
    <cacheHierarchy uniqueName="[World Population Forecast  2030-2050].[Fertility Rate]" caption="Fertility Rate" attribute="1" defaultMemberUniqueName="[World Population Forecast  2030-2050].[Fertility Rate].[All]" allUniqueName="[World Population Forecast  2030-2050].[Fertility Rate].[All]" dimensionUniqueName="[World Population Forecast  2030-2050]" displayFolder="" count="0" memberValueDatatype="5" unbalanced="0"/>
    <cacheHierarchy uniqueName="[World Population Forecast  2030-2050].[Density (P/Km²)]" caption="Density (P/Km²)" attribute="1" defaultMemberUniqueName="[World Population Forecast  2030-2050].[Density (P/Km²)].[All]" allUniqueName="[World Population Forecast  2030-2050].[Density (P/Km²)].[All]" dimensionUniqueName="[World Population Forecast  2030-2050]" displayFolder="" count="0" memberValueDatatype="20" unbalanced="0"/>
    <cacheHierarchy uniqueName="[Yearly Population Growth Rate].[Year]" caption="Year" attribute="1" defaultMemberUniqueName="[Yearly Population Growth Rate].[Year].[All]" allUniqueName="[Yearly Population Growth Rate].[Year].[All]" dimensionUniqueName="[Yearly Population Growth Rate]" displayFolder="" count="0" memberValueDatatype="130" unbalanced="0"/>
    <cacheHierarchy uniqueName="[Yearly Population Growth Rate].[Yearly Growth Rate]" caption="Yearly Growth Rate" attribute="1" defaultMemberUniqueName="[Yearly Population Growth Rate].[Yearly Growth Rate].[All]" allUniqueName="[Yearly Population Growth Rate].[Yearly Growth Rate].[All]" dimensionUniqueName="[Yearly Population Growth Rate]" displayFolder="" count="0" memberValueDatatype="5" unbalanced="0"/>
    <cacheHierarchy uniqueName="[Measures].[Rural Population %]" caption="Rural Population %" measure="1" displayFolder="" measureGroup="Population by Country" count="0"/>
    <cacheHierarchy uniqueName="[Measures].[Rural Population % ]" caption="Rural Population % " measure="1" displayFolder="" measureGroup="World Population by Region" count="0"/>
    <cacheHierarchy uniqueName="[Measures].[__XL_Count Yearly Population Growth Rate]" caption="__XL_Count Yearly Population Growth Rate" measure="1" displayFolder="" measureGroup="Yearly Population Growth Rate" count="0" hidden="1"/>
    <cacheHierarchy uniqueName="[Measures].[__XL_Count World Population Forecast  2030-2050]" caption="__XL_Count World Population Forecast  2030-2050" measure="1" displayFolder="" measureGroup="World Population Forecast  2030-2050" count="0" hidden="1"/>
    <cacheHierarchy uniqueName="[Measures].[__XL_Count World Population by Region]" caption="__XL_Count World Population by Region" measure="1" displayFolder="" measureGroup="World Population by Region" count="0" hidden="1"/>
    <cacheHierarchy uniqueName="[Measures].[__XL_Count World Population by Religion]" caption="__XL_Count World Population by Religion" measure="1" displayFolder="" measureGroup="World Population by Religion" count="0" hidden="1"/>
    <cacheHierarchy uniqueName="[Measures].[__XL_Count World Population by Year]" caption="__XL_Count World Population by Year" measure="1" displayFolder="" measureGroup="World Population by Year" count="0" hidden="1"/>
    <cacheHierarchy uniqueName="[Measures].[__XL_Count Population by Country]" caption="__XL_Count Population by Country" measure="1" displayFolder="" measureGroup="Population by Country" count="0" hidden="1"/>
    <cacheHierarchy uniqueName="[Measures].[__XL_Count World Population  2025 and Historical]" caption="__XL_Count World Population  2025 and Historical" measure="1" displayFolder="" measureGroup="World Population  2025 and Historical" count="0" hidden="1"/>
    <cacheHierarchy uniqueName="[Measures].[__XL_Count A]" caption="__XL_Count A" measure="1" displayFolder="" measureGroup="A" count="0" hidden="1"/>
    <cacheHierarchy uniqueName="[Measures].[__XL_Count B]" caption="__XL_Count B" measure="1" displayFolder="" measureGroup="B" count="0" hidden="1"/>
    <cacheHierarchy uniqueName="[Measures].[__XL_Count C]" caption="__XL_Count C" measure="1" displayFolder="" measureGroup="C" count="0" hidden="1"/>
    <cacheHierarchy uniqueName="[Measures].[__XL_Count D  E  F]" caption="__XL_Count D  E  F" measure="1" displayFolder="" measureGroup="D  E  F" count="0" hidden="1"/>
    <cacheHierarchy uniqueName="[Measures].[__XL_Count G  H]" caption="__XL_Count G  H" measure="1" displayFolder="" measureGroup="G  H" count="0" hidden="1"/>
    <cacheHierarchy uniqueName="[Measures].[__XL_Count I  J  K]" caption="__XL_Count I  J  K" measure="1" displayFolder="" measureGroup="I  J  K" count="0" hidden="1"/>
    <cacheHierarchy uniqueName="[Measures].[__XL_Count L  M]" caption="__XL_Count L  M" measure="1" displayFolder="" measureGroup="L  M" count="0" hidden="1"/>
    <cacheHierarchy uniqueName="[Measures].[__XL_Count N  O  P  Q]" caption="__XL_Count N  O  P  Q" measure="1" displayFolder="" measureGroup="N  O  P  Q" count="0" hidden="1"/>
    <cacheHierarchy uniqueName="[Measures].[__XL_Count R  S]" caption="__XL_Count R  S" measure="1" displayFolder="" measureGroup="R  S" count="0" hidden="1"/>
    <cacheHierarchy uniqueName="[Measures].[__XL_Count T  U  V  W  Y  Z]" caption="__XL_Count T  U  V  W  Y  Z" measure="1" displayFolder="" measureGroup="T  U  V  W  Y  Z" count="0" hidden="1"/>
    <cacheHierarchy uniqueName="[Measures].[__XL_Count Region Lookup]" caption="__XL_Count Region Lookup" measure="1" displayFolder="" measureGroup="Region Lookup" count="0" hidden="1"/>
    <cacheHierarchy uniqueName="[Measures].[__No measures defined]" caption="__No measures defined" measure="1" displayFolder="" count="0" hidden="1"/>
    <cacheHierarchy uniqueName="[Measures].[Sum of Yearly % Change]" caption="Sum of Yearly % Change" measure="1" displayFolder="" measureGroup="World Population by Year" count="0" hidden="1">
      <extLst>
        <ext xmlns:x15="http://schemas.microsoft.com/office/spreadsheetml/2010/11/main" uri="{B97F6D7D-B522-45F9-BDA1-12C45D357490}">
          <x15:cacheHierarchy aggregatedColumn="55"/>
        </ext>
      </extLst>
    </cacheHierarchy>
    <cacheHierarchy uniqueName="[Measures].[Sum of Yearly Growth Rate]" caption="Sum of Yearly Growth Rate" measure="1" displayFolder="" measureGroup="Yearly Population Growth Rate" count="0" hidden="1">
      <extLst>
        <ext xmlns:x15="http://schemas.microsoft.com/office/spreadsheetml/2010/11/main" uri="{B97F6D7D-B522-45F9-BDA1-12C45D357490}">
          <x15:cacheHierarchy aggregatedColumn="66"/>
        </ext>
      </extLst>
    </cacheHierarchy>
    <cacheHierarchy uniqueName="[Measures].[Sum of Population]" caption="Sum of Population" measure="1" displayFolder="" measureGroup="World Population by Year" count="0" hidden="1">
      <extLst>
        <ext xmlns:x15="http://schemas.microsoft.com/office/spreadsheetml/2010/11/main" uri="{B97F6D7D-B522-45F9-BDA1-12C45D357490}">
          <x15:cacheHierarchy aggregatedColumn="54"/>
        </ext>
      </extLst>
    </cacheHierarchy>
    <cacheHierarchy uniqueName="[Measures].[Sum of Percentage of the global population]" caption="Sum of Percentage of the global population" measure="1" displayFolder="" measureGroup="World Population by Religion" count="0" hidden="1">
      <extLst>
        <ext xmlns:x15="http://schemas.microsoft.com/office/spreadsheetml/2010/11/main" uri="{B97F6D7D-B522-45F9-BDA1-12C45D357490}">
          <x15:cacheHierarchy aggregatedColumn="52"/>
        </ext>
      </extLst>
    </cacheHierarchy>
    <cacheHierarchy uniqueName="[Measures].[Sum of Population 2]" caption="Sum of Population 2" measure="1" displayFolder="" measureGroup="World Population Forecast  2030-2050" count="0" hidden="1">
      <extLst>
        <ext xmlns:x15="http://schemas.microsoft.com/office/spreadsheetml/2010/11/main" uri="{B97F6D7D-B522-45F9-BDA1-12C45D357490}">
          <x15:cacheHierarchy aggregatedColumn="59"/>
        </ext>
      </extLst>
    </cacheHierarchy>
    <cacheHierarchy uniqueName="[Measures].[Sum of Yearly % Change 2]" caption="Sum of Yearly % Change 2" measure="1" displayFolder="" measureGroup="World Population Forecast  2030-2050" count="0" hidden="1">
      <extLst>
        <ext xmlns:x15="http://schemas.microsoft.com/office/spreadsheetml/2010/11/main" uri="{B97F6D7D-B522-45F9-BDA1-12C45D357490}">
          <x15:cacheHierarchy aggregatedColumn="60"/>
        </ext>
      </extLst>
    </cacheHierarchy>
    <cacheHierarchy uniqueName="[Measures].[Sum of Yearly Change]" caption="Sum of Yearly Change" measure="1" displayFolder="" measureGroup="World Population Forecast  2030-2050" count="0" hidden="1">
      <extLst>
        <ext xmlns:x15="http://schemas.microsoft.com/office/spreadsheetml/2010/11/main" uri="{B97F6D7D-B522-45F9-BDA1-12C45D357490}">
          <x15:cacheHierarchy aggregatedColumn="61"/>
        </ext>
      </extLst>
    </cacheHierarchy>
    <cacheHierarchy uniqueName="[Measures].[Sum of Population 3]" caption="Sum of Population 3" measure="1" displayFolder="" measureGroup="World Population  2025 and Historical" count="0" hidden="1">
      <extLst>
        <ext xmlns:x15="http://schemas.microsoft.com/office/spreadsheetml/2010/11/main" uri="{B97F6D7D-B522-45F9-BDA1-12C45D357490}">
          <x15:cacheHierarchy aggregatedColumn="34"/>
        </ext>
      </extLst>
    </cacheHierarchy>
    <cacheHierarchy uniqueName="[Measures].[Sum of Yearly % Change 3]" caption="Sum of Yearly % Change 3" measure="1" displayFolder="" measureGroup="World Population  2025 and Historical" count="0" hidden="1">
      <extLst>
        <ext xmlns:x15="http://schemas.microsoft.com/office/spreadsheetml/2010/11/main" uri="{B97F6D7D-B522-45F9-BDA1-12C45D357490}">
          <x15:cacheHierarchy aggregatedColumn="35"/>
        </ext>
      </extLst>
    </cacheHierarchy>
    <cacheHierarchy uniqueName="[Measures].[Sum of Yearly Change 2]" caption="Sum of Yearly Change 2" measure="1" displayFolder="" measureGroup="World Population  2025 and Historical" count="0" hidden="1">
      <extLst>
        <ext xmlns:x15="http://schemas.microsoft.com/office/spreadsheetml/2010/11/main" uri="{B97F6D7D-B522-45F9-BDA1-12C45D357490}">
          <x15:cacheHierarchy aggregatedColumn="36"/>
        </ext>
      </extLst>
    </cacheHierarchy>
    <cacheHierarchy uniqueName="[Measures].[Sum of Median Age]" caption="Sum of Median Age" measure="1" displayFolder="" measureGroup="World Population  2025 and Historical"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Fertility Rate]" caption="Sum of Fertility Rate" measure="1" displayFolder="" measureGroup="World Population  2025 and Historical" count="0" hidden="1">
      <extLst>
        <ext xmlns:x15="http://schemas.microsoft.com/office/spreadsheetml/2010/11/main" uri="{B97F6D7D-B522-45F9-BDA1-12C45D357490}">
          <x15:cacheHierarchy aggregatedColumn="38"/>
        </ext>
      </extLst>
    </cacheHierarchy>
    <cacheHierarchy uniqueName="[Measures].[Sum of Land Area (Km²)]" caption="Sum of Land Area (Km²)" measure="1" displayFolder="" measureGroup="Population by Country" count="0" hidden="1">
      <extLst>
        <ext xmlns:x15="http://schemas.microsoft.com/office/spreadsheetml/2010/11/main" uri="{B97F6D7D-B522-45F9-BDA1-12C45D357490}">
          <x15:cacheHierarchy aggregatedColumn="21"/>
        </ext>
      </extLst>
    </cacheHierarchy>
    <cacheHierarchy uniqueName="[Measures].[Sum of Urban Pop %]" caption="Sum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Sum of Land Area (Km²) 2]" caption="Sum of Land Area (Km²) 2" measure="1" displayFolder="" measureGroup="World Population by Region" count="0" hidden="1">
      <extLst>
        <ext xmlns:x15="http://schemas.microsoft.com/office/spreadsheetml/2010/11/main" uri="{B97F6D7D-B522-45F9-BDA1-12C45D357490}">
          <x15:cacheHierarchy aggregatedColumn="45"/>
        </ext>
      </extLst>
    </cacheHierarchy>
    <cacheHierarchy uniqueName="[Measures].[Sum of Density (P/Km²)]" caption="Sum of Density (P/Km²)" measure="1" displayFolder="" measureGroup="Population by Country" count="0" hidden="1">
      <extLst>
        <ext xmlns:x15="http://schemas.microsoft.com/office/spreadsheetml/2010/11/main" uri="{B97F6D7D-B522-45F9-BDA1-12C45D357490}">
          <x15:cacheHierarchy aggregatedColumn="20"/>
        </ext>
      </extLst>
    </cacheHierarchy>
    <cacheHierarchy uniqueName="[Measures].[Count of Country (or dependency)]" caption="Count of Country (or dependency)" measure="1" displayFolder="" measureGroup="Population by Country" count="0" hidden="1">
      <extLst>
        <ext xmlns:x15="http://schemas.microsoft.com/office/spreadsheetml/2010/11/main" uri="{B97F6D7D-B522-45F9-BDA1-12C45D357490}">
          <x15:cacheHierarchy aggregatedColumn="16"/>
        </ext>
      </extLst>
    </cacheHierarchy>
    <cacheHierarchy uniqueName="[Measures].[Sum of Density (P/Km²) 2]" caption="Sum of Density (P/Km²) 2" measure="1" displayFolder="" measureGroup="World Population by Region" count="0" hidden="1">
      <extLst>
        <ext xmlns:x15="http://schemas.microsoft.com/office/spreadsheetml/2010/11/main" uri="{B97F6D7D-B522-45F9-BDA1-12C45D357490}">
          <x15:cacheHierarchy aggregatedColumn="44"/>
        </ext>
      </extLst>
    </cacheHierarchy>
    <cacheHierarchy uniqueName="[Measures].[Count of Net Change]" caption="Count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Density (P/Km²) 3]" caption="Sum of Density (P/Km²) 3" measure="1" displayFolder="" measureGroup="World Population by Year" count="0" hidden="1">
      <extLst>
        <ext xmlns:x15="http://schemas.microsoft.com/office/spreadsheetml/2010/11/main" uri="{B97F6D7D-B522-45F9-BDA1-12C45D357490}">
          <x15:cacheHierarchy aggregatedColumn="57"/>
        </ext>
      </extLst>
    </cacheHierarchy>
    <cacheHierarchy uniqueName="[Measures].[Sum of Urban Pop % 2]" caption="Sum of Urban Pop % 2" measure="1" displayFolder="" measureGroup="World Population by Region" count="0" hidden="1">
      <extLst>
        <ext xmlns:x15="http://schemas.microsoft.com/office/spreadsheetml/2010/11/main" uri="{B97F6D7D-B522-45F9-BDA1-12C45D357490}">
          <x15:cacheHierarchy aggregatedColumn="49"/>
        </ext>
      </extLst>
    </cacheHierarchy>
    <cacheHierarchy uniqueName="[Measures].[Sum of World Share]" caption="Sum of World Share" measure="1" displayFolder="" measureGroup="World Population by Region" count="0" hidden="1">
      <extLst>
        <ext xmlns:x15="http://schemas.microsoft.com/office/spreadsheetml/2010/11/main" uri="{B97F6D7D-B522-45F9-BDA1-12C45D357490}">
          <x15:cacheHierarchy aggregatedColumn="50"/>
        </ext>
      </extLst>
    </cacheHierarchy>
    <cacheHierarchy uniqueName="[Measures].[Sum of Population 2026]" caption="Sum of Population 2026" measure="1" displayFolder="" measureGroup="Population by Country" count="0" hidden="1">
      <extLst>
        <ext xmlns:x15="http://schemas.microsoft.com/office/spreadsheetml/2010/11/main" uri="{B97F6D7D-B522-45F9-BDA1-12C45D357490}">
          <x15:cacheHierarchy aggregatedColumn="17"/>
        </ext>
      </extLst>
    </cacheHierarchy>
    <cacheHierarchy uniqueName="[Measures].[Sum of Population (2026)]" caption="Sum of Population (2026)" measure="1" displayFolder="" measureGroup="World Population by Region" count="0" hidden="1">
      <extLst>
        <ext xmlns:x15="http://schemas.microsoft.com/office/spreadsheetml/2010/11/main" uri="{B97F6D7D-B522-45F9-BDA1-12C45D357490}">
          <x15:cacheHierarchy aggregatedColumn="41"/>
        </ext>
      </extLst>
    </cacheHierarchy>
    <cacheHierarchy uniqueName="[Measures].[Count of Migrants (net) 2]" caption="Count of Migrants (net) 2" measure="1" displayFolder="" measureGroup="Population by Country" count="0" hidden="1">
      <extLst>
        <ext xmlns:x15="http://schemas.microsoft.com/office/spreadsheetml/2010/11/main" uri="{B97F6D7D-B522-45F9-BDA1-12C45D357490}">
          <x15:cacheHierarchy aggregatedColumn="22"/>
        </ext>
      </extLst>
    </cacheHierarchy>
    <cacheHierarchy uniqueName="[Measures].[Sum of Fert. Rate 2]" caption="Sum of Fert. Rate 2" measure="1" displayFolder="" measureGroup="Population by Country" count="0" hidden="1">
      <extLst>
        <ext xmlns:x15="http://schemas.microsoft.com/office/spreadsheetml/2010/11/main" uri="{B97F6D7D-B522-45F9-BDA1-12C45D357490}">
          <x15:cacheHierarchy aggregatedColumn="23"/>
        </ext>
      </extLst>
    </cacheHierarchy>
    <cacheHierarchy uniqueName="[Measures].[Sum of Median Age 3]" caption="Sum of Median Age 3" measure="1" displayFolder="" measureGroup="Population by Country" count="0" hidden="1">
      <extLst>
        <ext xmlns:x15="http://schemas.microsoft.com/office/spreadsheetml/2010/11/main" uri="{B97F6D7D-B522-45F9-BDA1-12C45D357490}">
          <x15:cacheHierarchy aggregatedColumn="24"/>
        </ext>
      </extLst>
    </cacheHierarchy>
    <cacheHierarchy uniqueName="[Measures].[Sum of World Share 2]" caption="Sum of World Share 2" measure="1" displayFolder="" measureGroup="Population by Country" count="0" hidden="1">
      <extLst>
        <ext xmlns:x15="http://schemas.microsoft.com/office/spreadsheetml/2010/11/main" uri="{B97F6D7D-B522-45F9-BDA1-12C45D357490}">
          <x15:cacheHierarchy aggregatedColumn="26"/>
        </ext>
      </extLst>
    </cacheHierarchy>
    <cacheHierarchy uniqueName="[Measures].[Count of Yearly Change]" caption="Count of Yearly Change" measure="1" displayFolder="" measureGroup="Population by Country" count="0" hidden="1">
      <extLst>
        <ext xmlns:x15="http://schemas.microsoft.com/office/spreadsheetml/2010/11/main" uri="{B97F6D7D-B522-45F9-BDA1-12C45D357490}">
          <x15:cacheHierarchy aggregatedColumn="18"/>
        </ext>
      </extLst>
    </cacheHierarchy>
    <cacheHierarchy uniqueName="[Measures].[Count of geographical region]" caption="Count of geographical region" measure="1" displayFolder="" measureGroup="Region Lookup" count="0" hidden="1">
      <extLst>
        <ext xmlns:x15="http://schemas.microsoft.com/office/spreadsheetml/2010/11/main" uri="{B97F6D7D-B522-45F9-BDA1-12C45D357490}">
          <x15:cacheHierarchy aggregatedColumn="30"/>
        </ext>
      </extLst>
    </cacheHierarchy>
    <cacheHierarchy uniqueName="[Measures].[Sum of Net Change]" caption="Sum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Migrants (net)]" caption="Sum of Migrants (net)" measure="1" displayFolder="" measureGroup="Population by Country" count="0" hidden="1">
      <extLst>
        <ext xmlns:x15="http://schemas.microsoft.com/office/spreadsheetml/2010/11/main" uri="{B97F6D7D-B522-45F9-BDA1-12C45D357490}">
          <x15:cacheHierarchy aggregatedColumn="22"/>
        </ext>
      </extLst>
    </cacheHierarchy>
    <cacheHierarchy uniqueName="[Measures].[Average of Fert. Rate]" caption="Average of Fert. Rate" measure="1" displayFolder="" measureGroup="Population by Country" count="0" hidden="1">
      <extLst>
        <ext xmlns:x15="http://schemas.microsoft.com/office/spreadsheetml/2010/11/main" uri="{B97F6D7D-B522-45F9-BDA1-12C45D357490}">
          <x15:cacheHierarchy aggregatedColumn="23"/>
        </ext>
      </extLst>
    </cacheHierarchy>
    <cacheHierarchy uniqueName="[Measures].[Average of Median Age]" caption="Average of Median Age" measure="1" displayFolder="" measureGroup="Population by Country" count="0" hidden="1">
      <extLst>
        <ext xmlns:x15="http://schemas.microsoft.com/office/spreadsheetml/2010/11/main" uri="{B97F6D7D-B522-45F9-BDA1-12C45D357490}">
          <x15:cacheHierarchy aggregatedColumn="24"/>
        </ext>
      </extLst>
    </cacheHierarchy>
    <cacheHierarchy uniqueName="[Measures].[Average of Urban Pop %]" caption="Average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Average of World Share]" caption="Average of World Share" measure="1" displayFolder="" measureGroup="Population by Country" count="0" hidden="1">
      <extLst>
        <ext xmlns:x15="http://schemas.microsoft.com/office/spreadsheetml/2010/11/main" uri="{B97F6D7D-B522-45F9-BDA1-12C45D357490}">
          <x15:cacheHierarchy aggregatedColumn="26"/>
        </ext>
      </extLst>
    </cacheHierarchy>
  </cacheHierarchies>
  <kpis count="0"/>
  <dimensions count="19">
    <dimension name="A" uniqueName="[A]" caption="A"/>
    <dimension name="B" uniqueName="[B]" caption="B"/>
    <dimension name="C" uniqueName="[C]" caption="C"/>
    <dimension name="D  E  F" uniqueName="[D  E  F]" caption="D  E  F"/>
    <dimension name="G  H" uniqueName="[G  H]" caption="G  H"/>
    <dimension name="I  J  K" uniqueName="[I  J  K]" caption="I  J  K"/>
    <dimension name="L  M" uniqueName="[L  M]" caption="L  M"/>
    <dimension measure="1" name="Measures" uniqueName="[Measures]" caption="Measures"/>
    <dimension name="N  O  P  Q" uniqueName="[N  O  P  Q]" caption="N  O  P  Q"/>
    <dimension name="Population by Country" uniqueName="[Population by Country]" caption="Population by Country"/>
    <dimension name="R  S" uniqueName="[R  S]" caption="R  S"/>
    <dimension name="Region Lookup" uniqueName="[Region Lookup]" caption="Region Lookup"/>
    <dimension name="T  U  V  W  Y  Z" uniqueName="[T  U  V  W  Y  Z]" caption="T  U  V  W  Y  Z"/>
    <dimension name="World Population  2025 and Historical" uniqueName="[World Population  2025 and Historical]" caption="World Population  2025 and Historical"/>
    <dimension name="World Population by Region" uniqueName="[World Population by Region]" caption="World Population by Region"/>
    <dimension name="World Population by Religion" uniqueName="[World Population by Religion]" caption="World Population by Religion"/>
    <dimension name="World Population by Year" uniqueName="[World Population by Year]" caption="World Population by Year"/>
    <dimension name="World Population Forecast  2030-2050" uniqueName="[World Population Forecast  2030-2050]" caption="World Population Forecast  2030-2050"/>
    <dimension name="Yearly Population Growth Rate" uniqueName="[Yearly Population Growth Rate]" caption="Yearly Population Growth Rate"/>
  </dimensions>
  <measureGroups count="18">
    <measureGroup name="A" caption="A"/>
    <measureGroup name="B" caption="B"/>
    <measureGroup name="C" caption="C"/>
    <measureGroup name="D  E  F" caption="D  E  F"/>
    <measureGroup name="G  H" caption="G  H"/>
    <measureGroup name="I  J  K" caption="I  J  K"/>
    <measureGroup name="L  M" caption="L  M"/>
    <measureGroup name="N  O  P  Q" caption="N  O  P  Q"/>
    <measureGroup name="Population by Country" caption="Population by Country"/>
    <measureGroup name="R  S" caption="R  S"/>
    <measureGroup name="Region Lookup" caption="Region Lookup"/>
    <measureGroup name="T  U  V  W  Y  Z" caption="T  U  V  W  Y  Z"/>
    <measureGroup name="World Population  2025 and Historical" caption="World Population  2025 and Historical"/>
    <measureGroup name="World Population by Region" caption="World Population by Region"/>
    <measureGroup name="World Population by Religion" caption="World Population by Religion"/>
    <measureGroup name="World Population by Year" caption="World Population by Year"/>
    <measureGroup name="World Population Forecast  2030-2050" caption="World Population Forecast  2030-2050"/>
    <measureGroup name="Yearly Population Growth Rate" caption="Yearly Population Growth Rate"/>
  </measureGroups>
  <maps count="19">
    <map measureGroup="0" dimension="0"/>
    <map measureGroup="1" dimension="1"/>
    <map measureGroup="2" dimension="2"/>
    <map measureGroup="3" dimension="3"/>
    <map measureGroup="4" dimension="4"/>
    <map measureGroup="5" dimension="5"/>
    <map measureGroup="6" dimension="6"/>
    <map measureGroup="7" dimension="8"/>
    <map measureGroup="8" dimension="9"/>
    <map measureGroup="8" dimension="11"/>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enice" refreshedDate="46230.006681828701" backgroundQuery="1" createdVersion="8" refreshedVersion="8" minRefreshableVersion="3" recordCount="0" supportSubquery="1" supportAdvancedDrill="1" xr:uid="{C03C99A9-B7D6-4161-9ABA-63C9C0CD9EC3}">
  <cacheSource type="external" connectionId="19"/>
  <cacheFields count="2">
    <cacheField name="[Yearly Population Growth Rate].[Year].[Year]" caption="Year" numFmtId="0" hierarchy="65" level="1">
      <sharedItems count="76">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haredItems>
    </cacheField>
    <cacheField name="[Measures].[Sum of Yearly Growth Rate]" caption="Sum of Yearly Growth Rate" numFmtId="0" hierarchy="89" level="32767"/>
  </cacheFields>
  <cacheHierarchies count="124">
    <cacheHierarchy uniqueName="[A].[name]" caption="name" attribute="1" defaultMemberUniqueName="[A].[name].[All]" allUniqueName="[A].[name].[All]" dimensionUniqueName="[A]" displayFolder="" count="0" memberValueDatatype="130" unbalanced="0"/>
    <cacheHierarchy uniqueName="[A].[geographical region]" caption="geographical region" attribute="1" defaultMemberUniqueName="[A].[geographical region].[All]" allUniqueName="[A].[geographical region].[All]" dimensionUniqueName="[A]" displayFolder="" count="0" memberValueDatatype="130" unbalanced="0"/>
    <cacheHierarchy uniqueName="[B].[name]" caption="name" attribute="1" defaultMemberUniqueName="[B].[name].[All]" allUniqueName="[B].[name].[All]" dimensionUniqueName="[B]" displayFolder="" count="0" memberValueDatatype="130" unbalanced="0"/>
    <cacheHierarchy uniqueName="[B].[geographical region]" caption="geographical region" attribute="1" defaultMemberUniqueName="[B].[geographical region].[All]" allUniqueName="[B].[geographical region].[All]" dimensionUniqueName="[B]" displayFolder="" count="0" memberValueDatatype="130" unbalanced="0"/>
    <cacheHierarchy uniqueName="[C].[name]" caption="name" attribute="1" defaultMemberUniqueName="[C].[name].[All]" allUniqueName="[C].[name].[All]" dimensionUniqueName="[C]" displayFolder="" count="0" memberValueDatatype="130" unbalanced="0"/>
    <cacheHierarchy uniqueName="[C].[geographical region]" caption="geographical region" attribute="1" defaultMemberUniqueName="[C].[geographical region].[All]" allUniqueName="[C].[geographical region].[All]" dimensionUniqueName="[C]" displayFolder="" count="0" memberValueDatatype="130" unbalanced="0"/>
    <cacheHierarchy uniqueName="[D  E  F].[name]" caption="name" attribute="1" defaultMemberUniqueName="[D  E  F].[name].[All]" allUniqueName="[D  E  F].[name].[All]" dimensionUniqueName="[D  E  F]" displayFolder="" count="0" memberValueDatatype="130" unbalanced="0"/>
    <cacheHierarchy uniqueName="[D  E  F].[geographical region]" caption="geographical region" attribute="1" defaultMemberUniqueName="[D  E  F].[geographical region].[All]" allUniqueName="[D  E  F].[geographical region].[All]" dimensionUniqueName="[D  E  F]" displayFolder="" count="0" memberValueDatatype="130" unbalanced="0"/>
    <cacheHierarchy uniqueName="[G  H].[name]" caption="name" attribute="1" defaultMemberUniqueName="[G  H].[name].[All]" allUniqueName="[G  H].[name].[All]" dimensionUniqueName="[G  H]" displayFolder="" count="0" memberValueDatatype="130" unbalanced="0"/>
    <cacheHierarchy uniqueName="[G  H].[geographical region]" caption="geographical region" attribute="1" defaultMemberUniqueName="[G  H].[geographical region].[All]" allUniqueName="[G  H].[geographical region].[All]" dimensionUniqueName="[G  H]" displayFolder="" count="0" memberValueDatatype="130" unbalanced="0"/>
    <cacheHierarchy uniqueName="[I  J  K].[name]" caption="name" attribute="1" defaultMemberUniqueName="[I  J  K].[name].[All]" allUniqueName="[I  J  K].[name].[All]" dimensionUniqueName="[I  J  K]" displayFolder="" count="0" memberValueDatatype="130" unbalanced="0"/>
    <cacheHierarchy uniqueName="[I  J  K].[geographical region]" caption="geographical region" attribute="1" defaultMemberUniqueName="[I  J  K].[geographical region].[All]" allUniqueName="[I  J  K].[geographical region].[All]" dimensionUniqueName="[I  J  K]" displayFolder="" count="0" memberValueDatatype="130" unbalanced="0"/>
    <cacheHierarchy uniqueName="[L  M].[name]" caption="name" attribute="1" defaultMemberUniqueName="[L  M].[name].[All]" allUniqueName="[L  M].[name].[All]" dimensionUniqueName="[L  M]" displayFolder="" count="0" memberValueDatatype="130" unbalanced="0"/>
    <cacheHierarchy uniqueName="[L  M].[geographical region]" caption="geographical region" attribute="1" defaultMemberUniqueName="[L  M].[geographical region].[All]" allUniqueName="[L  M].[geographical region].[All]" dimensionUniqueName="[L  M]" displayFolder="" count="0" memberValueDatatype="130" unbalanced="0"/>
    <cacheHierarchy uniqueName="[N  O  P  Q].[name]" caption="name" attribute="1" defaultMemberUniqueName="[N  O  P  Q].[name].[All]" allUniqueName="[N  O  P  Q].[name].[All]" dimensionUniqueName="[N  O  P  Q]" displayFolder="" count="0" memberValueDatatype="130" unbalanced="0"/>
    <cacheHierarchy uniqueName="[N  O  P  Q].[geographical region]" caption="geographical region" attribute="1" defaultMemberUniqueName="[N  O  P  Q].[geographical region].[All]" allUniqueName="[N  O  P  Q].[geographical region].[All]" dimensionUniqueName="[N  O  P  Q]" displayFolder="" count="0" memberValueDatatype="130" unbalanced="0"/>
    <cacheHierarchy uniqueName="[Population by Country].[Country (or dependency)]" caption="Country (or dependency)" attribute="1" defaultMemberUniqueName="[Population by Country].[Country (or dependency)].[All]" allUniqueName="[Population by Country].[Country (or dependency)].[All]" dimensionUniqueName="[Population by Country]" displayFolder="" count="0" memberValueDatatype="130" unbalanced="0"/>
    <cacheHierarchy uniqueName="[Population by Country].[Population 2026]" caption="Population 2026" attribute="1" defaultMemberUniqueName="[Population by Country].[Population 2026].[All]" allUniqueName="[Population by Country].[Population 2026].[All]" dimensionUniqueName="[Population by Country]" displayFolder="" count="0" memberValueDatatype="20" unbalanced="0"/>
    <cacheHierarchy uniqueName="[Population by Country].[Yearly Change]" caption="Yearly Change" attribute="1" defaultMemberUniqueName="[Population by Country].[Yearly Change].[All]" allUniqueName="[Population by Country].[Yearly Change].[All]" dimensionUniqueName="[Population by Country]" displayFolder="" count="0" memberValueDatatype="130" unbalanced="0"/>
    <cacheHierarchy uniqueName="[Population by Country].[Net Change]" caption="Net Change" attribute="1" defaultMemberUniqueName="[Population by Country].[Net Change].[All]" allUniqueName="[Population by Country].[Net Change].[All]" dimensionUniqueName="[Population by Country]" displayFolder="" count="0" memberValueDatatype="20" unbalanced="0"/>
    <cacheHierarchy uniqueName="[Population by Country].[Density (P/Km²)]" caption="Density (P/Km²)" attribute="1" defaultMemberUniqueName="[Population by Country].[Density (P/Km²)].[All]" allUniqueName="[Population by Country].[Density (P/Km²)].[All]" dimensionUniqueName="[Population by Country]" displayFolder="" count="0" memberValueDatatype="20" unbalanced="0"/>
    <cacheHierarchy uniqueName="[Population by Country].[Land Area (Km²)]" caption="Land Area (Km²)" attribute="1" defaultMemberUniqueName="[Population by Country].[Land Area (Km²)].[All]" allUniqueName="[Population by Country].[Land Area (Km²)].[All]" dimensionUniqueName="[Population by Country]" displayFolder="" count="0" memberValueDatatype="20" unbalanced="0"/>
    <cacheHierarchy uniqueName="[Population by Country].[Migrants (net)]" caption="Migrants (net)" attribute="1" defaultMemberUniqueName="[Population by Country].[Migrants (net)].[All]" allUniqueName="[Population by Country].[Migrants (net)].[All]" dimensionUniqueName="[Population by Country]" displayFolder="" count="0" memberValueDatatype="20" unbalanced="0"/>
    <cacheHierarchy uniqueName="[Population by Country].[Fert. Rate]" caption="Fert. Rate" attribute="1" defaultMemberUniqueName="[Population by Country].[Fert. Rate].[All]" allUniqueName="[Population by Country].[Fert. Rate].[All]" dimensionUniqueName="[Population by Country]" displayFolder="" count="0" memberValueDatatype="5" unbalanced="0"/>
    <cacheHierarchy uniqueName="[Population by Country].[Median Age]" caption="Median Age" attribute="1" defaultMemberUniqueName="[Population by Country].[Median Age].[All]" allUniqueName="[Population by Country].[Median Age].[All]" dimensionUniqueName="[Population by Country]" displayFolder="" count="0" memberValueDatatype="5" unbalanced="0"/>
    <cacheHierarchy uniqueName="[Population by Country].[Urban Pop %]" caption="Urban Pop %" attribute="1" defaultMemberUniqueName="[Population by Country].[Urban Pop %].[All]" allUniqueName="[Population by Country].[Urban Pop %].[All]" dimensionUniqueName="[Population by Country]" displayFolder="" count="0" memberValueDatatype="5" unbalanced="0"/>
    <cacheHierarchy uniqueName="[Population by Country].[World Share]" caption="World Share" attribute="1" defaultMemberUniqueName="[Population by Country].[World Share].[All]" allUniqueName="[Population by Country].[World Share].[All]" dimensionUniqueName="[Population by Country]" displayFolder="" count="0" memberValueDatatype="5" unbalanced="0"/>
    <cacheHierarchy uniqueName="[R  S].[name]" caption="name" attribute="1" defaultMemberUniqueName="[R  S].[name].[All]" allUniqueName="[R  S].[name].[All]" dimensionUniqueName="[R  S]" displayFolder="" count="0" memberValueDatatype="130" unbalanced="0"/>
    <cacheHierarchy uniqueName="[R  S].[geographical region]" caption="geographical region" attribute="1" defaultMemberUniqueName="[R  S].[geographical region].[All]" allUniqueName="[R  S].[geographical region].[All]" dimensionUniqueName="[R  S]" displayFolder="" count="0" memberValueDatatype="130" unbalanced="0"/>
    <cacheHierarchy uniqueName="[Region Lookup].[name]" caption="name" attribute="1" defaultMemberUniqueName="[Region Lookup].[name].[All]" allUniqueName="[Region Lookup].[name].[All]" dimensionUniqueName="[Region Lookup]" displayFolder="" count="0" memberValueDatatype="130" unbalanced="0"/>
    <cacheHierarchy uniqueName="[Region Lookup].[geographical region]" caption="geographical region" attribute="1" defaultMemberUniqueName="[Region Lookup].[geographical region].[All]" allUniqueName="[Region Lookup].[geographical region].[All]" dimensionUniqueName="[Region Lookup]" displayFolder="" count="0" memberValueDatatype="130" unbalanced="0"/>
    <cacheHierarchy uniqueName="[T  U  V  W  Y  Z].[name]" caption="name" attribute="1" defaultMemberUniqueName="[T  U  V  W  Y  Z].[name].[All]" allUniqueName="[T  U  V  W  Y  Z].[name].[All]" dimensionUniqueName="[T  U  V  W  Y  Z]" displayFolder="" count="0" memberValueDatatype="130" unbalanced="0"/>
    <cacheHierarchy uniqueName="[T  U  V  W  Y  Z].[geographical region]" caption="geographical region" attribute="1" defaultMemberUniqueName="[T  U  V  W  Y  Z].[geographical region].[All]" allUniqueName="[T  U  V  W  Y  Z].[geographical region].[All]" dimensionUniqueName="[T  U  V  W  Y  Z]" displayFolder="" count="0" memberValueDatatype="130" unbalanced="0"/>
    <cacheHierarchy uniqueName="[World Population  2025 and Historical].[Year (July 1)]" caption="Year (July 1)" attribute="1" defaultMemberUniqueName="[World Population  2025 and Historical].[Year (July 1)].[All]" allUniqueName="[World Population  2025 and Historical].[Year (July 1)].[All]" dimensionUniqueName="[World Population  2025 and Historical]" displayFolder="" count="0" memberValueDatatype="130" unbalanced="0"/>
    <cacheHierarchy uniqueName="[World Population  2025 and Historical].[Population]" caption="Population" attribute="1" defaultMemberUniqueName="[World Population  2025 and Historical].[Population].[All]" allUniqueName="[World Population  2025 and Historical].[Population].[All]" dimensionUniqueName="[World Population  2025 and Historical]" displayFolder="" count="0" memberValueDatatype="20" unbalanced="0"/>
    <cacheHierarchy uniqueName="[World Population  2025 and Historical].[Yearly % Change]" caption="Yearly % Change" attribute="1" defaultMemberUniqueName="[World Population  2025 and Historical].[Yearly % Change].[All]" allUniqueName="[World Population  2025 and Historical].[Yearly % Change].[All]" dimensionUniqueName="[World Population  2025 and Historical]" displayFolder="" count="0" memberValueDatatype="5" unbalanced="0"/>
    <cacheHierarchy uniqueName="[World Population  2025 and Historical].[Yearly Change]" caption="Yearly Change" attribute="1" defaultMemberUniqueName="[World Population  2025 and Historical].[Yearly Change].[All]" allUniqueName="[World Population  2025 and Historical].[Yearly Change].[All]" dimensionUniqueName="[World Population  2025 and Historical]" displayFolder="" count="0" memberValueDatatype="20" unbalanced="0"/>
    <cacheHierarchy uniqueName="[World Population  2025 and Historical].[Median Age]" caption="Median Age" attribute="1" defaultMemberUniqueName="[World Population  2025 and Historical].[Median Age].[All]" allUniqueName="[World Population  2025 and Historical].[Median Age].[All]" dimensionUniqueName="[World Population  2025 and Historical]" displayFolder="" count="0" memberValueDatatype="5" unbalanced="0"/>
    <cacheHierarchy uniqueName="[World Population  2025 and Historical].[Fertility Rate]" caption="Fertility Rate" attribute="1" defaultMemberUniqueName="[World Population  2025 and Historical].[Fertility Rate].[All]" allUniqueName="[World Population  2025 and Historical].[Fertility Rate].[All]" dimensionUniqueName="[World Population  2025 and Historical]" displayFolder="" count="0" memberValueDatatype="5" unbalanced="0"/>
    <cacheHierarchy uniqueName="[World Population  2025 and Historical].[Density (P/Km²)]" caption="Density (P/Km²)" attribute="1" defaultMemberUniqueName="[World Population  2025 and Historical].[Density (P/Km²)].[All]" allUniqueName="[World Population  2025 and Historical].[Density (P/Km²)].[All]" dimensionUniqueName="[World Population  2025 and Historical]" displayFolder="" count="0" memberValueDatatype="20" unbalanced="0"/>
    <cacheHierarchy uniqueName="[World Population by Region].[Region]" caption="Region" attribute="1" defaultMemberUniqueName="[World Population by Region].[Region].[All]" allUniqueName="[World Population by Region].[Region].[All]" dimensionUniqueName="[World Population by Region]" displayFolder="" count="0" memberValueDatatype="130" unbalanced="0"/>
    <cacheHierarchy uniqueName="[World Population by Region].[Population (2026)]" caption="Population (2026)" attribute="1" defaultMemberUniqueName="[World Population by Region].[Population (2026)].[All]" allUniqueName="[World Population by Region].[Population (2026)].[All]" dimensionUniqueName="[World Population by Region]" displayFolder="" count="0" memberValueDatatype="20" unbalanced="0"/>
    <cacheHierarchy uniqueName="[World Population by Region].[Yearly Change]" caption="Yearly Change" attribute="1" defaultMemberUniqueName="[World Population by Region].[Yearly Change].[All]" allUniqueName="[World Population by Region].[Yearly Change].[All]" dimensionUniqueName="[World Population by Region]" displayFolder="" count="0" memberValueDatatype="5" unbalanced="0"/>
    <cacheHierarchy uniqueName="[World Population by Region].[Net Change]" caption="Net Change" attribute="1" defaultMemberUniqueName="[World Population by Region].[Net Change].[All]" allUniqueName="[World Population by Region].[Net Change].[All]" dimensionUniqueName="[World Population by Region]" displayFolder="" count="0" memberValueDatatype="20" unbalanced="0"/>
    <cacheHierarchy uniqueName="[World Population by Region].[Density (P/Km²)]" caption="Density (P/Km²)" attribute="1" defaultMemberUniqueName="[World Population by Region].[Density (P/Km²)].[All]" allUniqueName="[World Population by Region].[Density (P/Km²)].[All]" dimensionUniqueName="[World Population by Region]" displayFolder="" count="0" memberValueDatatype="20" unbalanced="0"/>
    <cacheHierarchy uniqueName="[World Population by Region].[Land Area (Km²)]" caption="Land Area (Km²)" attribute="1" defaultMemberUniqueName="[World Population by Region].[Land Area (Km²)].[All]" allUniqueName="[World Population by Region].[Land Area (Km²)].[All]" dimensionUniqueName="[World Population by Region]" displayFolder="" count="0" memberValueDatatype="20" unbalanced="0"/>
    <cacheHierarchy uniqueName="[World Population by Region].[Migrants (net)]" caption="Migrants (net)" attribute="1" defaultMemberUniqueName="[World Population by Region].[Migrants (net)].[All]" allUniqueName="[World Population by Region].[Migrants (net)].[All]" dimensionUniqueName="[World Population by Region]" displayFolder="" count="0" memberValueDatatype="20" unbalanced="0"/>
    <cacheHierarchy uniqueName="[World Population by Region].[Fert. Rate]" caption="Fert. Rate" attribute="1" defaultMemberUniqueName="[World Population by Region].[Fert. Rate].[All]" allUniqueName="[World Population by Region].[Fert. Rate].[All]" dimensionUniqueName="[World Population by Region]" displayFolder="" count="0" memberValueDatatype="5" unbalanced="0"/>
    <cacheHierarchy uniqueName="[World Population by Region].[Median Age]" caption="Median Age" attribute="1" defaultMemberUniqueName="[World Population by Region].[Median Age].[All]" allUniqueName="[World Population by Region].[Median Age].[All]" dimensionUniqueName="[World Population by Region]" displayFolder="" count="0" memberValueDatatype="5" unbalanced="0"/>
    <cacheHierarchy uniqueName="[World Population by Region].[Urban Pop %]" caption="Urban Pop %" attribute="1" defaultMemberUniqueName="[World Population by Region].[Urban Pop %].[All]" allUniqueName="[World Population by Region].[Urban Pop %].[All]" dimensionUniqueName="[World Population by Region]" displayFolder="" count="0" memberValueDatatype="5" unbalanced="0"/>
    <cacheHierarchy uniqueName="[World Population by Region].[World Share]" caption="World Share" attribute="1" defaultMemberUniqueName="[World Population by Region].[World Share].[All]" allUniqueName="[World Population by Region].[World Share].[All]" dimensionUniqueName="[World Population by Region]" displayFolder="" count="0" memberValueDatatype="5" unbalanced="0"/>
    <cacheHierarchy uniqueName="[World Population by Religion].[Major Religious Groups]" caption="Major Religious Groups" attribute="1" defaultMemberUniqueName="[World Population by Religion].[Major Religious Groups].[All]" allUniqueName="[World Population by Religion].[Major Religious Groups].[All]" dimensionUniqueName="[World Population by Religion]" displayFolder="" count="0" memberValueDatatype="130" unbalanced="0"/>
    <cacheHierarchy uniqueName="[World Population by Religion].[Percentage of the global population]" caption="Percentage of the global population" attribute="1" defaultMemberUniqueName="[World Population by Religion].[Percentage of the global population].[All]" allUniqueName="[World Population by Religion].[Percentage of the global population].[All]" dimensionUniqueName="[World Population by Religion]" displayFolder="" count="0" memberValueDatatype="20" unbalanced="0"/>
    <cacheHierarchy uniqueName="[World Population by Year].[Year]" caption="Year" attribute="1" defaultMemberUniqueName="[World Population by Year].[Year].[All]" allUniqueName="[World Population by Year].[Year].[All]" dimensionUniqueName="[World Population by Year]" displayFolder="" count="0" memberValueDatatype="130" unbalanced="0"/>
    <cacheHierarchy uniqueName="[World Population by Year].[Population]" caption="Population" attribute="1" defaultMemberUniqueName="[World Population by Year].[Population].[All]" allUniqueName="[World Population by Year].[Population].[All]" dimensionUniqueName="[World Population by Year]" displayFolder="" count="0" memberValueDatatype="20" unbalanced="0"/>
    <cacheHierarchy uniqueName="[World Population by Year].[Yearly % Change]" caption="Yearly % Change" attribute="1" defaultMemberUniqueName="[World Population by Year].[Yearly % Change].[All]" allUniqueName="[World Population by Year].[Yearly % Change].[All]" dimensionUniqueName="[World Population by Year]" displayFolder="" count="0" memberValueDatatype="5" unbalanced="0"/>
    <cacheHierarchy uniqueName="[World Population by Year].[Net Change]" caption="Net Change" attribute="1" defaultMemberUniqueName="[World Population by Year].[Net Change].[All]" allUniqueName="[World Population by Year].[Net Change].[All]" dimensionUniqueName="[World Population by Year]" displayFolder="" count="0" memberValueDatatype="20" unbalanced="0"/>
    <cacheHierarchy uniqueName="[World Population by Year].[Density (P/Km²)]" caption="Density (P/Km²)" attribute="1" defaultMemberUniqueName="[World Population by Year].[Density (P/Km²)].[All]" allUniqueName="[World Population by Year].[Density (P/Km²)].[All]" dimensionUniqueName="[World Population by Year]" displayFolder="" count="0" memberValueDatatype="20" unbalanced="0"/>
    <cacheHierarchy uniqueName="[World Population Forecast  2030-2050].[Year (July 1)]" caption="Year (July 1)" attribute="1" defaultMemberUniqueName="[World Population Forecast  2030-2050].[Year (July 1)].[All]" allUniqueName="[World Population Forecast  2030-2050].[Year (July 1)].[All]" dimensionUniqueName="[World Population Forecast  2030-2050]" displayFolder="" count="0" memberValueDatatype="130" unbalanced="0"/>
    <cacheHierarchy uniqueName="[World Population Forecast  2030-2050].[Population]" caption="Population" attribute="1" defaultMemberUniqueName="[World Population Forecast  2030-2050].[Population].[All]" allUniqueName="[World Population Forecast  2030-2050].[Population].[All]" dimensionUniqueName="[World Population Forecast  2030-2050]" displayFolder="" count="0" memberValueDatatype="20" unbalanced="0"/>
    <cacheHierarchy uniqueName="[World Population Forecast  2030-2050].[Yearly % Change]" caption="Yearly % Change" attribute="1" defaultMemberUniqueName="[World Population Forecast  2030-2050].[Yearly % Change].[All]" allUniqueName="[World Population Forecast  2030-2050].[Yearly % Change].[All]" dimensionUniqueName="[World Population Forecast  2030-2050]" displayFolder="" count="0" memberValueDatatype="5" unbalanced="0"/>
    <cacheHierarchy uniqueName="[World Population Forecast  2030-2050].[Yearly Change]" caption="Yearly Change" attribute="1" defaultMemberUniqueName="[World Population Forecast  2030-2050].[Yearly Change].[All]" allUniqueName="[World Population Forecast  2030-2050].[Yearly Change].[All]" dimensionUniqueName="[World Population Forecast  2030-2050]" displayFolder="" count="0" memberValueDatatype="20" unbalanced="0"/>
    <cacheHierarchy uniqueName="[World Population Forecast  2030-2050].[Median Age]" caption="Median Age" attribute="1" defaultMemberUniqueName="[World Population Forecast  2030-2050].[Median Age].[All]" allUniqueName="[World Population Forecast  2030-2050].[Median Age].[All]" dimensionUniqueName="[World Population Forecast  2030-2050]" displayFolder="" count="0" memberValueDatatype="5" unbalanced="0"/>
    <cacheHierarchy uniqueName="[World Population Forecast  2030-2050].[Fertility Rate]" caption="Fertility Rate" attribute="1" defaultMemberUniqueName="[World Population Forecast  2030-2050].[Fertility Rate].[All]" allUniqueName="[World Population Forecast  2030-2050].[Fertility Rate].[All]" dimensionUniqueName="[World Population Forecast  2030-2050]" displayFolder="" count="0" memberValueDatatype="5" unbalanced="0"/>
    <cacheHierarchy uniqueName="[World Population Forecast  2030-2050].[Density (P/Km²)]" caption="Density (P/Km²)" attribute="1" defaultMemberUniqueName="[World Population Forecast  2030-2050].[Density (P/Km²)].[All]" allUniqueName="[World Population Forecast  2030-2050].[Density (P/Km²)].[All]" dimensionUniqueName="[World Population Forecast  2030-2050]" displayFolder="" count="0" memberValueDatatype="20" unbalanced="0"/>
    <cacheHierarchy uniqueName="[Yearly Population Growth Rate].[Year]" caption="Year" attribute="1" defaultMemberUniqueName="[Yearly Population Growth Rate].[Year].[All]" allUniqueName="[Yearly Population Growth Rate].[Year].[All]" dimensionUniqueName="[Yearly Population Growth Rate]" displayFolder="" count="2" memberValueDatatype="130" unbalanced="0">
      <fieldsUsage count="2">
        <fieldUsage x="-1"/>
        <fieldUsage x="0"/>
      </fieldsUsage>
    </cacheHierarchy>
    <cacheHierarchy uniqueName="[Yearly Population Growth Rate].[Yearly Growth Rate]" caption="Yearly Growth Rate" attribute="1" defaultMemberUniqueName="[Yearly Population Growth Rate].[Yearly Growth Rate].[All]" allUniqueName="[Yearly Population Growth Rate].[Yearly Growth Rate].[All]" dimensionUniqueName="[Yearly Population Growth Rate]" displayFolder="" count="0" memberValueDatatype="5" unbalanced="0"/>
    <cacheHierarchy uniqueName="[Measures].[Rural Population %]" caption="Rural Population %" measure="1" displayFolder="" measureGroup="Population by Country" count="0"/>
    <cacheHierarchy uniqueName="[Measures].[Rural Population % ]" caption="Rural Population % " measure="1" displayFolder="" measureGroup="World Population by Region" count="0"/>
    <cacheHierarchy uniqueName="[Measures].[__XL_Count Yearly Population Growth Rate]" caption="__XL_Count Yearly Population Growth Rate" measure="1" displayFolder="" measureGroup="Yearly Population Growth Rate" count="0" hidden="1"/>
    <cacheHierarchy uniqueName="[Measures].[__XL_Count World Population Forecast  2030-2050]" caption="__XL_Count World Population Forecast  2030-2050" measure="1" displayFolder="" measureGroup="World Population Forecast  2030-2050" count="0" hidden="1"/>
    <cacheHierarchy uniqueName="[Measures].[__XL_Count World Population by Region]" caption="__XL_Count World Population by Region" measure="1" displayFolder="" measureGroup="World Population by Region" count="0" hidden="1"/>
    <cacheHierarchy uniqueName="[Measures].[__XL_Count World Population by Religion]" caption="__XL_Count World Population by Religion" measure="1" displayFolder="" measureGroup="World Population by Religion" count="0" hidden="1"/>
    <cacheHierarchy uniqueName="[Measures].[__XL_Count World Population by Year]" caption="__XL_Count World Population by Year" measure="1" displayFolder="" measureGroup="World Population by Year" count="0" hidden="1"/>
    <cacheHierarchy uniqueName="[Measures].[__XL_Count Population by Country]" caption="__XL_Count Population by Country" measure="1" displayFolder="" measureGroup="Population by Country" count="0" hidden="1"/>
    <cacheHierarchy uniqueName="[Measures].[__XL_Count World Population  2025 and Historical]" caption="__XL_Count World Population  2025 and Historical" measure="1" displayFolder="" measureGroup="World Population  2025 and Historical" count="0" hidden="1"/>
    <cacheHierarchy uniqueName="[Measures].[__XL_Count A]" caption="__XL_Count A" measure="1" displayFolder="" measureGroup="A" count="0" hidden="1"/>
    <cacheHierarchy uniqueName="[Measures].[__XL_Count B]" caption="__XL_Count B" measure="1" displayFolder="" measureGroup="B" count="0" hidden="1"/>
    <cacheHierarchy uniqueName="[Measures].[__XL_Count C]" caption="__XL_Count C" measure="1" displayFolder="" measureGroup="C" count="0" hidden="1"/>
    <cacheHierarchy uniqueName="[Measures].[__XL_Count D  E  F]" caption="__XL_Count D  E  F" measure="1" displayFolder="" measureGroup="D  E  F" count="0" hidden="1"/>
    <cacheHierarchy uniqueName="[Measures].[__XL_Count G  H]" caption="__XL_Count G  H" measure="1" displayFolder="" measureGroup="G  H" count="0" hidden="1"/>
    <cacheHierarchy uniqueName="[Measures].[__XL_Count I  J  K]" caption="__XL_Count I  J  K" measure="1" displayFolder="" measureGroup="I  J  K" count="0" hidden="1"/>
    <cacheHierarchy uniqueName="[Measures].[__XL_Count L  M]" caption="__XL_Count L  M" measure="1" displayFolder="" measureGroup="L  M" count="0" hidden="1"/>
    <cacheHierarchy uniqueName="[Measures].[__XL_Count N  O  P  Q]" caption="__XL_Count N  O  P  Q" measure="1" displayFolder="" measureGroup="N  O  P  Q" count="0" hidden="1"/>
    <cacheHierarchy uniqueName="[Measures].[__XL_Count R  S]" caption="__XL_Count R  S" measure="1" displayFolder="" measureGroup="R  S" count="0" hidden="1"/>
    <cacheHierarchy uniqueName="[Measures].[__XL_Count T  U  V  W  Y  Z]" caption="__XL_Count T  U  V  W  Y  Z" measure="1" displayFolder="" measureGroup="T  U  V  W  Y  Z" count="0" hidden="1"/>
    <cacheHierarchy uniqueName="[Measures].[__XL_Count Region Lookup]" caption="__XL_Count Region Lookup" measure="1" displayFolder="" measureGroup="Region Lookup" count="0" hidden="1"/>
    <cacheHierarchy uniqueName="[Measures].[__No measures defined]" caption="__No measures defined" measure="1" displayFolder="" count="0" hidden="1"/>
    <cacheHierarchy uniqueName="[Measures].[Sum of Yearly % Change]" caption="Sum of Yearly % Change" measure="1" displayFolder="" measureGroup="World Population by Year" count="0" hidden="1">
      <extLst>
        <ext xmlns:x15="http://schemas.microsoft.com/office/spreadsheetml/2010/11/main" uri="{B97F6D7D-B522-45F9-BDA1-12C45D357490}">
          <x15:cacheHierarchy aggregatedColumn="55"/>
        </ext>
      </extLst>
    </cacheHierarchy>
    <cacheHierarchy uniqueName="[Measures].[Sum of Yearly Growth Rate]" caption="Sum of Yearly Growth Rate" measure="1" displayFolder="" measureGroup="Yearly Population Growth Rate" count="0" oneField="1" hidden="1">
      <fieldsUsage count="1">
        <fieldUsage x="1"/>
      </fieldsUsage>
      <extLst>
        <ext xmlns:x15="http://schemas.microsoft.com/office/spreadsheetml/2010/11/main" uri="{B97F6D7D-B522-45F9-BDA1-12C45D357490}">
          <x15:cacheHierarchy aggregatedColumn="66"/>
        </ext>
      </extLst>
    </cacheHierarchy>
    <cacheHierarchy uniqueName="[Measures].[Sum of Population]" caption="Sum of Population" measure="1" displayFolder="" measureGroup="World Population by Year" count="0" hidden="1">
      <extLst>
        <ext xmlns:x15="http://schemas.microsoft.com/office/spreadsheetml/2010/11/main" uri="{B97F6D7D-B522-45F9-BDA1-12C45D357490}">
          <x15:cacheHierarchy aggregatedColumn="54"/>
        </ext>
      </extLst>
    </cacheHierarchy>
    <cacheHierarchy uniqueName="[Measures].[Sum of Percentage of the global population]" caption="Sum of Percentage of the global population" measure="1" displayFolder="" measureGroup="World Population by Religion" count="0" hidden="1">
      <extLst>
        <ext xmlns:x15="http://schemas.microsoft.com/office/spreadsheetml/2010/11/main" uri="{B97F6D7D-B522-45F9-BDA1-12C45D357490}">
          <x15:cacheHierarchy aggregatedColumn="52"/>
        </ext>
      </extLst>
    </cacheHierarchy>
    <cacheHierarchy uniqueName="[Measures].[Sum of Population 2]" caption="Sum of Population 2" measure="1" displayFolder="" measureGroup="World Population Forecast  2030-2050" count="0" hidden="1">
      <extLst>
        <ext xmlns:x15="http://schemas.microsoft.com/office/spreadsheetml/2010/11/main" uri="{B97F6D7D-B522-45F9-BDA1-12C45D357490}">
          <x15:cacheHierarchy aggregatedColumn="59"/>
        </ext>
      </extLst>
    </cacheHierarchy>
    <cacheHierarchy uniqueName="[Measures].[Sum of Yearly % Change 2]" caption="Sum of Yearly % Change 2" measure="1" displayFolder="" measureGroup="World Population Forecast  2030-2050" count="0" hidden="1">
      <extLst>
        <ext xmlns:x15="http://schemas.microsoft.com/office/spreadsheetml/2010/11/main" uri="{B97F6D7D-B522-45F9-BDA1-12C45D357490}">
          <x15:cacheHierarchy aggregatedColumn="60"/>
        </ext>
      </extLst>
    </cacheHierarchy>
    <cacheHierarchy uniqueName="[Measures].[Sum of Yearly Change]" caption="Sum of Yearly Change" measure="1" displayFolder="" measureGroup="World Population Forecast  2030-2050" count="0" hidden="1">
      <extLst>
        <ext xmlns:x15="http://schemas.microsoft.com/office/spreadsheetml/2010/11/main" uri="{B97F6D7D-B522-45F9-BDA1-12C45D357490}">
          <x15:cacheHierarchy aggregatedColumn="61"/>
        </ext>
      </extLst>
    </cacheHierarchy>
    <cacheHierarchy uniqueName="[Measures].[Sum of Population 3]" caption="Sum of Population 3" measure="1" displayFolder="" measureGroup="World Population  2025 and Historical" count="0" hidden="1">
      <extLst>
        <ext xmlns:x15="http://schemas.microsoft.com/office/spreadsheetml/2010/11/main" uri="{B97F6D7D-B522-45F9-BDA1-12C45D357490}">
          <x15:cacheHierarchy aggregatedColumn="34"/>
        </ext>
      </extLst>
    </cacheHierarchy>
    <cacheHierarchy uniqueName="[Measures].[Sum of Yearly % Change 3]" caption="Sum of Yearly % Change 3" measure="1" displayFolder="" measureGroup="World Population  2025 and Historical" count="0" hidden="1">
      <extLst>
        <ext xmlns:x15="http://schemas.microsoft.com/office/spreadsheetml/2010/11/main" uri="{B97F6D7D-B522-45F9-BDA1-12C45D357490}">
          <x15:cacheHierarchy aggregatedColumn="35"/>
        </ext>
      </extLst>
    </cacheHierarchy>
    <cacheHierarchy uniqueName="[Measures].[Sum of Yearly Change 2]" caption="Sum of Yearly Change 2" measure="1" displayFolder="" measureGroup="World Population  2025 and Historical" count="0" hidden="1">
      <extLst>
        <ext xmlns:x15="http://schemas.microsoft.com/office/spreadsheetml/2010/11/main" uri="{B97F6D7D-B522-45F9-BDA1-12C45D357490}">
          <x15:cacheHierarchy aggregatedColumn="36"/>
        </ext>
      </extLst>
    </cacheHierarchy>
    <cacheHierarchy uniqueName="[Measures].[Sum of Median Age]" caption="Sum of Median Age" measure="1" displayFolder="" measureGroup="World Population  2025 and Historical" count="0" hidden="1">
      <extLst>
        <ext xmlns:x15="http://schemas.microsoft.com/office/spreadsheetml/2010/11/main" uri="{B97F6D7D-B522-45F9-BDA1-12C45D357490}">
          <x15:cacheHierarchy aggregatedColumn="37"/>
        </ext>
      </extLst>
    </cacheHierarchy>
    <cacheHierarchy uniqueName="[Measures].[Sum of Fertility Rate]" caption="Sum of Fertility Rate" measure="1" displayFolder="" measureGroup="World Population  2025 and Historical" count="0" hidden="1">
      <extLst>
        <ext xmlns:x15="http://schemas.microsoft.com/office/spreadsheetml/2010/11/main" uri="{B97F6D7D-B522-45F9-BDA1-12C45D357490}">
          <x15:cacheHierarchy aggregatedColumn="38"/>
        </ext>
      </extLst>
    </cacheHierarchy>
    <cacheHierarchy uniqueName="[Measures].[Sum of Land Area (Km²)]" caption="Sum of Land Area (Km²)" measure="1" displayFolder="" measureGroup="Population by Country" count="0" hidden="1">
      <extLst>
        <ext xmlns:x15="http://schemas.microsoft.com/office/spreadsheetml/2010/11/main" uri="{B97F6D7D-B522-45F9-BDA1-12C45D357490}">
          <x15:cacheHierarchy aggregatedColumn="21"/>
        </ext>
      </extLst>
    </cacheHierarchy>
    <cacheHierarchy uniqueName="[Measures].[Sum of Urban Pop %]" caption="Sum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Sum of Land Area (Km²) 2]" caption="Sum of Land Area (Km²) 2" measure="1" displayFolder="" measureGroup="World Population by Region" count="0" hidden="1">
      <extLst>
        <ext xmlns:x15="http://schemas.microsoft.com/office/spreadsheetml/2010/11/main" uri="{B97F6D7D-B522-45F9-BDA1-12C45D357490}">
          <x15:cacheHierarchy aggregatedColumn="45"/>
        </ext>
      </extLst>
    </cacheHierarchy>
    <cacheHierarchy uniqueName="[Measures].[Sum of Density (P/Km²)]" caption="Sum of Density (P/Km²)" measure="1" displayFolder="" measureGroup="Population by Country" count="0" hidden="1">
      <extLst>
        <ext xmlns:x15="http://schemas.microsoft.com/office/spreadsheetml/2010/11/main" uri="{B97F6D7D-B522-45F9-BDA1-12C45D357490}">
          <x15:cacheHierarchy aggregatedColumn="20"/>
        </ext>
      </extLst>
    </cacheHierarchy>
    <cacheHierarchy uniqueName="[Measures].[Count of Country (or dependency)]" caption="Count of Country (or dependency)" measure="1" displayFolder="" measureGroup="Population by Country" count="0" hidden="1">
      <extLst>
        <ext xmlns:x15="http://schemas.microsoft.com/office/spreadsheetml/2010/11/main" uri="{B97F6D7D-B522-45F9-BDA1-12C45D357490}">
          <x15:cacheHierarchy aggregatedColumn="16"/>
        </ext>
      </extLst>
    </cacheHierarchy>
    <cacheHierarchy uniqueName="[Measures].[Sum of Density (P/Km²) 2]" caption="Sum of Density (P/Km²) 2" measure="1" displayFolder="" measureGroup="World Population by Region" count="0" hidden="1">
      <extLst>
        <ext xmlns:x15="http://schemas.microsoft.com/office/spreadsheetml/2010/11/main" uri="{B97F6D7D-B522-45F9-BDA1-12C45D357490}">
          <x15:cacheHierarchy aggregatedColumn="44"/>
        </ext>
      </extLst>
    </cacheHierarchy>
    <cacheHierarchy uniqueName="[Measures].[Count of Net Change]" caption="Count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Density (P/Km²) 3]" caption="Sum of Density (P/Km²) 3" measure="1" displayFolder="" measureGroup="World Population by Year" count="0" hidden="1">
      <extLst>
        <ext xmlns:x15="http://schemas.microsoft.com/office/spreadsheetml/2010/11/main" uri="{B97F6D7D-B522-45F9-BDA1-12C45D357490}">
          <x15:cacheHierarchy aggregatedColumn="57"/>
        </ext>
      </extLst>
    </cacheHierarchy>
    <cacheHierarchy uniqueName="[Measures].[Sum of Urban Pop % 2]" caption="Sum of Urban Pop % 2" measure="1" displayFolder="" measureGroup="World Population by Region" count="0" hidden="1">
      <extLst>
        <ext xmlns:x15="http://schemas.microsoft.com/office/spreadsheetml/2010/11/main" uri="{B97F6D7D-B522-45F9-BDA1-12C45D357490}">
          <x15:cacheHierarchy aggregatedColumn="49"/>
        </ext>
      </extLst>
    </cacheHierarchy>
    <cacheHierarchy uniqueName="[Measures].[Sum of World Share]" caption="Sum of World Share" measure="1" displayFolder="" measureGroup="World Population by Region" count="0" hidden="1">
      <extLst>
        <ext xmlns:x15="http://schemas.microsoft.com/office/spreadsheetml/2010/11/main" uri="{B97F6D7D-B522-45F9-BDA1-12C45D357490}">
          <x15:cacheHierarchy aggregatedColumn="50"/>
        </ext>
      </extLst>
    </cacheHierarchy>
    <cacheHierarchy uniqueName="[Measures].[Sum of Population 2026]" caption="Sum of Population 2026" measure="1" displayFolder="" measureGroup="Population by Country" count="0" hidden="1">
      <extLst>
        <ext xmlns:x15="http://schemas.microsoft.com/office/spreadsheetml/2010/11/main" uri="{B97F6D7D-B522-45F9-BDA1-12C45D357490}">
          <x15:cacheHierarchy aggregatedColumn="17"/>
        </ext>
      </extLst>
    </cacheHierarchy>
    <cacheHierarchy uniqueName="[Measures].[Sum of Population (2026)]" caption="Sum of Population (2026)" measure="1" displayFolder="" measureGroup="World Population by Region" count="0" hidden="1">
      <extLst>
        <ext xmlns:x15="http://schemas.microsoft.com/office/spreadsheetml/2010/11/main" uri="{B97F6D7D-B522-45F9-BDA1-12C45D357490}">
          <x15:cacheHierarchy aggregatedColumn="41"/>
        </ext>
      </extLst>
    </cacheHierarchy>
    <cacheHierarchy uniqueName="[Measures].[Count of Migrants (net) 2]" caption="Count of Migrants (net) 2" measure="1" displayFolder="" measureGroup="Population by Country" count="0" hidden="1">
      <extLst>
        <ext xmlns:x15="http://schemas.microsoft.com/office/spreadsheetml/2010/11/main" uri="{B97F6D7D-B522-45F9-BDA1-12C45D357490}">
          <x15:cacheHierarchy aggregatedColumn="22"/>
        </ext>
      </extLst>
    </cacheHierarchy>
    <cacheHierarchy uniqueName="[Measures].[Sum of Fert. Rate 2]" caption="Sum of Fert. Rate 2" measure="1" displayFolder="" measureGroup="Population by Country" count="0" hidden="1">
      <extLst>
        <ext xmlns:x15="http://schemas.microsoft.com/office/spreadsheetml/2010/11/main" uri="{B97F6D7D-B522-45F9-BDA1-12C45D357490}">
          <x15:cacheHierarchy aggregatedColumn="23"/>
        </ext>
      </extLst>
    </cacheHierarchy>
    <cacheHierarchy uniqueName="[Measures].[Sum of Median Age 3]" caption="Sum of Median Age 3" measure="1" displayFolder="" measureGroup="Population by Country" count="0" hidden="1">
      <extLst>
        <ext xmlns:x15="http://schemas.microsoft.com/office/spreadsheetml/2010/11/main" uri="{B97F6D7D-B522-45F9-BDA1-12C45D357490}">
          <x15:cacheHierarchy aggregatedColumn="24"/>
        </ext>
      </extLst>
    </cacheHierarchy>
    <cacheHierarchy uniqueName="[Measures].[Sum of World Share 2]" caption="Sum of World Share 2" measure="1" displayFolder="" measureGroup="Population by Country" count="0" hidden="1">
      <extLst>
        <ext xmlns:x15="http://schemas.microsoft.com/office/spreadsheetml/2010/11/main" uri="{B97F6D7D-B522-45F9-BDA1-12C45D357490}">
          <x15:cacheHierarchy aggregatedColumn="26"/>
        </ext>
      </extLst>
    </cacheHierarchy>
    <cacheHierarchy uniqueName="[Measures].[Count of Yearly Change]" caption="Count of Yearly Change" measure="1" displayFolder="" measureGroup="Population by Country" count="0" hidden="1">
      <extLst>
        <ext xmlns:x15="http://schemas.microsoft.com/office/spreadsheetml/2010/11/main" uri="{B97F6D7D-B522-45F9-BDA1-12C45D357490}">
          <x15:cacheHierarchy aggregatedColumn="18"/>
        </ext>
      </extLst>
    </cacheHierarchy>
    <cacheHierarchy uniqueName="[Measures].[Count of geographical region]" caption="Count of geographical region" measure="1" displayFolder="" measureGroup="Region Lookup" count="0" hidden="1">
      <extLst>
        <ext xmlns:x15="http://schemas.microsoft.com/office/spreadsheetml/2010/11/main" uri="{B97F6D7D-B522-45F9-BDA1-12C45D357490}">
          <x15:cacheHierarchy aggregatedColumn="30"/>
        </ext>
      </extLst>
    </cacheHierarchy>
    <cacheHierarchy uniqueName="[Measures].[Sum of Net Change]" caption="Sum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Migrants (net)]" caption="Sum of Migrants (net)" measure="1" displayFolder="" measureGroup="Population by Country" count="0" hidden="1">
      <extLst>
        <ext xmlns:x15="http://schemas.microsoft.com/office/spreadsheetml/2010/11/main" uri="{B97F6D7D-B522-45F9-BDA1-12C45D357490}">
          <x15:cacheHierarchy aggregatedColumn="22"/>
        </ext>
      </extLst>
    </cacheHierarchy>
    <cacheHierarchy uniqueName="[Measures].[Average of Fert. Rate]" caption="Average of Fert. Rate" measure="1" displayFolder="" measureGroup="Population by Country" count="0" hidden="1">
      <extLst>
        <ext xmlns:x15="http://schemas.microsoft.com/office/spreadsheetml/2010/11/main" uri="{B97F6D7D-B522-45F9-BDA1-12C45D357490}">
          <x15:cacheHierarchy aggregatedColumn="23"/>
        </ext>
      </extLst>
    </cacheHierarchy>
    <cacheHierarchy uniqueName="[Measures].[Average of Median Age]" caption="Average of Median Age" measure="1" displayFolder="" measureGroup="Population by Country" count="0" hidden="1">
      <extLst>
        <ext xmlns:x15="http://schemas.microsoft.com/office/spreadsheetml/2010/11/main" uri="{B97F6D7D-B522-45F9-BDA1-12C45D357490}">
          <x15:cacheHierarchy aggregatedColumn="24"/>
        </ext>
      </extLst>
    </cacheHierarchy>
    <cacheHierarchy uniqueName="[Measures].[Average of Urban Pop %]" caption="Average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Average of World Share]" caption="Average of World Share" measure="1" displayFolder="" measureGroup="Population by Country" count="0" hidden="1">
      <extLst>
        <ext xmlns:x15="http://schemas.microsoft.com/office/spreadsheetml/2010/11/main" uri="{B97F6D7D-B522-45F9-BDA1-12C45D357490}">
          <x15:cacheHierarchy aggregatedColumn="26"/>
        </ext>
      </extLst>
    </cacheHierarchy>
  </cacheHierarchies>
  <kpis count="0"/>
  <dimensions count="19">
    <dimension name="A" uniqueName="[A]" caption="A"/>
    <dimension name="B" uniqueName="[B]" caption="B"/>
    <dimension name="C" uniqueName="[C]" caption="C"/>
    <dimension name="D  E  F" uniqueName="[D  E  F]" caption="D  E  F"/>
    <dimension name="G  H" uniqueName="[G  H]" caption="G  H"/>
    <dimension name="I  J  K" uniqueName="[I  J  K]" caption="I  J  K"/>
    <dimension name="L  M" uniqueName="[L  M]" caption="L  M"/>
    <dimension measure="1" name="Measures" uniqueName="[Measures]" caption="Measures"/>
    <dimension name="N  O  P  Q" uniqueName="[N  O  P  Q]" caption="N  O  P  Q"/>
    <dimension name="Population by Country" uniqueName="[Population by Country]" caption="Population by Country"/>
    <dimension name="R  S" uniqueName="[R  S]" caption="R  S"/>
    <dimension name="Region Lookup" uniqueName="[Region Lookup]" caption="Region Lookup"/>
    <dimension name="T  U  V  W  Y  Z" uniqueName="[T  U  V  W  Y  Z]" caption="T  U  V  W  Y  Z"/>
    <dimension name="World Population  2025 and Historical" uniqueName="[World Population  2025 and Historical]" caption="World Population  2025 and Historical"/>
    <dimension name="World Population by Region" uniqueName="[World Population by Region]" caption="World Population by Region"/>
    <dimension name="World Population by Religion" uniqueName="[World Population by Religion]" caption="World Population by Religion"/>
    <dimension name="World Population by Year" uniqueName="[World Population by Year]" caption="World Population by Year"/>
    <dimension name="World Population Forecast  2030-2050" uniqueName="[World Population Forecast  2030-2050]" caption="World Population Forecast  2030-2050"/>
    <dimension name="Yearly Population Growth Rate" uniqueName="[Yearly Population Growth Rate]" caption="Yearly Population Growth Rate"/>
  </dimensions>
  <measureGroups count="18">
    <measureGroup name="A" caption="A"/>
    <measureGroup name="B" caption="B"/>
    <measureGroup name="C" caption="C"/>
    <measureGroup name="D  E  F" caption="D  E  F"/>
    <measureGroup name="G  H" caption="G  H"/>
    <measureGroup name="I  J  K" caption="I  J  K"/>
    <measureGroup name="L  M" caption="L  M"/>
    <measureGroup name="N  O  P  Q" caption="N  O  P  Q"/>
    <measureGroup name="Population by Country" caption="Population by Country"/>
    <measureGroup name="R  S" caption="R  S"/>
    <measureGroup name="Region Lookup" caption="Region Lookup"/>
    <measureGroup name="T  U  V  W  Y  Z" caption="T  U  V  W  Y  Z"/>
    <measureGroup name="World Population  2025 and Historical" caption="World Population  2025 and Historical"/>
    <measureGroup name="World Population by Region" caption="World Population by Region"/>
    <measureGroup name="World Population by Religion" caption="World Population by Religion"/>
    <measureGroup name="World Population by Year" caption="World Population by Year"/>
    <measureGroup name="World Population Forecast  2030-2050" caption="World Population Forecast  2030-2050"/>
    <measureGroup name="Yearly Population Growth Rate" caption="Yearly Population Growth Rate"/>
  </measureGroups>
  <maps count="19">
    <map measureGroup="0" dimension="0"/>
    <map measureGroup="1" dimension="1"/>
    <map measureGroup="2" dimension="2"/>
    <map measureGroup="3" dimension="3"/>
    <map measureGroup="4" dimension="4"/>
    <map measureGroup="5" dimension="5"/>
    <map measureGroup="6" dimension="6"/>
    <map measureGroup="7" dimension="8"/>
    <map measureGroup="8" dimension="9"/>
    <map measureGroup="8" dimension="11"/>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enice" refreshedDate="46230.006683912034" backgroundQuery="1" createdVersion="8" refreshedVersion="8" minRefreshableVersion="3" recordCount="0" supportSubquery="1" supportAdvancedDrill="1" xr:uid="{488CC1AC-95C1-4D90-9D92-2E8FA76D5DF6}">
  <cacheSource type="external" connectionId="19"/>
  <cacheFields count="3">
    <cacheField name="[World Population by Region].[Region].[Region]" caption="Region" numFmtId="0" hierarchy="40" level="1">
      <sharedItems count="6">
        <s v="Africa"/>
        <s v="Asia"/>
        <s v="Europe"/>
        <s v="Latin America and the Caribbean"/>
        <s v="Northern America"/>
        <s v="Oceania"/>
      </sharedItems>
    </cacheField>
    <cacheField name="[Measures].[Sum of Urban Pop % 2]" caption="Sum of Urban Pop % 2" numFmtId="0" hierarchy="108" level="32767"/>
    <cacheField name="[Measures].[Rural Population % ]" caption="Rural Population % " numFmtId="0" hierarchy="68" level="32767"/>
  </cacheFields>
  <cacheHierarchies count="124">
    <cacheHierarchy uniqueName="[A].[name]" caption="name" attribute="1" defaultMemberUniqueName="[A].[name].[All]" allUniqueName="[A].[name].[All]" dimensionUniqueName="[A]" displayFolder="" count="0" memberValueDatatype="130" unbalanced="0"/>
    <cacheHierarchy uniqueName="[A].[geographical region]" caption="geographical region" attribute="1" defaultMemberUniqueName="[A].[geographical region].[All]" allUniqueName="[A].[geographical region].[All]" dimensionUniqueName="[A]" displayFolder="" count="0" memberValueDatatype="130" unbalanced="0"/>
    <cacheHierarchy uniqueName="[B].[name]" caption="name" attribute="1" defaultMemberUniqueName="[B].[name].[All]" allUniqueName="[B].[name].[All]" dimensionUniqueName="[B]" displayFolder="" count="0" memberValueDatatype="130" unbalanced="0"/>
    <cacheHierarchy uniqueName="[B].[geographical region]" caption="geographical region" attribute="1" defaultMemberUniqueName="[B].[geographical region].[All]" allUniqueName="[B].[geographical region].[All]" dimensionUniqueName="[B]" displayFolder="" count="0" memberValueDatatype="130" unbalanced="0"/>
    <cacheHierarchy uniqueName="[C].[name]" caption="name" attribute="1" defaultMemberUniqueName="[C].[name].[All]" allUniqueName="[C].[name].[All]" dimensionUniqueName="[C]" displayFolder="" count="0" memberValueDatatype="130" unbalanced="0"/>
    <cacheHierarchy uniqueName="[C].[geographical region]" caption="geographical region" attribute="1" defaultMemberUniqueName="[C].[geographical region].[All]" allUniqueName="[C].[geographical region].[All]" dimensionUniqueName="[C]" displayFolder="" count="0" memberValueDatatype="130" unbalanced="0"/>
    <cacheHierarchy uniqueName="[D  E  F].[name]" caption="name" attribute="1" defaultMemberUniqueName="[D  E  F].[name].[All]" allUniqueName="[D  E  F].[name].[All]" dimensionUniqueName="[D  E  F]" displayFolder="" count="0" memberValueDatatype="130" unbalanced="0"/>
    <cacheHierarchy uniqueName="[D  E  F].[geographical region]" caption="geographical region" attribute="1" defaultMemberUniqueName="[D  E  F].[geographical region].[All]" allUniqueName="[D  E  F].[geographical region].[All]" dimensionUniqueName="[D  E  F]" displayFolder="" count="0" memberValueDatatype="130" unbalanced="0"/>
    <cacheHierarchy uniqueName="[G  H].[name]" caption="name" attribute="1" defaultMemberUniqueName="[G  H].[name].[All]" allUniqueName="[G  H].[name].[All]" dimensionUniqueName="[G  H]" displayFolder="" count="0" memberValueDatatype="130" unbalanced="0"/>
    <cacheHierarchy uniqueName="[G  H].[geographical region]" caption="geographical region" attribute="1" defaultMemberUniqueName="[G  H].[geographical region].[All]" allUniqueName="[G  H].[geographical region].[All]" dimensionUniqueName="[G  H]" displayFolder="" count="0" memberValueDatatype="130" unbalanced="0"/>
    <cacheHierarchy uniqueName="[I  J  K].[name]" caption="name" attribute="1" defaultMemberUniqueName="[I  J  K].[name].[All]" allUniqueName="[I  J  K].[name].[All]" dimensionUniqueName="[I  J  K]" displayFolder="" count="0" memberValueDatatype="130" unbalanced="0"/>
    <cacheHierarchy uniqueName="[I  J  K].[geographical region]" caption="geographical region" attribute="1" defaultMemberUniqueName="[I  J  K].[geographical region].[All]" allUniqueName="[I  J  K].[geographical region].[All]" dimensionUniqueName="[I  J  K]" displayFolder="" count="0" memberValueDatatype="130" unbalanced="0"/>
    <cacheHierarchy uniqueName="[L  M].[name]" caption="name" attribute="1" defaultMemberUniqueName="[L  M].[name].[All]" allUniqueName="[L  M].[name].[All]" dimensionUniqueName="[L  M]" displayFolder="" count="0" memberValueDatatype="130" unbalanced="0"/>
    <cacheHierarchy uniqueName="[L  M].[geographical region]" caption="geographical region" attribute="1" defaultMemberUniqueName="[L  M].[geographical region].[All]" allUniqueName="[L  M].[geographical region].[All]" dimensionUniqueName="[L  M]" displayFolder="" count="0" memberValueDatatype="130" unbalanced="0"/>
    <cacheHierarchy uniqueName="[N  O  P  Q].[name]" caption="name" attribute="1" defaultMemberUniqueName="[N  O  P  Q].[name].[All]" allUniqueName="[N  O  P  Q].[name].[All]" dimensionUniqueName="[N  O  P  Q]" displayFolder="" count="0" memberValueDatatype="130" unbalanced="0"/>
    <cacheHierarchy uniqueName="[N  O  P  Q].[geographical region]" caption="geographical region" attribute="1" defaultMemberUniqueName="[N  O  P  Q].[geographical region].[All]" allUniqueName="[N  O  P  Q].[geographical region].[All]" dimensionUniqueName="[N  O  P  Q]" displayFolder="" count="0" memberValueDatatype="130" unbalanced="0"/>
    <cacheHierarchy uniqueName="[Population by Country].[Country (or dependency)]" caption="Country (or dependency)" attribute="1" defaultMemberUniqueName="[Population by Country].[Country (or dependency)].[All]" allUniqueName="[Population by Country].[Country (or dependency)].[All]" dimensionUniqueName="[Population by Country]" displayFolder="" count="0" memberValueDatatype="130" unbalanced="0"/>
    <cacheHierarchy uniqueName="[Population by Country].[Population 2026]" caption="Population 2026" attribute="1" defaultMemberUniqueName="[Population by Country].[Population 2026].[All]" allUniqueName="[Population by Country].[Population 2026].[All]" dimensionUniqueName="[Population by Country]" displayFolder="" count="0" memberValueDatatype="20" unbalanced="0"/>
    <cacheHierarchy uniqueName="[Population by Country].[Yearly Change]" caption="Yearly Change" attribute="1" defaultMemberUniqueName="[Population by Country].[Yearly Change].[All]" allUniqueName="[Population by Country].[Yearly Change].[All]" dimensionUniqueName="[Population by Country]" displayFolder="" count="0" memberValueDatatype="130" unbalanced="0"/>
    <cacheHierarchy uniqueName="[Population by Country].[Net Change]" caption="Net Change" attribute="1" defaultMemberUniqueName="[Population by Country].[Net Change].[All]" allUniqueName="[Population by Country].[Net Change].[All]" dimensionUniqueName="[Population by Country]" displayFolder="" count="0" memberValueDatatype="20" unbalanced="0"/>
    <cacheHierarchy uniqueName="[Population by Country].[Density (P/Km²)]" caption="Density (P/Km²)" attribute="1" defaultMemberUniqueName="[Population by Country].[Density (P/Km²)].[All]" allUniqueName="[Population by Country].[Density (P/Km²)].[All]" dimensionUniqueName="[Population by Country]" displayFolder="" count="0" memberValueDatatype="20" unbalanced="0"/>
    <cacheHierarchy uniqueName="[Population by Country].[Land Area (Km²)]" caption="Land Area (Km²)" attribute="1" defaultMemberUniqueName="[Population by Country].[Land Area (Km²)].[All]" allUniqueName="[Population by Country].[Land Area (Km²)].[All]" dimensionUniqueName="[Population by Country]" displayFolder="" count="0" memberValueDatatype="20" unbalanced="0"/>
    <cacheHierarchy uniqueName="[Population by Country].[Migrants (net)]" caption="Migrants (net)" attribute="1" defaultMemberUniqueName="[Population by Country].[Migrants (net)].[All]" allUniqueName="[Population by Country].[Migrants (net)].[All]" dimensionUniqueName="[Population by Country]" displayFolder="" count="0" memberValueDatatype="20" unbalanced="0"/>
    <cacheHierarchy uniqueName="[Population by Country].[Fert. Rate]" caption="Fert. Rate" attribute="1" defaultMemberUniqueName="[Population by Country].[Fert. Rate].[All]" allUniqueName="[Population by Country].[Fert. Rate].[All]" dimensionUniqueName="[Population by Country]" displayFolder="" count="0" memberValueDatatype="5" unbalanced="0"/>
    <cacheHierarchy uniqueName="[Population by Country].[Median Age]" caption="Median Age" attribute="1" defaultMemberUniqueName="[Population by Country].[Median Age].[All]" allUniqueName="[Population by Country].[Median Age].[All]" dimensionUniqueName="[Population by Country]" displayFolder="" count="0" memberValueDatatype="5" unbalanced="0"/>
    <cacheHierarchy uniqueName="[Population by Country].[Urban Pop %]" caption="Urban Pop %" attribute="1" defaultMemberUniqueName="[Population by Country].[Urban Pop %].[All]" allUniqueName="[Population by Country].[Urban Pop %].[All]" dimensionUniqueName="[Population by Country]" displayFolder="" count="0" memberValueDatatype="5" unbalanced="0"/>
    <cacheHierarchy uniqueName="[Population by Country].[World Share]" caption="World Share" attribute="1" defaultMemberUniqueName="[Population by Country].[World Share].[All]" allUniqueName="[Population by Country].[World Share].[All]" dimensionUniqueName="[Population by Country]" displayFolder="" count="0" memberValueDatatype="5" unbalanced="0"/>
    <cacheHierarchy uniqueName="[R  S].[name]" caption="name" attribute="1" defaultMemberUniqueName="[R  S].[name].[All]" allUniqueName="[R  S].[name].[All]" dimensionUniqueName="[R  S]" displayFolder="" count="0" memberValueDatatype="130" unbalanced="0"/>
    <cacheHierarchy uniqueName="[R  S].[geographical region]" caption="geographical region" attribute="1" defaultMemberUniqueName="[R  S].[geographical region].[All]" allUniqueName="[R  S].[geographical region].[All]" dimensionUniqueName="[R  S]" displayFolder="" count="0" memberValueDatatype="130" unbalanced="0"/>
    <cacheHierarchy uniqueName="[Region Lookup].[name]" caption="name" attribute="1" defaultMemberUniqueName="[Region Lookup].[name].[All]" allUniqueName="[Region Lookup].[name].[All]" dimensionUniqueName="[Region Lookup]" displayFolder="" count="0" memberValueDatatype="130" unbalanced="0"/>
    <cacheHierarchy uniqueName="[Region Lookup].[geographical region]" caption="geographical region" attribute="1" defaultMemberUniqueName="[Region Lookup].[geographical region].[All]" allUniqueName="[Region Lookup].[geographical region].[All]" dimensionUniqueName="[Region Lookup]" displayFolder="" count="0" memberValueDatatype="130" unbalanced="0"/>
    <cacheHierarchy uniqueName="[T  U  V  W  Y  Z].[name]" caption="name" attribute="1" defaultMemberUniqueName="[T  U  V  W  Y  Z].[name].[All]" allUniqueName="[T  U  V  W  Y  Z].[name].[All]" dimensionUniqueName="[T  U  V  W  Y  Z]" displayFolder="" count="0" memberValueDatatype="130" unbalanced="0"/>
    <cacheHierarchy uniqueName="[T  U  V  W  Y  Z].[geographical region]" caption="geographical region" attribute="1" defaultMemberUniqueName="[T  U  V  W  Y  Z].[geographical region].[All]" allUniqueName="[T  U  V  W  Y  Z].[geographical region].[All]" dimensionUniqueName="[T  U  V  W  Y  Z]" displayFolder="" count="0" memberValueDatatype="130" unbalanced="0"/>
    <cacheHierarchy uniqueName="[World Population  2025 and Historical].[Year (July 1)]" caption="Year (July 1)" attribute="1" defaultMemberUniqueName="[World Population  2025 and Historical].[Year (July 1)].[All]" allUniqueName="[World Population  2025 and Historical].[Year (July 1)].[All]" dimensionUniqueName="[World Population  2025 and Historical]" displayFolder="" count="0" memberValueDatatype="130" unbalanced="0"/>
    <cacheHierarchy uniqueName="[World Population  2025 and Historical].[Population]" caption="Population" attribute="1" defaultMemberUniqueName="[World Population  2025 and Historical].[Population].[All]" allUniqueName="[World Population  2025 and Historical].[Population].[All]" dimensionUniqueName="[World Population  2025 and Historical]" displayFolder="" count="0" memberValueDatatype="20" unbalanced="0"/>
    <cacheHierarchy uniqueName="[World Population  2025 and Historical].[Yearly % Change]" caption="Yearly % Change" attribute="1" defaultMemberUniqueName="[World Population  2025 and Historical].[Yearly % Change].[All]" allUniqueName="[World Population  2025 and Historical].[Yearly % Change].[All]" dimensionUniqueName="[World Population  2025 and Historical]" displayFolder="" count="0" memberValueDatatype="5" unbalanced="0"/>
    <cacheHierarchy uniqueName="[World Population  2025 and Historical].[Yearly Change]" caption="Yearly Change" attribute="1" defaultMemberUniqueName="[World Population  2025 and Historical].[Yearly Change].[All]" allUniqueName="[World Population  2025 and Historical].[Yearly Change].[All]" dimensionUniqueName="[World Population  2025 and Historical]" displayFolder="" count="0" memberValueDatatype="20" unbalanced="0"/>
    <cacheHierarchy uniqueName="[World Population  2025 and Historical].[Median Age]" caption="Median Age" attribute="1" defaultMemberUniqueName="[World Population  2025 and Historical].[Median Age].[All]" allUniqueName="[World Population  2025 and Historical].[Median Age].[All]" dimensionUniqueName="[World Population  2025 and Historical]" displayFolder="" count="0" memberValueDatatype="5" unbalanced="0"/>
    <cacheHierarchy uniqueName="[World Population  2025 and Historical].[Fertility Rate]" caption="Fertility Rate" attribute="1" defaultMemberUniqueName="[World Population  2025 and Historical].[Fertility Rate].[All]" allUniqueName="[World Population  2025 and Historical].[Fertility Rate].[All]" dimensionUniqueName="[World Population  2025 and Historical]" displayFolder="" count="0" memberValueDatatype="5" unbalanced="0"/>
    <cacheHierarchy uniqueName="[World Population  2025 and Historical].[Density (P/Km²)]" caption="Density (P/Km²)" attribute="1" defaultMemberUniqueName="[World Population  2025 and Historical].[Density (P/Km²)].[All]" allUniqueName="[World Population  2025 and Historical].[Density (P/Km²)].[All]" dimensionUniqueName="[World Population  2025 and Historical]" displayFolder="" count="0" memberValueDatatype="20" unbalanced="0"/>
    <cacheHierarchy uniqueName="[World Population by Region].[Region]" caption="Region" attribute="1" defaultMemberUniqueName="[World Population by Region].[Region].[All]" allUniqueName="[World Population by Region].[Region].[All]" dimensionUniqueName="[World Population by Region]" displayFolder="" count="2" memberValueDatatype="130" unbalanced="0">
      <fieldsUsage count="2">
        <fieldUsage x="-1"/>
        <fieldUsage x="0"/>
      </fieldsUsage>
    </cacheHierarchy>
    <cacheHierarchy uniqueName="[World Population by Region].[Population (2026)]" caption="Population (2026)" attribute="1" defaultMemberUniqueName="[World Population by Region].[Population (2026)].[All]" allUniqueName="[World Population by Region].[Population (2026)].[All]" dimensionUniqueName="[World Population by Region]" displayFolder="" count="0" memberValueDatatype="20" unbalanced="0"/>
    <cacheHierarchy uniqueName="[World Population by Region].[Yearly Change]" caption="Yearly Change" attribute="1" defaultMemberUniqueName="[World Population by Region].[Yearly Change].[All]" allUniqueName="[World Population by Region].[Yearly Change].[All]" dimensionUniqueName="[World Population by Region]" displayFolder="" count="0" memberValueDatatype="5" unbalanced="0"/>
    <cacheHierarchy uniqueName="[World Population by Region].[Net Change]" caption="Net Change" attribute="1" defaultMemberUniqueName="[World Population by Region].[Net Change].[All]" allUniqueName="[World Population by Region].[Net Change].[All]" dimensionUniqueName="[World Population by Region]" displayFolder="" count="0" memberValueDatatype="20" unbalanced="0"/>
    <cacheHierarchy uniqueName="[World Population by Region].[Density (P/Km²)]" caption="Density (P/Km²)" attribute="1" defaultMemberUniqueName="[World Population by Region].[Density (P/Km²)].[All]" allUniqueName="[World Population by Region].[Density (P/Km²)].[All]" dimensionUniqueName="[World Population by Region]" displayFolder="" count="0" memberValueDatatype="20" unbalanced="0"/>
    <cacheHierarchy uniqueName="[World Population by Region].[Land Area (Km²)]" caption="Land Area (Km²)" attribute="1" defaultMemberUniqueName="[World Population by Region].[Land Area (Km²)].[All]" allUniqueName="[World Population by Region].[Land Area (Km²)].[All]" dimensionUniqueName="[World Population by Region]" displayFolder="" count="0" memberValueDatatype="20" unbalanced="0"/>
    <cacheHierarchy uniqueName="[World Population by Region].[Migrants (net)]" caption="Migrants (net)" attribute="1" defaultMemberUniqueName="[World Population by Region].[Migrants (net)].[All]" allUniqueName="[World Population by Region].[Migrants (net)].[All]" dimensionUniqueName="[World Population by Region]" displayFolder="" count="0" memberValueDatatype="20" unbalanced="0"/>
    <cacheHierarchy uniqueName="[World Population by Region].[Fert. Rate]" caption="Fert. Rate" attribute="1" defaultMemberUniqueName="[World Population by Region].[Fert. Rate].[All]" allUniqueName="[World Population by Region].[Fert. Rate].[All]" dimensionUniqueName="[World Population by Region]" displayFolder="" count="0" memberValueDatatype="5" unbalanced="0"/>
    <cacheHierarchy uniqueName="[World Population by Region].[Median Age]" caption="Median Age" attribute="1" defaultMemberUniqueName="[World Population by Region].[Median Age].[All]" allUniqueName="[World Population by Region].[Median Age].[All]" dimensionUniqueName="[World Population by Region]" displayFolder="" count="0" memberValueDatatype="5" unbalanced="0"/>
    <cacheHierarchy uniqueName="[World Population by Region].[Urban Pop %]" caption="Urban Pop %" attribute="1" defaultMemberUniqueName="[World Population by Region].[Urban Pop %].[All]" allUniqueName="[World Population by Region].[Urban Pop %].[All]" dimensionUniqueName="[World Population by Region]" displayFolder="" count="0" memberValueDatatype="5" unbalanced="0"/>
    <cacheHierarchy uniqueName="[World Population by Region].[World Share]" caption="World Share" attribute="1" defaultMemberUniqueName="[World Population by Region].[World Share].[All]" allUniqueName="[World Population by Region].[World Share].[All]" dimensionUniqueName="[World Population by Region]" displayFolder="" count="0" memberValueDatatype="5" unbalanced="0"/>
    <cacheHierarchy uniqueName="[World Population by Religion].[Major Religious Groups]" caption="Major Religious Groups" attribute="1" defaultMemberUniqueName="[World Population by Religion].[Major Religious Groups].[All]" allUniqueName="[World Population by Religion].[Major Religious Groups].[All]" dimensionUniqueName="[World Population by Religion]" displayFolder="" count="0" memberValueDatatype="130" unbalanced="0"/>
    <cacheHierarchy uniqueName="[World Population by Religion].[Percentage of the global population]" caption="Percentage of the global population" attribute="1" defaultMemberUniqueName="[World Population by Religion].[Percentage of the global population].[All]" allUniqueName="[World Population by Religion].[Percentage of the global population].[All]" dimensionUniqueName="[World Population by Religion]" displayFolder="" count="0" memberValueDatatype="20" unbalanced="0"/>
    <cacheHierarchy uniqueName="[World Population by Year].[Year]" caption="Year" attribute="1" defaultMemberUniqueName="[World Population by Year].[Year].[All]" allUniqueName="[World Population by Year].[Year].[All]" dimensionUniqueName="[World Population by Year]" displayFolder="" count="0" memberValueDatatype="130" unbalanced="0"/>
    <cacheHierarchy uniqueName="[World Population by Year].[Population]" caption="Population" attribute="1" defaultMemberUniqueName="[World Population by Year].[Population].[All]" allUniqueName="[World Population by Year].[Population].[All]" dimensionUniqueName="[World Population by Year]" displayFolder="" count="0" memberValueDatatype="20" unbalanced="0"/>
    <cacheHierarchy uniqueName="[World Population by Year].[Yearly % Change]" caption="Yearly % Change" attribute="1" defaultMemberUniqueName="[World Population by Year].[Yearly % Change].[All]" allUniqueName="[World Population by Year].[Yearly % Change].[All]" dimensionUniqueName="[World Population by Year]" displayFolder="" count="0" memberValueDatatype="5" unbalanced="0"/>
    <cacheHierarchy uniqueName="[World Population by Year].[Net Change]" caption="Net Change" attribute="1" defaultMemberUniqueName="[World Population by Year].[Net Change].[All]" allUniqueName="[World Population by Year].[Net Change].[All]" dimensionUniqueName="[World Population by Year]" displayFolder="" count="0" memberValueDatatype="20" unbalanced="0"/>
    <cacheHierarchy uniqueName="[World Population by Year].[Density (P/Km²)]" caption="Density (P/Km²)" attribute="1" defaultMemberUniqueName="[World Population by Year].[Density (P/Km²)].[All]" allUniqueName="[World Population by Year].[Density (P/Km²)].[All]" dimensionUniqueName="[World Population by Year]" displayFolder="" count="0" memberValueDatatype="20" unbalanced="0"/>
    <cacheHierarchy uniqueName="[World Population Forecast  2030-2050].[Year (July 1)]" caption="Year (July 1)" attribute="1" defaultMemberUniqueName="[World Population Forecast  2030-2050].[Year (July 1)].[All]" allUniqueName="[World Population Forecast  2030-2050].[Year (July 1)].[All]" dimensionUniqueName="[World Population Forecast  2030-2050]" displayFolder="" count="0" memberValueDatatype="130" unbalanced="0"/>
    <cacheHierarchy uniqueName="[World Population Forecast  2030-2050].[Population]" caption="Population" attribute="1" defaultMemberUniqueName="[World Population Forecast  2030-2050].[Population].[All]" allUniqueName="[World Population Forecast  2030-2050].[Population].[All]" dimensionUniqueName="[World Population Forecast  2030-2050]" displayFolder="" count="0" memberValueDatatype="20" unbalanced="0"/>
    <cacheHierarchy uniqueName="[World Population Forecast  2030-2050].[Yearly % Change]" caption="Yearly % Change" attribute="1" defaultMemberUniqueName="[World Population Forecast  2030-2050].[Yearly % Change].[All]" allUniqueName="[World Population Forecast  2030-2050].[Yearly % Change].[All]" dimensionUniqueName="[World Population Forecast  2030-2050]" displayFolder="" count="0" memberValueDatatype="5" unbalanced="0"/>
    <cacheHierarchy uniqueName="[World Population Forecast  2030-2050].[Yearly Change]" caption="Yearly Change" attribute="1" defaultMemberUniqueName="[World Population Forecast  2030-2050].[Yearly Change].[All]" allUniqueName="[World Population Forecast  2030-2050].[Yearly Change].[All]" dimensionUniqueName="[World Population Forecast  2030-2050]" displayFolder="" count="0" memberValueDatatype="20" unbalanced="0"/>
    <cacheHierarchy uniqueName="[World Population Forecast  2030-2050].[Median Age]" caption="Median Age" attribute="1" defaultMemberUniqueName="[World Population Forecast  2030-2050].[Median Age].[All]" allUniqueName="[World Population Forecast  2030-2050].[Median Age].[All]" dimensionUniqueName="[World Population Forecast  2030-2050]" displayFolder="" count="0" memberValueDatatype="5" unbalanced="0"/>
    <cacheHierarchy uniqueName="[World Population Forecast  2030-2050].[Fertility Rate]" caption="Fertility Rate" attribute="1" defaultMemberUniqueName="[World Population Forecast  2030-2050].[Fertility Rate].[All]" allUniqueName="[World Population Forecast  2030-2050].[Fertility Rate].[All]" dimensionUniqueName="[World Population Forecast  2030-2050]" displayFolder="" count="0" memberValueDatatype="5" unbalanced="0"/>
    <cacheHierarchy uniqueName="[World Population Forecast  2030-2050].[Density (P/Km²)]" caption="Density (P/Km²)" attribute="1" defaultMemberUniqueName="[World Population Forecast  2030-2050].[Density (P/Km²)].[All]" allUniqueName="[World Population Forecast  2030-2050].[Density (P/Km²)].[All]" dimensionUniqueName="[World Population Forecast  2030-2050]" displayFolder="" count="0" memberValueDatatype="20" unbalanced="0"/>
    <cacheHierarchy uniqueName="[Yearly Population Growth Rate].[Year]" caption="Year" attribute="1" defaultMemberUniqueName="[Yearly Population Growth Rate].[Year].[All]" allUniqueName="[Yearly Population Growth Rate].[Year].[All]" dimensionUniqueName="[Yearly Population Growth Rate]" displayFolder="" count="0" memberValueDatatype="130" unbalanced="0"/>
    <cacheHierarchy uniqueName="[Yearly Population Growth Rate].[Yearly Growth Rate]" caption="Yearly Growth Rate" attribute="1" defaultMemberUniqueName="[Yearly Population Growth Rate].[Yearly Growth Rate].[All]" allUniqueName="[Yearly Population Growth Rate].[Yearly Growth Rate].[All]" dimensionUniqueName="[Yearly Population Growth Rate]" displayFolder="" count="0" memberValueDatatype="5" unbalanced="0"/>
    <cacheHierarchy uniqueName="[Measures].[Rural Population %]" caption="Rural Population %" measure="1" displayFolder="" measureGroup="Population by Country" count="0"/>
    <cacheHierarchy uniqueName="[Measures].[Rural Population % ]" caption="Rural Population % " measure="1" displayFolder="" measureGroup="World Population by Region" count="0" oneField="1">
      <fieldsUsage count="1">
        <fieldUsage x="2"/>
      </fieldsUsage>
    </cacheHierarchy>
    <cacheHierarchy uniqueName="[Measures].[__XL_Count Yearly Population Growth Rate]" caption="__XL_Count Yearly Population Growth Rate" measure="1" displayFolder="" measureGroup="Yearly Population Growth Rate" count="0" hidden="1"/>
    <cacheHierarchy uniqueName="[Measures].[__XL_Count World Population Forecast  2030-2050]" caption="__XL_Count World Population Forecast  2030-2050" measure="1" displayFolder="" measureGroup="World Population Forecast  2030-2050" count="0" hidden="1"/>
    <cacheHierarchy uniqueName="[Measures].[__XL_Count World Population by Region]" caption="__XL_Count World Population by Region" measure="1" displayFolder="" measureGroup="World Population by Region" count="0" hidden="1"/>
    <cacheHierarchy uniqueName="[Measures].[__XL_Count World Population by Religion]" caption="__XL_Count World Population by Religion" measure="1" displayFolder="" measureGroup="World Population by Religion" count="0" hidden="1"/>
    <cacheHierarchy uniqueName="[Measures].[__XL_Count World Population by Year]" caption="__XL_Count World Population by Year" measure="1" displayFolder="" measureGroup="World Population by Year" count="0" hidden="1"/>
    <cacheHierarchy uniqueName="[Measures].[__XL_Count Population by Country]" caption="__XL_Count Population by Country" measure="1" displayFolder="" measureGroup="Population by Country" count="0" hidden="1"/>
    <cacheHierarchy uniqueName="[Measures].[__XL_Count World Population  2025 and Historical]" caption="__XL_Count World Population  2025 and Historical" measure="1" displayFolder="" measureGroup="World Population  2025 and Historical" count="0" hidden="1"/>
    <cacheHierarchy uniqueName="[Measures].[__XL_Count A]" caption="__XL_Count A" measure="1" displayFolder="" measureGroup="A" count="0" hidden="1"/>
    <cacheHierarchy uniqueName="[Measures].[__XL_Count B]" caption="__XL_Count B" measure="1" displayFolder="" measureGroup="B" count="0" hidden="1"/>
    <cacheHierarchy uniqueName="[Measures].[__XL_Count C]" caption="__XL_Count C" measure="1" displayFolder="" measureGroup="C" count="0" hidden="1"/>
    <cacheHierarchy uniqueName="[Measures].[__XL_Count D  E  F]" caption="__XL_Count D  E  F" measure="1" displayFolder="" measureGroup="D  E  F" count="0" hidden="1"/>
    <cacheHierarchy uniqueName="[Measures].[__XL_Count G  H]" caption="__XL_Count G  H" measure="1" displayFolder="" measureGroup="G  H" count="0" hidden="1"/>
    <cacheHierarchy uniqueName="[Measures].[__XL_Count I  J  K]" caption="__XL_Count I  J  K" measure="1" displayFolder="" measureGroup="I  J  K" count="0" hidden="1"/>
    <cacheHierarchy uniqueName="[Measures].[__XL_Count L  M]" caption="__XL_Count L  M" measure="1" displayFolder="" measureGroup="L  M" count="0" hidden="1"/>
    <cacheHierarchy uniqueName="[Measures].[__XL_Count N  O  P  Q]" caption="__XL_Count N  O  P  Q" measure="1" displayFolder="" measureGroup="N  O  P  Q" count="0" hidden="1"/>
    <cacheHierarchy uniqueName="[Measures].[__XL_Count R  S]" caption="__XL_Count R  S" measure="1" displayFolder="" measureGroup="R  S" count="0" hidden="1"/>
    <cacheHierarchy uniqueName="[Measures].[__XL_Count T  U  V  W  Y  Z]" caption="__XL_Count T  U  V  W  Y  Z" measure="1" displayFolder="" measureGroup="T  U  V  W  Y  Z" count="0" hidden="1"/>
    <cacheHierarchy uniqueName="[Measures].[__XL_Count Region Lookup]" caption="__XL_Count Region Lookup" measure="1" displayFolder="" measureGroup="Region Lookup" count="0" hidden="1"/>
    <cacheHierarchy uniqueName="[Measures].[__No measures defined]" caption="__No measures defined" measure="1" displayFolder="" count="0" hidden="1"/>
    <cacheHierarchy uniqueName="[Measures].[Sum of Yearly % Change]" caption="Sum of Yearly % Change" measure="1" displayFolder="" measureGroup="World Population by Year" count="0" hidden="1">
      <extLst>
        <ext xmlns:x15="http://schemas.microsoft.com/office/spreadsheetml/2010/11/main" uri="{B97F6D7D-B522-45F9-BDA1-12C45D357490}">
          <x15:cacheHierarchy aggregatedColumn="55"/>
        </ext>
      </extLst>
    </cacheHierarchy>
    <cacheHierarchy uniqueName="[Measures].[Sum of Yearly Growth Rate]" caption="Sum of Yearly Growth Rate" measure="1" displayFolder="" measureGroup="Yearly Population Growth Rate" count="0" hidden="1">
      <extLst>
        <ext xmlns:x15="http://schemas.microsoft.com/office/spreadsheetml/2010/11/main" uri="{B97F6D7D-B522-45F9-BDA1-12C45D357490}">
          <x15:cacheHierarchy aggregatedColumn="66"/>
        </ext>
      </extLst>
    </cacheHierarchy>
    <cacheHierarchy uniqueName="[Measures].[Sum of Population]" caption="Sum of Population" measure="1" displayFolder="" measureGroup="World Population by Year" count="0" hidden="1">
      <extLst>
        <ext xmlns:x15="http://schemas.microsoft.com/office/spreadsheetml/2010/11/main" uri="{B97F6D7D-B522-45F9-BDA1-12C45D357490}">
          <x15:cacheHierarchy aggregatedColumn="54"/>
        </ext>
      </extLst>
    </cacheHierarchy>
    <cacheHierarchy uniqueName="[Measures].[Sum of Percentage of the global population]" caption="Sum of Percentage of the global population" measure="1" displayFolder="" measureGroup="World Population by Religion" count="0" hidden="1">
      <extLst>
        <ext xmlns:x15="http://schemas.microsoft.com/office/spreadsheetml/2010/11/main" uri="{B97F6D7D-B522-45F9-BDA1-12C45D357490}">
          <x15:cacheHierarchy aggregatedColumn="52"/>
        </ext>
      </extLst>
    </cacheHierarchy>
    <cacheHierarchy uniqueName="[Measures].[Sum of Population 2]" caption="Sum of Population 2" measure="1" displayFolder="" measureGroup="World Population Forecast  2030-2050" count="0" hidden="1">
      <extLst>
        <ext xmlns:x15="http://schemas.microsoft.com/office/spreadsheetml/2010/11/main" uri="{B97F6D7D-B522-45F9-BDA1-12C45D357490}">
          <x15:cacheHierarchy aggregatedColumn="59"/>
        </ext>
      </extLst>
    </cacheHierarchy>
    <cacheHierarchy uniqueName="[Measures].[Sum of Yearly % Change 2]" caption="Sum of Yearly % Change 2" measure="1" displayFolder="" measureGroup="World Population Forecast  2030-2050" count="0" hidden="1">
      <extLst>
        <ext xmlns:x15="http://schemas.microsoft.com/office/spreadsheetml/2010/11/main" uri="{B97F6D7D-B522-45F9-BDA1-12C45D357490}">
          <x15:cacheHierarchy aggregatedColumn="60"/>
        </ext>
      </extLst>
    </cacheHierarchy>
    <cacheHierarchy uniqueName="[Measures].[Sum of Yearly Change]" caption="Sum of Yearly Change" measure="1" displayFolder="" measureGroup="World Population Forecast  2030-2050" count="0" hidden="1">
      <extLst>
        <ext xmlns:x15="http://schemas.microsoft.com/office/spreadsheetml/2010/11/main" uri="{B97F6D7D-B522-45F9-BDA1-12C45D357490}">
          <x15:cacheHierarchy aggregatedColumn="61"/>
        </ext>
      </extLst>
    </cacheHierarchy>
    <cacheHierarchy uniqueName="[Measures].[Sum of Population 3]" caption="Sum of Population 3" measure="1" displayFolder="" measureGroup="World Population  2025 and Historical" count="0" hidden="1">
      <extLst>
        <ext xmlns:x15="http://schemas.microsoft.com/office/spreadsheetml/2010/11/main" uri="{B97F6D7D-B522-45F9-BDA1-12C45D357490}">
          <x15:cacheHierarchy aggregatedColumn="34"/>
        </ext>
      </extLst>
    </cacheHierarchy>
    <cacheHierarchy uniqueName="[Measures].[Sum of Yearly % Change 3]" caption="Sum of Yearly % Change 3" measure="1" displayFolder="" measureGroup="World Population  2025 and Historical" count="0" hidden="1">
      <extLst>
        <ext xmlns:x15="http://schemas.microsoft.com/office/spreadsheetml/2010/11/main" uri="{B97F6D7D-B522-45F9-BDA1-12C45D357490}">
          <x15:cacheHierarchy aggregatedColumn="35"/>
        </ext>
      </extLst>
    </cacheHierarchy>
    <cacheHierarchy uniqueName="[Measures].[Sum of Yearly Change 2]" caption="Sum of Yearly Change 2" measure="1" displayFolder="" measureGroup="World Population  2025 and Historical" count="0" hidden="1">
      <extLst>
        <ext xmlns:x15="http://schemas.microsoft.com/office/spreadsheetml/2010/11/main" uri="{B97F6D7D-B522-45F9-BDA1-12C45D357490}">
          <x15:cacheHierarchy aggregatedColumn="36"/>
        </ext>
      </extLst>
    </cacheHierarchy>
    <cacheHierarchy uniqueName="[Measures].[Sum of Median Age]" caption="Sum of Median Age" measure="1" displayFolder="" measureGroup="World Population  2025 and Historical" count="0" hidden="1">
      <extLst>
        <ext xmlns:x15="http://schemas.microsoft.com/office/spreadsheetml/2010/11/main" uri="{B97F6D7D-B522-45F9-BDA1-12C45D357490}">
          <x15:cacheHierarchy aggregatedColumn="37"/>
        </ext>
      </extLst>
    </cacheHierarchy>
    <cacheHierarchy uniqueName="[Measures].[Sum of Fertility Rate]" caption="Sum of Fertility Rate" measure="1" displayFolder="" measureGroup="World Population  2025 and Historical" count="0" hidden="1">
      <extLst>
        <ext xmlns:x15="http://schemas.microsoft.com/office/spreadsheetml/2010/11/main" uri="{B97F6D7D-B522-45F9-BDA1-12C45D357490}">
          <x15:cacheHierarchy aggregatedColumn="38"/>
        </ext>
      </extLst>
    </cacheHierarchy>
    <cacheHierarchy uniqueName="[Measures].[Sum of Land Area (Km²)]" caption="Sum of Land Area (Km²)" measure="1" displayFolder="" measureGroup="Population by Country" count="0" hidden="1">
      <extLst>
        <ext xmlns:x15="http://schemas.microsoft.com/office/spreadsheetml/2010/11/main" uri="{B97F6D7D-B522-45F9-BDA1-12C45D357490}">
          <x15:cacheHierarchy aggregatedColumn="21"/>
        </ext>
      </extLst>
    </cacheHierarchy>
    <cacheHierarchy uniqueName="[Measures].[Sum of Urban Pop %]" caption="Sum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Sum of Land Area (Km²) 2]" caption="Sum of Land Area (Km²) 2" measure="1" displayFolder="" measureGroup="World Population by Region" count="0" hidden="1">
      <extLst>
        <ext xmlns:x15="http://schemas.microsoft.com/office/spreadsheetml/2010/11/main" uri="{B97F6D7D-B522-45F9-BDA1-12C45D357490}">
          <x15:cacheHierarchy aggregatedColumn="45"/>
        </ext>
      </extLst>
    </cacheHierarchy>
    <cacheHierarchy uniqueName="[Measures].[Sum of Density (P/Km²)]" caption="Sum of Density (P/Km²)" measure="1" displayFolder="" measureGroup="Population by Country" count="0" hidden="1">
      <extLst>
        <ext xmlns:x15="http://schemas.microsoft.com/office/spreadsheetml/2010/11/main" uri="{B97F6D7D-B522-45F9-BDA1-12C45D357490}">
          <x15:cacheHierarchy aggregatedColumn="20"/>
        </ext>
      </extLst>
    </cacheHierarchy>
    <cacheHierarchy uniqueName="[Measures].[Count of Country (or dependency)]" caption="Count of Country (or dependency)" measure="1" displayFolder="" measureGroup="Population by Country" count="0" hidden="1">
      <extLst>
        <ext xmlns:x15="http://schemas.microsoft.com/office/spreadsheetml/2010/11/main" uri="{B97F6D7D-B522-45F9-BDA1-12C45D357490}">
          <x15:cacheHierarchy aggregatedColumn="16"/>
        </ext>
      </extLst>
    </cacheHierarchy>
    <cacheHierarchy uniqueName="[Measures].[Sum of Density (P/Km²) 2]" caption="Sum of Density (P/Km²) 2" measure="1" displayFolder="" measureGroup="World Population by Region" count="0" hidden="1">
      <extLst>
        <ext xmlns:x15="http://schemas.microsoft.com/office/spreadsheetml/2010/11/main" uri="{B97F6D7D-B522-45F9-BDA1-12C45D357490}">
          <x15:cacheHierarchy aggregatedColumn="44"/>
        </ext>
      </extLst>
    </cacheHierarchy>
    <cacheHierarchy uniqueName="[Measures].[Count of Net Change]" caption="Count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Density (P/Km²) 3]" caption="Sum of Density (P/Km²) 3" measure="1" displayFolder="" measureGroup="World Population by Year" count="0" hidden="1">
      <extLst>
        <ext xmlns:x15="http://schemas.microsoft.com/office/spreadsheetml/2010/11/main" uri="{B97F6D7D-B522-45F9-BDA1-12C45D357490}">
          <x15:cacheHierarchy aggregatedColumn="57"/>
        </ext>
      </extLst>
    </cacheHierarchy>
    <cacheHierarchy uniqueName="[Measures].[Sum of Urban Pop % 2]" caption="Sum of Urban Pop % 2" measure="1" displayFolder="" measureGroup="World Population by Region"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World Share]" caption="Sum of World Share" measure="1" displayFolder="" measureGroup="World Population by Region" count="0" hidden="1">
      <extLst>
        <ext xmlns:x15="http://schemas.microsoft.com/office/spreadsheetml/2010/11/main" uri="{B97F6D7D-B522-45F9-BDA1-12C45D357490}">
          <x15:cacheHierarchy aggregatedColumn="50"/>
        </ext>
      </extLst>
    </cacheHierarchy>
    <cacheHierarchy uniqueName="[Measures].[Sum of Population 2026]" caption="Sum of Population 2026" measure="1" displayFolder="" measureGroup="Population by Country" count="0" hidden="1">
      <extLst>
        <ext xmlns:x15="http://schemas.microsoft.com/office/spreadsheetml/2010/11/main" uri="{B97F6D7D-B522-45F9-BDA1-12C45D357490}">
          <x15:cacheHierarchy aggregatedColumn="17"/>
        </ext>
      </extLst>
    </cacheHierarchy>
    <cacheHierarchy uniqueName="[Measures].[Sum of Population (2026)]" caption="Sum of Population (2026)" measure="1" displayFolder="" measureGroup="World Population by Region" count="0" hidden="1">
      <extLst>
        <ext xmlns:x15="http://schemas.microsoft.com/office/spreadsheetml/2010/11/main" uri="{B97F6D7D-B522-45F9-BDA1-12C45D357490}">
          <x15:cacheHierarchy aggregatedColumn="41"/>
        </ext>
      </extLst>
    </cacheHierarchy>
    <cacheHierarchy uniqueName="[Measures].[Count of Migrants (net) 2]" caption="Count of Migrants (net) 2" measure="1" displayFolder="" measureGroup="Population by Country" count="0" hidden="1">
      <extLst>
        <ext xmlns:x15="http://schemas.microsoft.com/office/spreadsheetml/2010/11/main" uri="{B97F6D7D-B522-45F9-BDA1-12C45D357490}">
          <x15:cacheHierarchy aggregatedColumn="22"/>
        </ext>
      </extLst>
    </cacheHierarchy>
    <cacheHierarchy uniqueName="[Measures].[Sum of Fert. Rate 2]" caption="Sum of Fert. Rate 2" measure="1" displayFolder="" measureGroup="Population by Country" count="0" hidden="1">
      <extLst>
        <ext xmlns:x15="http://schemas.microsoft.com/office/spreadsheetml/2010/11/main" uri="{B97F6D7D-B522-45F9-BDA1-12C45D357490}">
          <x15:cacheHierarchy aggregatedColumn="23"/>
        </ext>
      </extLst>
    </cacheHierarchy>
    <cacheHierarchy uniqueName="[Measures].[Sum of Median Age 3]" caption="Sum of Median Age 3" measure="1" displayFolder="" measureGroup="Population by Country" count="0" hidden="1">
      <extLst>
        <ext xmlns:x15="http://schemas.microsoft.com/office/spreadsheetml/2010/11/main" uri="{B97F6D7D-B522-45F9-BDA1-12C45D357490}">
          <x15:cacheHierarchy aggregatedColumn="24"/>
        </ext>
      </extLst>
    </cacheHierarchy>
    <cacheHierarchy uniqueName="[Measures].[Sum of World Share 2]" caption="Sum of World Share 2" measure="1" displayFolder="" measureGroup="Population by Country" count="0" hidden="1">
      <extLst>
        <ext xmlns:x15="http://schemas.microsoft.com/office/spreadsheetml/2010/11/main" uri="{B97F6D7D-B522-45F9-BDA1-12C45D357490}">
          <x15:cacheHierarchy aggregatedColumn="26"/>
        </ext>
      </extLst>
    </cacheHierarchy>
    <cacheHierarchy uniqueName="[Measures].[Count of Yearly Change]" caption="Count of Yearly Change" measure="1" displayFolder="" measureGroup="Population by Country" count="0" hidden="1">
      <extLst>
        <ext xmlns:x15="http://schemas.microsoft.com/office/spreadsheetml/2010/11/main" uri="{B97F6D7D-B522-45F9-BDA1-12C45D357490}">
          <x15:cacheHierarchy aggregatedColumn="18"/>
        </ext>
      </extLst>
    </cacheHierarchy>
    <cacheHierarchy uniqueName="[Measures].[Count of geographical region]" caption="Count of geographical region" measure="1" displayFolder="" measureGroup="Region Lookup" count="0" hidden="1">
      <extLst>
        <ext xmlns:x15="http://schemas.microsoft.com/office/spreadsheetml/2010/11/main" uri="{B97F6D7D-B522-45F9-BDA1-12C45D357490}">
          <x15:cacheHierarchy aggregatedColumn="30"/>
        </ext>
      </extLst>
    </cacheHierarchy>
    <cacheHierarchy uniqueName="[Measures].[Sum of Net Change]" caption="Sum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Migrants (net)]" caption="Sum of Migrants (net)" measure="1" displayFolder="" measureGroup="Population by Country" count="0" hidden="1">
      <extLst>
        <ext xmlns:x15="http://schemas.microsoft.com/office/spreadsheetml/2010/11/main" uri="{B97F6D7D-B522-45F9-BDA1-12C45D357490}">
          <x15:cacheHierarchy aggregatedColumn="22"/>
        </ext>
      </extLst>
    </cacheHierarchy>
    <cacheHierarchy uniqueName="[Measures].[Average of Fert. Rate]" caption="Average of Fert. Rate" measure="1" displayFolder="" measureGroup="Population by Country" count="0" hidden="1">
      <extLst>
        <ext xmlns:x15="http://schemas.microsoft.com/office/spreadsheetml/2010/11/main" uri="{B97F6D7D-B522-45F9-BDA1-12C45D357490}">
          <x15:cacheHierarchy aggregatedColumn="23"/>
        </ext>
      </extLst>
    </cacheHierarchy>
    <cacheHierarchy uniqueName="[Measures].[Average of Median Age]" caption="Average of Median Age" measure="1" displayFolder="" measureGroup="Population by Country" count="0" hidden="1">
      <extLst>
        <ext xmlns:x15="http://schemas.microsoft.com/office/spreadsheetml/2010/11/main" uri="{B97F6D7D-B522-45F9-BDA1-12C45D357490}">
          <x15:cacheHierarchy aggregatedColumn="24"/>
        </ext>
      </extLst>
    </cacheHierarchy>
    <cacheHierarchy uniqueName="[Measures].[Average of Urban Pop %]" caption="Average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Average of World Share]" caption="Average of World Share" measure="1" displayFolder="" measureGroup="Population by Country" count="0" hidden="1">
      <extLst>
        <ext xmlns:x15="http://schemas.microsoft.com/office/spreadsheetml/2010/11/main" uri="{B97F6D7D-B522-45F9-BDA1-12C45D357490}">
          <x15:cacheHierarchy aggregatedColumn="26"/>
        </ext>
      </extLst>
    </cacheHierarchy>
  </cacheHierarchies>
  <kpis count="0"/>
  <dimensions count="19">
    <dimension name="A" uniqueName="[A]" caption="A"/>
    <dimension name="B" uniqueName="[B]" caption="B"/>
    <dimension name="C" uniqueName="[C]" caption="C"/>
    <dimension name="D  E  F" uniqueName="[D  E  F]" caption="D  E  F"/>
    <dimension name="G  H" uniqueName="[G  H]" caption="G  H"/>
    <dimension name="I  J  K" uniqueName="[I  J  K]" caption="I  J  K"/>
    <dimension name="L  M" uniqueName="[L  M]" caption="L  M"/>
    <dimension measure="1" name="Measures" uniqueName="[Measures]" caption="Measures"/>
    <dimension name="N  O  P  Q" uniqueName="[N  O  P  Q]" caption="N  O  P  Q"/>
    <dimension name="Population by Country" uniqueName="[Population by Country]" caption="Population by Country"/>
    <dimension name="R  S" uniqueName="[R  S]" caption="R  S"/>
    <dimension name="Region Lookup" uniqueName="[Region Lookup]" caption="Region Lookup"/>
    <dimension name="T  U  V  W  Y  Z" uniqueName="[T  U  V  W  Y  Z]" caption="T  U  V  W  Y  Z"/>
    <dimension name="World Population  2025 and Historical" uniqueName="[World Population  2025 and Historical]" caption="World Population  2025 and Historical"/>
    <dimension name="World Population by Region" uniqueName="[World Population by Region]" caption="World Population by Region"/>
    <dimension name="World Population by Religion" uniqueName="[World Population by Religion]" caption="World Population by Religion"/>
    <dimension name="World Population by Year" uniqueName="[World Population by Year]" caption="World Population by Year"/>
    <dimension name="World Population Forecast  2030-2050" uniqueName="[World Population Forecast  2030-2050]" caption="World Population Forecast  2030-2050"/>
    <dimension name="Yearly Population Growth Rate" uniqueName="[Yearly Population Growth Rate]" caption="Yearly Population Growth Rate"/>
  </dimensions>
  <measureGroups count="18">
    <measureGroup name="A" caption="A"/>
    <measureGroup name="B" caption="B"/>
    <measureGroup name="C" caption="C"/>
    <measureGroup name="D  E  F" caption="D  E  F"/>
    <measureGroup name="G  H" caption="G  H"/>
    <measureGroup name="I  J  K" caption="I  J  K"/>
    <measureGroup name="L  M" caption="L  M"/>
    <measureGroup name="N  O  P  Q" caption="N  O  P  Q"/>
    <measureGroup name="Population by Country" caption="Population by Country"/>
    <measureGroup name="R  S" caption="R  S"/>
    <measureGroup name="Region Lookup" caption="Region Lookup"/>
    <measureGroup name="T  U  V  W  Y  Z" caption="T  U  V  W  Y  Z"/>
    <measureGroup name="World Population  2025 and Historical" caption="World Population  2025 and Historical"/>
    <measureGroup name="World Population by Region" caption="World Population by Region"/>
    <measureGroup name="World Population by Religion" caption="World Population by Religion"/>
    <measureGroup name="World Population by Year" caption="World Population by Year"/>
    <measureGroup name="World Population Forecast  2030-2050" caption="World Population Forecast  2030-2050"/>
    <measureGroup name="Yearly Population Growth Rate" caption="Yearly Population Growth Rate"/>
  </measureGroups>
  <maps count="19">
    <map measureGroup="0" dimension="0"/>
    <map measureGroup="1" dimension="1"/>
    <map measureGroup="2" dimension="2"/>
    <map measureGroup="3" dimension="3"/>
    <map measureGroup="4" dimension="4"/>
    <map measureGroup="5" dimension="5"/>
    <map measureGroup="6" dimension="6"/>
    <map measureGroup="7" dimension="8"/>
    <map measureGroup="8" dimension="9"/>
    <map measureGroup="8" dimension="11"/>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enice" refreshedDate="46230.006685995373" backgroundQuery="1" createdVersion="8" refreshedVersion="8" minRefreshableVersion="3" recordCount="0" supportSubquery="1" supportAdvancedDrill="1" xr:uid="{F488B4B2-C056-4B84-B423-75CFF38F967F}">
  <cacheSource type="external" connectionId="19"/>
  <cacheFields count="3">
    <cacheField name="[World Population  2025 and Historical].[Year (July 1)].[Year (July 1)]" caption="Year (July 1)" numFmtId="0" hierarchy="33" level="1">
      <sharedItems count="20">
        <s v="1955"/>
        <s v="1960"/>
        <s v="1965"/>
        <s v="1970"/>
        <s v="1975"/>
        <s v="1980"/>
        <s v="1985"/>
        <s v="1990"/>
        <s v="1995"/>
        <s v="2000"/>
        <s v="2005"/>
        <s v="2010"/>
        <s v="2015"/>
        <s v="2020"/>
        <s v="2021"/>
        <s v="2022"/>
        <s v="2023"/>
        <s v="2024"/>
        <s v="2025"/>
        <s v="2026"/>
      </sharedItems>
    </cacheField>
    <cacheField name="[Measures].[Sum of Population 3]" caption="Sum of Population 3" numFmtId="0" hierarchy="95" level="32767"/>
    <cacheField name="[Measures].[Sum of Yearly % Change 3]" caption="Sum of Yearly % Change 3" numFmtId="0" hierarchy="96" level="32767"/>
  </cacheFields>
  <cacheHierarchies count="124">
    <cacheHierarchy uniqueName="[A].[name]" caption="name" attribute="1" defaultMemberUniqueName="[A].[name].[All]" allUniqueName="[A].[name].[All]" dimensionUniqueName="[A]" displayFolder="" count="0" memberValueDatatype="130" unbalanced="0"/>
    <cacheHierarchy uniqueName="[A].[geographical region]" caption="geographical region" attribute="1" defaultMemberUniqueName="[A].[geographical region].[All]" allUniqueName="[A].[geographical region].[All]" dimensionUniqueName="[A]" displayFolder="" count="0" memberValueDatatype="130" unbalanced="0"/>
    <cacheHierarchy uniqueName="[B].[name]" caption="name" attribute="1" defaultMemberUniqueName="[B].[name].[All]" allUniqueName="[B].[name].[All]" dimensionUniqueName="[B]" displayFolder="" count="0" memberValueDatatype="130" unbalanced="0"/>
    <cacheHierarchy uniqueName="[B].[geographical region]" caption="geographical region" attribute="1" defaultMemberUniqueName="[B].[geographical region].[All]" allUniqueName="[B].[geographical region].[All]" dimensionUniqueName="[B]" displayFolder="" count="0" memberValueDatatype="130" unbalanced="0"/>
    <cacheHierarchy uniqueName="[C].[name]" caption="name" attribute="1" defaultMemberUniqueName="[C].[name].[All]" allUniqueName="[C].[name].[All]" dimensionUniqueName="[C]" displayFolder="" count="0" memberValueDatatype="130" unbalanced="0"/>
    <cacheHierarchy uniqueName="[C].[geographical region]" caption="geographical region" attribute="1" defaultMemberUniqueName="[C].[geographical region].[All]" allUniqueName="[C].[geographical region].[All]" dimensionUniqueName="[C]" displayFolder="" count="0" memberValueDatatype="130" unbalanced="0"/>
    <cacheHierarchy uniqueName="[D  E  F].[name]" caption="name" attribute="1" defaultMemberUniqueName="[D  E  F].[name].[All]" allUniqueName="[D  E  F].[name].[All]" dimensionUniqueName="[D  E  F]" displayFolder="" count="0" memberValueDatatype="130" unbalanced="0"/>
    <cacheHierarchy uniqueName="[D  E  F].[geographical region]" caption="geographical region" attribute="1" defaultMemberUniqueName="[D  E  F].[geographical region].[All]" allUniqueName="[D  E  F].[geographical region].[All]" dimensionUniqueName="[D  E  F]" displayFolder="" count="0" memberValueDatatype="130" unbalanced="0"/>
    <cacheHierarchy uniqueName="[G  H].[name]" caption="name" attribute="1" defaultMemberUniqueName="[G  H].[name].[All]" allUniqueName="[G  H].[name].[All]" dimensionUniqueName="[G  H]" displayFolder="" count="0" memberValueDatatype="130" unbalanced="0"/>
    <cacheHierarchy uniqueName="[G  H].[geographical region]" caption="geographical region" attribute="1" defaultMemberUniqueName="[G  H].[geographical region].[All]" allUniqueName="[G  H].[geographical region].[All]" dimensionUniqueName="[G  H]" displayFolder="" count="0" memberValueDatatype="130" unbalanced="0"/>
    <cacheHierarchy uniqueName="[I  J  K].[name]" caption="name" attribute="1" defaultMemberUniqueName="[I  J  K].[name].[All]" allUniqueName="[I  J  K].[name].[All]" dimensionUniqueName="[I  J  K]" displayFolder="" count="0" memberValueDatatype="130" unbalanced="0"/>
    <cacheHierarchy uniqueName="[I  J  K].[geographical region]" caption="geographical region" attribute="1" defaultMemberUniqueName="[I  J  K].[geographical region].[All]" allUniqueName="[I  J  K].[geographical region].[All]" dimensionUniqueName="[I  J  K]" displayFolder="" count="0" memberValueDatatype="130" unbalanced="0"/>
    <cacheHierarchy uniqueName="[L  M].[name]" caption="name" attribute="1" defaultMemberUniqueName="[L  M].[name].[All]" allUniqueName="[L  M].[name].[All]" dimensionUniqueName="[L  M]" displayFolder="" count="0" memberValueDatatype="130" unbalanced="0"/>
    <cacheHierarchy uniqueName="[L  M].[geographical region]" caption="geographical region" attribute="1" defaultMemberUniqueName="[L  M].[geographical region].[All]" allUniqueName="[L  M].[geographical region].[All]" dimensionUniqueName="[L  M]" displayFolder="" count="0" memberValueDatatype="130" unbalanced="0"/>
    <cacheHierarchy uniqueName="[N  O  P  Q].[name]" caption="name" attribute="1" defaultMemberUniqueName="[N  O  P  Q].[name].[All]" allUniqueName="[N  O  P  Q].[name].[All]" dimensionUniqueName="[N  O  P  Q]" displayFolder="" count="0" memberValueDatatype="130" unbalanced="0"/>
    <cacheHierarchy uniqueName="[N  O  P  Q].[geographical region]" caption="geographical region" attribute="1" defaultMemberUniqueName="[N  O  P  Q].[geographical region].[All]" allUniqueName="[N  O  P  Q].[geographical region].[All]" dimensionUniqueName="[N  O  P  Q]" displayFolder="" count="0" memberValueDatatype="130" unbalanced="0"/>
    <cacheHierarchy uniqueName="[Population by Country].[Country (or dependency)]" caption="Country (or dependency)" attribute="1" defaultMemberUniqueName="[Population by Country].[Country (or dependency)].[All]" allUniqueName="[Population by Country].[Country (or dependency)].[All]" dimensionUniqueName="[Population by Country]" displayFolder="" count="0" memberValueDatatype="130" unbalanced="0"/>
    <cacheHierarchy uniqueName="[Population by Country].[Population 2026]" caption="Population 2026" attribute="1" defaultMemberUniqueName="[Population by Country].[Population 2026].[All]" allUniqueName="[Population by Country].[Population 2026].[All]" dimensionUniqueName="[Population by Country]" displayFolder="" count="0" memberValueDatatype="20" unbalanced="0"/>
    <cacheHierarchy uniqueName="[Population by Country].[Yearly Change]" caption="Yearly Change" attribute="1" defaultMemberUniqueName="[Population by Country].[Yearly Change].[All]" allUniqueName="[Population by Country].[Yearly Change].[All]" dimensionUniqueName="[Population by Country]" displayFolder="" count="0" memberValueDatatype="130" unbalanced="0"/>
    <cacheHierarchy uniqueName="[Population by Country].[Net Change]" caption="Net Change" attribute="1" defaultMemberUniqueName="[Population by Country].[Net Change].[All]" allUniqueName="[Population by Country].[Net Change].[All]" dimensionUniqueName="[Population by Country]" displayFolder="" count="0" memberValueDatatype="20" unbalanced="0"/>
    <cacheHierarchy uniqueName="[Population by Country].[Density (P/Km²)]" caption="Density (P/Km²)" attribute="1" defaultMemberUniqueName="[Population by Country].[Density (P/Km²)].[All]" allUniqueName="[Population by Country].[Density (P/Km²)].[All]" dimensionUniqueName="[Population by Country]" displayFolder="" count="0" memberValueDatatype="20" unbalanced="0"/>
    <cacheHierarchy uniqueName="[Population by Country].[Land Area (Km²)]" caption="Land Area (Km²)" attribute="1" defaultMemberUniqueName="[Population by Country].[Land Area (Km²)].[All]" allUniqueName="[Population by Country].[Land Area (Km²)].[All]" dimensionUniqueName="[Population by Country]" displayFolder="" count="0" memberValueDatatype="20" unbalanced="0"/>
    <cacheHierarchy uniqueName="[Population by Country].[Migrants (net)]" caption="Migrants (net)" attribute="1" defaultMemberUniqueName="[Population by Country].[Migrants (net)].[All]" allUniqueName="[Population by Country].[Migrants (net)].[All]" dimensionUniqueName="[Population by Country]" displayFolder="" count="0" memberValueDatatype="20" unbalanced="0"/>
    <cacheHierarchy uniqueName="[Population by Country].[Fert. Rate]" caption="Fert. Rate" attribute="1" defaultMemberUniqueName="[Population by Country].[Fert. Rate].[All]" allUniqueName="[Population by Country].[Fert. Rate].[All]" dimensionUniqueName="[Population by Country]" displayFolder="" count="0" memberValueDatatype="5" unbalanced="0"/>
    <cacheHierarchy uniqueName="[Population by Country].[Median Age]" caption="Median Age" attribute="1" defaultMemberUniqueName="[Population by Country].[Median Age].[All]" allUniqueName="[Population by Country].[Median Age].[All]" dimensionUniqueName="[Population by Country]" displayFolder="" count="0" memberValueDatatype="5" unbalanced="0"/>
    <cacheHierarchy uniqueName="[Population by Country].[Urban Pop %]" caption="Urban Pop %" attribute="1" defaultMemberUniqueName="[Population by Country].[Urban Pop %].[All]" allUniqueName="[Population by Country].[Urban Pop %].[All]" dimensionUniqueName="[Population by Country]" displayFolder="" count="0" memberValueDatatype="5" unbalanced="0"/>
    <cacheHierarchy uniqueName="[Population by Country].[World Share]" caption="World Share" attribute="1" defaultMemberUniqueName="[Population by Country].[World Share].[All]" allUniqueName="[Population by Country].[World Share].[All]" dimensionUniqueName="[Population by Country]" displayFolder="" count="0" memberValueDatatype="5" unbalanced="0"/>
    <cacheHierarchy uniqueName="[R  S].[name]" caption="name" attribute="1" defaultMemberUniqueName="[R  S].[name].[All]" allUniqueName="[R  S].[name].[All]" dimensionUniqueName="[R  S]" displayFolder="" count="0" memberValueDatatype="130" unbalanced="0"/>
    <cacheHierarchy uniqueName="[R  S].[geographical region]" caption="geographical region" attribute="1" defaultMemberUniqueName="[R  S].[geographical region].[All]" allUniqueName="[R  S].[geographical region].[All]" dimensionUniqueName="[R  S]" displayFolder="" count="0" memberValueDatatype="130" unbalanced="0"/>
    <cacheHierarchy uniqueName="[Region Lookup].[name]" caption="name" attribute="1" defaultMemberUniqueName="[Region Lookup].[name].[All]" allUniqueName="[Region Lookup].[name].[All]" dimensionUniqueName="[Region Lookup]" displayFolder="" count="0" memberValueDatatype="130" unbalanced="0"/>
    <cacheHierarchy uniqueName="[Region Lookup].[geographical region]" caption="geographical region" attribute="1" defaultMemberUniqueName="[Region Lookup].[geographical region].[All]" allUniqueName="[Region Lookup].[geographical region].[All]" dimensionUniqueName="[Region Lookup]" displayFolder="" count="0" memberValueDatatype="130" unbalanced="0"/>
    <cacheHierarchy uniqueName="[T  U  V  W  Y  Z].[name]" caption="name" attribute="1" defaultMemberUniqueName="[T  U  V  W  Y  Z].[name].[All]" allUniqueName="[T  U  V  W  Y  Z].[name].[All]" dimensionUniqueName="[T  U  V  W  Y  Z]" displayFolder="" count="0" memberValueDatatype="130" unbalanced="0"/>
    <cacheHierarchy uniqueName="[T  U  V  W  Y  Z].[geographical region]" caption="geographical region" attribute="1" defaultMemberUniqueName="[T  U  V  W  Y  Z].[geographical region].[All]" allUniqueName="[T  U  V  W  Y  Z].[geographical region].[All]" dimensionUniqueName="[T  U  V  W  Y  Z]" displayFolder="" count="0" memberValueDatatype="130" unbalanced="0"/>
    <cacheHierarchy uniqueName="[World Population  2025 and Historical].[Year (July 1)]" caption="Year (July 1)" attribute="1" defaultMemberUniqueName="[World Population  2025 and Historical].[Year (July 1)].[All]" allUniqueName="[World Population  2025 and Historical].[Year (July 1)].[All]" dimensionUniqueName="[World Population  2025 and Historical]" displayFolder="" count="2" memberValueDatatype="130" unbalanced="0">
      <fieldsUsage count="2">
        <fieldUsage x="-1"/>
        <fieldUsage x="0"/>
      </fieldsUsage>
    </cacheHierarchy>
    <cacheHierarchy uniqueName="[World Population  2025 and Historical].[Population]" caption="Population" attribute="1" defaultMemberUniqueName="[World Population  2025 and Historical].[Population].[All]" allUniqueName="[World Population  2025 and Historical].[Population].[All]" dimensionUniqueName="[World Population  2025 and Historical]" displayFolder="" count="0" memberValueDatatype="20" unbalanced="0"/>
    <cacheHierarchy uniqueName="[World Population  2025 and Historical].[Yearly % Change]" caption="Yearly % Change" attribute="1" defaultMemberUniqueName="[World Population  2025 and Historical].[Yearly % Change].[All]" allUniqueName="[World Population  2025 and Historical].[Yearly % Change].[All]" dimensionUniqueName="[World Population  2025 and Historical]" displayFolder="" count="0" memberValueDatatype="5" unbalanced="0"/>
    <cacheHierarchy uniqueName="[World Population  2025 and Historical].[Yearly Change]" caption="Yearly Change" attribute="1" defaultMemberUniqueName="[World Population  2025 and Historical].[Yearly Change].[All]" allUniqueName="[World Population  2025 and Historical].[Yearly Change].[All]" dimensionUniqueName="[World Population  2025 and Historical]" displayFolder="" count="0" memberValueDatatype="20" unbalanced="0"/>
    <cacheHierarchy uniqueName="[World Population  2025 and Historical].[Median Age]" caption="Median Age" attribute="1" defaultMemberUniqueName="[World Population  2025 and Historical].[Median Age].[All]" allUniqueName="[World Population  2025 and Historical].[Median Age].[All]" dimensionUniqueName="[World Population  2025 and Historical]" displayFolder="" count="0" memberValueDatatype="5" unbalanced="0"/>
    <cacheHierarchy uniqueName="[World Population  2025 and Historical].[Fertility Rate]" caption="Fertility Rate" attribute="1" defaultMemberUniqueName="[World Population  2025 and Historical].[Fertility Rate].[All]" allUniqueName="[World Population  2025 and Historical].[Fertility Rate].[All]" dimensionUniqueName="[World Population  2025 and Historical]" displayFolder="" count="0" memberValueDatatype="5" unbalanced="0"/>
    <cacheHierarchy uniqueName="[World Population  2025 and Historical].[Density (P/Km²)]" caption="Density (P/Km²)" attribute="1" defaultMemberUniqueName="[World Population  2025 and Historical].[Density (P/Km²)].[All]" allUniqueName="[World Population  2025 and Historical].[Density (P/Km²)].[All]" dimensionUniqueName="[World Population  2025 and Historical]" displayFolder="" count="0" memberValueDatatype="20" unbalanced="0"/>
    <cacheHierarchy uniqueName="[World Population by Region].[Region]" caption="Region" attribute="1" defaultMemberUniqueName="[World Population by Region].[Region].[All]" allUniqueName="[World Population by Region].[Region].[All]" dimensionUniqueName="[World Population by Region]" displayFolder="" count="0" memberValueDatatype="130" unbalanced="0"/>
    <cacheHierarchy uniqueName="[World Population by Region].[Population (2026)]" caption="Population (2026)" attribute="1" defaultMemberUniqueName="[World Population by Region].[Population (2026)].[All]" allUniqueName="[World Population by Region].[Population (2026)].[All]" dimensionUniqueName="[World Population by Region]" displayFolder="" count="0" memberValueDatatype="20" unbalanced="0"/>
    <cacheHierarchy uniqueName="[World Population by Region].[Yearly Change]" caption="Yearly Change" attribute="1" defaultMemberUniqueName="[World Population by Region].[Yearly Change].[All]" allUniqueName="[World Population by Region].[Yearly Change].[All]" dimensionUniqueName="[World Population by Region]" displayFolder="" count="0" memberValueDatatype="5" unbalanced="0"/>
    <cacheHierarchy uniqueName="[World Population by Region].[Net Change]" caption="Net Change" attribute="1" defaultMemberUniqueName="[World Population by Region].[Net Change].[All]" allUniqueName="[World Population by Region].[Net Change].[All]" dimensionUniqueName="[World Population by Region]" displayFolder="" count="0" memberValueDatatype="20" unbalanced="0"/>
    <cacheHierarchy uniqueName="[World Population by Region].[Density (P/Km²)]" caption="Density (P/Km²)" attribute="1" defaultMemberUniqueName="[World Population by Region].[Density (P/Km²)].[All]" allUniqueName="[World Population by Region].[Density (P/Km²)].[All]" dimensionUniqueName="[World Population by Region]" displayFolder="" count="0" memberValueDatatype="20" unbalanced="0"/>
    <cacheHierarchy uniqueName="[World Population by Region].[Land Area (Km²)]" caption="Land Area (Km²)" attribute="1" defaultMemberUniqueName="[World Population by Region].[Land Area (Km²)].[All]" allUniqueName="[World Population by Region].[Land Area (Km²)].[All]" dimensionUniqueName="[World Population by Region]" displayFolder="" count="0" memberValueDatatype="20" unbalanced="0"/>
    <cacheHierarchy uniqueName="[World Population by Region].[Migrants (net)]" caption="Migrants (net)" attribute="1" defaultMemberUniqueName="[World Population by Region].[Migrants (net)].[All]" allUniqueName="[World Population by Region].[Migrants (net)].[All]" dimensionUniqueName="[World Population by Region]" displayFolder="" count="0" memberValueDatatype="20" unbalanced="0"/>
    <cacheHierarchy uniqueName="[World Population by Region].[Fert. Rate]" caption="Fert. Rate" attribute="1" defaultMemberUniqueName="[World Population by Region].[Fert. Rate].[All]" allUniqueName="[World Population by Region].[Fert. Rate].[All]" dimensionUniqueName="[World Population by Region]" displayFolder="" count="0" memberValueDatatype="5" unbalanced="0"/>
    <cacheHierarchy uniqueName="[World Population by Region].[Median Age]" caption="Median Age" attribute="1" defaultMemberUniqueName="[World Population by Region].[Median Age].[All]" allUniqueName="[World Population by Region].[Median Age].[All]" dimensionUniqueName="[World Population by Region]" displayFolder="" count="0" memberValueDatatype="5" unbalanced="0"/>
    <cacheHierarchy uniqueName="[World Population by Region].[Urban Pop %]" caption="Urban Pop %" attribute="1" defaultMemberUniqueName="[World Population by Region].[Urban Pop %].[All]" allUniqueName="[World Population by Region].[Urban Pop %].[All]" dimensionUniqueName="[World Population by Region]" displayFolder="" count="0" memberValueDatatype="5" unbalanced="0"/>
    <cacheHierarchy uniqueName="[World Population by Region].[World Share]" caption="World Share" attribute="1" defaultMemberUniqueName="[World Population by Region].[World Share].[All]" allUniqueName="[World Population by Region].[World Share].[All]" dimensionUniqueName="[World Population by Region]" displayFolder="" count="0" memberValueDatatype="5" unbalanced="0"/>
    <cacheHierarchy uniqueName="[World Population by Religion].[Major Religious Groups]" caption="Major Religious Groups" attribute="1" defaultMemberUniqueName="[World Population by Religion].[Major Religious Groups].[All]" allUniqueName="[World Population by Religion].[Major Religious Groups].[All]" dimensionUniqueName="[World Population by Religion]" displayFolder="" count="0" memberValueDatatype="130" unbalanced="0"/>
    <cacheHierarchy uniqueName="[World Population by Religion].[Percentage of the global population]" caption="Percentage of the global population" attribute="1" defaultMemberUniqueName="[World Population by Religion].[Percentage of the global population].[All]" allUniqueName="[World Population by Religion].[Percentage of the global population].[All]" dimensionUniqueName="[World Population by Religion]" displayFolder="" count="0" memberValueDatatype="20" unbalanced="0"/>
    <cacheHierarchy uniqueName="[World Population by Year].[Year]" caption="Year" attribute="1" defaultMemberUniqueName="[World Population by Year].[Year].[All]" allUniqueName="[World Population by Year].[Year].[All]" dimensionUniqueName="[World Population by Year]" displayFolder="" count="0" memberValueDatatype="130" unbalanced="0"/>
    <cacheHierarchy uniqueName="[World Population by Year].[Population]" caption="Population" attribute="1" defaultMemberUniqueName="[World Population by Year].[Population].[All]" allUniqueName="[World Population by Year].[Population].[All]" dimensionUniqueName="[World Population by Year]" displayFolder="" count="0" memberValueDatatype="20" unbalanced="0"/>
    <cacheHierarchy uniqueName="[World Population by Year].[Yearly % Change]" caption="Yearly % Change" attribute="1" defaultMemberUniqueName="[World Population by Year].[Yearly % Change].[All]" allUniqueName="[World Population by Year].[Yearly % Change].[All]" dimensionUniqueName="[World Population by Year]" displayFolder="" count="0" memberValueDatatype="5" unbalanced="0"/>
    <cacheHierarchy uniqueName="[World Population by Year].[Net Change]" caption="Net Change" attribute="1" defaultMemberUniqueName="[World Population by Year].[Net Change].[All]" allUniqueName="[World Population by Year].[Net Change].[All]" dimensionUniqueName="[World Population by Year]" displayFolder="" count="0" memberValueDatatype="20" unbalanced="0"/>
    <cacheHierarchy uniqueName="[World Population by Year].[Density (P/Km²)]" caption="Density (P/Km²)" attribute="1" defaultMemberUniqueName="[World Population by Year].[Density (P/Km²)].[All]" allUniqueName="[World Population by Year].[Density (P/Km²)].[All]" dimensionUniqueName="[World Population by Year]" displayFolder="" count="0" memberValueDatatype="20" unbalanced="0"/>
    <cacheHierarchy uniqueName="[World Population Forecast  2030-2050].[Year (July 1)]" caption="Year (July 1)" attribute="1" defaultMemberUniqueName="[World Population Forecast  2030-2050].[Year (July 1)].[All]" allUniqueName="[World Population Forecast  2030-2050].[Year (July 1)].[All]" dimensionUniqueName="[World Population Forecast  2030-2050]" displayFolder="" count="0" memberValueDatatype="130" unbalanced="0"/>
    <cacheHierarchy uniqueName="[World Population Forecast  2030-2050].[Population]" caption="Population" attribute="1" defaultMemberUniqueName="[World Population Forecast  2030-2050].[Population].[All]" allUniqueName="[World Population Forecast  2030-2050].[Population].[All]" dimensionUniqueName="[World Population Forecast  2030-2050]" displayFolder="" count="0" memberValueDatatype="20" unbalanced="0"/>
    <cacheHierarchy uniqueName="[World Population Forecast  2030-2050].[Yearly % Change]" caption="Yearly % Change" attribute="1" defaultMemberUniqueName="[World Population Forecast  2030-2050].[Yearly % Change].[All]" allUniqueName="[World Population Forecast  2030-2050].[Yearly % Change].[All]" dimensionUniqueName="[World Population Forecast  2030-2050]" displayFolder="" count="0" memberValueDatatype="5" unbalanced="0"/>
    <cacheHierarchy uniqueName="[World Population Forecast  2030-2050].[Yearly Change]" caption="Yearly Change" attribute="1" defaultMemberUniqueName="[World Population Forecast  2030-2050].[Yearly Change].[All]" allUniqueName="[World Population Forecast  2030-2050].[Yearly Change].[All]" dimensionUniqueName="[World Population Forecast  2030-2050]" displayFolder="" count="0" memberValueDatatype="20" unbalanced="0"/>
    <cacheHierarchy uniqueName="[World Population Forecast  2030-2050].[Median Age]" caption="Median Age" attribute="1" defaultMemberUniqueName="[World Population Forecast  2030-2050].[Median Age].[All]" allUniqueName="[World Population Forecast  2030-2050].[Median Age].[All]" dimensionUniqueName="[World Population Forecast  2030-2050]" displayFolder="" count="0" memberValueDatatype="5" unbalanced="0"/>
    <cacheHierarchy uniqueName="[World Population Forecast  2030-2050].[Fertility Rate]" caption="Fertility Rate" attribute="1" defaultMemberUniqueName="[World Population Forecast  2030-2050].[Fertility Rate].[All]" allUniqueName="[World Population Forecast  2030-2050].[Fertility Rate].[All]" dimensionUniqueName="[World Population Forecast  2030-2050]" displayFolder="" count="0" memberValueDatatype="5" unbalanced="0"/>
    <cacheHierarchy uniqueName="[World Population Forecast  2030-2050].[Density (P/Km²)]" caption="Density (P/Km²)" attribute="1" defaultMemberUniqueName="[World Population Forecast  2030-2050].[Density (P/Km²)].[All]" allUniqueName="[World Population Forecast  2030-2050].[Density (P/Km²)].[All]" dimensionUniqueName="[World Population Forecast  2030-2050]" displayFolder="" count="0" memberValueDatatype="20" unbalanced="0"/>
    <cacheHierarchy uniqueName="[Yearly Population Growth Rate].[Year]" caption="Year" attribute="1" defaultMemberUniqueName="[Yearly Population Growth Rate].[Year].[All]" allUniqueName="[Yearly Population Growth Rate].[Year].[All]" dimensionUniqueName="[Yearly Population Growth Rate]" displayFolder="" count="0" memberValueDatatype="130" unbalanced="0"/>
    <cacheHierarchy uniqueName="[Yearly Population Growth Rate].[Yearly Growth Rate]" caption="Yearly Growth Rate" attribute="1" defaultMemberUniqueName="[Yearly Population Growth Rate].[Yearly Growth Rate].[All]" allUniqueName="[Yearly Population Growth Rate].[Yearly Growth Rate].[All]" dimensionUniqueName="[Yearly Population Growth Rate]" displayFolder="" count="0" memberValueDatatype="5" unbalanced="0"/>
    <cacheHierarchy uniqueName="[Measures].[Rural Population %]" caption="Rural Population %" measure="1" displayFolder="" measureGroup="Population by Country" count="0"/>
    <cacheHierarchy uniqueName="[Measures].[Rural Population % ]" caption="Rural Population % " measure="1" displayFolder="" measureGroup="World Population by Region" count="0"/>
    <cacheHierarchy uniqueName="[Measures].[__XL_Count Yearly Population Growth Rate]" caption="__XL_Count Yearly Population Growth Rate" measure="1" displayFolder="" measureGroup="Yearly Population Growth Rate" count="0" hidden="1"/>
    <cacheHierarchy uniqueName="[Measures].[__XL_Count World Population Forecast  2030-2050]" caption="__XL_Count World Population Forecast  2030-2050" measure="1" displayFolder="" measureGroup="World Population Forecast  2030-2050" count="0" hidden="1"/>
    <cacheHierarchy uniqueName="[Measures].[__XL_Count World Population by Region]" caption="__XL_Count World Population by Region" measure="1" displayFolder="" measureGroup="World Population by Region" count="0" hidden="1"/>
    <cacheHierarchy uniqueName="[Measures].[__XL_Count World Population by Religion]" caption="__XL_Count World Population by Religion" measure="1" displayFolder="" measureGroup="World Population by Religion" count="0" hidden="1"/>
    <cacheHierarchy uniqueName="[Measures].[__XL_Count World Population by Year]" caption="__XL_Count World Population by Year" measure="1" displayFolder="" measureGroup="World Population by Year" count="0" hidden="1"/>
    <cacheHierarchy uniqueName="[Measures].[__XL_Count Population by Country]" caption="__XL_Count Population by Country" measure="1" displayFolder="" measureGroup="Population by Country" count="0" hidden="1"/>
    <cacheHierarchy uniqueName="[Measures].[__XL_Count World Population  2025 and Historical]" caption="__XL_Count World Population  2025 and Historical" measure="1" displayFolder="" measureGroup="World Population  2025 and Historical" count="0" hidden="1"/>
    <cacheHierarchy uniqueName="[Measures].[__XL_Count A]" caption="__XL_Count A" measure="1" displayFolder="" measureGroup="A" count="0" hidden="1"/>
    <cacheHierarchy uniqueName="[Measures].[__XL_Count B]" caption="__XL_Count B" measure="1" displayFolder="" measureGroup="B" count="0" hidden="1"/>
    <cacheHierarchy uniqueName="[Measures].[__XL_Count C]" caption="__XL_Count C" measure="1" displayFolder="" measureGroup="C" count="0" hidden="1"/>
    <cacheHierarchy uniqueName="[Measures].[__XL_Count D  E  F]" caption="__XL_Count D  E  F" measure="1" displayFolder="" measureGroup="D  E  F" count="0" hidden="1"/>
    <cacheHierarchy uniqueName="[Measures].[__XL_Count G  H]" caption="__XL_Count G  H" measure="1" displayFolder="" measureGroup="G  H" count="0" hidden="1"/>
    <cacheHierarchy uniqueName="[Measures].[__XL_Count I  J  K]" caption="__XL_Count I  J  K" measure="1" displayFolder="" measureGroup="I  J  K" count="0" hidden="1"/>
    <cacheHierarchy uniqueName="[Measures].[__XL_Count L  M]" caption="__XL_Count L  M" measure="1" displayFolder="" measureGroup="L  M" count="0" hidden="1"/>
    <cacheHierarchy uniqueName="[Measures].[__XL_Count N  O  P  Q]" caption="__XL_Count N  O  P  Q" measure="1" displayFolder="" measureGroup="N  O  P  Q" count="0" hidden="1"/>
    <cacheHierarchy uniqueName="[Measures].[__XL_Count R  S]" caption="__XL_Count R  S" measure="1" displayFolder="" measureGroup="R  S" count="0" hidden="1"/>
    <cacheHierarchy uniqueName="[Measures].[__XL_Count T  U  V  W  Y  Z]" caption="__XL_Count T  U  V  W  Y  Z" measure="1" displayFolder="" measureGroup="T  U  V  W  Y  Z" count="0" hidden="1"/>
    <cacheHierarchy uniqueName="[Measures].[__XL_Count Region Lookup]" caption="__XL_Count Region Lookup" measure="1" displayFolder="" measureGroup="Region Lookup" count="0" hidden="1"/>
    <cacheHierarchy uniqueName="[Measures].[__No measures defined]" caption="__No measures defined" measure="1" displayFolder="" count="0" hidden="1"/>
    <cacheHierarchy uniqueName="[Measures].[Sum of Yearly % Change]" caption="Sum of Yearly % Change" measure="1" displayFolder="" measureGroup="World Population by Year" count="0" hidden="1">
      <extLst>
        <ext xmlns:x15="http://schemas.microsoft.com/office/spreadsheetml/2010/11/main" uri="{B97F6D7D-B522-45F9-BDA1-12C45D357490}">
          <x15:cacheHierarchy aggregatedColumn="55"/>
        </ext>
      </extLst>
    </cacheHierarchy>
    <cacheHierarchy uniqueName="[Measures].[Sum of Yearly Growth Rate]" caption="Sum of Yearly Growth Rate" measure="1" displayFolder="" measureGroup="Yearly Population Growth Rate" count="0" hidden="1">
      <extLst>
        <ext xmlns:x15="http://schemas.microsoft.com/office/spreadsheetml/2010/11/main" uri="{B97F6D7D-B522-45F9-BDA1-12C45D357490}">
          <x15:cacheHierarchy aggregatedColumn="66"/>
        </ext>
      </extLst>
    </cacheHierarchy>
    <cacheHierarchy uniqueName="[Measures].[Sum of Population]" caption="Sum of Population" measure="1" displayFolder="" measureGroup="World Population by Year" count="0" hidden="1">
      <extLst>
        <ext xmlns:x15="http://schemas.microsoft.com/office/spreadsheetml/2010/11/main" uri="{B97F6D7D-B522-45F9-BDA1-12C45D357490}">
          <x15:cacheHierarchy aggregatedColumn="54"/>
        </ext>
      </extLst>
    </cacheHierarchy>
    <cacheHierarchy uniqueName="[Measures].[Sum of Percentage of the global population]" caption="Sum of Percentage of the global population" measure="1" displayFolder="" measureGroup="World Population by Religion" count="0" hidden="1">
      <extLst>
        <ext xmlns:x15="http://schemas.microsoft.com/office/spreadsheetml/2010/11/main" uri="{B97F6D7D-B522-45F9-BDA1-12C45D357490}">
          <x15:cacheHierarchy aggregatedColumn="52"/>
        </ext>
      </extLst>
    </cacheHierarchy>
    <cacheHierarchy uniqueName="[Measures].[Sum of Population 2]" caption="Sum of Population 2" measure="1" displayFolder="" measureGroup="World Population Forecast  2030-2050" count="0" hidden="1">
      <extLst>
        <ext xmlns:x15="http://schemas.microsoft.com/office/spreadsheetml/2010/11/main" uri="{B97F6D7D-B522-45F9-BDA1-12C45D357490}">
          <x15:cacheHierarchy aggregatedColumn="59"/>
        </ext>
      </extLst>
    </cacheHierarchy>
    <cacheHierarchy uniqueName="[Measures].[Sum of Yearly % Change 2]" caption="Sum of Yearly % Change 2" measure="1" displayFolder="" measureGroup="World Population Forecast  2030-2050" count="0" hidden="1">
      <extLst>
        <ext xmlns:x15="http://schemas.microsoft.com/office/spreadsheetml/2010/11/main" uri="{B97F6D7D-B522-45F9-BDA1-12C45D357490}">
          <x15:cacheHierarchy aggregatedColumn="60"/>
        </ext>
      </extLst>
    </cacheHierarchy>
    <cacheHierarchy uniqueName="[Measures].[Sum of Yearly Change]" caption="Sum of Yearly Change" measure="1" displayFolder="" measureGroup="World Population Forecast  2030-2050" count="0" hidden="1">
      <extLst>
        <ext xmlns:x15="http://schemas.microsoft.com/office/spreadsheetml/2010/11/main" uri="{B97F6D7D-B522-45F9-BDA1-12C45D357490}">
          <x15:cacheHierarchy aggregatedColumn="61"/>
        </ext>
      </extLst>
    </cacheHierarchy>
    <cacheHierarchy uniqueName="[Measures].[Sum of Population 3]" caption="Sum of Population 3" measure="1" displayFolder="" measureGroup="World Population  2025 and Historical"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Yearly % Change 3]" caption="Sum of Yearly % Change 3" measure="1" displayFolder="" measureGroup="World Population  2025 and Historical"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Yearly Change 2]" caption="Sum of Yearly Change 2" measure="1" displayFolder="" measureGroup="World Population  2025 and Historical" count="0" hidden="1">
      <extLst>
        <ext xmlns:x15="http://schemas.microsoft.com/office/spreadsheetml/2010/11/main" uri="{B97F6D7D-B522-45F9-BDA1-12C45D357490}">
          <x15:cacheHierarchy aggregatedColumn="36"/>
        </ext>
      </extLst>
    </cacheHierarchy>
    <cacheHierarchy uniqueName="[Measures].[Sum of Median Age]" caption="Sum of Median Age" measure="1" displayFolder="" measureGroup="World Population  2025 and Historical" count="0" hidden="1">
      <extLst>
        <ext xmlns:x15="http://schemas.microsoft.com/office/spreadsheetml/2010/11/main" uri="{B97F6D7D-B522-45F9-BDA1-12C45D357490}">
          <x15:cacheHierarchy aggregatedColumn="37"/>
        </ext>
      </extLst>
    </cacheHierarchy>
    <cacheHierarchy uniqueName="[Measures].[Sum of Fertility Rate]" caption="Sum of Fertility Rate" measure="1" displayFolder="" measureGroup="World Population  2025 and Historical" count="0" hidden="1">
      <extLst>
        <ext xmlns:x15="http://schemas.microsoft.com/office/spreadsheetml/2010/11/main" uri="{B97F6D7D-B522-45F9-BDA1-12C45D357490}">
          <x15:cacheHierarchy aggregatedColumn="38"/>
        </ext>
      </extLst>
    </cacheHierarchy>
    <cacheHierarchy uniqueName="[Measures].[Sum of Land Area (Km²)]" caption="Sum of Land Area (Km²)" measure="1" displayFolder="" measureGroup="Population by Country" count="0" hidden="1">
      <extLst>
        <ext xmlns:x15="http://schemas.microsoft.com/office/spreadsheetml/2010/11/main" uri="{B97F6D7D-B522-45F9-BDA1-12C45D357490}">
          <x15:cacheHierarchy aggregatedColumn="21"/>
        </ext>
      </extLst>
    </cacheHierarchy>
    <cacheHierarchy uniqueName="[Measures].[Sum of Urban Pop %]" caption="Sum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Sum of Land Area (Km²) 2]" caption="Sum of Land Area (Km²) 2" measure="1" displayFolder="" measureGroup="World Population by Region" count="0" hidden="1">
      <extLst>
        <ext xmlns:x15="http://schemas.microsoft.com/office/spreadsheetml/2010/11/main" uri="{B97F6D7D-B522-45F9-BDA1-12C45D357490}">
          <x15:cacheHierarchy aggregatedColumn="45"/>
        </ext>
      </extLst>
    </cacheHierarchy>
    <cacheHierarchy uniqueName="[Measures].[Sum of Density (P/Km²)]" caption="Sum of Density (P/Km²)" measure="1" displayFolder="" measureGroup="Population by Country" count="0" hidden="1">
      <extLst>
        <ext xmlns:x15="http://schemas.microsoft.com/office/spreadsheetml/2010/11/main" uri="{B97F6D7D-B522-45F9-BDA1-12C45D357490}">
          <x15:cacheHierarchy aggregatedColumn="20"/>
        </ext>
      </extLst>
    </cacheHierarchy>
    <cacheHierarchy uniqueName="[Measures].[Count of Country (or dependency)]" caption="Count of Country (or dependency)" measure="1" displayFolder="" measureGroup="Population by Country" count="0" hidden="1">
      <extLst>
        <ext xmlns:x15="http://schemas.microsoft.com/office/spreadsheetml/2010/11/main" uri="{B97F6D7D-B522-45F9-BDA1-12C45D357490}">
          <x15:cacheHierarchy aggregatedColumn="16"/>
        </ext>
      </extLst>
    </cacheHierarchy>
    <cacheHierarchy uniqueName="[Measures].[Sum of Density (P/Km²) 2]" caption="Sum of Density (P/Km²) 2" measure="1" displayFolder="" measureGroup="World Population by Region" count="0" hidden="1">
      <extLst>
        <ext xmlns:x15="http://schemas.microsoft.com/office/spreadsheetml/2010/11/main" uri="{B97F6D7D-B522-45F9-BDA1-12C45D357490}">
          <x15:cacheHierarchy aggregatedColumn="44"/>
        </ext>
      </extLst>
    </cacheHierarchy>
    <cacheHierarchy uniqueName="[Measures].[Count of Net Change]" caption="Count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Density (P/Km²) 3]" caption="Sum of Density (P/Km²) 3" measure="1" displayFolder="" measureGroup="World Population by Year" count="0" hidden="1">
      <extLst>
        <ext xmlns:x15="http://schemas.microsoft.com/office/spreadsheetml/2010/11/main" uri="{B97F6D7D-B522-45F9-BDA1-12C45D357490}">
          <x15:cacheHierarchy aggregatedColumn="57"/>
        </ext>
      </extLst>
    </cacheHierarchy>
    <cacheHierarchy uniqueName="[Measures].[Sum of Urban Pop % 2]" caption="Sum of Urban Pop % 2" measure="1" displayFolder="" measureGroup="World Population by Region" count="0" hidden="1">
      <extLst>
        <ext xmlns:x15="http://schemas.microsoft.com/office/spreadsheetml/2010/11/main" uri="{B97F6D7D-B522-45F9-BDA1-12C45D357490}">
          <x15:cacheHierarchy aggregatedColumn="49"/>
        </ext>
      </extLst>
    </cacheHierarchy>
    <cacheHierarchy uniqueName="[Measures].[Sum of World Share]" caption="Sum of World Share" measure="1" displayFolder="" measureGroup="World Population by Region" count="0" hidden="1">
      <extLst>
        <ext xmlns:x15="http://schemas.microsoft.com/office/spreadsheetml/2010/11/main" uri="{B97F6D7D-B522-45F9-BDA1-12C45D357490}">
          <x15:cacheHierarchy aggregatedColumn="50"/>
        </ext>
      </extLst>
    </cacheHierarchy>
    <cacheHierarchy uniqueName="[Measures].[Sum of Population 2026]" caption="Sum of Population 2026" measure="1" displayFolder="" measureGroup="Population by Country" count="0" hidden="1">
      <extLst>
        <ext xmlns:x15="http://schemas.microsoft.com/office/spreadsheetml/2010/11/main" uri="{B97F6D7D-B522-45F9-BDA1-12C45D357490}">
          <x15:cacheHierarchy aggregatedColumn="17"/>
        </ext>
      </extLst>
    </cacheHierarchy>
    <cacheHierarchy uniqueName="[Measures].[Sum of Population (2026)]" caption="Sum of Population (2026)" measure="1" displayFolder="" measureGroup="World Population by Region" count="0" hidden="1">
      <extLst>
        <ext xmlns:x15="http://schemas.microsoft.com/office/spreadsheetml/2010/11/main" uri="{B97F6D7D-B522-45F9-BDA1-12C45D357490}">
          <x15:cacheHierarchy aggregatedColumn="41"/>
        </ext>
      </extLst>
    </cacheHierarchy>
    <cacheHierarchy uniqueName="[Measures].[Count of Migrants (net) 2]" caption="Count of Migrants (net) 2" measure="1" displayFolder="" measureGroup="Population by Country" count="0" hidden="1">
      <extLst>
        <ext xmlns:x15="http://schemas.microsoft.com/office/spreadsheetml/2010/11/main" uri="{B97F6D7D-B522-45F9-BDA1-12C45D357490}">
          <x15:cacheHierarchy aggregatedColumn="22"/>
        </ext>
      </extLst>
    </cacheHierarchy>
    <cacheHierarchy uniqueName="[Measures].[Sum of Fert. Rate 2]" caption="Sum of Fert. Rate 2" measure="1" displayFolder="" measureGroup="Population by Country" count="0" hidden="1">
      <extLst>
        <ext xmlns:x15="http://schemas.microsoft.com/office/spreadsheetml/2010/11/main" uri="{B97F6D7D-B522-45F9-BDA1-12C45D357490}">
          <x15:cacheHierarchy aggregatedColumn="23"/>
        </ext>
      </extLst>
    </cacheHierarchy>
    <cacheHierarchy uniqueName="[Measures].[Sum of Median Age 3]" caption="Sum of Median Age 3" measure="1" displayFolder="" measureGroup="Population by Country" count="0" hidden="1">
      <extLst>
        <ext xmlns:x15="http://schemas.microsoft.com/office/spreadsheetml/2010/11/main" uri="{B97F6D7D-B522-45F9-BDA1-12C45D357490}">
          <x15:cacheHierarchy aggregatedColumn="24"/>
        </ext>
      </extLst>
    </cacheHierarchy>
    <cacheHierarchy uniqueName="[Measures].[Sum of World Share 2]" caption="Sum of World Share 2" measure="1" displayFolder="" measureGroup="Population by Country" count="0" hidden="1">
      <extLst>
        <ext xmlns:x15="http://schemas.microsoft.com/office/spreadsheetml/2010/11/main" uri="{B97F6D7D-B522-45F9-BDA1-12C45D357490}">
          <x15:cacheHierarchy aggregatedColumn="26"/>
        </ext>
      </extLst>
    </cacheHierarchy>
    <cacheHierarchy uniqueName="[Measures].[Count of Yearly Change]" caption="Count of Yearly Change" measure="1" displayFolder="" measureGroup="Population by Country" count="0" hidden="1">
      <extLst>
        <ext xmlns:x15="http://schemas.microsoft.com/office/spreadsheetml/2010/11/main" uri="{B97F6D7D-B522-45F9-BDA1-12C45D357490}">
          <x15:cacheHierarchy aggregatedColumn="18"/>
        </ext>
      </extLst>
    </cacheHierarchy>
    <cacheHierarchy uniqueName="[Measures].[Count of geographical region]" caption="Count of geographical region" measure="1" displayFolder="" measureGroup="Region Lookup" count="0" hidden="1">
      <extLst>
        <ext xmlns:x15="http://schemas.microsoft.com/office/spreadsheetml/2010/11/main" uri="{B97F6D7D-B522-45F9-BDA1-12C45D357490}">
          <x15:cacheHierarchy aggregatedColumn="30"/>
        </ext>
      </extLst>
    </cacheHierarchy>
    <cacheHierarchy uniqueName="[Measures].[Sum of Net Change]" caption="Sum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Migrants (net)]" caption="Sum of Migrants (net)" measure="1" displayFolder="" measureGroup="Population by Country" count="0" hidden="1">
      <extLst>
        <ext xmlns:x15="http://schemas.microsoft.com/office/spreadsheetml/2010/11/main" uri="{B97F6D7D-B522-45F9-BDA1-12C45D357490}">
          <x15:cacheHierarchy aggregatedColumn="22"/>
        </ext>
      </extLst>
    </cacheHierarchy>
    <cacheHierarchy uniqueName="[Measures].[Average of Fert. Rate]" caption="Average of Fert. Rate" measure="1" displayFolder="" measureGroup="Population by Country" count="0" hidden="1">
      <extLst>
        <ext xmlns:x15="http://schemas.microsoft.com/office/spreadsheetml/2010/11/main" uri="{B97F6D7D-B522-45F9-BDA1-12C45D357490}">
          <x15:cacheHierarchy aggregatedColumn="23"/>
        </ext>
      </extLst>
    </cacheHierarchy>
    <cacheHierarchy uniqueName="[Measures].[Average of Median Age]" caption="Average of Median Age" measure="1" displayFolder="" measureGroup="Population by Country" count="0" hidden="1">
      <extLst>
        <ext xmlns:x15="http://schemas.microsoft.com/office/spreadsheetml/2010/11/main" uri="{B97F6D7D-B522-45F9-BDA1-12C45D357490}">
          <x15:cacheHierarchy aggregatedColumn="24"/>
        </ext>
      </extLst>
    </cacheHierarchy>
    <cacheHierarchy uniqueName="[Measures].[Average of Urban Pop %]" caption="Average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Average of World Share]" caption="Average of World Share" measure="1" displayFolder="" measureGroup="Population by Country" count="0" hidden="1">
      <extLst>
        <ext xmlns:x15="http://schemas.microsoft.com/office/spreadsheetml/2010/11/main" uri="{B97F6D7D-B522-45F9-BDA1-12C45D357490}">
          <x15:cacheHierarchy aggregatedColumn="26"/>
        </ext>
      </extLst>
    </cacheHierarchy>
  </cacheHierarchies>
  <kpis count="0"/>
  <dimensions count="19">
    <dimension name="A" uniqueName="[A]" caption="A"/>
    <dimension name="B" uniqueName="[B]" caption="B"/>
    <dimension name="C" uniqueName="[C]" caption="C"/>
    <dimension name="D  E  F" uniqueName="[D  E  F]" caption="D  E  F"/>
    <dimension name="G  H" uniqueName="[G  H]" caption="G  H"/>
    <dimension name="I  J  K" uniqueName="[I  J  K]" caption="I  J  K"/>
    <dimension name="L  M" uniqueName="[L  M]" caption="L  M"/>
    <dimension measure="1" name="Measures" uniqueName="[Measures]" caption="Measures"/>
    <dimension name="N  O  P  Q" uniqueName="[N  O  P  Q]" caption="N  O  P  Q"/>
    <dimension name="Population by Country" uniqueName="[Population by Country]" caption="Population by Country"/>
    <dimension name="R  S" uniqueName="[R  S]" caption="R  S"/>
    <dimension name="Region Lookup" uniqueName="[Region Lookup]" caption="Region Lookup"/>
    <dimension name="T  U  V  W  Y  Z" uniqueName="[T  U  V  W  Y  Z]" caption="T  U  V  W  Y  Z"/>
    <dimension name="World Population  2025 and Historical" uniqueName="[World Population  2025 and Historical]" caption="World Population  2025 and Historical"/>
    <dimension name="World Population by Region" uniqueName="[World Population by Region]" caption="World Population by Region"/>
    <dimension name="World Population by Religion" uniqueName="[World Population by Religion]" caption="World Population by Religion"/>
    <dimension name="World Population by Year" uniqueName="[World Population by Year]" caption="World Population by Year"/>
    <dimension name="World Population Forecast  2030-2050" uniqueName="[World Population Forecast  2030-2050]" caption="World Population Forecast  2030-2050"/>
    <dimension name="Yearly Population Growth Rate" uniqueName="[Yearly Population Growth Rate]" caption="Yearly Population Growth Rate"/>
  </dimensions>
  <measureGroups count="18">
    <measureGroup name="A" caption="A"/>
    <measureGroup name="B" caption="B"/>
    <measureGroup name="C" caption="C"/>
    <measureGroup name="D  E  F" caption="D  E  F"/>
    <measureGroup name="G  H" caption="G  H"/>
    <measureGroup name="I  J  K" caption="I  J  K"/>
    <measureGroup name="L  M" caption="L  M"/>
    <measureGroup name="N  O  P  Q" caption="N  O  P  Q"/>
    <measureGroup name="Population by Country" caption="Population by Country"/>
    <measureGroup name="R  S" caption="R  S"/>
    <measureGroup name="Region Lookup" caption="Region Lookup"/>
    <measureGroup name="T  U  V  W  Y  Z" caption="T  U  V  W  Y  Z"/>
    <measureGroup name="World Population  2025 and Historical" caption="World Population  2025 and Historical"/>
    <measureGroup name="World Population by Region" caption="World Population by Region"/>
    <measureGroup name="World Population by Religion" caption="World Population by Religion"/>
    <measureGroup name="World Population by Year" caption="World Population by Year"/>
    <measureGroup name="World Population Forecast  2030-2050" caption="World Population Forecast  2030-2050"/>
    <measureGroup name="Yearly Population Growth Rate" caption="Yearly Population Growth Rate"/>
  </measureGroups>
  <maps count="19">
    <map measureGroup="0" dimension="0"/>
    <map measureGroup="1" dimension="1"/>
    <map measureGroup="2" dimension="2"/>
    <map measureGroup="3" dimension="3"/>
    <map measureGroup="4" dimension="4"/>
    <map measureGroup="5" dimension="5"/>
    <map measureGroup="6" dimension="6"/>
    <map measureGroup="7" dimension="8"/>
    <map measureGroup="8" dimension="9"/>
    <map measureGroup="8" dimension="11"/>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enice" refreshedDate="46230.006687615743" backgroundQuery="1" createdVersion="8" refreshedVersion="8" minRefreshableVersion="3" recordCount="0" supportSubquery="1" supportAdvancedDrill="1" xr:uid="{2D0E872E-F9AE-4708-8159-263ABB29D261}">
  <cacheSource type="external" connectionId="19"/>
  <cacheFields count="2">
    <cacheField name="[World Population by Region].[Region].[Region]" caption="Region" numFmtId="0" hierarchy="40" level="1">
      <sharedItems count="6">
        <s v="Africa"/>
        <s v="Asia"/>
        <s v="Europe"/>
        <s v="Latin America and the Caribbean"/>
        <s v="Northern America"/>
        <s v="Oceania"/>
      </sharedItems>
    </cacheField>
    <cacheField name="[Measures].[Sum of World Share]" caption="Sum of World Share" numFmtId="0" hierarchy="109" level="32767"/>
  </cacheFields>
  <cacheHierarchies count="124">
    <cacheHierarchy uniqueName="[A].[name]" caption="name" attribute="1" defaultMemberUniqueName="[A].[name].[All]" allUniqueName="[A].[name].[All]" dimensionUniqueName="[A]" displayFolder="" count="0" memberValueDatatype="130" unbalanced="0"/>
    <cacheHierarchy uniqueName="[A].[geographical region]" caption="geographical region" attribute="1" defaultMemberUniqueName="[A].[geographical region].[All]" allUniqueName="[A].[geographical region].[All]" dimensionUniqueName="[A]" displayFolder="" count="0" memberValueDatatype="130" unbalanced="0"/>
    <cacheHierarchy uniqueName="[B].[name]" caption="name" attribute="1" defaultMemberUniqueName="[B].[name].[All]" allUniqueName="[B].[name].[All]" dimensionUniqueName="[B]" displayFolder="" count="0" memberValueDatatype="130" unbalanced="0"/>
    <cacheHierarchy uniqueName="[B].[geographical region]" caption="geographical region" attribute="1" defaultMemberUniqueName="[B].[geographical region].[All]" allUniqueName="[B].[geographical region].[All]" dimensionUniqueName="[B]" displayFolder="" count="0" memberValueDatatype="130" unbalanced="0"/>
    <cacheHierarchy uniqueName="[C].[name]" caption="name" attribute="1" defaultMemberUniqueName="[C].[name].[All]" allUniqueName="[C].[name].[All]" dimensionUniqueName="[C]" displayFolder="" count="0" memberValueDatatype="130" unbalanced="0"/>
    <cacheHierarchy uniqueName="[C].[geographical region]" caption="geographical region" attribute="1" defaultMemberUniqueName="[C].[geographical region].[All]" allUniqueName="[C].[geographical region].[All]" dimensionUniqueName="[C]" displayFolder="" count="0" memberValueDatatype="130" unbalanced="0"/>
    <cacheHierarchy uniqueName="[D  E  F].[name]" caption="name" attribute="1" defaultMemberUniqueName="[D  E  F].[name].[All]" allUniqueName="[D  E  F].[name].[All]" dimensionUniqueName="[D  E  F]" displayFolder="" count="0" memberValueDatatype="130" unbalanced="0"/>
    <cacheHierarchy uniqueName="[D  E  F].[geographical region]" caption="geographical region" attribute="1" defaultMemberUniqueName="[D  E  F].[geographical region].[All]" allUniqueName="[D  E  F].[geographical region].[All]" dimensionUniqueName="[D  E  F]" displayFolder="" count="0" memberValueDatatype="130" unbalanced="0"/>
    <cacheHierarchy uniqueName="[G  H].[name]" caption="name" attribute="1" defaultMemberUniqueName="[G  H].[name].[All]" allUniqueName="[G  H].[name].[All]" dimensionUniqueName="[G  H]" displayFolder="" count="0" memberValueDatatype="130" unbalanced="0"/>
    <cacheHierarchy uniqueName="[G  H].[geographical region]" caption="geographical region" attribute="1" defaultMemberUniqueName="[G  H].[geographical region].[All]" allUniqueName="[G  H].[geographical region].[All]" dimensionUniqueName="[G  H]" displayFolder="" count="0" memberValueDatatype="130" unbalanced="0"/>
    <cacheHierarchy uniqueName="[I  J  K].[name]" caption="name" attribute="1" defaultMemberUniqueName="[I  J  K].[name].[All]" allUniqueName="[I  J  K].[name].[All]" dimensionUniqueName="[I  J  K]" displayFolder="" count="0" memberValueDatatype="130" unbalanced="0"/>
    <cacheHierarchy uniqueName="[I  J  K].[geographical region]" caption="geographical region" attribute="1" defaultMemberUniqueName="[I  J  K].[geographical region].[All]" allUniqueName="[I  J  K].[geographical region].[All]" dimensionUniqueName="[I  J  K]" displayFolder="" count="0" memberValueDatatype="130" unbalanced="0"/>
    <cacheHierarchy uniqueName="[L  M].[name]" caption="name" attribute="1" defaultMemberUniqueName="[L  M].[name].[All]" allUniqueName="[L  M].[name].[All]" dimensionUniqueName="[L  M]" displayFolder="" count="0" memberValueDatatype="130" unbalanced="0"/>
    <cacheHierarchy uniqueName="[L  M].[geographical region]" caption="geographical region" attribute="1" defaultMemberUniqueName="[L  M].[geographical region].[All]" allUniqueName="[L  M].[geographical region].[All]" dimensionUniqueName="[L  M]" displayFolder="" count="0" memberValueDatatype="130" unbalanced="0"/>
    <cacheHierarchy uniqueName="[N  O  P  Q].[name]" caption="name" attribute="1" defaultMemberUniqueName="[N  O  P  Q].[name].[All]" allUniqueName="[N  O  P  Q].[name].[All]" dimensionUniqueName="[N  O  P  Q]" displayFolder="" count="0" memberValueDatatype="130" unbalanced="0"/>
    <cacheHierarchy uniqueName="[N  O  P  Q].[geographical region]" caption="geographical region" attribute="1" defaultMemberUniqueName="[N  O  P  Q].[geographical region].[All]" allUniqueName="[N  O  P  Q].[geographical region].[All]" dimensionUniqueName="[N  O  P  Q]" displayFolder="" count="0" memberValueDatatype="130" unbalanced="0"/>
    <cacheHierarchy uniqueName="[Population by Country].[Country (or dependency)]" caption="Country (or dependency)" attribute="1" defaultMemberUniqueName="[Population by Country].[Country (or dependency)].[All]" allUniqueName="[Population by Country].[Country (or dependency)].[All]" dimensionUniqueName="[Population by Country]" displayFolder="" count="0" memberValueDatatype="130" unbalanced="0"/>
    <cacheHierarchy uniqueName="[Population by Country].[Population 2026]" caption="Population 2026" attribute="1" defaultMemberUniqueName="[Population by Country].[Population 2026].[All]" allUniqueName="[Population by Country].[Population 2026].[All]" dimensionUniqueName="[Population by Country]" displayFolder="" count="0" memberValueDatatype="20" unbalanced="0"/>
    <cacheHierarchy uniqueName="[Population by Country].[Yearly Change]" caption="Yearly Change" attribute="1" defaultMemberUniqueName="[Population by Country].[Yearly Change].[All]" allUniqueName="[Population by Country].[Yearly Change].[All]" dimensionUniqueName="[Population by Country]" displayFolder="" count="0" memberValueDatatype="130" unbalanced="0"/>
    <cacheHierarchy uniqueName="[Population by Country].[Net Change]" caption="Net Change" attribute="1" defaultMemberUniqueName="[Population by Country].[Net Change].[All]" allUniqueName="[Population by Country].[Net Change].[All]" dimensionUniqueName="[Population by Country]" displayFolder="" count="0" memberValueDatatype="20" unbalanced="0"/>
    <cacheHierarchy uniqueName="[Population by Country].[Density (P/Km²)]" caption="Density (P/Km²)" attribute="1" defaultMemberUniqueName="[Population by Country].[Density (P/Km²)].[All]" allUniqueName="[Population by Country].[Density (P/Km²)].[All]" dimensionUniqueName="[Population by Country]" displayFolder="" count="0" memberValueDatatype="20" unbalanced="0"/>
    <cacheHierarchy uniqueName="[Population by Country].[Land Area (Km²)]" caption="Land Area (Km²)" attribute="1" defaultMemberUniqueName="[Population by Country].[Land Area (Km²)].[All]" allUniqueName="[Population by Country].[Land Area (Km²)].[All]" dimensionUniqueName="[Population by Country]" displayFolder="" count="0" memberValueDatatype="20" unbalanced="0"/>
    <cacheHierarchy uniqueName="[Population by Country].[Migrants (net)]" caption="Migrants (net)" attribute="1" defaultMemberUniqueName="[Population by Country].[Migrants (net)].[All]" allUniqueName="[Population by Country].[Migrants (net)].[All]" dimensionUniqueName="[Population by Country]" displayFolder="" count="0" memberValueDatatype="20" unbalanced="0"/>
    <cacheHierarchy uniqueName="[Population by Country].[Fert. Rate]" caption="Fert. Rate" attribute="1" defaultMemberUniqueName="[Population by Country].[Fert. Rate].[All]" allUniqueName="[Population by Country].[Fert. Rate].[All]" dimensionUniqueName="[Population by Country]" displayFolder="" count="0" memberValueDatatype="5" unbalanced="0"/>
    <cacheHierarchy uniqueName="[Population by Country].[Median Age]" caption="Median Age" attribute="1" defaultMemberUniqueName="[Population by Country].[Median Age].[All]" allUniqueName="[Population by Country].[Median Age].[All]" dimensionUniqueName="[Population by Country]" displayFolder="" count="0" memberValueDatatype="5" unbalanced="0"/>
    <cacheHierarchy uniqueName="[Population by Country].[Urban Pop %]" caption="Urban Pop %" attribute="1" defaultMemberUniqueName="[Population by Country].[Urban Pop %].[All]" allUniqueName="[Population by Country].[Urban Pop %].[All]" dimensionUniqueName="[Population by Country]" displayFolder="" count="0" memberValueDatatype="5" unbalanced="0"/>
    <cacheHierarchy uniqueName="[Population by Country].[World Share]" caption="World Share" attribute="1" defaultMemberUniqueName="[Population by Country].[World Share].[All]" allUniqueName="[Population by Country].[World Share].[All]" dimensionUniqueName="[Population by Country]" displayFolder="" count="0" memberValueDatatype="5" unbalanced="0"/>
    <cacheHierarchy uniqueName="[R  S].[name]" caption="name" attribute="1" defaultMemberUniqueName="[R  S].[name].[All]" allUniqueName="[R  S].[name].[All]" dimensionUniqueName="[R  S]" displayFolder="" count="0" memberValueDatatype="130" unbalanced="0"/>
    <cacheHierarchy uniqueName="[R  S].[geographical region]" caption="geographical region" attribute="1" defaultMemberUniqueName="[R  S].[geographical region].[All]" allUniqueName="[R  S].[geographical region].[All]" dimensionUniqueName="[R  S]" displayFolder="" count="0" memberValueDatatype="130" unbalanced="0"/>
    <cacheHierarchy uniqueName="[Region Lookup].[name]" caption="name" attribute="1" defaultMemberUniqueName="[Region Lookup].[name].[All]" allUniqueName="[Region Lookup].[name].[All]" dimensionUniqueName="[Region Lookup]" displayFolder="" count="0" memberValueDatatype="130" unbalanced="0"/>
    <cacheHierarchy uniqueName="[Region Lookup].[geographical region]" caption="geographical region" attribute="1" defaultMemberUniqueName="[Region Lookup].[geographical region].[All]" allUniqueName="[Region Lookup].[geographical region].[All]" dimensionUniqueName="[Region Lookup]" displayFolder="" count="0" memberValueDatatype="130" unbalanced="0"/>
    <cacheHierarchy uniqueName="[T  U  V  W  Y  Z].[name]" caption="name" attribute="1" defaultMemberUniqueName="[T  U  V  W  Y  Z].[name].[All]" allUniqueName="[T  U  V  W  Y  Z].[name].[All]" dimensionUniqueName="[T  U  V  W  Y  Z]" displayFolder="" count="0" memberValueDatatype="130" unbalanced="0"/>
    <cacheHierarchy uniqueName="[T  U  V  W  Y  Z].[geographical region]" caption="geographical region" attribute="1" defaultMemberUniqueName="[T  U  V  W  Y  Z].[geographical region].[All]" allUniqueName="[T  U  V  W  Y  Z].[geographical region].[All]" dimensionUniqueName="[T  U  V  W  Y  Z]" displayFolder="" count="0" memberValueDatatype="130" unbalanced="0"/>
    <cacheHierarchy uniqueName="[World Population  2025 and Historical].[Year (July 1)]" caption="Year (July 1)" attribute="1" defaultMemberUniqueName="[World Population  2025 and Historical].[Year (July 1)].[All]" allUniqueName="[World Population  2025 and Historical].[Year (July 1)].[All]" dimensionUniqueName="[World Population  2025 and Historical]" displayFolder="" count="0" memberValueDatatype="130" unbalanced="0"/>
    <cacheHierarchy uniqueName="[World Population  2025 and Historical].[Population]" caption="Population" attribute="1" defaultMemberUniqueName="[World Population  2025 and Historical].[Population].[All]" allUniqueName="[World Population  2025 and Historical].[Population].[All]" dimensionUniqueName="[World Population  2025 and Historical]" displayFolder="" count="0" memberValueDatatype="20" unbalanced="0"/>
    <cacheHierarchy uniqueName="[World Population  2025 and Historical].[Yearly % Change]" caption="Yearly % Change" attribute="1" defaultMemberUniqueName="[World Population  2025 and Historical].[Yearly % Change].[All]" allUniqueName="[World Population  2025 and Historical].[Yearly % Change].[All]" dimensionUniqueName="[World Population  2025 and Historical]" displayFolder="" count="0" memberValueDatatype="5" unbalanced="0"/>
    <cacheHierarchy uniqueName="[World Population  2025 and Historical].[Yearly Change]" caption="Yearly Change" attribute="1" defaultMemberUniqueName="[World Population  2025 and Historical].[Yearly Change].[All]" allUniqueName="[World Population  2025 and Historical].[Yearly Change].[All]" dimensionUniqueName="[World Population  2025 and Historical]" displayFolder="" count="0" memberValueDatatype="20" unbalanced="0"/>
    <cacheHierarchy uniqueName="[World Population  2025 and Historical].[Median Age]" caption="Median Age" attribute="1" defaultMemberUniqueName="[World Population  2025 and Historical].[Median Age].[All]" allUniqueName="[World Population  2025 and Historical].[Median Age].[All]" dimensionUniqueName="[World Population  2025 and Historical]" displayFolder="" count="0" memberValueDatatype="5" unbalanced="0"/>
    <cacheHierarchy uniqueName="[World Population  2025 and Historical].[Fertility Rate]" caption="Fertility Rate" attribute="1" defaultMemberUniqueName="[World Population  2025 and Historical].[Fertility Rate].[All]" allUniqueName="[World Population  2025 and Historical].[Fertility Rate].[All]" dimensionUniqueName="[World Population  2025 and Historical]" displayFolder="" count="0" memberValueDatatype="5" unbalanced="0"/>
    <cacheHierarchy uniqueName="[World Population  2025 and Historical].[Density (P/Km²)]" caption="Density (P/Km²)" attribute="1" defaultMemberUniqueName="[World Population  2025 and Historical].[Density (P/Km²)].[All]" allUniqueName="[World Population  2025 and Historical].[Density (P/Km²)].[All]" dimensionUniqueName="[World Population  2025 and Historical]" displayFolder="" count="0" memberValueDatatype="20" unbalanced="0"/>
    <cacheHierarchy uniqueName="[World Population by Region].[Region]" caption="Region" attribute="1" defaultMemberUniqueName="[World Population by Region].[Region].[All]" allUniqueName="[World Population by Region].[Region].[All]" dimensionUniqueName="[World Population by Region]" displayFolder="" count="2" memberValueDatatype="130" unbalanced="0">
      <fieldsUsage count="2">
        <fieldUsage x="-1"/>
        <fieldUsage x="0"/>
      </fieldsUsage>
    </cacheHierarchy>
    <cacheHierarchy uniqueName="[World Population by Region].[Population (2026)]" caption="Population (2026)" attribute="1" defaultMemberUniqueName="[World Population by Region].[Population (2026)].[All]" allUniqueName="[World Population by Region].[Population (2026)].[All]" dimensionUniqueName="[World Population by Region]" displayFolder="" count="0" memberValueDatatype="20" unbalanced="0"/>
    <cacheHierarchy uniqueName="[World Population by Region].[Yearly Change]" caption="Yearly Change" attribute="1" defaultMemberUniqueName="[World Population by Region].[Yearly Change].[All]" allUniqueName="[World Population by Region].[Yearly Change].[All]" dimensionUniqueName="[World Population by Region]" displayFolder="" count="0" memberValueDatatype="5" unbalanced="0"/>
    <cacheHierarchy uniqueName="[World Population by Region].[Net Change]" caption="Net Change" attribute="1" defaultMemberUniqueName="[World Population by Region].[Net Change].[All]" allUniqueName="[World Population by Region].[Net Change].[All]" dimensionUniqueName="[World Population by Region]" displayFolder="" count="0" memberValueDatatype="20" unbalanced="0"/>
    <cacheHierarchy uniqueName="[World Population by Region].[Density (P/Km²)]" caption="Density (P/Km²)" attribute="1" defaultMemberUniqueName="[World Population by Region].[Density (P/Km²)].[All]" allUniqueName="[World Population by Region].[Density (P/Km²)].[All]" dimensionUniqueName="[World Population by Region]" displayFolder="" count="0" memberValueDatatype="20" unbalanced="0"/>
    <cacheHierarchy uniqueName="[World Population by Region].[Land Area (Km²)]" caption="Land Area (Km²)" attribute="1" defaultMemberUniqueName="[World Population by Region].[Land Area (Km²)].[All]" allUniqueName="[World Population by Region].[Land Area (Km²)].[All]" dimensionUniqueName="[World Population by Region]" displayFolder="" count="0" memberValueDatatype="20" unbalanced="0"/>
    <cacheHierarchy uniqueName="[World Population by Region].[Migrants (net)]" caption="Migrants (net)" attribute="1" defaultMemberUniqueName="[World Population by Region].[Migrants (net)].[All]" allUniqueName="[World Population by Region].[Migrants (net)].[All]" dimensionUniqueName="[World Population by Region]" displayFolder="" count="0" memberValueDatatype="20" unbalanced="0"/>
    <cacheHierarchy uniqueName="[World Population by Region].[Fert. Rate]" caption="Fert. Rate" attribute="1" defaultMemberUniqueName="[World Population by Region].[Fert. Rate].[All]" allUniqueName="[World Population by Region].[Fert. Rate].[All]" dimensionUniqueName="[World Population by Region]" displayFolder="" count="0" memberValueDatatype="5" unbalanced="0"/>
    <cacheHierarchy uniqueName="[World Population by Region].[Median Age]" caption="Median Age" attribute="1" defaultMemberUniqueName="[World Population by Region].[Median Age].[All]" allUniqueName="[World Population by Region].[Median Age].[All]" dimensionUniqueName="[World Population by Region]" displayFolder="" count="0" memberValueDatatype="5" unbalanced="0"/>
    <cacheHierarchy uniqueName="[World Population by Region].[Urban Pop %]" caption="Urban Pop %" attribute="1" defaultMemberUniqueName="[World Population by Region].[Urban Pop %].[All]" allUniqueName="[World Population by Region].[Urban Pop %].[All]" dimensionUniqueName="[World Population by Region]" displayFolder="" count="0" memberValueDatatype="5" unbalanced="0"/>
    <cacheHierarchy uniqueName="[World Population by Region].[World Share]" caption="World Share" attribute="1" defaultMemberUniqueName="[World Population by Region].[World Share].[All]" allUniqueName="[World Population by Region].[World Share].[All]" dimensionUniqueName="[World Population by Region]" displayFolder="" count="0" memberValueDatatype="5" unbalanced="0"/>
    <cacheHierarchy uniqueName="[World Population by Religion].[Major Religious Groups]" caption="Major Religious Groups" attribute="1" defaultMemberUniqueName="[World Population by Religion].[Major Religious Groups].[All]" allUniqueName="[World Population by Religion].[Major Religious Groups].[All]" dimensionUniqueName="[World Population by Religion]" displayFolder="" count="0" memberValueDatatype="130" unbalanced="0"/>
    <cacheHierarchy uniqueName="[World Population by Religion].[Percentage of the global population]" caption="Percentage of the global population" attribute="1" defaultMemberUniqueName="[World Population by Religion].[Percentage of the global population].[All]" allUniqueName="[World Population by Religion].[Percentage of the global population].[All]" dimensionUniqueName="[World Population by Religion]" displayFolder="" count="0" memberValueDatatype="20" unbalanced="0"/>
    <cacheHierarchy uniqueName="[World Population by Year].[Year]" caption="Year" attribute="1" defaultMemberUniqueName="[World Population by Year].[Year].[All]" allUniqueName="[World Population by Year].[Year].[All]" dimensionUniqueName="[World Population by Year]" displayFolder="" count="0" memberValueDatatype="130" unbalanced="0"/>
    <cacheHierarchy uniqueName="[World Population by Year].[Population]" caption="Population" attribute="1" defaultMemberUniqueName="[World Population by Year].[Population].[All]" allUniqueName="[World Population by Year].[Population].[All]" dimensionUniqueName="[World Population by Year]" displayFolder="" count="0" memberValueDatatype="20" unbalanced="0"/>
    <cacheHierarchy uniqueName="[World Population by Year].[Yearly % Change]" caption="Yearly % Change" attribute="1" defaultMemberUniqueName="[World Population by Year].[Yearly % Change].[All]" allUniqueName="[World Population by Year].[Yearly % Change].[All]" dimensionUniqueName="[World Population by Year]" displayFolder="" count="0" memberValueDatatype="5" unbalanced="0"/>
    <cacheHierarchy uniqueName="[World Population by Year].[Net Change]" caption="Net Change" attribute="1" defaultMemberUniqueName="[World Population by Year].[Net Change].[All]" allUniqueName="[World Population by Year].[Net Change].[All]" dimensionUniqueName="[World Population by Year]" displayFolder="" count="0" memberValueDatatype="20" unbalanced="0"/>
    <cacheHierarchy uniqueName="[World Population by Year].[Density (P/Km²)]" caption="Density (P/Km²)" attribute="1" defaultMemberUniqueName="[World Population by Year].[Density (P/Km²)].[All]" allUniqueName="[World Population by Year].[Density (P/Km²)].[All]" dimensionUniqueName="[World Population by Year]" displayFolder="" count="0" memberValueDatatype="20" unbalanced="0"/>
    <cacheHierarchy uniqueName="[World Population Forecast  2030-2050].[Year (July 1)]" caption="Year (July 1)" attribute="1" defaultMemberUniqueName="[World Population Forecast  2030-2050].[Year (July 1)].[All]" allUniqueName="[World Population Forecast  2030-2050].[Year (July 1)].[All]" dimensionUniqueName="[World Population Forecast  2030-2050]" displayFolder="" count="0" memberValueDatatype="130" unbalanced="0"/>
    <cacheHierarchy uniqueName="[World Population Forecast  2030-2050].[Population]" caption="Population" attribute="1" defaultMemberUniqueName="[World Population Forecast  2030-2050].[Population].[All]" allUniqueName="[World Population Forecast  2030-2050].[Population].[All]" dimensionUniqueName="[World Population Forecast  2030-2050]" displayFolder="" count="0" memberValueDatatype="20" unbalanced="0"/>
    <cacheHierarchy uniqueName="[World Population Forecast  2030-2050].[Yearly % Change]" caption="Yearly % Change" attribute="1" defaultMemberUniqueName="[World Population Forecast  2030-2050].[Yearly % Change].[All]" allUniqueName="[World Population Forecast  2030-2050].[Yearly % Change].[All]" dimensionUniqueName="[World Population Forecast  2030-2050]" displayFolder="" count="0" memberValueDatatype="5" unbalanced="0"/>
    <cacheHierarchy uniqueName="[World Population Forecast  2030-2050].[Yearly Change]" caption="Yearly Change" attribute="1" defaultMemberUniqueName="[World Population Forecast  2030-2050].[Yearly Change].[All]" allUniqueName="[World Population Forecast  2030-2050].[Yearly Change].[All]" dimensionUniqueName="[World Population Forecast  2030-2050]" displayFolder="" count="0" memberValueDatatype="20" unbalanced="0"/>
    <cacheHierarchy uniqueName="[World Population Forecast  2030-2050].[Median Age]" caption="Median Age" attribute="1" defaultMemberUniqueName="[World Population Forecast  2030-2050].[Median Age].[All]" allUniqueName="[World Population Forecast  2030-2050].[Median Age].[All]" dimensionUniqueName="[World Population Forecast  2030-2050]" displayFolder="" count="0" memberValueDatatype="5" unbalanced="0"/>
    <cacheHierarchy uniqueName="[World Population Forecast  2030-2050].[Fertility Rate]" caption="Fertility Rate" attribute="1" defaultMemberUniqueName="[World Population Forecast  2030-2050].[Fertility Rate].[All]" allUniqueName="[World Population Forecast  2030-2050].[Fertility Rate].[All]" dimensionUniqueName="[World Population Forecast  2030-2050]" displayFolder="" count="0" memberValueDatatype="5" unbalanced="0"/>
    <cacheHierarchy uniqueName="[World Population Forecast  2030-2050].[Density (P/Km²)]" caption="Density (P/Km²)" attribute="1" defaultMemberUniqueName="[World Population Forecast  2030-2050].[Density (P/Km²)].[All]" allUniqueName="[World Population Forecast  2030-2050].[Density (P/Km²)].[All]" dimensionUniqueName="[World Population Forecast  2030-2050]" displayFolder="" count="0" memberValueDatatype="20" unbalanced="0"/>
    <cacheHierarchy uniqueName="[Yearly Population Growth Rate].[Year]" caption="Year" attribute="1" defaultMemberUniqueName="[Yearly Population Growth Rate].[Year].[All]" allUniqueName="[Yearly Population Growth Rate].[Year].[All]" dimensionUniqueName="[Yearly Population Growth Rate]" displayFolder="" count="0" memberValueDatatype="130" unbalanced="0"/>
    <cacheHierarchy uniqueName="[Yearly Population Growth Rate].[Yearly Growth Rate]" caption="Yearly Growth Rate" attribute="1" defaultMemberUniqueName="[Yearly Population Growth Rate].[Yearly Growth Rate].[All]" allUniqueName="[Yearly Population Growth Rate].[Yearly Growth Rate].[All]" dimensionUniqueName="[Yearly Population Growth Rate]" displayFolder="" count="0" memberValueDatatype="5" unbalanced="0"/>
    <cacheHierarchy uniqueName="[Measures].[Rural Population %]" caption="Rural Population %" measure="1" displayFolder="" measureGroup="Population by Country" count="0"/>
    <cacheHierarchy uniqueName="[Measures].[Rural Population % ]" caption="Rural Population % " measure="1" displayFolder="" measureGroup="World Population by Region" count="0"/>
    <cacheHierarchy uniqueName="[Measures].[__XL_Count Yearly Population Growth Rate]" caption="__XL_Count Yearly Population Growth Rate" measure="1" displayFolder="" measureGroup="Yearly Population Growth Rate" count="0" hidden="1"/>
    <cacheHierarchy uniqueName="[Measures].[__XL_Count World Population Forecast  2030-2050]" caption="__XL_Count World Population Forecast  2030-2050" measure="1" displayFolder="" measureGroup="World Population Forecast  2030-2050" count="0" hidden="1"/>
    <cacheHierarchy uniqueName="[Measures].[__XL_Count World Population by Region]" caption="__XL_Count World Population by Region" measure="1" displayFolder="" measureGroup="World Population by Region" count="0" hidden="1"/>
    <cacheHierarchy uniqueName="[Measures].[__XL_Count World Population by Religion]" caption="__XL_Count World Population by Religion" measure="1" displayFolder="" measureGroup="World Population by Religion" count="0" hidden="1"/>
    <cacheHierarchy uniqueName="[Measures].[__XL_Count World Population by Year]" caption="__XL_Count World Population by Year" measure="1" displayFolder="" measureGroup="World Population by Year" count="0" hidden="1"/>
    <cacheHierarchy uniqueName="[Measures].[__XL_Count Population by Country]" caption="__XL_Count Population by Country" measure="1" displayFolder="" measureGroup="Population by Country" count="0" hidden="1"/>
    <cacheHierarchy uniqueName="[Measures].[__XL_Count World Population  2025 and Historical]" caption="__XL_Count World Population  2025 and Historical" measure="1" displayFolder="" measureGroup="World Population  2025 and Historical" count="0" hidden="1"/>
    <cacheHierarchy uniqueName="[Measures].[__XL_Count A]" caption="__XL_Count A" measure="1" displayFolder="" measureGroup="A" count="0" hidden="1"/>
    <cacheHierarchy uniqueName="[Measures].[__XL_Count B]" caption="__XL_Count B" measure="1" displayFolder="" measureGroup="B" count="0" hidden="1"/>
    <cacheHierarchy uniqueName="[Measures].[__XL_Count C]" caption="__XL_Count C" measure="1" displayFolder="" measureGroup="C" count="0" hidden="1"/>
    <cacheHierarchy uniqueName="[Measures].[__XL_Count D  E  F]" caption="__XL_Count D  E  F" measure="1" displayFolder="" measureGroup="D  E  F" count="0" hidden="1"/>
    <cacheHierarchy uniqueName="[Measures].[__XL_Count G  H]" caption="__XL_Count G  H" measure="1" displayFolder="" measureGroup="G  H" count="0" hidden="1"/>
    <cacheHierarchy uniqueName="[Measures].[__XL_Count I  J  K]" caption="__XL_Count I  J  K" measure="1" displayFolder="" measureGroup="I  J  K" count="0" hidden="1"/>
    <cacheHierarchy uniqueName="[Measures].[__XL_Count L  M]" caption="__XL_Count L  M" measure="1" displayFolder="" measureGroup="L  M" count="0" hidden="1"/>
    <cacheHierarchy uniqueName="[Measures].[__XL_Count N  O  P  Q]" caption="__XL_Count N  O  P  Q" measure="1" displayFolder="" measureGroup="N  O  P  Q" count="0" hidden="1"/>
    <cacheHierarchy uniqueName="[Measures].[__XL_Count R  S]" caption="__XL_Count R  S" measure="1" displayFolder="" measureGroup="R  S" count="0" hidden="1"/>
    <cacheHierarchy uniqueName="[Measures].[__XL_Count T  U  V  W  Y  Z]" caption="__XL_Count T  U  V  W  Y  Z" measure="1" displayFolder="" measureGroup="T  U  V  W  Y  Z" count="0" hidden="1"/>
    <cacheHierarchy uniqueName="[Measures].[__XL_Count Region Lookup]" caption="__XL_Count Region Lookup" measure="1" displayFolder="" measureGroup="Region Lookup" count="0" hidden="1"/>
    <cacheHierarchy uniqueName="[Measures].[__No measures defined]" caption="__No measures defined" measure="1" displayFolder="" count="0" hidden="1"/>
    <cacheHierarchy uniqueName="[Measures].[Sum of Yearly % Change]" caption="Sum of Yearly % Change" measure="1" displayFolder="" measureGroup="World Population by Year" count="0" hidden="1">
      <extLst>
        <ext xmlns:x15="http://schemas.microsoft.com/office/spreadsheetml/2010/11/main" uri="{B97F6D7D-B522-45F9-BDA1-12C45D357490}">
          <x15:cacheHierarchy aggregatedColumn="55"/>
        </ext>
      </extLst>
    </cacheHierarchy>
    <cacheHierarchy uniqueName="[Measures].[Sum of Yearly Growth Rate]" caption="Sum of Yearly Growth Rate" measure="1" displayFolder="" measureGroup="Yearly Population Growth Rate" count="0" hidden="1">
      <extLst>
        <ext xmlns:x15="http://schemas.microsoft.com/office/spreadsheetml/2010/11/main" uri="{B97F6D7D-B522-45F9-BDA1-12C45D357490}">
          <x15:cacheHierarchy aggregatedColumn="66"/>
        </ext>
      </extLst>
    </cacheHierarchy>
    <cacheHierarchy uniqueName="[Measures].[Sum of Population]" caption="Sum of Population" measure="1" displayFolder="" measureGroup="World Population by Year" count="0" hidden="1">
      <extLst>
        <ext xmlns:x15="http://schemas.microsoft.com/office/spreadsheetml/2010/11/main" uri="{B97F6D7D-B522-45F9-BDA1-12C45D357490}">
          <x15:cacheHierarchy aggregatedColumn="54"/>
        </ext>
      </extLst>
    </cacheHierarchy>
    <cacheHierarchy uniqueName="[Measures].[Sum of Percentage of the global population]" caption="Sum of Percentage of the global population" measure="1" displayFolder="" measureGroup="World Population by Religion" count="0" hidden="1">
      <extLst>
        <ext xmlns:x15="http://schemas.microsoft.com/office/spreadsheetml/2010/11/main" uri="{B97F6D7D-B522-45F9-BDA1-12C45D357490}">
          <x15:cacheHierarchy aggregatedColumn="52"/>
        </ext>
      </extLst>
    </cacheHierarchy>
    <cacheHierarchy uniqueName="[Measures].[Sum of Population 2]" caption="Sum of Population 2" measure="1" displayFolder="" measureGroup="World Population Forecast  2030-2050" count="0" hidden="1">
      <extLst>
        <ext xmlns:x15="http://schemas.microsoft.com/office/spreadsheetml/2010/11/main" uri="{B97F6D7D-B522-45F9-BDA1-12C45D357490}">
          <x15:cacheHierarchy aggregatedColumn="59"/>
        </ext>
      </extLst>
    </cacheHierarchy>
    <cacheHierarchy uniqueName="[Measures].[Sum of Yearly % Change 2]" caption="Sum of Yearly % Change 2" measure="1" displayFolder="" measureGroup="World Population Forecast  2030-2050" count="0" hidden="1">
      <extLst>
        <ext xmlns:x15="http://schemas.microsoft.com/office/spreadsheetml/2010/11/main" uri="{B97F6D7D-B522-45F9-BDA1-12C45D357490}">
          <x15:cacheHierarchy aggregatedColumn="60"/>
        </ext>
      </extLst>
    </cacheHierarchy>
    <cacheHierarchy uniqueName="[Measures].[Sum of Yearly Change]" caption="Sum of Yearly Change" measure="1" displayFolder="" measureGroup="World Population Forecast  2030-2050" count="0" hidden="1">
      <extLst>
        <ext xmlns:x15="http://schemas.microsoft.com/office/spreadsheetml/2010/11/main" uri="{B97F6D7D-B522-45F9-BDA1-12C45D357490}">
          <x15:cacheHierarchy aggregatedColumn="61"/>
        </ext>
      </extLst>
    </cacheHierarchy>
    <cacheHierarchy uniqueName="[Measures].[Sum of Population 3]" caption="Sum of Population 3" measure="1" displayFolder="" measureGroup="World Population  2025 and Historical" count="0" hidden="1">
      <extLst>
        <ext xmlns:x15="http://schemas.microsoft.com/office/spreadsheetml/2010/11/main" uri="{B97F6D7D-B522-45F9-BDA1-12C45D357490}">
          <x15:cacheHierarchy aggregatedColumn="34"/>
        </ext>
      </extLst>
    </cacheHierarchy>
    <cacheHierarchy uniqueName="[Measures].[Sum of Yearly % Change 3]" caption="Sum of Yearly % Change 3" measure="1" displayFolder="" measureGroup="World Population  2025 and Historical" count="0" hidden="1">
      <extLst>
        <ext xmlns:x15="http://schemas.microsoft.com/office/spreadsheetml/2010/11/main" uri="{B97F6D7D-B522-45F9-BDA1-12C45D357490}">
          <x15:cacheHierarchy aggregatedColumn="35"/>
        </ext>
      </extLst>
    </cacheHierarchy>
    <cacheHierarchy uniqueName="[Measures].[Sum of Yearly Change 2]" caption="Sum of Yearly Change 2" measure="1" displayFolder="" measureGroup="World Population  2025 and Historical" count="0" hidden="1">
      <extLst>
        <ext xmlns:x15="http://schemas.microsoft.com/office/spreadsheetml/2010/11/main" uri="{B97F6D7D-B522-45F9-BDA1-12C45D357490}">
          <x15:cacheHierarchy aggregatedColumn="36"/>
        </ext>
      </extLst>
    </cacheHierarchy>
    <cacheHierarchy uniqueName="[Measures].[Sum of Median Age]" caption="Sum of Median Age" measure="1" displayFolder="" measureGroup="World Population  2025 and Historical" count="0" hidden="1">
      <extLst>
        <ext xmlns:x15="http://schemas.microsoft.com/office/spreadsheetml/2010/11/main" uri="{B97F6D7D-B522-45F9-BDA1-12C45D357490}">
          <x15:cacheHierarchy aggregatedColumn="37"/>
        </ext>
      </extLst>
    </cacheHierarchy>
    <cacheHierarchy uniqueName="[Measures].[Sum of Fertility Rate]" caption="Sum of Fertility Rate" measure="1" displayFolder="" measureGroup="World Population  2025 and Historical" count="0" hidden="1">
      <extLst>
        <ext xmlns:x15="http://schemas.microsoft.com/office/spreadsheetml/2010/11/main" uri="{B97F6D7D-B522-45F9-BDA1-12C45D357490}">
          <x15:cacheHierarchy aggregatedColumn="38"/>
        </ext>
      </extLst>
    </cacheHierarchy>
    <cacheHierarchy uniqueName="[Measures].[Sum of Land Area (Km²)]" caption="Sum of Land Area (Km²)" measure="1" displayFolder="" measureGroup="Population by Country" count="0" hidden="1">
      <extLst>
        <ext xmlns:x15="http://schemas.microsoft.com/office/spreadsheetml/2010/11/main" uri="{B97F6D7D-B522-45F9-BDA1-12C45D357490}">
          <x15:cacheHierarchy aggregatedColumn="21"/>
        </ext>
      </extLst>
    </cacheHierarchy>
    <cacheHierarchy uniqueName="[Measures].[Sum of Urban Pop %]" caption="Sum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Sum of Land Area (Km²) 2]" caption="Sum of Land Area (Km²) 2" measure="1" displayFolder="" measureGroup="World Population by Region" count="0" hidden="1">
      <extLst>
        <ext xmlns:x15="http://schemas.microsoft.com/office/spreadsheetml/2010/11/main" uri="{B97F6D7D-B522-45F9-BDA1-12C45D357490}">
          <x15:cacheHierarchy aggregatedColumn="45"/>
        </ext>
      </extLst>
    </cacheHierarchy>
    <cacheHierarchy uniqueName="[Measures].[Sum of Density (P/Km²)]" caption="Sum of Density (P/Km²)" measure="1" displayFolder="" measureGroup="Population by Country" count="0" hidden="1">
      <extLst>
        <ext xmlns:x15="http://schemas.microsoft.com/office/spreadsheetml/2010/11/main" uri="{B97F6D7D-B522-45F9-BDA1-12C45D357490}">
          <x15:cacheHierarchy aggregatedColumn="20"/>
        </ext>
      </extLst>
    </cacheHierarchy>
    <cacheHierarchy uniqueName="[Measures].[Count of Country (or dependency)]" caption="Count of Country (or dependency)" measure="1" displayFolder="" measureGroup="Population by Country" count="0" hidden="1">
      <extLst>
        <ext xmlns:x15="http://schemas.microsoft.com/office/spreadsheetml/2010/11/main" uri="{B97F6D7D-B522-45F9-BDA1-12C45D357490}">
          <x15:cacheHierarchy aggregatedColumn="16"/>
        </ext>
      </extLst>
    </cacheHierarchy>
    <cacheHierarchy uniqueName="[Measures].[Sum of Density (P/Km²) 2]" caption="Sum of Density (P/Km²) 2" measure="1" displayFolder="" measureGroup="World Population by Region" count="0" hidden="1">
      <extLst>
        <ext xmlns:x15="http://schemas.microsoft.com/office/spreadsheetml/2010/11/main" uri="{B97F6D7D-B522-45F9-BDA1-12C45D357490}">
          <x15:cacheHierarchy aggregatedColumn="44"/>
        </ext>
      </extLst>
    </cacheHierarchy>
    <cacheHierarchy uniqueName="[Measures].[Count of Net Change]" caption="Count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Density (P/Km²) 3]" caption="Sum of Density (P/Km²) 3" measure="1" displayFolder="" measureGroup="World Population by Year" count="0" hidden="1">
      <extLst>
        <ext xmlns:x15="http://schemas.microsoft.com/office/spreadsheetml/2010/11/main" uri="{B97F6D7D-B522-45F9-BDA1-12C45D357490}">
          <x15:cacheHierarchy aggregatedColumn="57"/>
        </ext>
      </extLst>
    </cacheHierarchy>
    <cacheHierarchy uniqueName="[Measures].[Sum of Urban Pop % 2]" caption="Sum of Urban Pop % 2" measure="1" displayFolder="" measureGroup="World Population by Region" count="0" hidden="1">
      <extLst>
        <ext xmlns:x15="http://schemas.microsoft.com/office/spreadsheetml/2010/11/main" uri="{B97F6D7D-B522-45F9-BDA1-12C45D357490}">
          <x15:cacheHierarchy aggregatedColumn="49"/>
        </ext>
      </extLst>
    </cacheHierarchy>
    <cacheHierarchy uniqueName="[Measures].[Sum of World Share]" caption="Sum of World Share" measure="1" displayFolder="" measureGroup="World Population by Region"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Population 2026]" caption="Sum of Population 2026" measure="1" displayFolder="" measureGroup="Population by Country" count="0" hidden="1">
      <extLst>
        <ext xmlns:x15="http://schemas.microsoft.com/office/spreadsheetml/2010/11/main" uri="{B97F6D7D-B522-45F9-BDA1-12C45D357490}">
          <x15:cacheHierarchy aggregatedColumn="17"/>
        </ext>
      </extLst>
    </cacheHierarchy>
    <cacheHierarchy uniqueName="[Measures].[Sum of Population (2026)]" caption="Sum of Population (2026)" measure="1" displayFolder="" measureGroup="World Population by Region" count="0" hidden="1">
      <extLst>
        <ext xmlns:x15="http://schemas.microsoft.com/office/spreadsheetml/2010/11/main" uri="{B97F6D7D-B522-45F9-BDA1-12C45D357490}">
          <x15:cacheHierarchy aggregatedColumn="41"/>
        </ext>
      </extLst>
    </cacheHierarchy>
    <cacheHierarchy uniqueName="[Measures].[Count of Migrants (net) 2]" caption="Count of Migrants (net) 2" measure="1" displayFolder="" measureGroup="Population by Country" count="0" hidden="1">
      <extLst>
        <ext xmlns:x15="http://schemas.microsoft.com/office/spreadsheetml/2010/11/main" uri="{B97F6D7D-B522-45F9-BDA1-12C45D357490}">
          <x15:cacheHierarchy aggregatedColumn="22"/>
        </ext>
      </extLst>
    </cacheHierarchy>
    <cacheHierarchy uniqueName="[Measures].[Sum of Fert. Rate 2]" caption="Sum of Fert. Rate 2" measure="1" displayFolder="" measureGroup="Population by Country" count="0" hidden="1">
      <extLst>
        <ext xmlns:x15="http://schemas.microsoft.com/office/spreadsheetml/2010/11/main" uri="{B97F6D7D-B522-45F9-BDA1-12C45D357490}">
          <x15:cacheHierarchy aggregatedColumn="23"/>
        </ext>
      </extLst>
    </cacheHierarchy>
    <cacheHierarchy uniqueName="[Measures].[Sum of Median Age 3]" caption="Sum of Median Age 3" measure="1" displayFolder="" measureGroup="Population by Country" count="0" hidden="1">
      <extLst>
        <ext xmlns:x15="http://schemas.microsoft.com/office/spreadsheetml/2010/11/main" uri="{B97F6D7D-B522-45F9-BDA1-12C45D357490}">
          <x15:cacheHierarchy aggregatedColumn="24"/>
        </ext>
      </extLst>
    </cacheHierarchy>
    <cacheHierarchy uniqueName="[Measures].[Sum of World Share 2]" caption="Sum of World Share 2" measure="1" displayFolder="" measureGroup="Population by Country" count="0" hidden="1">
      <extLst>
        <ext xmlns:x15="http://schemas.microsoft.com/office/spreadsheetml/2010/11/main" uri="{B97F6D7D-B522-45F9-BDA1-12C45D357490}">
          <x15:cacheHierarchy aggregatedColumn="26"/>
        </ext>
      </extLst>
    </cacheHierarchy>
    <cacheHierarchy uniqueName="[Measures].[Count of Yearly Change]" caption="Count of Yearly Change" measure="1" displayFolder="" measureGroup="Population by Country" count="0" hidden="1">
      <extLst>
        <ext xmlns:x15="http://schemas.microsoft.com/office/spreadsheetml/2010/11/main" uri="{B97F6D7D-B522-45F9-BDA1-12C45D357490}">
          <x15:cacheHierarchy aggregatedColumn="18"/>
        </ext>
      </extLst>
    </cacheHierarchy>
    <cacheHierarchy uniqueName="[Measures].[Count of geographical region]" caption="Count of geographical region" measure="1" displayFolder="" measureGroup="Region Lookup" count="0" hidden="1">
      <extLst>
        <ext xmlns:x15="http://schemas.microsoft.com/office/spreadsheetml/2010/11/main" uri="{B97F6D7D-B522-45F9-BDA1-12C45D357490}">
          <x15:cacheHierarchy aggregatedColumn="30"/>
        </ext>
      </extLst>
    </cacheHierarchy>
    <cacheHierarchy uniqueName="[Measures].[Sum of Net Change]" caption="Sum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Migrants (net)]" caption="Sum of Migrants (net)" measure="1" displayFolder="" measureGroup="Population by Country" count="0" hidden="1">
      <extLst>
        <ext xmlns:x15="http://schemas.microsoft.com/office/spreadsheetml/2010/11/main" uri="{B97F6D7D-B522-45F9-BDA1-12C45D357490}">
          <x15:cacheHierarchy aggregatedColumn="22"/>
        </ext>
      </extLst>
    </cacheHierarchy>
    <cacheHierarchy uniqueName="[Measures].[Average of Fert. Rate]" caption="Average of Fert. Rate" measure="1" displayFolder="" measureGroup="Population by Country" count="0" hidden="1">
      <extLst>
        <ext xmlns:x15="http://schemas.microsoft.com/office/spreadsheetml/2010/11/main" uri="{B97F6D7D-B522-45F9-BDA1-12C45D357490}">
          <x15:cacheHierarchy aggregatedColumn="23"/>
        </ext>
      </extLst>
    </cacheHierarchy>
    <cacheHierarchy uniqueName="[Measures].[Average of Median Age]" caption="Average of Median Age" measure="1" displayFolder="" measureGroup="Population by Country" count="0" hidden="1">
      <extLst>
        <ext xmlns:x15="http://schemas.microsoft.com/office/spreadsheetml/2010/11/main" uri="{B97F6D7D-B522-45F9-BDA1-12C45D357490}">
          <x15:cacheHierarchy aggregatedColumn="24"/>
        </ext>
      </extLst>
    </cacheHierarchy>
    <cacheHierarchy uniqueName="[Measures].[Average of Urban Pop %]" caption="Average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Average of World Share]" caption="Average of World Share" measure="1" displayFolder="" measureGroup="Population by Country" count="0" hidden="1">
      <extLst>
        <ext xmlns:x15="http://schemas.microsoft.com/office/spreadsheetml/2010/11/main" uri="{B97F6D7D-B522-45F9-BDA1-12C45D357490}">
          <x15:cacheHierarchy aggregatedColumn="26"/>
        </ext>
      </extLst>
    </cacheHierarchy>
  </cacheHierarchies>
  <kpis count="0"/>
  <dimensions count="19">
    <dimension name="A" uniqueName="[A]" caption="A"/>
    <dimension name="B" uniqueName="[B]" caption="B"/>
    <dimension name="C" uniqueName="[C]" caption="C"/>
    <dimension name="D  E  F" uniqueName="[D  E  F]" caption="D  E  F"/>
    <dimension name="G  H" uniqueName="[G  H]" caption="G  H"/>
    <dimension name="I  J  K" uniqueName="[I  J  K]" caption="I  J  K"/>
    <dimension name="L  M" uniqueName="[L  M]" caption="L  M"/>
    <dimension measure="1" name="Measures" uniqueName="[Measures]" caption="Measures"/>
    <dimension name="N  O  P  Q" uniqueName="[N  O  P  Q]" caption="N  O  P  Q"/>
    <dimension name="Population by Country" uniqueName="[Population by Country]" caption="Population by Country"/>
    <dimension name="R  S" uniqueName="[R  S]" caption="R  S"/>
    <dimension name="Region Lookup" uniqueName="[Region Lookup]" caption="Region Lookup"/>
    <dimension name="T  U  V  W  Y  Z" uniqueName="[T  U  V  W  Y  Z]" caption="T  U  V  W  Y  Z"/>
    <dimension name="World Population  2025 and Historical" uniqueName="[World Population  2025 and Historical]" caption="World Population  2025 and Historical"/>
    <dimension name="World Population by Region" uniqueName="[World Population by Region]" caption="World Population by Region"/>
    <dimension name="World Population by Religion" uniqueName="[World Population by Religion]" caption="World Population by Religion"/>
    <dimension name="World Population by Year" uniqueName="[World Population by Year]" caption="World Population by Year"/>
    <dimension name="World Population Forecast  2030-2050" uniqueName="[World Population Forecast  2030-2050]" caption="World Population Forecast  2030-2050"/>
    <dimension name="Yearly Population Growth Rate" uniqueName="[Yearly Population Growth Rate]" caption="Yearly Population Growth Rate"/>
  </dimensions>
  <measureGroups count="18">
    <measureGroup name="A" caption="A"/>
    <measureGroup name="B" caption="B"/>
    <measureGroup name="C" caption="C"/>
    <measureGroup name="D  E  F" caption="D  E  F"/>
    <measureGroup name="G  H" caption="G  H"/>
    <measureGroup name="I  J  K" caption="I  J  K"/>
    <measureGroup name="L  M" caption="L  M"/>
    <measureGroup name="N  O  P  Q" caption="N  O  P  Q"/>
    <measureGroup name="Population by Country" caption="Population by Country"/>
    <measureGroup name="R  S" caption="R  S"/>
    <measureGroup name="Region Lookup" caption="Region Lookup"/>
    <measureGroup name="T  U  V  W  Y  Z" caption="T  U  V  W  Y  Z"/>
    <measureGroup name="World Population  2025 and Historical" caption="World Population  2025 and Historical"/>
    <measureGroup name="World Population by Region" caption="World Population by Region"/>
    <measureGroup name="World Population by Religion" caption="World Population by Religion"/>
    <measureGroup name="World Population by Year" caption="World Population by Year"/>
    <measureGroup name="World Population Forecast  2030-2050" caption="World Population Forecast  2030-2050"/>
    <measureGroup name="Yearly Population Growth Rate" caption="Yearly Population Growth Rate"/>
  </measureGroups>
  <maps count="19">
    <map measureGroup="0" dimension="0"/>
    <map measureGroup="1" dimension="1"/>
    <map measureGroup="2" dimension="2"/>
    <map measureGroup="3" dimension="3"/>
    <map measureGroup="4" dimension="4"/>
    <map measureGroup="5" dimension="5"/>
    <map measureGroup="6" dimension="6"/>
    <map measureGroup="7" dimension="8"/>
    <map measureGroup="8" dimension="9"/>
    <map measureGroup="8" dimension="11"/>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enice" refreshedDate="46230.006690046299" backgroundQuery="1" createdVersion="8" refreshedVersion="8" minRefreshableVersion="3" recordCount="0" supportSubquery="1" supportAdvancedDrill="1" xr:uid="{A048389B-F809-4527-B3B1-08ABB453DFD0}">
  <cacheSource type="external" connectionId="19"/>
  <cacheFields count="2">
    <cacheField name="[World Population by Year].[Year].[Year]" caption="Year" numFmtId="0" hierarchy="53" level="1">
      <sharedItems count="76">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haredItems>
    </cacheField>
    <cacheField name="[Measures].[Sum of Population]" caption="Sum of Population" numFmtId="0" hierarchy="90" level="32767"/>
  </cacheFields>
  <cacheHierarchies count="124">
    <cacheHierarchy uniqueName="[A].[name]" caption="name" attribute="1" defaultMemberUniqueName="[A].[name].[All]" allUniqueName="[A].[name].[All]" dimensionUniqueName="[A]" displayFolder="" count="0" memberValueDatatype="130" unbalanced="0"/>
    <cacheHierarchy uniqueName="[A].[geographical region]" caption="geographical region" attribute="1" defaultMemberUniqueName="[A].[geographical region].[All]" allUniqueName="[A].[geographical region].[All]" dimensionUniqueName="[A]" displayFolder="" count="0" memberValueDatatype="130" unbalanced="0"/>
    <cacheHierarchy uniqueName="[B].[name]" caption="name" attribute="1" defaultMemberUniqueName="[B].[name].[All]" allUniqueName="[B].[name].[All]" dimensionUniqueName="[B]" displayFolder="" count="0" memberValueDatatype="130" unbalanced="0"/>
    <cacheHierarchy uniqueName="[B].[geographical region]" caption="geographical region" attribute="1" defaultMemberUniqueName="[B].[geographical region].[All]" allUniqueName="[B].[geographical region].[All]" dimensionUniqueName="[B]" displayFolder="" count="0" memberValueDatatype="130" unbalanced="0"/>
    <cacheHierarchy uniqueName="[C].[name]" caption="name" attribute="1" defaultMemberUniqueName="[C].[name].[All]" allUniqueName="[C].[name].[All]" dimensionUniqueName="[C]" displayFolder="" count="0" memberValueDatatype="130" unbalanced="0"/>
    <cacheHierarchy uniqueName="[C].[geographical region]" caption="geographical region" attribute="1" defaultMemberUniqueName="[C].[geographical region].[All]" allUniqueName="[C].[geographical region].[All]" dimensionUniqueName="[C]" displayFolder="" count="0" memberValueDatatype="130" unbalanced="0"/>
    <cacheHierarchy uniqueName="[D  E  F].[name]" caption="name" attribute="1" defaultMemberUniqueName="[D  E  F].[name].[All]" allUniqueName="[D  E  F].[name].[All]" dimensionUniqueName="[D  E  F]" displayFolder="" count="0" memberValueDatatype="130" unbalanced="0"/>
    <cacheHierarchy uniqueName="[D  E  F].[geographical region]" caption="geographical region" attribute="1" defaultMemberUniqueName="[D  E  F].[geographical region].[All]" allUniqueName="[D  E  F].[geographical region].[All]" dimensionUniqueName="[D  E  F]" displayFolder="" count="0" memberValueDatatype="130" unbalanced="0"/>
    <cacheHierarchy uniqueName="[G  H].[name]" caption="name" attribute="1" defaultMemberUniqueName="[G  H].[name].[All]" allUniqueName="[G  H].[name].[All]" dimensionUniqueName="[G  H]" displayFolder="" count="0" memberValueDatatype="130" unbalanced="0"/>
    <cacheHierarchy uniqueName="[G  H].[geographical region]" caption="geographical region" attribute="1" defaultMemberUniqueName="[G  H].[geographical region].[All]" allUniqueName="[G  H].[geographical region].[All]" dimensionUniqueName="[G  H]" displayFolder="" count="0" memberValueDatatype="130" unbalanced="0"/>
    <cacheHierarchy uniqueName="[I  J  K].[name]" caption="name" attribute="1" defaultMemberUniqueName="[I  J  K].[name].[All]" allUniqueName="[I  J  K].[name].[All]" dimensionUniqueName="[I  J  K]" displayFolder="" count="0" memberValueDatatype="130" unbalanced="0"/>
    <cacheHierarchy uniqueName="[I  J  K].[geographical region]" caption="geographical region" attribute="1" defaultMemberUniqueName="[I  J  K].[geographical region].[All]" allUniqueName="[I  J  K].[geographical region].[All]" dimensionUniqueName="[I  J  K]" displayFolder="" count="0" memberValueDatatype="130" unbalanced="0"/>
    <cacheHierarchy uniqueName="[L  M].[name]" caption="name" attribute="1" defaultMemberUniqueName="[L  M].[name].[All]" allUniqueName="[L  M].[name].[All]" dimensionUniqueName="[L  M]" displayFolder="" count="0" memberValueDatatype="130" unbalanced="0"/>
    <cacheHierarchy uniqueName="[L  M].[geographical region]" caption="geographical region" attribute="1" defaultMemberUniqueName="[L  M].[geographical region].[All]" allUniqueName="[L  M].[geographical region].[All]" dimensionUniqueName="[L  M]" displayFolder="" count="0" memberValueDatatype="130" unbalanced="0"/>
    <cacheHierarchy uniqueName="[N  O  P  Q].[name]" caption="name" attribute="1" defaultMemberUniqueName="[N  O  P  Q].[name].[All]" allUniqueName="[N  O  P  Q].[name].[All]" dimensionUniqueName="[N  O  P  Q]" displayFolder="" count="0" memberValueDatatype="130" unbalanced="0"/>
    <cacheHierarchy uniqueName="[N  O  P  Q].[geographical region]" caption="geographical region" attribute="1" defaultMemberUniqueName="[N  O  P  Q].[geographical region].[All]" allUniqueName="[N  O  P  Q].[geographical region].[All]" dimensionUniqueName="[N  O  P  Q]" displayFolder="" count="0" memberValueDatatype="130" unbalanced="0"/>
    <cacheHierarchy uniqueName="[Population by Country].[Country (or dependency)]" caption="Country (or dependency)" attribute="1" defaultMemberUniqueName="[Population by Country].[Country (or dependency)].[All]" allUniqueName="[Population by Country].[Country (or dependency)].[All]" dimensionUniqueName="[Population by Country]" displayFolder="" count="0" memberValueDatatype="130" unbalanced="0"/>
    <cacheHierarchy uniqueName="[Population by Country].[Population 2026]" caption="Population 2026" attribute="1" defaultMemberUniqueName="[Population by Country].[Population 2026].[All]" allUniqueName="[Population by Country].[Population 2026].[All]" dimensionUniqueName="[Population by Country]" displayFolder="" count="0" memberValueDatatype="20" unbalanced="0"/>
    <cacheHierarchy uniqueName="[Population by Country].[Yearly Change]" caption="Yearly Change" attribute="1" defaultMemberUniqueName="[Population by Country].[Yearly Change].[All]" allUniqueName="[Population by Country].[Yearly Change].[All]" dimensionUniqueName="[Population by Country]" displayFolder="" count="0" memberValueDatatype="130" unbalanced="0"/>
    <cacheHierarchy uniqueName="[Population by Country].[Net Change]" caption="Net Change" attribute="1" defaultMemberUniqueName="[Population by Country].[Net Change].[All]" allUniqueName="[Population by Country].[Net Change].[All]" dimensionUniqueName="[Population by Country]" displayFolder="" count="0" memberValueDatatype="20" unbalanced="0"/>
    <cacheHierarchy uniqueName="[Population by Country].[Density (P/Km²)]" caption="Density (P/Km²)" attribute="1" defaultMemberUniqueName="[Population by Country].[Density (P/Km²)].[All]" allUniqueName="[Population by Country].[Density (P/Km²)].[All]" dimensionUniqueName="[Population by Country]" displayFolder="" count="0" memberValueDatatype="20" unbalanced="0"/>
    <cacheHierarchy uniqueName="[Population by Country].[Land Area (Km²)]" caption="Land Area (Km²)" attribute="1" defaultMemberUniqueName="[Population by Country].[Land Area (Km²)].[All]" allUniqueName="[Population by Country].[Land Area (Km²)].[All]" dimensionUniqueName="[Population by Country]" displayFolder="" count="0" memberValueDatatype="20" unbalanced="0"/>
    <cacheHierarchy uniqueName="[Population by Country].[Migrants (net)]" caption="Migrants (net)" attribute="1" defaultMemberUniqueName="[Population by Country].[Migrants (net)].[All]" allUniqueName="[Population by Country].[Migrants (net)].[All]" dimensionUniqueName="[Population by Country]" displayFolder="" count="0" memberValueDatatype="20" unbalanced="0"/>
    <cacheHierarchy uniqueName="[Population by Country].[Fert. Rate]" caption="Fert. Rate" attribute="1" defaultMemberUniqueName="[Population by Country].[Fert. Rate].[All]" allUniqueName="[Population by Country].[Fert. Rate].[All]" dimensionUniqueName="[Population by Country]" displayFolder="" count="0" memberValueDatatype="5" unbalanced="0"/>
    <cacheHierarchy uniqueName="[Population by Country].[Median Age]" caption="Median Age" attribute="1" defaultMemberUniqueName="[Population by Country].[Median Age].[All]" allUniqueName="[Population by Country].[Median Age].[All]" dimensionUniqueName="[Population by Country]" displayFolder="" count="0" memberValueDatatype="5" unbalanced="0"/>
    <cacheHierarchy uniqueName="[Population by Country].[Urban Pop %]" caption="Urban Pop %" attribute="1" defaultMemberUniqueName="[Population by Country].[Urban Pop %].[All]" allUniqueName="[Population by Country].[Urban Pop %].[All]" dimensionUniqueName="[Population by Country]" displayFolder="" count="0" memberValueDatatype="5" unbalanced="0"/>
    <cacheHierarchy uniqueName="[Population by Country].[World Share]" caption="World Share" attribute="1" defaultMemberUniqueName="[Population by Country].[World Share].[All]" allUniqueName="[Population by Country].[World Share].[All]" dimensionUniqueName="[Population by Country]" displayFolder="" count="0" memberValueDatatype="5" unbalanced="0"/>
    <cacheHierarchy uniqueName="[R  S].[name]" caption="name" attribute="1" defaultMemberUniqueName="[R  S].[name].[All]" allUniqueName="[R  S].[name].[All]" dimensionUniqueName="[R  S]" displayFolder="" count="0" memberValueDatatype="130" unbalanced="0"/>
    <cacheHierarchy uniqueName="[R  S].[geographical region]" caption="geographical region" attribute="1" defaultMemberUniqueName="[R  S].[geographical region].[All]" allUniqueName="[R  S].[geographical region].[All]" dimensionUniqueName="[R  S]" displayFolder="" count="0" memberValueDatatype="130" unbalanced="0"/>
    <cacheHierarchy uniqueName="[Region Lookup].[name]" caption="name" attribute="1" defaultMemberUniqueName="[Region Lookup].[name].[All]" allUniqueName="[Region Lookup].[name].[All]" dimensionUniqueName="[Region Lookup]" displayFolder="" count="0" memberValueDatatype="130" unbalanced="0"/>
    <cacheHierarchy uniqueName="[Region Lookup].[geographical region]" caption="geographical region" attribute="1" defaultMemberUniqueName="[Region Lookup].[geographical region].[All]" allUniqueName="[Region Lookup].[geographical region].[All]" dimensionUniqueName="[Region Lookup]" displayFolder="" count="0" memberValueDatatype="130" unbalanced="0"/>
    <cacheHierarchy uniqueName="[T  U  V  W  Y  Z].[name]" caption="name" attribute="1" defaultMemberUniqueName="[T  U  V  W  Y  Z].[name].[All]" allUniqueName="[T  U  V  W  Y  Z].[name].[All]" dimensionUniqueName="[T  U  V  W  Y  Z]" displayFolder="" count="0" memberValueDatatype="130" unbalanced="0"/>
    <cacheHierarchy uniqueName="[T  U  V  W  Y  Z].[geographical region]" caption="geographical region" attribute="1" defaultMemberUniqueName="[T  U  V  W  Y  Z].[geographical region].[All]" allUniqueName="[T  U  V  W  Y  Z].[geographical region].[All]" dimensionUniqueName="[T  U  V  W  Y  Z]" displayFolder="" count="0" memberValueDatatype="130" unbalanced="0"/>
    <cacheHierarchy uniqueName="[World Population  2025 and Historical].[Year (July 1)]" caption="Year (July 1)" attribute="1" defaultMemberUniqueName="[World Population  2025 and Historical].[Year (July 1)].[All]" allUniqueName="[World Population  2025 and Historical].[Year (July 1)].[All]" dimensionUniqueName="[World Population  2025 and Historical]" displayFolder="" count="0" memberValueDatatype="130" unbalanced="0"/>
    <cacheHierarchy uniqueName="[World Population  2025 and Historical].[Population]" caption="Population" attribute="1" defaultMemberUniqueName="[World Population  2025 and Historical].[Population].[All]" allUniqueName="[World Population  2025 and Historical].[Population].[All]" dimensionUniqueName="[World Population  2025 and Historical]" displayFolder="" count="0" memberValueDatatype="20" unbalanced="0"/>
    <cacheHierarchy uniqueName="[World Population  2025 and Historical].[Yearly % Change]" caption="Yearly % Change" attribute="1" defaultMemberUniqueName="[World Population  2025 and Historical].[Yearly % Change].[All]" allUniqueName="[World Population  2025 and Historical].[Yearly % Change].[All]" dimensionUniqueName="[World Population  2025 and Historical]" displayFolder="" count="0" memberValueDatatype="5" unbalanced="0"/>
    <cacheHierarchy uniqueName="[World Population  2025 and Historical].[Yearly Change]" caption="Yearly Change" attribute="1" defaultMemberUniqueName="[World Population  2025 and Historical].[Yearly Change].[All]" allUniqueName="[World Population  2025 and Historical].[Yearly Change].[All]" dimensionUniqueName="[World Population  2025 and Historical]" displayFolder="" count="0" memberValueDatatype="20" unbalanced="0"/>
    <cacheHierarchy uniqueName="[World Population  2025 and Historical].[Median Age]" caption="Median Age" attribute="1" defaultMemberUniqueName="[World Population  2025 and Historical].[Median Age].[All]" allUniqueName="[World Population  2025 and Historical].[Median Age].[All]" dimensionUniqueName="[World Population  2025 and Historical]" displayFolder="" count="0" memberValueDatatype="5" unbalanced="0"/>
    <cacheHierarchy uniqueName="[World Population  2025 and Historical].[Fertility Rate]" caption="Fertility Rate" attribute="1" defaultMemberUniqueName="[World Population  2025 and Historical].[Fertility Rate].[All]" allUniqueName="[World Population  2025 and Historical].[Fertility Rate].[All]" dimensionUniqueName="[World Population  2025 and Historical]" displayFolder="" count="0" memberValueDatatype="5" unbalanced="0"/>
    <cacheHierarchy uniqueName="[World Population  2025 and Historical].[Density (P/Km²)]" caption="Density (P/Km²)" attribute="1" defaultMemberUniqueName="[World Population  2025 and Historical].[Density (P/Km²)].[All]" allUniqueName="[World Population  2025 and Historical].[Density (P/Km²)].[All]" dimensionUniqueName="[World Population  2025 and Historical]" displayFolder="" count="0" memberValueDatatype="20" unbalanced="0"/>
    <cacheHierarchy uniqueName="[World Population by Region].[Region]" caption="Region" attribute="1" defaultMemberUniqueName="[World Population by Region].[Region].[All]" allUniqueName="[World Population by Region].[Region].[All]" dimensionUniqueName="[World Population by Region]" displayFolder="" count="0" memberValueDatatype="130" unbalanced="0"/>
    <cacheHierarchy uniqueName="[World Population by Region].[Population (2026)]" caption="Population (2026)" attribute="1" defaultMemberUniqueName="[World Population by Region].[Population (2026)].[All]" allUniqueName="[World Population by Region].[Population (2026)].[All]" dimensionUniqueName="[World Population by Region]" displayFolder="" count="0" memberValueDatatype="20" unbalanced="0"/>
    <cacheHierarchy uniqueName="[World Population by Region].[Yearly Change]" caption="Yearly Change" attribute="1" defaultMemberUniqueName="[World Population by Region].[Yearly Change].[All]" allUniqueName="[World Population by Region].[Yearly Change].[All]" dimensionUniqueName="[World Population by Region]" displayFolder="" count="0" memberValueDatatype="5" unbalanced="0"/>
    <cacheHierarchy uniqueName="[World Population by Region].[Net Change]" caption="Net Change" attribute="1" defaultMemberUniqueName="[World Population by Region].[Net Change].[All]" allUniqueName="[World Population by Region].[Net Change].[All]" dimensionUniqueName="[World Population by Region]" displayFolder="" count="0" memberValueDatatype="20" unbalanced="0"/>
    <cacheHierarchy uniqueName="[World Population by Region].[Density (P/Km²)]" caption="Density (P/Km²)" attribute="1" defaultMemberUniqueName="[World Population by Region].[Density (P/Km²)].[All]" allUniqueName="[World Population by Region].[Density (P/Km²)].[All]" dimensionUniqueName="[World Population by Region]" displayFolder="" count="0" memberValueDatatype="20" unbalanced="0"/>
    <cacheHierarchy uniqueName="[World Population by Region].[Land Area (Km²)]" caption="Land Area (Km²)" attribute="1" defaultMemberUniqueName="[World Population by Region].[Land Area (Km²)].[All]" allUniqueName="[World Population by Region].[Land Area (Km²)].[All]" dimensionUniqueName="[World Population by Region]" displayFolder="" count="0" memberValueDatatype="20" unbalanced="0"/>
    <cacheHierarchy uniqueName="[World Population by Region].[Migrants (net)]" caption="Migrants (net)" attribute="1" defaultMemberUniqueName="[World Population by Region].[Migrants (net)].[All]" allUniqueName="[World Population by Region].[Migrants (net)].[All]" dimensionUniqueName="[World Population by Region]" displayFolder="" count="0" memberValueDatatype="20" unbalanced="0"/>
    <cacheHierarchy uniqueName="[World Population by Region].[Fert. Rate]" caption="Fert. Rate" attribute="1" defaultMemberUniqueName="[World Population by Region].[Fert. Rate].[All]" allUniqueName="[World Population by Region].[Fert. Rate].[All]" dimensionUniqueName="[World Population by Region]" displayFolder="" count="0" memberValueDatatype="5" unbalanced="0"/>
    <cacheHierarchy uniqueName="[World Population by Region].[Median Age]" caption="Median Age" attribute="1" defaultMemberUniqueName="[World Population by Region].[Median Age].[All]" allUniqueName="[World Population by Region].[Median Age].[All]" dimensionUniqueName="[World Population by Region]" displayFolder="" count="0" memberValueDatatype="5" unbalanced="0"/>
    <cacheHierarchy uniqueName="[World Population by Region].[Urban Pop %]" caption="Urban Pop %" attribute="1" defaultMemberUniqueName="[World Population by Region].[Urban Pop %].[All]" allUniqueName="[World Population by Region].[Urban Pop %].[All]" dimensionUniqueName="[World Population by Region]" displayFolder="" count="0" memberValueDatatype="5" unbalanced="0"/>
    <cacheHierarchy uniqueName="[World Population by Region].[World Share]" caption="World Share" attribute="1" defaultMemberUniqueName="[World Population by Region].[World Share].[All]" allUniqueName="[World Population by Region].[World Share].[All]" dimensionUniqueName="[World Population by Region]" displayFolder="" count="0" memberValueDatatype="5" unbalanced="0"/>
    <cacheHierarchy uniqueName="[World Population by Religion].[Major Religious Groups]" caption="Major Religious Groups" attribute="1" defaultMemberUniqueName="[World Population by Religion].[Major Religious Groups].[All]" allUniqueName="[World Population by Religion].[Major Religious Groups].[All]" dimensionUniqueName="[World Population by Religion]" displayFolder="" count="0" memberValueDatatype="130" unbalanced="0"/>
    <cacheHierarchy uniqueName="[World Population by Religion].[Percentage of the global population]" caption="Percentage of the global population" attribute="1" defaultMemberUniqueName="[World Population by Religion].[Percentage of the global population].[All]" allUniqueName="[World Population by Religion].[Percentage of the global population].[All]" dimensionUniqueName="[World Population by Religion]" displayFolder="" count="0" memberValueDatatype="20" unbalanced="0"/>
    <cacheHierarchy uniqueName="[World Population by Year].[Year]" caption="Year" attribute="1" defaultMemberUniqueName="[World Population by Year].[Year].[All]" allUniqueName="[World Population by Year].[Year].[All]" dimensionUniqueName="[World Population by Year]" displayFolder="" count="2" memberValueDatatype="130" unbalanced="0">
      <fieldsUsage count="2">
        <fieldUsage x="-1"/>
        <fieldUsage x="0"/>
      </fieldsUsage>
    </cacheHierarchy>
    <cacheHierarchy uniqueName="[World Population by Year].[Population]" caption="Population" attribute="1" defaultMemberUniqueName="[World Population by Year].[Population].[All]" allUniqueName="[World Population by Year].[Population].[All]" dimensionUniqueName="[World Population by Year]" displayFolder="" count="0" memberValueDatatype="20" unbalanced="0"/>
    <cacheHierarchy uniqueName="[World Population by Year].[Yearly % Change]" caption="Yearly % Change" attribute="1" defaultMemberUniqueName="[World Population by Year].[Yearly % Change].[All]" allUniqueName="[World Population by Year].[Yearly % Change].[All]" dimensionUniqueName="[World Population by Year]" displayFolder="" count="0" memberValueDatatype="5" unbalanced="0"/>
    <cacheHierarchy uniqueName="[World Population by Year].[Net Change]" caption="Net Change" attribute="1" defaultMemberUniqueName="[World Population by Year].[Net Change].[All]" allUniqueName="[World Population by Year].[Net Change].[All]" dimensionUniqueName="[World Population by Year]" displayFolder="" count="0" memberValueDatatype="20" unbalanced="0"/>
    <cacheHierarchy uniqueName="[World Population by Year].[Density (P/Km²)]" caption="Density (P/Km²)" attribute="1" defaultMemberUniqueName="[World Population by Year].[Density (P/Km²)].[All]" allUniqueName="[World Population by Year].[Density (P/Km²)].[All]" dimensionUniqueName="[World Population by Year]" displayFolder="" count="0" memberValueDatatype="20" unbalanced="0"/>
    <cacheHierarchy uniqueName="[World Population Forecast  2030-2050].[Year (July 1)]" caption="Year (July 1)" attribute="1" defaultMemberUniqueName="[World Population Forecast  2030-2050].[Year (July 1)].[All]" allUniqueName="[World Population Forecast  2030-2050].[Year (July 1)].[All]" dimensionUniqueName="[World Population Forecast  2030-2050]" displayFolder="" count="0" memberValueDatatype="130" unbalanced="0"/>
    <cacheHierarchy uniqueName="[World Population Forecast  2030-2050].[Population]" caption="Population" attribute="1" defaultMemberUniqueName="[World Population Forecast  2030-2050].[Population].[All]" allUniqueName="[World Population Forecast  2030-2050].[Population].[All]" dimensionUniqueName="[World Population Forecast  2030-2050]" displayFolder="" count="0" memberValueDatatype="20" unbalanced="0"/>
    <cacheHierarchy uniqueName="[World Population Forecast  2030-2050].[Yearly % Change]" caption="Yearly % Change" attribute="1" defaultMemberUniqueName="[World Population Forecast  2030-2050].[Yearly % Change].[All]" allUniqueName="[World Population Forecast  2030-2050].[Yearly % Change].[All]" dimensionUniqueName="[World Population Forecast  2030-2050]" displayFolder="" count="0" memberValueDatatype="5" unbalanced="0"/>
    <cacheHierarchy uniqueName="[World Population Forecast  2030-2050].[Yearly Change]" caption="Yearly Change" attribute="1" defaultMemberUniqueName="[World Population Forecast  2030-2050].[Yearly Change].[All]" allUniqueName="[World Population Forecast  2030-2050].[Yearly Change].[All]" dimensionUniqueName="[World Population Forecast  2030-2050]" displayFolder="" count="0" memberValueDatatype="20" unbalanced="0"/>
    <cacheHierarchy uniqueName="[World Population Forecast  2030-2050].[Median Age]" caption="Median Age" attribute="1" defaultMemberUniqueName="[World Population Forecast  2030-2050].[Median Age].[All]" allUniqueName="[World Population Forecast  2030-2050].[Median Age].[All]" dimensionUniqueName="[World Population Forecast  2030-2050]" displayFolder="" count="0" memberValueDatatype="5" unbalanced="0"/>
    <cacheHierarchy uniqueName="[World Population Forecast  2030-2050].[Fertility Rate]" caption="Fertility Rate" attribute="1" defaultMemberUniqueName="[World Population Forecast  2030-2050].[Fertility Rate].[All]" allUniqueName="[World Population Forecast  2030-2050].[Fertility Rate].[All]" dimensionUniqueName="[World Population Forecast  2030-2050]" displayFolder="" count="0" memberValueDatatype="5" unbalanced="0"/>
    <cacheHierarchy uniqueName="[World Population Forecast  2030-2050].[Density (P/Km²)]" caption="Density (P/Km²)" attribute="1" defaultMemberUniqueName="[World Population Forecast  2030-2050].[Density (P/Km²)].[All]" allUniqueName="[World Population Forecast  2030-2050].[Density (P/Km²)].[All]" dimensionUniqueName="[World Population Forecast  2030-2050]" displayFolder="" count="0" memberValueDatatype="20" unbalanced="0"/>
    <cacheHierarchy uniqueName="[Yearly Population Growth Rate].[Year]" caption="Year" attribute="1" defaultMemberUniqueName="[Yearly Population Growth Rate].[Year].[All]" allUniqueName="[Yearly Population Growth Rate].[Year].[All]" dimensionUniqueName="[Yearly Population Growth Rate]" displayFolder="" count="0" memberValueDatatype="130" unbalanced="0"/>
    <cacheHierarchy uniqueName="[Yearly Population Growth Rate].[Yearly Growth Rate]" caption="Yearly Growth Rate" attribute="1" defaultMemberUniqueName="[Yearly Population Growth Rate].[Yearly Growth Rate].[All]" allUniqueName="[Yearly Population Growth Rate].[Yearly Growth Rate].[All]" dimensionUniqueName="[Yearly Population Growth Rate]" displayFolder="" count="0" memberValueDatatype="5" unbalanced="0"/>
    <cacheHierarchy uniqueName="[Measures].[Rural Population %]" caption="Rural Population %" measure="1" displayFolder="" measureGroup="Population by Country" count="0"/>
    <cacheHierarchy uniqueName="[Measures].[Rural Population % ]" caption="Rural Population % " measure="1" displayFolder="" measureGroup="World Population by Region" count="0"/>
    <cacheHierarchy uniqueName="[Measures].[__XL_Count Yearly Population Growth Rate]" caption="__XL_Count Yearly Population Growth Rate" measure="1" displayFolder="" measureGroup="Yearly Population Growth Rate" count="0" hidden="1"/>
    <cacheHierarchy uniqueName="[Measures].[__XL_Count World Population Forecast  2030-2050]" caption="__XL_Count World Population Forecast  2030-2050" measure="1" displayFolder="" measureGroup="World Population Forecast  2030-2050" count="0" hidden="1"/>
    <cacheHierarchy uniqueName="[Measures].[__XL_Count World Population by Region]" caption="__XL_Count World Population by Region" measure="1" displayFolder="" measureGroup="World Population by Region" count="0" hidden="1"/>
    <cacheHierarchy uniqueName="[Measures].[__XL_Count World Population by Religion]" caption="__XL_Count World Population by Religion" measure="1" displayFolder="" measureGroup="World Population by Religion" count="0" hidden="1"/>
    <cacheHierarchy uniqueName="[Measures].[__XL_Count World Population by Year]" caption="__XL_Count World Population by Year" measure="1" displayFolder="" measureGroup="World Population by Year" count="0" hidden="1"/>
    <cacheHierarchy uniqueName="[Measures].[__XL_Count Population by Country]" caption="__XL_Count Population by Country" measure="1" displayFolder="" measureGroup="Population by Country" count="0" hidden="1"/>
    <cacheHierarchy uniqueName="[Measures].[__XL_Count World Population  2025 and Historical]" caption="__XL_Count World Population  2025 and Historical" measure="1" displayFolder="" measureGroup="World Population  2025 and Historical" count="0" hidden="1"/>
    <cacheHierarchy uniqueName="[Measures].[__XL_Count A]" caption="__XL_Count A" measure="1" displayFolder="" measureGroup="A" count="0" hidden="1"/>
    <cacheHierarchy uniqueName="[Measures].[__XL_Count B]" caption="__XL_Count B" measure="1" displayFolder="" measureGroup="B" count="0" hidden="1"/>
    <cacheHierarchy uniqueName="[Measures].[__XL_Count C]" caption="__XL_Count C" measure="1" displayFolder="" measureGroup="C" count="0" hidden="1"/>
    <cacheHierarchy uniqueName="[Measures].[__XL_Count D  E  F]" caption="__XL_Count D  E  F" measure="1" displayFolder="" measureGroup="D  E  F" count="0" hidden="1"/>
    <cacheHierarchy uniqueName="[Measures].[__XL_Count G  H]" caption="__XL_Count G  H" measure="1" displayFolder="" measureGroup="G  H" count="0" hidden="1"/>
    <cacheHierarchy uniqueName="[Measures].[__XL_Count I  J  K]" caption="__XL_Count I  J  K" measure="1" displayFolder="" measureGroup="I  J  K" count="0" hidden="1"/>
    <cacheHierarchy uniqueName="[Measures].[__XL_Count L  M]" caption="__XL_Count L  M" measure="1" displayFolder="" measureGroup="L  M" count="0" hidden="1"/>
    <cacheHierarchy uniqueName="[Measures].[__XL_Count N  O  P  Q]" caption="__XL_Count N  O  P  Q" measure="1" displayFolder="" measureGroup="N  O  P  Q" count="0" hidden="1"/>
    <cacheHierarchy uniqueName="[Measures].[__XL_Count R  S]" caption="__XL_Count R  S" measure="1" displayFolder="" measureGroup="R  S" count="0" hidden="1"/>
    <cacheHierarchy uniqueName="[Measures].[__XL_Count T  U  V  W  Y  Z]" caption="__XL_Count T  U  V  W  Y  Z" measure="1" displayFolder="" measureGroup="T  U  V  W  Y  Z" count="0" hidden="1"/>
    <cacheHierarchy uniqueName="[Measures].[__XL_Count Region Lookup]" caption="__XL_Count Region Lookup" measure="1" displayFolder="" measureGroup="Region Lookup" count="0" hidden="1"/>
    <cacheHierarchy uniqueName="[Measures].[__No measures defined]" caption="__No measures defined" measure="1" displayFolder="" count="0" hidden="1"/>
    <cacheHierarchy uniqueName="[Measures].[Sum of Yearly % Change]" caption="Sum of Yearly % Change" measure="1" displayFolder="" measureGroup="World Population by Year" count="0" hidden="1">
      <extLst>
        <ext xmlns:x15="http://schemas.microsoft.com/office/spreadsheetml/2010/11/main" uri="{B97F6D7D-B522-45F9-BDA1-12C45D357490}">
          <x15:cacheHierarchy aggregatedColumn="55"/>
        </ext>
      </extLst>
    </cacheHierarchy>
    <cacheHierarchy uniqueName="[Measures].[Sum of Yearly Growth Rate]" caption="Sum of Yearly Growth Rate" measure="1" displayFolder="" measureGroup="Yearly Population Growth Rate" count="0" hidden="1">
      <extLst>
        <ext xmlns:x15="http://schemas.microsoft.com/office/spreadsheetml/2010/11/main" uri="{B97F6D7D-B522-45F9-BDA1-12C45D357490}">
          <x15:cacheHierarchy aggregatedColumn="66"/>
        </ext>
      </extLst>
    </cacheHierarchy>
    <cacheHierarchy uniqueName="[Measures].[Sum of Population]" caption="Sum of Population" measure="1" displayFolder="" measureGroup="World Population by Year"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Percentage of the global population]" caption="Sum of Percentage of the global population" measure="1" displayFolder="" measureGroup="World Population by Religion" count="0" hidden="1">
      <extLst>
        <ext xmlns:x15="http://schemas.microsoft.com/office/spreadsheetml/2010/11/main" uri="{B97F6D7D-B522-45F9-BDA1-12C45D357490}">
          <x15:cacheHierarchy aggregatedColumn="52"/>
        </ext>
      </extLst>
    </cacheHierarchy>
    <cacheHierarchy uniqueName="[Measures].[Sum of Population 2]" caption="Sum of Population 2" measure="1" displayFolder="" measureGroup="World Population Forecast  2030-2050" count="0" hidden="1">
      <extLst>
        <ext xmlns:x15="http://schemas.microsoft.com/office/spreadsheetml/2010/11/main" uri="{B97F6D7D-B522-45F9-BDA1-12C45D357490}">
          <x15:cacheHierarchy aggregatedColumn="59"/>
        </ext>
      </extLst>
    </cacheHierarchy>
    <cacheHierarchy uniqueName="[Measures].[Sum of Yearly % Change 2]" caption="Sum of Yearly % Change 2" measure="1" displayFolder="" measureGroup="World Population Forecast  2030-2050" count="0" hidden="1">
      <extLst>
        <ext xmlns:x15="http://schemas.microsoft.com/office/spreadsheetml/2010/11/main" uri="{B97F6D7D-B522-45F9-BDA1-12C45D357490}">
          <x15:cacheHierarchy aggregatedColumn="60"/>
        </ext>
      </extLst>
    </cacheHierarchy>
    <cacheHierarchy uniqueName="[Measures].[Sum of Yearly Change]" caption="Sum of Yearly Change" measure="1" displayFolder="" measureGroup="World Population Forecast  2030-2050" count="0" hidden="1">
      <extLst>
        <ext xmlns:x15="http://schemas.microsoft.com/office/spreadsheetml/2010/11/main" uri="{B97F6D7D-B522-45F9-BDA1-12C45D357490}">
          <x15:cacheHierarchy aggregatedColumn="61"/>
        </ext>
      </extLst>
    </cacheHierarchy>
    <cacheHierarchy uniqueName="[Measures].[Sum of Population 3]" caption="Sum of Population 3" measure="1" displayFolder="" measureGroup="World Population  2025 and Historical" count="0" hidden="1">
      <extLst>
        <ext xmlns:x15="http://schemas.microsoft.com/office/spreadsheetml/2010/11/main" uri="{B97F6D7D-B522-45F9-BDA1-12C45D357490}">
          <x15:cacheHierarchy aggregatedColumn="34"/>
        </ext>
      </extLst>
    </cacheHierarchy>
    <cacheHierarchy uniqueName="[Measures].[Sum of Yearly % Change 3]" caption="Sum of Yearly % Change 3" measure="1" displayFolder="" measureGroup="World Population  2025 and Historical" count="0" hidden="1">
      <extLst>
        <ext xmlns:x15="http://schemas.microsoft.com/office/spreadsheetml/2010/11/main" uri="{B97F6D7D-B522-45F9-BDA1-12C45D357490}">
          <x15:cacheHierarchy aggregatedColumn="35"/>
        </ext>
      </extLst>
    </cacheHierarchy>
    <cacheHierarchy uniqueName="[Measures].[Sum of Yearly Change 2]" caption="Sum of Yearly Change 2" measure="1" displayFolder="" measureGroup="World Population  2025 and Historical" count="0" hidden="1">
      <extLst>
        <ext xmlns:x15="http://schemas.microsoft.com/office/spreadsheetml/2010/11/main" uri="{B97F6D7D-B522-45F9-BDA1-12C45D357490}">
          <x15:cacheHierarchy aggregatedColumn="36"/>
        </ext>
      </extLst>
    </cacheHierarchy>
    <cacheHierarchy uniqueName="[Measures].[Sum of Median Age]" caption="Sum of Median Age" measure="1" displayFolder="" measureGroup="World Population  2025 and Historical" count="0" hidden="1">
      <extLst>
        <ext xmlns:x15="http://schemas.microsoft.com/office/spreadsheetml/2010/11/main" uri="{B97F6D7D-B522-45F9-BDA1-12C45D357490}">
          <x15:cacheHierarchy aggregatedColumn="37"/>
        </ext>
      </extLst>
    </cacheHierarchy>
    <cacheHierarchy uniqueName="[Measures].[Sum of Fertility Rate]" caption="Sum of Fertility Rate" measure="1" displayFolder="" measureGroup="World Population  2025 and Historical" count="0" hidden="1">
      <extLst>
        <ext xmlns:x15="http://schemas.microsoft.com/office/spreadsheetml/2010/11/main" uri="{B97F6D7D-B522-45F9-BDA1-12C45D357490}">
          <x15:cacheHierarchy aggregatedColumn="38"/>
        </ext>
      </extLst>
    </cacheHierarchy>
    <cacheHierarchy uniqueName="[Measures].[Sum of Land Area (Km²)]" caption="Sum of Land Area (Km²)" measure="1" displayFolder="" measureGroup="Population by Country" count="0" hidden="1">
      <extLst>
        <ext xmlns:x15="http://schemas.microsoft.com/office/spreadsheetml/2010/11/main" uri="{B97F6D7D-B522-45F9-BDA1-12C45D357490}">
          <x15:cacheHierarchy aggregatedColumn="21"/>
        </ext>
      </extLst>
    </cacheHierarchy>
    <cacheHierarchy uniqueName="[Measures].[Sum of Urban Pop %]" caption="Sum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Sum of Land Area (Km²) 2]" caption="Sum of Land Area (Km²) 2" measure="1" displayFolder="" measureGroup="World Population by Region" count="0" hidden="1">
      <extLst>
        <ext xmlns:x15="http://schemas.microsoft.com/office/spreadsheetml/2010/11/main" uri="{B97F6D7D-B522-45F9-BDA1-12C45D357490}">
          <x15:cacheHierarchy aggregatedColumn="45"/>
        </ext>
      </extLst>
    </cacheHierarchy>
    <cacheHierarchy uniqueName="[Measures].[Sum of Density (P/Km²)]" caption="Sum of Density (P/Km²)" measure="1" displayFolder="" measureGroup="Population by Country" count="0" hidden="1">
      <extLst>
        <ext xmlns:x15="http://schemas.microsoft.com/office/spreadsheetml/2010/11/main" uri="{B97F6D7D-B522-45F9-BDA1-12C45D357490}">
          <x15:cacheHierarchy aggregatedColumn="20"/>
        </ext>
      </extLst>
    </cacheHierarchy>
    <cacheHierarchy uniqueName="[Measures].[Count of Country (or dependency)]" caption="Count of Country (or dependency)" measure="1" displayFolder="" measureGroup="Population by Country" count="0" hidden="1">
      <extLst>
        <ext xmlns:x15="http://schemas.microsoft.com/office/spreadsheetml/2010/11/main" uri="{B97F6D7D-B522-45F9-BDA1-12C45D357490}">
          <x15:cacheHierarchy aggregatedColumn="16"/>
        </ext>
      </extLst>
    </cacheHierarchy>
    <cacheHierarchy uniqueName="[Measures].[Sum of Density (P/Km²) 2]" caption="Sum of Density (P/Km²) 2" measure="1" displayFolder="" measureGroup="World Population by Region" count="0" hidden="1">
      <extLst>
        <ext xmlns:x15="http://schemas.microsoft.com/office/spreadsheetml/2010/11/main" uri="{B97F6D7D-B522-45F9-BDA1-12C45D357490}">
          <x15:cacheHierarchy aggregatedColumn="44"/>
        </ext>
      </extLst>
    </cacheHierarchy>
    <cacheHierarchy uniqueName="[Measures].[Count of Net Change]" caption="Count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Density (P/Km²) 3]" caption="Sum of Density (P/Km²) 3" measure="1" displayFolder="" measureGroup="World Population by Year" count="0" hidden="1">
      <extLst>
        <ext xmlns:x15="http://schemas.microsoft.com/office/spreadsheetml/2010/11/main" uri="{B97F6D7D-B522-45F9-BDA1-12C45D357490}">
          <x15:cacheHierarchy aggregatedColumn="57"/>
        </ext>
      </extLst>
    </cacheHierarchy>
    <cacheHierarchy uniqueName="[Measures].[Sum of Urban Pop % 2]" caption="Sum of Urban Pop % 2" measure="1" displayFolder="" measureGroup="World Population by Region" count="0" hidden="1">
      <extLst>
        <ext xmlns:x15="http://schemas.microsoft.com/office/spreadsheetml/2010/11/main" uri="{B97F6D7D-B522-45F9-BDA1-12C45D357490}">
          <x15:cacheHierarchy aggregatedColumn="49"/>
        </ext>
      </extLst>
    </cacheHierarchy>
    <cacheHierarchy uniqueName="[Measures].[Sum of World Share]" caption="Sum of World Share" measure="1" displayFolder="" measureGroup="World Population by Region" count="0" hidden="1">
      <extLst>
        <ext xmlns:x15="http://schemas.microsoft.com/office/spreadsheetml/2010/11/main" uri="{B97F6D7D-B522-45F9-BDA1-12C45D357490}">
          <x15:cacheHierarchy aggregatedColumn="50"/>
        </ext>
      </extLst>
    </cacheHierarchy>
    <cacheHierarchy uniqueName="[Measures].[Sum of Population 2026]" caption="Sum of Population 2026" measure="1" displayFolder="" measureGroup="Population by Country" count="0" hidden="1">
      <extLst>
        <ext xmlns:x15="http://schemas.microsoft.com/office/spreadsheetml/2010/11/main" uri="{B97F6D7D-B522-45F9-BDA1-12C45D357490}">
          <x15:cacheHierarchy aggregatedColumn="17"/>
        </ext>
      </extLst>
    </cacheHierarchy>
    <cacheHierarchy uniqueName="[Measures].[Sum of Population (2026)]" caption="Sum of Population (2026)" measure="1" displayFolder="" measureGroup="World Population by Region" count="0" hidden="1">
      <extLst>
        <ext xmlns:x15="http://schemas.microsoft.com/office/spreadsheetml/2010/11/main" uri="{B97F6D7D-B522-45F9-BDA1-12C45D357490}">
          <x15:cacheHierarchy aggregatedColumn="41"/>
        </ext>
      </extLst>
    </cacheHierarchy>
    <cacheHierarchy uniqueName="[Measures].[Count of Migrants (net) 2]" caption="Count of Migrants (net) 2" measure="1" displayFolder="" measureGroup="Population by Country" count="0" hidden="1">
      <extLst>
        <ext xmlns:x15="http://schemas.microsoft.com/office/spreadsheetml/2010/11/main" uri="{B97F6D7D-B522-45F9-BDA1-12C45D357490}">
          <x15:cacheHierarchy aggregatedColumn="22"/>
        </ext>
      </extLst>
    </cacheHierarchy>
    <cacheHierarchy uniqueName="[Measures].[Sum of Fert. Rate 2]" caption="Sum of Fert. Rate 2" measure="1" displayFolder="" measureGroup="Population by Country" count="0" hidden="1">
      <extLst>
        <ext xmlns:x15="http://schemas.microsoft.com/office/spreadsheetml/2010/11/main" uri="{B97F6D7D-B522-45F9-BDA1-12C45D357490}">
          <x15:cacheHierarchy aggregatedColumn="23"/>
        </ext>
      </extLst>
    </cacheHierarchy>
    <cacheHierarchy uniqueName="[Measures].[Sum of Median Age 3]" caption="Sum of Median Age 3" measure="1" displayFolder="" measureGroup="Population by Country" count="0" hidden="1">
      <extLst>
        <ext xmlns:x15="http://schemas.microsoft.com/office/spreadsheetml/2010/11/main" uri="{B97F6D7D-B522-45F9-BDA1-12C45D357490}">
          <x15:cacheHierarchy aggregatedColumn="24"/>
        </ext>
      </extLst>
    </cacheHierarchy>
    <cacheHierarchy uniqueName="[Measures].[Sum of World Share 2]" caption="Sum of World Share 2" measure="1" displayFolder="" measureGroup="Population by Country" count="0" hidden="1">
      <extLst>
        <ext xmlns:x15="http://schemas.microsoft.com/office/spreadsheetml/2010/11/main" uri="{B97F6D7D-B522-45F9-BDA1-12C45D357490}">
          <x15:cacheHierarchy aggregatedColumn="26"/>
        </ext>
      </extLst>
    </cacheHierarchy>
    <cacheHierarchy uniqueName="[Measures].[Count of Yearly Change]" caption="Count of Yearly Change" measure="1" displayFolder="" measureGroup="Population by Country" count="0" hidden="1">
      <extLst>
        <ext xmlns:x15="http://schemas.microsoft.com/office/spreadsheetml/2010/11/main" uri="{B97F6D7D-B522-45F9-BDA1-12C45D357490}">
          <x15:cacheHierarchy aggregatedColumn="18"/>
        </ext>
      </extLst>
    </cacheHierarchy>
    <cacheHierarchy uniqueName="[Measures].[Count of geographical region]" caption="Count of geographical region" measure="1" displayFolder="" measureGroup="Region Lookup" count="0" hidden="1">
      <extLst>
        <ext xmlns:x15="http://schemas.microsoft.com/office/spreadsheetml/2010/11/main" uri="{B97F6D7D-B522-45F9-BDA1-12C45D357490}">
          <x15:cacheHierarchy aggregatedColumn="30"/>
        </ext>
      </extLst>
    </cacheHierarchy>
    <cacheHierarchy uniqueName="[Measures].[Sum of Net Change]" caption="Sum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Migrants (net)]" caption="Sum of Migrants (net)" measure="1" displayFolder="" measureGroup="Population by Country" count="0" hidden="1">
      <extLst>
        <ext xmlns:x15="http://schemas.microsoft.com/office/spreadsheetml/2010/11/main" uri="{B97F6D7D-B522-45F9-BDA1-12C45D357490}">
          <x15:cacheHierarchy aggregatedColumn="22"/>
        </ext>
      </extLst>
    </cacheHierarchy>
    <cacheHierarchy uniqueName="[Measures].[Average of Fert. Rate]" caption="Average of Fert. Rate" measure="1" displayFolder="" measureGroup="Population by Country" count="0" hidden="1">
      <extLst>
        <ext xmlns:x15="http://schemas.microsoft.com/office/spreadsheetml/2010/11/main" uri="{B97F6D7D-B522-45F9-BDA1-12C45D357490}">
          <x15:cacheHierarchy aggregatedColumn="23"/>
        </ext>
      </extLst>
    </cacheHierarchy>
    <cacheHierarchy uniqueName="[Measures].[Average of Median Age]" caption="Average of Median Age" measure="1" displayFolder="" measureGroup="Population by Country" count="0" hidden="1">
      <extLst>
        <ext xmlns:x15="http://schemas.microsoft.com/office/spreadsheetml/2010/11/main" uri="{B97F6D7D-B522-45F9-BDA1-12C45D357490}">
          <x15:cacheHierarchy aggregatedColumn="24"/>
        </ext>
      </extLst>
    </cacheHierarchy>
    <cacheHierarchy uniqueName="[Measures].[Average of Urban Pop %]" caption="Average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Average of World Share]" caption="Average of World Share" measure="1" displayFolder="" measureGroup="Population by Country" count="0" hidden="1">
      <extLst>
        <ext xmlns:x15="http://schemas.microsoft.com/office/spreadsheetml/2010/11/main" uri="{B97F6D7D-B522-45F9-BDA1-12C45D357490}">
          <x15:cacheHierarchy aggregatedColumn="26"/>
        </ext>
      </extLst>
    </cacheHierarchy>
  </cacheHierarchies>
  <kpis count="0"/>
  <dimensions count="19">
    <dimension name="A" uniqueName="[A]" caption="A"/>
    <dimension name="B" uniqueName="[B]" caption="B"/>
    <dimension name="C" uniqueName="[C]" caption="C"/>
    <dimension name="D  E  F" uniqueName="[D  E  F]" caption="D  E  F"/>
    <dimension name="G  H" uniqueName="[G  H]" caption="G  H"/>
    <dimension name="I  J  K" uniqueName="[I  J  K]" caption="I  J  K"/>
    <dimension name="L  M" uniqueName="[L  M]" caption="L  M"/>
    <dimension measure="1" name="Measures" uniqueName="[Measures]" caption="Measures"/>
    <dimension name="N  O  P  Q" uniqueName="[N  O  P  Q]" caption="N  O  P  Q"/>
    <dimension name="Population by Country" uniqueName="[Population by Country]" caption="Population by Country"/>
    <dimension name="R  S" uniqueName="[R  S]" caption="R  S"/>
    <dimension name="Region Lookup" uniqueName="[Region Lookup]" caption="Region Lookup"/>
    <dimension name="T  U  V  W  Y  Z" uniqueName="[T  U  V  W  Y  Z]" caption="T  U  V  W  Y  Z"/>
    <dimension name="World Population  2025 and Historical" uniqueName="[World Population  2025 and Historical]" caption="World Population  2025 and Historical"/>
    <dimension name="World Population by Region" uniqueName="[World Population by Region]" caption="World Population by Region"/>
    <dimension name="World Population by Religion" uniqueName="[World Population by Religion]" caption="World Population by Religion"/>
    <dimension name="World Population by Year" uniqueName="[World Population by Year]" caption="World Population by Year"/>
    <dimension name="World Population Forecast  2030-2050" uniqueName="[World Population Forecast  2030-2050]" caption="World Population Forecast  2030-2050"/>
    <dimension name="Yearly Population Growth Rate" uniqueName="[Yearly Population Growth Rate]" caption="Yearly Population Growth Rate"/>
  </dimensions>
  <measureGroups count="18">
    <measureGroup name="A" caption="A"/>
    <measureGroup name="B" caption="B"/>
    <measureGroup name="C" caption="C"/>
    <measureGroup name="D  E  F" caption="D  E  F"/>
    <measureGroup name="G  H" caption="G  H"/>
    <measureGroup name="I  J  K" caption="I  J  K"/>
    <measureGroup name="L  M" caption="L  M"/>
    <measureGroup name="N  O  P  Q" caption="N  O  P  Q"/>
    <measureGroup name="Population by Country" caption="Population by Country"/>
    <measureGroup name="R  S" caption="R  S"/>
    <measureGroup name="Region Lookup" caption="Region Lookup"/>
    <measureGroup name="T  U  V  W  Y  Z" caption="T  U  V  W  Y  Z"/>
    <measureGroup name="World Population  2025 and Historical" caption="World Population  2025 and Historical"/>
    <measureGroup name="World Population by Region" caption="World Population by Region"/>
    <measureGroup name="World Population by Religion" caption="World Population by Religion"/>
    <measureGroup name="World Population by Year" caption="World Population by Year"/>
    <measureGroup name="World Population Forecast  2030-2050" caption="World Population Forecast  2030-2050"/>
    <measureGroup name="Yearly Population Growth Rate" caption="Yearly Population Growth Rate"/>
  </measureGroups>
  <maps count="19">
    <map measureGroup="0" dimension="0"/>
    <map measureGroup="1" dimension="1"/>
    <map measureGroup="2" dimension="2"/>
    <map measureGroup="3" dimension="3"/>
    <map measureGroup="4" dimension="4"/>
    <map measureGroup="5" dimension="5"/>
    <map measureGroup="6" dimension="6"/>
    <map measureGroup="7" dimension="8"/>
    <map measureGroup="8" dimension="9"/>
    <map measureGroup="8" dimension="11"/>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ice" refreshedDate="46230.006695717595" backgroundQuery="1" createdVersion="8" refreshedVersion="8" minRefreshableVersion="3" recordCount="0" supportSubquery="1" supportAdvancedDrill="1" xr:uid="{0CC8E3DD-3E53-4F01-A51F-3D124527B499}">
  <cacheSource type="external" connectionId="19"/>
  <cacheFields count="11">
    <cacheField name="[Population by Country].[Country (or dependency)].[Country (or dependency)]" caption="Country (or dependency)" numFmtId="0" hierarchy="16" level="1">
      <sharedItems count="234">
        <s v="Afghanistan"/>
        <s v="Albania"/>
        <s v="Algeria"/>
        <s v="American Samoa"/>
        <s v="Andorra"/>
        <s v="Angola"/>
        <s v="Anguilla"/>
        <s v="Antigua and Barbuda"/>
        <s v="Argentina"/>
        <s v="Armenia"/>
        <s v="Aruba"/>
        <s v="Australia"/>
        <s v="Austria"/>
        <s v="Azerbaijan"/>
        <s v="Bahamas"/>
        <s v="Bahrain"/>
        <s v="Bangladesh"/>
        <s v="Barbados"/>
        <s v="Belarus"/>
        <s v="Belgium"/>
        <s v="Belize"/>
        <s v="Benin"/>
        <s v="Bermuda"/>
        <s v="Bhutan"/>
        <s v="Bolivia"/>
        <s v="Bosnia and Herzegovina"/>
        <s v="Botswana"/>
        <s v="Brazil"/>
        <s v="British Virgin Islands"/>
        <s v="Brunei"/>
        <s v="Bulgaria"/>
        <s v="Burkina Faso"/>
        <s v="Burundi"/>
        <s v="Cabo Verde"/>
        <s v="Cambodia"/>
        <s v="Cameroon"/>
        <s v="Canada"/>
        <s v="Caribbean Netherlands"/>
        <s v="Cayman Islands"/>
        <s v="Central African Republic"/>
        <s v="Chad"/>
        <s v="Chile"/>
        <s v="China"/>
        <s v="Colombia"/>
        <s v="Comoros"/>
        <s v="Congo"/>
        <s v="Cook Islands"/>
        <s v="Costa Rica"/>
        <s v="Côte d'Ivoire"/>
        <s v="Croatia"/>
        <s v="Cuba"/>
        <s v="Curaçao"/>
        <s v="Cyprus"/>
        <s v="Czech Republic (Czechia)"/>
        <s v="Denmark"/>
        <s v="Djibouti"/>
        <s v="Dominica"/>
        <s v="Dominican Republic"/>
        <s v="DR Congo"/>
        <s v="Ecuador"/>
        <s v="Egypt"/>
        <s v="El Salvador"/>
        <s v="Equatorial Guinea"/>
        <s v="Eritrea"/>
        <s v="Estonia"/>
        <s v="Eswatini"/>
        <s v="Ethiopia"/>
        <s v="Faeroe Islands"/>
        <s v="Falkland Islands"/>
        <s v="Fiji"/>
        <s v="Finland"/>
        <s v="France"/>
        <s v="French Guiana"/>
        <s v="French Polynesia"/>
        <s v="Gabon"/>
        <s v="Gambia"/>
        <s v="Georgia"/>
        <s v="Germany"/>
        <s v="Ghana"/>
        <s v="Gibraltar"/>
        <s v="Greece"/>
        <s v="Greenland"/>
        <s v="Grenada"/>
        <s v="Guadeloupe"/>
        <s v="Guam"/>
        <s v="Guatemala"/>
        <s v="Guinea"/>
        <s v="Guinea-Bissau"/>
        <s v="Guyana"/>
        <s v="Haiti"/>
        <s v="Holy See"/>
        <s v="Honduras"/>
        <s v="Hong Kong"/>
        <s v="Hungary"/>
        <s v="Iceland"/>
        <s v="India"/>
        <s v="Indonesia"/>
        <s v="Iran"/>
        <s v="Iraq"/>
        <s v="Ireland"/>
        <s v="Isle of Man"/>
        <s v="Israel"/>
        <s v="Italy"/>
        <s v="Jamaica"/>
        <s v="Japan"/>
        <s v="Jordan"/>
        <s v="Kazakhstan"/>
        <s v="Kenya"/>
        <s v="Kiribati"/>
        <s v="Kuwait"/>
        <s v="Kyrgyzstan"/>
        <s v="Laos"/>
        <s v="Latvia"/>
        <s v="Lebanon"/>
        <s v="Lesotho"/>
        <s v="Liberia"/>
        <s v="Libya"/>
        <s v="Liechtenstein"/>
        <s v="Lithuania"/>
        <s v="Luxembourg"/>
        <s v="Macao"/>
        <s v="Madagascar"/>
        <s v="Malawi"/>
        <s v="Malaysia"/>
        <s v="Maldives"/>
        <s v="Mali"/>
        <s v="Malta"/>
        <s v="Marshall Islands"/>
        <s v="Martinique"/>
        <s v="Mauritania"/>
        <s v="Mauritius"/>
        <s v="Mayotte"/>
        <s v="Mexico"/>
        <s v="Micronesia"/>
        <s v="Moldova"/>
        <s v="Monaco"/>
        <s v="Mongolia"/>
        <s v="Montenegro"/>
        <s v="Montserrat"/>
        <s v="Morocco"/>
        <s v="Mozambique"/>
        <s v="Myanmar"/>
        <s v="Namibia"/>
        <s v="Nauru"/>
        <s v="Nepal"/>
        <s v="Netherlands"/>
        <s v="New Caledonia"/>
        <s v="New Zealand"/>
        <s v="Nicaragua"/>
        <s v="Niger"/>
        <s v="Nigeria"/>
        <s v="Niue"/>
        <s v="North Korea"/>
        <s v="North Macedonia"/>
        <s v="Northern Mariana Islands"/>
        <s v="Norway"/>
        <s v="Oman"/>
        <s v="Pakistan"/>
        <s v="Palau"/>
        <s v="Panama"/>
        <s v="Papua New Guinea"/>
        <s v="Paraguay"/>
        <s v="Peru"/>
        <s v="Philippines"/>
        <s v="Poland"/>
        <s v="Portugal"/>
        <s v="Puerto Rico"/>
        <s v="Qatar"/>
        <s v="Réunion"/>
        <s v="Romania"/>
        <s v="Russia"/>
        <s v="Rwanda"/>
        <s v="Saint Barthelemy"/>
        <s v="Saint Helena"/>
        <s v="Saint Kitts &amp; Nevis"/>
        <s v="Saint Lucia"/>
        <s v="Saint Martin"/>
        <s v="Saint Pierre &amp; Miquelon"/>
        <s v="Samoa"/>
        <s v="San Marino"/>
        <s v="Sao Tome &amp; Principe"/>
        <s v="Saudi Arabia"/>
        <s v="Senegal"/>
        <s v="Serbia"/>
        <s v="Seychelles"/>
        <s v="Sierra Leone"/>
        <s v="Singapore"/>
        <s v="Sint Maarten"/>
        <s v="Slovakia"/>
        <s v="Slovenia"/>
        <s v="Solomon Islands"/>
        <s v="Somalia"/>
        <s v="South Africa"/>
        <s v="South Korea"/>
        <s v="South Sudan"/>
        <s v="Spain"/>
        <s v="Sri Lanka"/>
        <s v="St. Vincent &amp; Grenadines"/>
        <s v="State of Palestine"/>
        <s v="Sudan"/>
        <s v="Suriname"/>
        <s v="Sweden"/>
        <s v="Switzerland"/>
        <s v="Syria"/>
        <s v="Taiwan"/>
        <s v="Tajikistan"/>
        <s v="Tanzania"/>
        <s v="Thailand"/>
        <s v="Timor-Leste"/>
        <s v="Togo"/>
        <s v="Tokelau"/>
        <s v="Tonga"/>
        <s v="Trinidad and Tobago"/>
        <s v="Tunisia"/>
        <s v="Turkey"/>
        <s v="Turkmenistan"/>
        <s v="Turks and Caicos"/>
        <s v="Tuvalu"/>
        <s v="U.S. Virgin Islands"/>
        <s v="Uganda"/>
        <s v="Ukraine"/>
        <s v="United Arab Emirates"/>
        <s v="United Kingdom"/>
        <s v="United States"/>
        <s v="Uruguay"/>
        <s v="Uzbekistan"/>
        <s v="Vanuatu"/>
        <s v="Venezuela"/>
        <s v="Vietnam"/>
        <s v="Wallis &amp; Futuna"/>
        <s v="Western Sahara"/>
        <s v="Yemen"/>
        <s v="Zambia"/>
        <s v="Zimbabwe"/>
      </sharedItems>
    </cacheField>
    <cacheField name="[Measures].[Sum of Population 2026]" caption="Sum of Population 2026" numFmtId="0" hierarchy="110" level="32767"/>
    <cacheField name="[Measures].[Sum of Density (P/Km²)]" caption="Sum of Density (P/Km²)" numFmtId="0" hierarchy="103" level="32767"/>
    <cacheField name="[Measures].[Sum of Land Area (Km²)]" caption="Sum of Land Area (Km²)" numFmtId="0" hierarchy="100" level="32767"/>
    <cacheField name="[Measures].[Sum of Migrants (net)]" caption="Sum of Migrants (net)" numFmtId="0" hierarchy="119" level="32767"/>
    <cacheField name="[Measures].[Rural Population %]" caption="Rural Population %" numFmtId="0" hierarchy="67" level="32767"/>
    <cacheField name="[Measures].[Sum of World Share 2]" caption="Sum of World Share 2" numFmtId="0" hierarchy="115" level="32767"/>
    <cacheField name="[Measures].[Average of Fert. Rate]" caption="Average of Fert. Rate" numFmtId="0" hierarchy="120" level="32767"/>
    <cacheField name="[Measures].[Average of Median Age]" caption="Average of Median Age" numFmtId="0" hierarchy="121" level="32767"/>
    <cacheField name="[Measures].[Average of Urban Pop %]" caption="Average of Urban Pop %" numFmtId="0" hierarchy="122" level="32767"/>
    <cacheField name="[Region Lookup].[geographical region].[geographical region]" caption="geographical region" numFmtId="0" hierarchy="30" level="1">
      <sharedItems containsSemiMixedTypes="0" containsNonDate="0" containsString="0"/>
    </cacheField>
  </cacheFields>
  <cacheHierarchies count="124">
    <cacheHierarchy uniqueName="[A].[name]" caption="name" attribute="1" defaultMemberUniqueName="[A].[name].[All]" allUniqueName="[A].[name].[All]" dimensionUniqueName="[A]" displayFolder="" count="0" memberValueDatatype="130" unbalanced="0"/>
    <cacheHierarchy uniqueName="[A].[geographical region]" caption="geographical region" attribute="1" defaultMemberUniqueName="[A].[geographical region].[All]" allUniqueName="[A].[geographical region].[All]" dimensionUniqueName="[A]" displayFolder="" count="0" memberValueDatatype="130" unbalanced="0"/>
    <cacheHierarchy uniqueName="[B].[name]" caption="name" attribute="1" defaultMemberUniqueName="[B].[name].[All]" allUniqueName="[B].[name].[All]" dimensionUniqueName="[B]" displayFolder="" count="0" memberValueDatatype="130" unbalanced="0"/>
    <cacheHierarchy uniqueName="[B].[geographical region]" caption="geographical region" attribute="1" defaultMemberUniqueName="[B].[geographical region].[All]" allUniqueName="[B].[geographical region].[All]" dimensionUniqueName="[B]" displayFolder="" count="0" memberValueDatatype="130" unbalanced="0"/>
    <cacheHierarchy uniqueName="[C].[name]" caption="name" attribute="1" defaultMemberUniqueName="[C].[name].[All]" allUniqueName="[C].[name].[All]" dimensionUniqueName="[C]" displayFolder="" count="0" memberValueDatatype="130" unbalanced="0"/>
    <cacheHierarchy uniqueName="[C].[geographical region]" caption="geographical region" attribute="1" defaultMemberUniqueName="[C].[geographical region].[All]" allUniqueName="[C].[geographical region].[All]" dimensionUniqueName="[C]" displayFolder="" count="0" memberValueDatatype="130" unbalanced="0"/>
    <cacheHierarchy uniqueName="[D  E  F].[name]" caption="name" attribute="1" defaultMemberUniqueName="[D  E  F].[name].[All]" allUniqueName="[D  E  F].[name].[All]" dimensionUniqueName="[D  E  F]" displayFolder="" count="0" memberValueDatatype="130" unbalanced="0"/>
    <cacheHierarchy uniqueName="[D  E  F].[geographical region]" caption="geographical region" attribute="1" defaultMemberUniqueName="[D  E  F].[geographical region].[All]" allUniqueName="[D  E  F].[geographical region].[All]" dimensionUniqueName="[D  E  F]" displayFolder="" count="0" memberValueDatatype="130" unbalanced="0"/>
    <cacheHierarchy uniqueName="[G  H].[name]" caption="name" attribute="1" defaultMemberUniqueName="[G  H].[name].[All]" allUniqueName="[G  H].[name].[All]" dimensionUniqueName="[G  H]" displayFolder="" count="0" memberValueDatatype="130" unbalanced="0"/>
    <cacheHierarchy uniqueName="[G  H].[geographical region]" caption="geographical region" attribute="1" defaultMemberUniqueName="[G  H].[geographical region].[All]" allUniqueName="[G  H].[geographical region].[All]" dimensionUniqueName="[G  H]" displayFolder="" count="0" memberValueDatatype="130" unbalanced="0"/>
    <cacheHierarchy uniqueName="[I  J  K].[name]" caption="name" attribute="1" defaultMemberUniqueName="[I  J  K].[name].[All]" allUniqueName="[I  J  K].[name].[All]" dimensionUniqueName="[I  J  K]" displayFolder="" count="0" memberValueDatatype="130" unbalanced="0"/>
    <cacheHierarchy uniqueName="[I  J  K].[geographical region]" caption="geographical region" attribute="1" defaultMemberUniqueName="[I  J  K].[geographical region].[All]" allUniqueName="[I  J  K].[geographical region].[All]" dimensionUniqueName="[I  J  K]" displayFolder="" count="0" memberValueDatatype="130" unbalanced="0"/>
    <cacheHierarchy uniqueName="[L  M].[name]" caption="name" attribute="1" defaultMemberUniqueName="[L  M].[name].[All]" allUniqueName="[L  M].[name].[All]" dimensionUniqueName="[L  M]" displayFolder="" count="0" memberValueDatatype="130" unbalanced="0"/>
    <cacheHierarchy uniqueName="[L  M].[geographical region]" caption="geographical region" attribute="1" defaultMemberUniqueName="[L  M].[geographical region].[All]" allUniqueName="[L  M].[geographical region].[All]" dimensionUniqueName="[L  M]" displayFolder="" count="0" memberValueDatatype="130" unbalanced="0"/>
    <cacheHierarchy uniqueName="[N  O  P  Q].[name]" caption="name" attribute="1" defaultMemberUniqueName="[N  O  P  Q].[name].[All]" allUniqueName="[N  O  P  Q].[name].[All]" dimensionUniqueName="[N  O  P  Q]" displayFolder="" count="0" memberValueDatatype="130" unbalanced="0"/>
    <cacheHierarchy uniqueName="[N  O  P  Q].[geographical region]" caption="geographical region" attribute="1" defaultMemberUniqueName="[N  O  P  Q].[geographical region].[All]" allUniqueName="[N  O  P  Q].[geographical region].[All]" dimensionUniqueName="[N  O  P  Q]" displayFolder="" count="0" memberValueDatatype="130" unbalanced="0"/>
    <cacheHierarchy uniqueName="[Population by Country].[Country (or dependency)]" caption="Country (or dependency)" attribute="1" defaultMemberUniqueName="[Population by Country].[Country (or dependency)].[All]" allUniqueName="[Population by Country].[Country (or dependency)].[All]" dimensionUniqueName="[Population by Country]" displayFolder="" count="2" memberValueDatatype="130" unbalanced="0">
      <fieldsUsage count="2">
        <fieldUsage x="-1"/>
        <fieldUsage x="0"/>
      </fieldsUsage>
    </cacheHierarchy>
    <cacheHierarchy uniqueName="[Population by Country].[Population 2026]" caption="Population 2026" attribute="1" defaultMemberUniqueName="[Population by Country].[Population 2026].[All]" allUniqueName="[Population by Country].[Population 2026].[All]" dimensionUniqueName="[Population by Country]" displayFolder="" count="0" memberValueDatatype="20" unbalanced="0"/>
    <cacheHierarchy uniqueName="[Population by Country].[Yearly Change]" caption="Yearly Change" attribute="1" defaultMemberUniqueName="[Population by Country].[Yearly Change].[All]" allUniqueName="[Population by Country].[Yearly Change].[All]" dimensionUniqueName="[Population by Country]" displayFolder="" count="0" memberValueDatatype="130" unbalanced="0"/>
    <cacheHierarchy uniqueName="[Population by Country].[Net Change]" caption="Net Change" attribute="1" defaultMemberUniqueName="[Population by Country].[Net Change].[All]" allUniqueName="[Population by Country].[Net Change].[All]" dimensionUniqueName="[Population by Country]" displayFolder="" count="0" memberValueDatatype="20" unbalanced="0"/>
    <cacheHierarchy uniqueName="[Population by Country].[Density (P/Km²)]" caption="Density (P/Km²)" attribute="1" defaultMemberUniqueName="[Population by Country].[Density (P/Km²)].[All]" allUniqueName="[Population by Country].[Density (P/Km²)].[All]" dimensionUniqueName="[Population by Country]" displayFolder="" count="0" memberValueDatatype="20" unbalanced="0"/>
    <cacheHierarchy uniqueName="[Population by Country].[Land Area (Km²)]" caption="Land Area (Km²)" attribute="1" defaultMemberUniqueName="[Population by Country].[Land Area (Km²)].[All]" allUniqueName="[Population by Country].[Land Area (Km²)].[All]" dimensionUniqueName="[Population by Country]" displayFolder="" count="0" memberValueDatatype="20" unbalanced="0"/>
    <cacheHierarchy uniqueName="[Population by Country].[Migrants (net)]" caption="Migrants (net)" attribute="1" defaultMemberUniqueName="[Population by Country].[Migrants (net)].[All]" allUniqueName="[Population by Country].[Migrants (net)].[All]" dimensionUniqueName="[Population by Country]" displayFolder="" count="0" memberValueDatatype="20" unbalanced="0"/>
    <cacheHierarchy uniqueName="[Population by Country].[Fert. Rate]" caption="Fert. Rate" attribute="1" defaultMemberUniqueName="[Population by Country].[Fert. Rate].[All]" allUniqueName="[Population by Country].[Fert. Rate].[All]" dimensionUniqueName="[Population by Country]" displayFolder="" count="0" memberValueDatatype="5" unbalanced="0"/>
    <cacheHierarchy uniqueName="[Population by Country].[Median Age]" caption="Median Age" attribute="1" defaultMemberUniqueName="[Population by Country].[Median Age].[All]" allUniqueName="[Population by Country].[Median Age].[All]" dimensionUniqueName="[Population by Country]" displayFolder="" count="0" memberValueDatatype="5" unbalanced="0"/>
    <cacheHierarchy uniqueName="[Population by Country].[Urban Pop %]" caption="Urban Pop %" attribute="1" defaultMemberUniqueName="[Population by Country].[Urban Pop %].[All]" allUniqueName="[Population by Country].[Urban Pop %].[All]" dimensionUniqueName="[Population by Country]" displayFolder="" count="0" memberValueDatatype="5" unbalanced="0"/>
    <cacheHierarchy uniqueName="[Population by Country].[World Share]" caption="World Share" attribute="1" defaultMemberUniqueName="[Population by Country].[World Share].[All]" allUniqueName="[Population by Country].[World Share].[All]" dimensionUniqueName="[Population by Country]" displayFolder="" count="0" memberValueDatatype="5" unbalanced="0"/>
    <cacheHierarchy uniqueName="[R  S].[name]" caption="name" attribute="1" defaultMemberUniqueName="[R  S].[name].[All]" allUniqueName="[R  S].[name].[All]" dimensionUniqueName="[R  S]" displayFolder="" count="0" memberValueDatatype="130" unbalanced="0"/>
    <cacheHierarchy uniqueName="[R  S].[geographical region]" caption="geographical region" attribute="1" defaultMemberUniqueName="[R  S].[geographical region].[All]" allUniqueName="[R  S].[geographical region].[All]" dimensionUniqueName="[R  S]" displayFolder="" count="0" memberValueDatatype="130" unbalanced="0"/>
    <cacheHierarchy uniqueName="[Region Lookup].[name]" caption="name" attribute="1" defaultMemberUniqueName="[Region Lookup].[name].[All]" allUniqueName="[Region Lookup].[name].[All]" dimensionUniqueName="[Region Lookup]" displayFolder="" count="0" memberValueDatatype="130" unbalanced="0"/>
    <cacheHierarchy uniqueName="[Region Lookup].[geographical region]" caption="geographical region" attribute="1" defaultMemberUniqueName="[Region Lookup].[geographical region].[All]" allUniqueName="[Region Lookup].[geographical region].[All]" dimensionUniqueName="[Region Lookup]" displayFolder="" count="2" memberValueDatatype="130" unbalanced="0">
      <fieldsUsage count="2">
        <fieldUsage x="-1"/>
        <fieldUsage x="10"/>
      </fieldsUsage>
    </cacheHierarchy>
    <cacheHierarchy uniqueName="[T  U  V  W  Y  Z].[name]" caption="name" attribute="1" defaultMemberUniqueName="[T  U  V  W  Y  Z].[name].[All]" allUniqueName="[T  U  V  W  Y  Z].[name].[All]" dimensionUniqueName="[T  U  V  W  Y  Z]" displayFolder="" count="0" memberValueDatatype="130" unbalanced="0"/>
    <cacheHierarchy uniqueName="[T  U  V  W  Y  Z].[geographical region]" caption="geographical region" attribute="1" defaultMemberUniqueName="[T  U  V  W  Y  Z].[geographical region].[All]" allUniqueName="[T  U  V  W  Y  Z].[geographical region].[All]" dimensionUniqueName="[T  U  V  W  Y  Z]" displayFolder="" count="0" memberValueDatatype="130" unbalanced="0"/>
    <cacheHierarchy uniqueName="[World Population  2025 and Historical].[Year (July 1)]" caption="Year (July 1)" attribute="1" defaultMemberUniqueName="[World Population  2025 and Historical].[Year (July 1)].[All]" allUniqueName="[World Population  2025 and Historical].[Year (July 1)].[All]" dimensionUniqueName="[World Population  2025 and Historical]" displayFolder="" count="0" memberValueDatatype="130" unbalanced="0"/>
    <cacheHierarchy uniqueName="[World Population  2025 and Historical].[Population]" caption="Population" attribute="1" defaultMemberUniqueName="[World Population  2025 and Historical].[Population].[All]" allUniqueName="[World Population  2025 and Historical].[Population].[All]" dimensionUniqueName="[World Population  2025 and Historical]" displayFolder="" count="0" memberValueDatatype="20" unbalanced="0"/>
    <cacheHierarchy uniqueName="[World Population  2025 and Historical].[Yearly % Change]" caption="Yearly % Change" attribute="1" defaultMemberUniqueName="[World Population  2025 and Historical].[Yearly % Change].[All]" allUniqueName="[World Population  2025 and Historical].[Yearly % Change].[All]" dimensionUniqueName="[World Population  2025 and Historical]" displayFolder="" count="0" memberValueDatatype="5" unbalanced="0"/>
    <cacheHierarchy uniqueName="[World Population  2025 and Historical].[Yearly Change]" caption="Yearly Change" attribute="1" defaultMemberUniqueName="[World Population  2025 and Historical].[Yearly Change].[All]" allUniqueName="[World Population  2025 and Historical].[Yearly Change].[All]" dimensionUniqueName="[World Population  2025 and Historical]" displayFolder="" count="0" memberValueDatatype="20" unbalanced="0"/>
    <cacheHierarchy uniqueName="[World Population  2025 and Historical].[Median Age]" caption="Median Age" attribute="1" defaultMemberUniqueName="[World Population  2025 and Historical].[Median Age].[All]" allUniqueName="[World Population  2025 and Historical].[Median Age].[All]" dimensionUniqueName="[World Population  2025 and Historical]" displayFolder="" count="0" memberValueDatatype="5" unbalanced="0"/>
    <cacheHierarchy uniqueName="[World Population  2025 and Historical].[Fertility Rate]" caption="Fertility Rate" attribute="1" defaultMemberUniqueName="[World Population  2025 and Historical].[Fertility Rate].[All]" allUniqueName="[World Population  2025 and Historical].[Fertility Rate].[All]" dimensionUniqueName="[World Population  2025 and Historical]" displayFolder="" count="0" memberValueDatatype="5" unbalanced="0"/>
    <cacheHierarchy uniqueName="[World Population  2025 and Historical].[Density (P/Km²)]" caption="Density (P/Km²)" attribute="1" defaultMemberUniqueName="[World Population  2025 and Historical].[Density (P/Km²)].[All]" allUniqueName="[World Population  2025 and Historical].[Density (P/Km²)].[All]" dimensionUniqueName="[World Population  2025 and Historical]" displayFolder="" count="0" memberValueDatatype="20" unbalanced="0"/>
    <cacheHierarchy uniqueName="[World Population by Region].[Region]" caption="Region" attribute="1" defaultMemberUniqueName="[World Population by Region].[Region].[All]" allUniqueName="[World Population by Region].[Region].[All]" dimensionUniqueName="[World Population by Region]" displayFolder="" count="0" memberValueDatatype="130" unbalanced="0"/>
    <cacheHierarchy uniqueName="[World Population by Region].[Population (2026)]" caption="Population (2026)" attribute="1" defaultMemberUniqueName="[World Population by Region].[Population (2026)].[All]" allUniqueName="[World Population by Region].[Population (2026)].[All]" dimensionUniqueName="[World Population by Region]" displayFolder="" count="0" memberValueDatatype="20" unbalanced="0"/>
    <cacheHierarchy uniqueName="[World Population by Region].[Yearly Change]" caption="Yearly Change" attribute="1" defaultMemberUniqueName="[World Population by Region].[Yearly Change].[All]" allUniqueName="[World Population by Region].[Yearly Change].[All]" dimensionUniqueName="[World Population by Region]" displayFolder="" count="0" memberValueDatatype="5" unbalanced="0"/>
    <cacheHierarchy uniqueName="[World Population by Region].[Net Change]" caption="Net Change" attribute="1" defaultMemberUniqueName="[World Population by Region].[Net Change].[All]" allUniqueName="[World Population by Region].[Net Change].[All]" dimensionUniqueName="[World Population by Region]" displayFolder="" count="0" memberValueDatatype="20" unbalanced="0"/>
    <cacheHierarchy uniqueName="[World Population by Region].[Density (P/Km²)]" caption="Density (P/Km²)" attribute="1" defaultMemberUniqueName="[World Population by Region].[Density (P/Km²)].[All]" allUniqueName="[World Population by Region].[Density (P/Km²)].[All]" dimensionUniqueName="[World Population by Region]" displayFolder="" count="0" memberValueDatatype="20" unbalanced="0"/>
    <cacheHierarchy uniqueName="[World Population by Region].[Land Area (Km²)]" caption="Land Area (Km²)" attribute="1" defaultMemberUniqueName="[World Population by Region].[Land Area (Km²)].[All]" allUniqueName="[World Population by Region].[Land Area (Km²)].[All]" dimensionUniqueName="[World Population by Region]" displayFolder="" count="0" memberValueDatatype="20" unbalanced="0"/>
    <cacheHierarchy uniqueName="[World Population by Region].[Migrants (net)]" caption="Migrants (net)" attribute="1" defaultMemberUniqueName="[World Population by Region].[Migrants (net)].[All]" allUniqueName="[World Population by Region].[Migrants (net)].[All]" dimensionUniqueName="[World Population by Region]" displayFolder="" count="0" memberValueDatatype="20" unbalanced="0"/>
    <cacheHierarchy uniqueName="[World Population by Region].[Fert. Rate]" caption="Fert. Rate" attribute="1" defaultMemberUniqueName="[World Population by Region].[Fert. Rate].[All]" allUniqueName="[World Population by Region].[Fert. Rate].[All]" dimensionUniqueName="[World Population by Region]" displayFolder="" count="0" memberValueDatatype="5" unbalanced="0"/>
    <cacheHierarchy uniqueName="[World Population by Region].[Median Age]" caption="Median Age" attribute="1" defaultMemberUniqueName="[World Population by Region].[Median Age].[All]" allUniqueName="[World Population by Region].[Median Age].[All]" dimensionUniqueName="[World Population by Region]" displayFolder="" count="0" memberValueDatatype="5" unbalanced="0"/>
    <cacheHierarchy uniqueName="[World Population by Region].[Urban Pop %]" caption="Urban Pop %" attribute="1" defaultMemberUniqueName="[World Population by Region].[Urban Pop %].[All]" allUniqueName="[World Population by Region].[Urban Pop %].[All]" dimensionUniqueName="[World Population by Region]" displayFolder="" count="0" memberValueDatatype="5" unbalanced="0"/>
    <cacheHierarchy uniqueName="[World Population by Region].[World Share]" caption="World Share" attribute="1" defaultMemberUniqueName="[World Population by Region].[World Share].[All]" allUniqueName="[World Population by Region].[World Share].[All]" dimensionUniqueName="[World Population by Region]" displayFolder="" count="0" memberValueDatatype="5" unbalanced="0"/>
    <cacheHierarchy uniqueName="[World Population by Religion].[Major Religious Groups]" caption="Major Religious Groups" attribute="1" defaultMemberUniqueName="[World Population by Religion].[Major Religious Groups].[All]" allUniqueName="[World Population by Religion].[Major Religious Groups].[All]" dimensionUniqueName="[World Population by Religion]" displayFolder="" count="0" memberValueDatatype="130" unbalanced="0"/>
    <cacheHierarchy uniqueName="[World Population by Religion].[Percentage of the global population]" caption="Percentage of the global population" attribute="1" defaultMemberUniqueName="[World Population by Religion].[Percentage of the global population].[All]" allUniqueName="[World Population by Religion].[Percentage of the global population].[All]" dimensionUniqueName="[World Population by Religion]" displayFolder="" count="0" memberValueDatatype="20" unbalanced="0"/>
    <cacheHierarchy uniqueName="[World Population by Year].[Year]" caption="Year" attribute="1" defaultMemberUniqueName="[World Population by Year].[Year].[All]" allUniqueName="[World Population by Year].[Year].[All]" dimensionUniqueName="[World Population by Year]" displayFolder="" count="0" memberValueDatatype="130" unbalanced="0"/>
    <cacheHierarchy uniqueName="[World Population by Year].[Population]" caption="Population" attribute="1" defaultMemberUniqueName="[World Population by Year].[Population].[All]" allUniqueName="[World Population by Year].[Population].[All]" dimensionUniqueName="[World Population by Year]" displayFolder="" count="0" memberValueDatatype="20" unbalanced="0"/>
    <cacheHierarchy uniqueName="[World Population by Year].[Yearly % Change]" caption="Yearly % Change" attribute="1" defaultMemberUniqueName="[World Population by Year].[Yearly % Change].[All]" allUniqueName="[World Population by Year].[Yearly % Change].[All]" dimensionUniqueName="[World Population by Year]" displayFolder="" count="0" memberValueDatatype="5" unbalanced="0"/>
    <cacheHierarchy uniqueName="[World Population by Year].[Net Change]" caption="Net Change" attribute="1" defaultMemberUniqueName="[World Population by Year].[Net Change].[All]" allUniqueName="[World Population by Year].[Net Change].[All]" dimensionUniqueName="[World Population by Year]" displayFolder="" count="0" memberValueDatatype="20" unbalanced="0"/>
    <cacheHierarchy uniqueName="[World Population by Year].[Density (P/Km²)]" caption="Density (P/Km²)" attribute="1" defaultMemberUniqueName="[World Population by Year].[Density (P/Km²)].[All]" allUniqueName="[World Population by Year].[Density (P/Km²)].[All]" dimensionUniqueName="[World Population by Year]" displayFolder="" count="0" memberValueDatatype="20" unbalanced="0"/>
    <cacheHierarchy uniqueName="[World Population Forecast  2030-2050].[Year (July 1)]" caption="Year (July 1)" attribute="1" defaultMemberUniqueName="[World Population Forecast  2030-2050].[Year (July 1)].[All]" allUniqueName="[World Population Forecast  2030-2050].[Year (July 1)].[All]" dimensionUniqueName="[World Population Forecast  2030-2050]" displayFolder="" count="0" memberValueDatatype="130" unbalanced="0"/>
    <cacheHierarchy uniqueName="[World Population Forecast  2030-2050].[Population]" caption="Population" attribute="1" defaultMemberUniqueName="[World Population Forecast  2030-2050].[Population].[All]" allUniqueName="[World Population Forecast  2030-2050].[Population].[All]" dimensionUniqueName="[World Population Forecast  2030-2050]" displayFolder="" count="0" memberValueDatatype="20" unbalanced="0"/>
    <cacheHierarchy uniqueName="[World Population Forecast  2030-2050].[Yearly % Change]" caption="Yearly % Change" attribute="1" defaultMemberUniqueName="[World Population Forecast  2030-2050].[Yearly % Change].[All]" allUniqueName="[World Population Forecast  2030-2050].[Yearly % Change].[All]" dimensionUniqueName="[World Population Forecast  2030-2050]" displayFolder="" count="0" memberValueDatatype="5" unbalanced="0"/>
    <cacheHierarchy uniqueName="[World Population Forecast  2030-2050].[Yearly Change]" caption="Yearly Change" attribute="1" defaultMemberUniqueName="[World Population Forecast  2030-2050].[Yearly Change].[All]" allUniqueName="[World Population Forecast  2030-2050].[Yearly Change].[All]" dimensionUniqueName="[World Population Forecast  2030-2050]" displayFolder="" count="0" memberValueDatatype="20" unbalanced="0"/>
    <cacheHierarchy uniqueName="[World Population Forecast  2030-2050].[Median Age]" caption="Median Age" attribute="1" defaultMemberUniqueName="[World Population Forecast  2030-2050].[Median Age].[All]" allUniqueName="[World Population Forecast  2030-2050].[Median Age].[All]" dimensionUniqueName="[World Population Forecast  2030-2050]" displayFolder="" count="0" memberValueDatatype="5" unbalanced="0"/>
    <cacheHierarchy uniqueName="[World Population Forecast  2030-2050].[Fertility Rate]" caption="Fertility Rate" attribute="1" defaultMemberUniqueName="[World Population Forecast  2030-2050].[Fertility Rate].[All]" allUniqueName="[World Population Forecast  2030-2050].[Fertility Rate].[All]" dimensionUniqueName="[World Population Forecast  2030-2050]" displayFolder="" count="0" memberValueDatatype="5" unbalanced="0"/>
    <cacheHierarchy uniqueName="[World Population Forecast  2030-2050].[Density (P/Km²)]" caption="Density (P/Km²)" attribute="1" defaultMemberUniqueName="[World Population Forecast  2030-2050].[Density (P/Km²)].[All]" allUniqueName="[World Population Forecast  2030-2050].[Density (P/Km²)].[All]" dimensionUniqueName="[World Population Forecast  2030-2050]" displayFolder="" count="0" memberValueDatatype="20" unbalanced="0"/>
    <cacheHierarchy uniqueName="[Yearly Population Growth Rate].[Year]" caption="Year" attribute="1" defaultMemberUniqueName="[Yearly Population Growth Rate].[Year].[All]" allUniqueName="[Yearly Population Growth Rate].[Year].[All]" dimensionUniqueName="[Yearly Population Growth Rate]" displayFolder="" count="0" memberValueDatatype="130" unbalanced="0"/>
    <cacheHierarchy uniqueName="[Yearly Population Growth Rate].[Yearly Growth Rate]" caption="Yearly Growth Rate" attribute="1" defaultMemberUniqueName="[Yearly Population Growth Rate].[Yearly Growth Rate].[All]" allUniqueName="[Yearly Population Growth Rate].[Yearly Growth Rate].[All]" dimensionUniqueName="[Yearly Population Growth Rate]" displayFolder="" count="0" memberValueDatatype="5" unbalanced="0"/>
    <cacheHierarchy uniqueName="[Measures].[Rural Population %]" caption="Rural Population %" measure="1" displayFolder="" measureGroup="Population by Country" count="0" oneField="1">
      <fieldsUsage count="1">
        <fieldUsage x="5"/>
      </fieldsUsage>
    </cacheHierarchy>
    <cacheHierarchy uniqueName="[Measures].[Rural Population % ]" caption="Rural Population % " measure="1" displayFolder="" measureGroup="World Population by Region" count="0"/>
    <cacheHierarchy uniqueName="[Measures].[__XL_Count Yearly Population Growth Rate]" caption="__XL_Count Yearly Population Growth Rate" measure="1" displayFolder="" measureGroup="Yearly Population Growth Rate" count="0" hidden="1"/>
    <cacheHierarchy uniqueName="[Measures].[__XL_Count World Population Forecast  2030-2050]" caption="__XL_Count World Population Forecast  2030-2050" measure="1" displayFolder="" measureGroup="World Population Forecast  2030-2050" count="0" hidden="1"/>
    <cacheHierarchy uniqueName="[Measures].[__XL_Count World Population by Region]" caption="__XL_Count World Population by Region" measure="1" displayFolder="" measureGroup="World Population by Region" count="0" hidden="1"/>
    <cacheHierarchy uniqueName="[Measures].[__XL_Count World Population by Religion]" caption="__XL_Count World Population by Religion" measure="1" displayFolder="" measureGroup="World Population by Religion" count="0" hidden="1"/>
    <cacheHierarchy uniqueName="[Measures].[__XL_Count World Population by Year]" caption="__XL_Count World Population by Year" measure="1" displayFolder="" measureGroup="World Population by Year" count="0" hidden="1"/>
    <cacheHierarchy uniqueName="[Measures].[__XL_Count Population by Country]" caption="__XL_Count Population by Country" measure="1" displayFolder="" measureGroup="Population by Country" count="0" hidden="1"/>
    <cacheHierarchy uniqueName="[Measures].[__XL_Count World Population  2025 and Historical]" caption="__XL_Count World Population  2025 and Historical" measure="1" displayFolder="" measureGroup="World Population  2025 and Historical" count="0" hidden="1"/>
    <cacheHierarchy uniqueName="[Measures].[__XL_Count A]" caption="__XL_Count A" measure="1" displayFolder="" measureGroup="A" count="0" hidden="1"/>
    <cacheHierarchy uniqueName="[Measures].[__XL_Count B]" caption="__XL_Count B" measure="1" displayFolder="" measureGroup="B" count="0" hidden="1"/>
    <cacheHierarchy uniqueName="[Measures].[__XL_Count C]" caption="__XL_Count C" measure="1" displayFolder="" measureGroup="C" count="0" hidden="1"/>
    <cacheHierarchy uniqueName="[Measures].[__XL_Count D  E  F]" caption="__XL_Count D  E  F" measure="1" displayFolder="" measureGroup="D  E  F" count="0" hidden="1"/>
    <cacheHierarchy uniqueName="[Measures].[__XL_Count G  H]" caption="__XL_Count G  H" measure="1" displayFolder="" measureGroup="G  H" count="0" hidden="1"/>
    <cacheHierarchy uniqueName="[Measures].[__XL_Count I  J  K]" caption="__XL_Count I  J  K" measure="1" displayFolder="" measureGroup="I  J  K" count="0" hidden="1"/>
    <cacheHierarchy uniqueName="[Measures].[__XL_Count L  M]" caption="__XL_Count L  M" measure="1" displayFolder="" measureGroup="L  M" count="0" hidden="1"/>
    <cacheHierarchy uniqueName="[Measures].[__XL_Count N  O  P  Q]" caption="__XL_Count N  O  P  Q" measure="1" displayFolder="" measureGroup="N  O  P  Q" count="0" hidden="1"/>
    <cacheHierarchy uniqueName="[Measures].[__XL_Count R  S]" caption="__XL_Count R  S" measure="1" displayFolder="" measureGroup="R  S" count="0" hidden="1"/>
    <cacheHierarchy uniqueName="[Measures].[__XL_Count T  U  V  W  Y  Z]" caption="__XL_Count T  U  V  W  Y  Z" measure="1" displayFolder="" measureGroup="T  U  V  W  Y  Z" count="0" hidden="1"/>
    <cacheHierarchy uniqueName="[Measures].[__XL_Count Region Lookup]" caption="__XL_Count Region Lookup" measure="1" displayFolder="" measureGroup="Region Lookup" count="0" hidden="1"/>
    <cacheHierarchy uniqueName="[Measures].[__No measures defined]" caption="__No measures defined" measure="1" displayFolder="" count="0" hidden="1"/>
    <cacheHierarchy uniqueName="[Measures].[Sum of Yearly % Change]" caption="Sum of Yearly % Change" measure="1" displayFolder="" measureGroup="World Population by Year" count="0" hidden="1">
      <extLst>
        <ext xmlns:x15="http://schemas.microsoft.com/office/spreadsheetml/2010/11/main" uri="{B97F6D7D-B522-45F9-BDA1-12C45D357490}">
          <x15:cacheHierarchy aggregatedColumn="55"/>
        </ext>
      </extLst>
    </cacheHierarchy>
    <cacheHierarchy uniqueName="[Measures].[Sum of Yearly Growth Rate]" caption="Sum of Yearly Growth Rate" measure="1" displayFolder="" measureGroup="Yearly Population Growth Rate" count="0" hidden="1">
      <extLst>
        <ext xmlns:x15="http://schemas.microsoft.com/office/spreadsheetml/2010/11/main" uri="{B97F6D7D-B522-45F9-BDA1-12C45D357490}">
          <x15:cacheHierarchy aggregatedColumn="66"/>
        </ext>
      </extLst>
    </cacheHierarchy>
    <cacheHierarchy uniqueName="[Measures].[Sum of Population]" caption="Sum of Population" measure="1" displayFolder="" measureGroup="World Population by Year" count="0" hidden="1">
      <extLst>
        <ext xmlns:x15="http://schemas.microsoft.com/office/spreadsheetml/2010/11/main" uri="{B97F6D7D-B522-45F9-BDA1-12C45D357490}">
          <x15:cacheHierarchy aggregatedColumn="54"/>
        </ext>
      </extLst>
    </cacheHierarchy>
    <cacheHierarchy uniqueName="[Measures].[Sum of Percentage of the global population]" caption="Sum of Percentage of the global population" measure="1" displayFolder="" measureGroup="World Population by Religion" count="0" hidden="1">
      <extLst>
        <ext xmlns:x15="http://schemas.microsoft.com/office/spreadsheetml/2010/11/main" uri="{B97F6D7D-B522-45F9-BDA1-12C45D357490}">
          <x15:cacheHierarchy aggregatedColumn="52"/>
        </ext>
      </extLst>
    </cacheHierarchy>
    <cacheHierarchy uniqueName="[Measures].[Sum of Population 2]" caption="Sum of Population 2" measure="1" displayFolder="" measureGroup="World Population Forecast  2030-2050" count="0" hidden="1">
      <extLst>
        <ext xmlns:x15="http://schemas.microsoft.com/office/spreadsheetml/2010/11/main" uri="{B97F6D7D-B522-45F9-BDA1-12C45D357490}">
          <x15:cacheHierarchy aggregatedColumn="59"/>
        </ext>
      </extLst>
    </cacheHierarchy>
    <cacheHierarchy uniqueName="[Measures].[Sum of Yearly % Change 2]" caption="Sum of Yearly % Change 2" measure="1" displayFolder="" measureGroup="World Population Forecast  2030-2050" count="0" hidden="1">
      <extLst>
        <ext xmlns:x15="http://schemas.microsoft.com/office/spreadsheetml/2010/11/main" uri="{B97F6D7D-B522-45F9-BDA1-12C45D357490}">
          <x15:cacheHierarchy aggregatedColumn="60"/>
        </ext>
      </extLst>
    </cacheHierarchy>
    <cacheHierarchy uniqueName="[Measures].[Sum of Yearly Change]" caption="Sum of Yearly Change" measure="1" displayFolder="" measureGroup="World Population Forecast  2030-2050" count="0" hidden="1">
      <extLst>
        <ext xmlns:x15="http://schemas.microsoft.com/office/spreadsheetml/2010/11/main" uri="{B97F6D7D-B522-45F9-BDA1-12C45D357490}">
          <x15:cacheHierarchy aggregatedColumn="61"/>
        </ext>
      </extLst>
    </cacheHierarchy>
    <cacheHierarchy uniqueName="[Measures].[Sum of Population 3]" caption="Sum of Population 3" measure="1" displayFolder="" measureGroup="World Population  2025 and Historical" count="0" hidden="1">
      <extLst>
        <ext xmlns:x15="http://schemas.microsoft.com/office/spreadsheetml/2010/11/main" uri="{B97F6D7D-B522-45F9-BDA1-12C45D357490}">
          <x15:cacheHierarchy aggregatedColumn="34"/>
        </ext>
      </extLst>
    </cacheHierarchy>
    <cacheHierarchy uniqueName="[Measures].[Sum of Yearly % Change 3]" caption="Sum of Yearly % Change 3" measure="1" displayFolder="" measureGroup="World Population  2025 and Historical" count="0" hidden="1">
      <extLst>
        <ext xmlns:x15="http://schemas.microsoft.com/office/spreadsheetml/2010/11/main" uri="{B97F6D7D-B522-45F9-BDA1-12C45D357490}">
          <x15:cacheHierarchy aggregatedColumn="35"/>
        </ext>
      </extLst>
    </cacheHierarchy>
    <cacheHierarchy uniqueName="[Measures].[Sum of Yearly Change 2]" caption="Sum of Yearly Change 2" measure="1" displayFolder="" measureGroup="World Population  2025 and Historical" count="0" hidden="1">
      <extLst>
        <ext xmlns:x15="http://schemas.microsoft.com/office/spreadsheetml/2010/11/main" uri="{B97F6D7D-B522-45F9-BDA1-12C45D357490}">
          <x15:cacheHierarchy aggregatedColumn="36"/>
        </ext>
      </extLst>
    </cacheHierarchy>
    <cacheHierarchy uniqueName="[Measures].[Sum of Median Age]" caption="Sum of Median Age" measure="1" displayFolder="" measureGroup="World Population  2025 and Historical" count="0" hidden="1">
      <extLst>
        <ext xmlns:x15="http://schemas.microsoft.com/office/spreadsheetml/2010/11/main" uri="{B97F6D7D-B522-45F9-BDA1-12C45D357490}">
          <x15:cacheHierarchy aggregatedColumn="37"/>
        </ext>
      </extLst>
    </cacheHierarchy>
    <cacheHierarchy uniqueName="[Measures].[Sum of Fertility Rate]" caption="Sum of Fertility Rate" measure="1" displayFolder="" measureGroup="World Population  2025 and Historical" count="0" hidden="1">
      <extLst>
        <ext xmlns:x15="http://schemas.microsoft.com/office/spreadsheetml/2010/11/main" uri="{B97F6D7D-B522-45F9-BDA1-12C45D357490}">
          <x15:cacheHierarchy aggregatedColumn="38"/>
        </ext>
      </extLst>
    </cacheHierarchy>
    <cacheHierarchy uniqueName="[Measures].[Sum of Land Area (Km²)]" caption="Sum of Land Area (Km²)" measure="1" displayFolder="" measureGroup="Population by Country"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Urban Pop %]" caption="Sum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Sum of Land Area (Km²) 2]" caption="Sum of Land Area (Km²) 2" measure="1" displayFolder="" measureGroup="World Population by Region" count="0" hidden="1">
      <extLst>
        <ext xmlns:x15="http://schemas.microsoft.com/office/spreadsheetml/2010/11/main" uri="{B97F6D7D-B522-45F9-BDA1-12C45D357490}">
          <x15:cacheHierarchy aggregatedColumn="45"/>
        </ext>
      </extLst>
    </cacheHierarchy>
    <cacheHierarchy uniqueName="[Measures].[Sum of Density (P/Km²)]" caption="Sum of Density (P/Km²)" measure="1" displayFolder="" measureGroup="Population by Country"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Country (or dependency)]" caption="Count of Country (or dependency)" measure="1" displayFolder="" measureGroup="Population by Country" count="0" hidden="1">
      <extLst>
        <ext xmlns:x15="http://schemas.microsoft.com/office/spreadsheetml/2010/11/main" uri="{B97F6D7D-B522-45F9-BDA1-12C45D357490}">
          <x15:cacheHierarchy aggregatedColumn="16"/>
        </ext>
      </extLst>
    </cacheHierarchy>
    <cacheHierarchy uniqueName="[Measures].[Sum of Density (P/Km²) 2]" caption="Sum of Density (P/Km²) 2" measure="1" displayFolder="" measureGroup="World Population by Region" count="0" hidden="1">
      <extLst>
        <ext xmlns:x15="http://schemas.microsoft.com/office/spreadsheetml/2010/11/main" uri="{B97F6D7D-B522-45F9-BDA1-12C45D357490}">
          <x15:cacheHierarchy aggregatedColumn="44"/>
        </ext>
      </extLst>
    </cacheHierarchy>
    <cacheHierarchy uniqueName="[Measures].[Count of Net Change]" caption="Count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Density (P/Km²) 3]" caption="Sum of Density (P/Km²) 3" measure="1" displayFolder="" measureGroup="World Population by Year" count="0" hidden="1">
      <extLst>
        <ext xmlns:x15="http://schemas.microsoft.com/office/spreadsheetml/2010/11/main" uri="{B97F6D7D-B522-45F9-BDA1-12C45D357490}">
          <x15:cacheHierarchy aggregatedColumn="57"/>
        </ext>
      </extLst>
    </cacheHierarchy>
    <cacheHierarchy uniqueName="[Measures].[Sum of Urban Pop % 2]" caption="Sum of Urban Pop % 2" measure="1" displayFolder="" measureGroup="World Population by Region" count="0" hidden="1">
      <extLst>
        <ext xmlns:x15="http://schemas.microsoft.com/office/spreadsheetml/2010/11/main" uri="{B97F6D7D-B522-45F9-BDA1-12C45D357490}">
          <x15:cacheHierarchy aggregatedColumn="49"/>
        </ext>
      </extLst>
    </cacheHierarchy>
    <cacheHierarchy uniqueName="[Measures].[Sum of World Share]" caption="Sum of World Share" measure="1" displayFolder="" measureGroup="World Population by Region" count="0" hidden="1">
      <extLst>
        <ext xmlns:x15="http://schemas.microsoft.com/office/spreadsheetml/2010/11/main" uri="{B97F6D7D-B522-45F9-BDA1-12C45D357490}">
          <x15:cacheHierarchy aggregatedColumn="50"/>
        </ext>
      </extLst>
    </cacheHierarchy>
    <cacheHierarchy uniqueName="[Measures].[Sum of Population 2026]" caption="Sum of Population 2026" measure="1" displayFolder="" measureGroup="Population by Country"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opulation (2026)]" caption="Sum of Population (2026)" measure="1" displayFolder="" measureGroup="World Population by Region" count="0" hidden="1">
      <extLst>
        <ext xmlns:x15="http://schemas.microsoft.com/office/spreadsheetml/2010/11/main" uri="{B97F6D7D-B522-45F9-BDA1-12C45D357490}">
          <x15:cacheHierarchy aggregatedColumn="41"/>
        </ext>
      </extLst>
    </cacheHierarchy>
    <cacheHierarchy uniqueName="[Measures].[Count of Migrants (net) 2]" caption="Count of Migrants (net) 2" measure="1" displayFolder="" measureGroup="Population by Country" count="0" hidden="1">
      <extLst>
        <ext xmlns:x15="http://schemas.microsoft.com/office/spreadsheetml/2010/11/main" uri="{B97F6D7D-B522-45F9-BDA1-12C45D357490}">
          <x15:cacheHierarchy aggregatedColumn="22"/>
        </ext>
      </extLst>
    </cacheHierarchy>
    <cacheHierarchy uniqueName="[Measures].[Sum of Fert. Rate 2]" caption="Sum of Fert. Rate 2" measure="1" displayFolder="" measureGroup="Population by Country" count="0" hidden="1">
      <extLst>
        <ext xmlns:x15="http://schemas.microsoft.com/office/spreadsheetml/2010/11/main" uri="{B97F6D7D-B522-45F9-BDA1-12C45D357490}">
          <x15:cacheHierarchy aggregatedColumn="23"/>
        </ext>
      </extLst>
    </cacheHierarchy>
    <cacheHierarchy uniqueName="[Measures].[Sum of Median Age 3]" caption="Sum of Median Age 3" measure="1" displayFolder="" measureGroup="Population by Country" count="0" hidden="1">
      <extLst>
        <ext xmlns:x15="http://schemas.microsoft.com/office/spreadsheetml/2010/11/main" uri="{B97F6D7D-B522-45F9-BDA1-12C45D357490}">
          <x15:cacheHierarchy aggregatedColumn="24"/>
        </ext>
      </extLst>
    </cacheHierarchy>
    <cacheHierarchy uniqueName="[Measures].[Sum of World Share 2]" caption="Sum of World Share 2" measure="1" displayFolder="" measureGroup="Population by Country" count="0" oneField="1" hidden="1">
      <fieldsUsage count="1">
        <fieldUsage x="6"/>
      </fieldsUsage>
      <extLst>
        <ext xmlns:x15="http://schemas.microsoft.com/office/spreadsheetml/2010/11/main" uri="{B97F6D7D-B522-45F9-BDA1-12C45D357490}">
          <x15:cacheHierarchy aggregatedColumn="26"/>
        </ext>
      </extLst>
    </cacheHierarchy>
    <cacheHierarchy uniqueName="[Measures].[Count of Yearly Change]" caption="Count of Yearly Change" measure="1" displayFolder="" measureGroup="Population by Country" count="0" hidden="1">
      <extLst>
        <ext xmlns:x15="http://schemas.microsoft.com/office/spreadsheetml/2010/11/main" uri="{B97F6D7D-B522-45F9-BDA1-12C45D357490}">
          <x15:cacheHierarchy aggregatedColumn="18"/>
        </ext>
      </extLst>
    </cacheHierarchy>
    <cacheHierarchy uniqueName="[Measures].[Count of geographical region]" caption="Count of geographical region" measure="1" displayFolder="" measureGroup="Region Lookup" count="0" hidden="1">
      <extLst>
        <ext xmlns:x15="http://schemas.microsoft.com/office/spreadsheetml/2010/11/main" uri="{B97F6D7D-B522-45F9-BDA1-12C45D357490}">
          <x15:cacheHierarchy aggregatedColumn="30"/>
        </ext>
      </extLst>
    </cacheHierarchy>
    <cacheHierarchy uniqueName="[Measures].[Sum of Net Change]" caption="Sum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Migrants (net)]" caption="Sum of Migrants (net)" measure="1" displayFolder="" measureGroup="Population by Country" count="0" oneField="1" hidden="1">
      <fieldsUsage count="1">
        <fieldUsage x="4"/>
      </fieldsUsage>
      <extLst>
        <ext xmlns:x15="http://schemas.microsoft.com/office/spreadsheetml/2010/11/main" uri="{B97F6D7D-B522-45F9-BDA1-12C45D357490}">
          <x15:cacheHierarchy aggregatedColumn="22"/>
        </ext>
      </extLst>
    </cacheHierarchy>
    <cacheHierarchy uniqueName="[Measures].[Average of Fert. Rate]" caption="Average of Fert. Rate" measure="1" displayFolder="" measureGroup="Population by Country" count="0" oneField="1" hidden="1">
      <fieldsUsage count="1">
        <fieldUsage x="7"/>
      </fieldsUsage>
      <extLst>
        <ext xmlns:x15="http://schemas.microsoft.com/office/spreadsheetml/2010/11/main" uri="{B97F6D7D-B522-45F9-BDA1-12C45D357490}">
          <x15:cacheHierarchy aggregatedColumn="23"/>
        </ext>
      </extLst>
    </cacheHierarchy>
    <cacheHierarchy uniqueName="[Measures].[Average of Median Age]" caption="Average of Median Age" measure="1" displayFolder="" measureGroup="Population by Country" count="0" oneField="1" hidden="1">
      <fieldsUsage count="1">
        <fieldUsage x="8"/>
      </fieldsUsage>
      <extLst>
        <ext xmlns:x15="http://schemas.microsoft.com/office/spreadsheetml/2010/11/main" uri="{B97F6D7D-B522-45F9-BDA1-12C45D357490}">
          <x15:cacheHierarchy aggregatedColumn="24"/>
        </ext>
      </extLst>
    </cacheHierarchy>
    <cacheHierarchy uniqueName="[Measures].[Average of Urban Pop %]" caption="Average of Urban Pop %" measure="1" displayFolder="" measureGroup="Population by Country" count="0" oneField="1" hidden="1">
      <fieldsUsage count="1">
        <fieldUsage x="9"/>
      </fieldsUsage>
      <extLst>
        <ext xmlns:x15="http://schemas.microsoft.com/office/spreadsheetml/2010/11/main" uri="{B97F6D7D-B522-45F9-BDA1-12C45D357490}">
          <x15:cacheHierarchy aggregatedColumn="25"/>
        </ext>
      </extLst>
    </cacheHierarchy>
    <cacheHierarchy uniqueName="[Measures].[Average of World Share]" caption="Average of World Share" measure="1" displayFolder="" measureGroup="Population by Country" count="0" hidden="1">
      <extLst>
        <ext xmlns:x15="http://schemas.microsoft.com/office/spreadsheetml/2010/11/main" uri="{B97F6D7D-B522-45F9-BDA1-12C45D357490}">
          <x15:cacheHierarchy aggregatedColumn="26"/>
        </ext>
      </extLst>
    </cacheHierarchy>
  </cacheHierarchies>
  <kpis count="0"/>
  <dimensions count="19">
    <dimension name="A" uniqueName="[A]" caption="A"/>
    <dimension name="B" uniqueName="[B]" caption="B"/>
    <dimension name="C" uniqueName="[C]" caption="C"/>
    <dimension name="D  E  F" uniqueName="[D  E  F]" caption="D  E  F"/>
    <dimension name="G  H" uniqueName="[G  H]" caption="G  H"/>
    <dimension name="I  J  K" uniqueName="[I  J  K]" caption="I  J  K"/>
    <dimension name="L  M" uniqueName="[L  M]" caption="L  M"/>
    <dimension measure="1" name="Measures" uniqueName="[Measures]" caption="Measures"/>
    <dimension name="N  O  P  Q" uniqueName="[N  O  P  Q]" caption="N  O  P  Q"/>
    <dimension name="Population by Country" uniqueName="[Population by Country]" caption="Population by Country"/>
    <dimension name="R  S" uniqueName="[R  S]" caption="R  S"/>
    <dimension name="Region Lookup" uniqueName="[Region Lookup]" caption="Region Lookup"/>
    <dimension name="T  U  V  W  Y  Z" uniqueName="[T  U  V  W  Y  Z]" caption="T  U  V  W  Y  Z"/>
    <dimension name="World Population  2025 and Historical" uniqueName="[World Population  2025 and Historical]" caption="World Population  2025 and Historical"/>
    <dimension name="World Population by Region" uniqueName="[World Population by Region]" caption="World Population by Region"/>
    <dimension name="World Population by Religion" uniqueName="[World Population by Religion]" caption="World Population by Religion"/>
    <dimension name="World Population by Year" uniqueName="[World Population by Year]" caption="World Population by Year"/>
    <dimension name="World Population Forecast  2030-2050" uniqueName="[World Population Forecast  2030-2050]" caption="World Population Forecast  2030-2050"/>
    <dimension name="Yearly Population Growth Rate" uniqueName="[Yearly Population Growth Rate]" caption="Yearly Population Growth Rate"/>
  </dimensions>
  <measureGroups count="18">
    <measureGroup name="A" caption="A"/>
    <measureGroup name="B" caption="B"/>
    <measureGroup name="C" caption="C"/>
    <measureGroup name="D  E  F" caption="D  E  F"/>
    <measureGroup name="G  H" caption="G  H"/>
    <measureGroup name="I  J  K" caption="I  J  K"/>
    <measureGroup name="L  M" caption="L  M"/>
    <measureGroup name="N  O  P  Q" caption="N  O  P  Q"/>
    <measureGroup name="Population by Country" caption="Population by Country"/>
    <measureGroup name="R  S" caption="R  S"/>
    <measureGroup name="Region Lookup" caption="Region Lookup"/>
    <measureGroup name="T  U  V  W  Y  Z" caption="T  U  V  W  Y  Z"/>
    <measureGroup name="World Population  2025 and Historical" caption="World Population  2025 and Historical"/>
    <measureGroup name="World Population by Region" caption="World Population by Region"/>
    <measureGroup name="World Population by Religion" caption="World Population by Religion"/>
    <measureGroup name="World Population by Year" caption="World Population by Year"/>
    <measureGroup name="World Population Forecast  2030-2050" caption="World Population Forecast  2030-2050"/>
    <measureGroup name="Yearly Population Growth Rate" caption="Yearly Population Growth Rate"/>
  </measureGroups>
  <maps count="19">
    <map measureGroup="0" dimension="0"/>
    <map measureGroup="1" dimension="1"/>
    <map measureGroup="2" dimension="2"/>
    <map measureGroup="3" dimension="3"/>
    <map measureGroup="4" dimension="4"/>
    <map measureGroup="5" dimension="5"/>
    <map measureGroup="6" dimension="6"/>
    <map measureGroup="7" dimension="8"/>
    <map measureGroup="8" dimension="9"/>
    <map measureGroup="8" dimension="11"/>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ice" refreshedDate="46230.006691898147" backgroundQuery="1" createdVersion="3" refreshedVersion="8" minRefreshableVersion="3" recordCount="0" supportSubquery="1" supportAdvancedDrill="1" xr:uid="{5367FE3F-D4DC-4378-A033-1A72CBF8CF1B}">
  <cacheSource type="external" connectionId="19">
    <extLst>
      <ext xmlns:x14="http://schemas.microsoft.com/office/spreadsheetml/2009/9/main" uri="{F057638F-6D5F-4e77-A914-E7F072B9BCA8}">
        <x14:sourceConnection name="ThisWorkbookDataModel"/>
      </ext>
    </extLst>
  </cacheSource>
  <cacheFields count="0"/>
  <cacheHierarchies count="124">
    <cacheHierarchy uniqueName="[A].[name]" caption="name" attribute="1" defaultMemberUniqueName="[A].[name].[All]" allUniqueName="[A].[name].[All]" dimensionUniqueName="[A]" displayFolder="" count="0" memberValueDatatype="130" unbalanced="0"/>
    <cacheHierarchy uniqueName="[A].[geographical region]" caption="geographical region" attribute="1" defaultMemberUniqueName="[A].[geographical region].[All]" allUniqueName="[A].[geographical region].[All]" dimensionUniqueName="[A]" displayFolder="" count="0" memberValueDatatype="130" unbalanced="0"/>
    <cacheHierarchy uniqueName="[B].[name]" caption="name" attribute="1" defaultMemberUniqueName="[B].[name].[All]" allUniqueName="[B].[name].[All]" dimensionUniqueName="[B]" displayFolder="" count="0" memberValueDatatype="130" unbalanced="0"/>
    <cacheHierarchy uniqueName="[B].[geographical region]" caption="geographical region" attribute="1" defaultMemberUniqueName="[B].[geographical region].[All]" allUniqueName="[B].[geographical region].[All]" dimensionUniqueName="[B]" displayFolder="" count="0" memberValueDatatype="130" unbalanced="0"/>
    <cacheHierarchy uniqueName="[C].[name]" caption="name" attribute="1" defaultMemberUniqueName="[C].[name].[All]" allUniqueName="[C].[name].[All]" dimensionUniqueName="[C]" displayFolder="" count="0" memberValueDatatype="130" unbalanced="0"/>
    <cacheHierarchy uniqueName="[C].[geographical region]" caption="geographical region" attribute="1" defaultMemberUniqueName="[C].[geographical region].[All]" allUniqueName="[C].[geographical region].[All]" dimensionUniqueName="[C]" displayFolder="" count="0" memberValueDatatype="130" unbalanced="0"/>
    <cacheHierarchy uniqueName="[D  E  F].[name]" caption="name" attribute="1" defaultMemberUniqueName="[D  E  F].[name].[All]" allUniqueName="[D  E  F].[name].[All]" dimensionUniqueName="[D  E  F]" displayFolder="" count="0" memberValueDatatype="130" unbalanced="0"/>
    <cacheHierarchy uniqueName="[D  E  F].[geographical region]" caption="geographical region" attribute="1" defaultMemberUniqueName="[D  E  F].[geographical region].[All]" allUniqueName="[D  E  F].[geographical region].[All]" dimensionUniqueName="[D  E  F]" displayFolder="" count="0" memberValueDatatype="130" unbalanced="0"/>
    <cacheHierarchy uniqueName="[G  H].[name]" caption="name" attribute="1" defaultMemberUniqueName="[G  H].[name].[All]" allUniqueName="[G  H].[name].[All]" dimensionUniqueName="[G  H]" displayFolder="" count="0" memberValueDatatype="130" unbalanced="0"/>
    <cacheHierarchy uniqueName="[G  H].[geographical region]" caption="geographical region" attribute="1" defaultMemberUniqueName="[G  H].[geographical region].[All]" allUniqueName="[G  H].[geographical region].[All]" dimensionUniqueName="[G  H]" displayFolder="" count="0" memberValueDatatype="130" unbalanced="0"/>
    <cacheHierarchy uniqueName="[I  J  K].[name]" caption="name" attribute="1" defaultMemberUniqueName="[I  J  K].[name].[All]" allUniqueName="[I  J  K].[name].[All]" dimensionUniqueName="[I  J  K]" displayFolder="" count="0" memberValueDatatype="130" unbalanced="0"/>
    <cacheHierarchy uniqueName="[I  J  K].[geographical region]" caption="geographical region" attribute="1" defaultMemberUniqueName="[I  J  K].[geographical region].[All]" allUniqueName="[I  J  K].[geographical region].[All]" dimensionUniqueName="[I  J  K]" displayFolder="" count="0" memberValueDatatype="130" unbalanced="0"/>
    <cacheHierarchy uniqueName="[L  M].[name]" caption="name" attribute="1" defaultMemberUniqueName="[L  M].[name].[All]" allUniqueName="[L  M].[name].[All]" dimensionUniqueName="[L  M]" displayFolder="" count="0" memberValueDatatype="130" unbalanced="0"/>
    <cacheHierarchy uniqueName="[L  M].[geographical region]" caption="geographical region" attribute="1" defaultMemberUniqueName="[L  M].[geographical region].[All]" allUniqueName="[L  M].[geographical region].[All]" dimensionUniqueName="[L  M]" displayFolder="" count="0" memberValueDatatype="130" unbalanced="0"/>
    <cacheHierarchy uniqueName="[N  O  P  Q].[name]" caption="name" attribute="1" defaultMemberUniqueName="[N  O  P  Q].[name].[All]" allUniqueName="[N  O  P  Q].[name].[All]" dimensionUniqueName="[N  O  P  Q]" displayFolder="" count="0" memberValueDatatype="130" unbalanced="0"/>
    <cacheHierarchy uniqueName="[N  O  P  Q].[geographical region]" caption="geographical region" attribute="1" defaultMemberUniqueName="[N  O  P  Q].[geographical region].[All]" allUniqueName="[N  O  P  Q].[geographical region].[All]" dimensionUniqueName="[N  O  P  Q]" displayFolder="" count="0" memberValueDatatype="130" unbalanced="0"/>
    <cacheHierarchy uniqueName="[Population by Country].[Country (or dependency)]" caption="Country (or dependency)" attribute="1" defaultMemberUniqueName="[Population by Country].[Country (or dependency)].[All]" allUniqueName="[Population by Country].[Country (or dependency)].[All]" dimensionUniqueName="[Population by Country]" displayFolder="" count="2" memberValueDatatype="130" unbalanced="0"/>
    <cacheHierarchy uniqueName="[Population by Country].[Population 2026]" caption="Population 2026" attribute="1" defaultMemberUniqueName="[Population by Country].[Population 2026].[All]" allUniqueName="[Population by Country].[Population 2026].[All]" dimensionUniqueName="[Population by Country]" displayFolder="" count="0" memberValueDatatype="20" unbalanced="0"/>
    <cacheHierarchy uniqueName="[Population by Country].[Yearly Change]" caption="Yearly Change" attribute="1" defaultMemberUniqueName="[Population by Country].[Yearly Change].[All]" allUniqueName="[Population by Country].[Yearly Change].[All]" dimensionUniqueName="[Population by Country]" displayFolder="" count="0" memberValueDatatype="130" unbalanced="0"/>
    <cacheHierarchy uniqueName="[Population by Country].[Net Change]" caption="Net Change" attribute="1" defaultMemberUniqueName="[Population by Country].[Net Change].[All]" allUniqueName="[Population by Country].[Net Change].[All]" dimensionUniqueName="[Population by Country]" displayFolder="" count="0" memberValueDatatype="20" unbalanced="0"/>
    <cacheHierarchy uniqueName="[Population by Country].[Density (P/Km²)]" caption="Density (P/Km²)" attribute="1" defaultMemberUniqueName="[Population by Country].[Density (P/Km²)].[All]" allUniqueName="[Population by Country].[Density (P/Km²)].[All]" dimensionUniqueName="[Population by Country]" displayFolder="" count="0" memberValueDatatype="20" unbalanced="0"/>
    <cacheHierarchy uniqueName="[Population by Country].[Land Area (Km²)]" caption="Land Area (Km²)" attribute="1" defaultMemberUniqueName="[Population by Country].[Land Area (Km²)].[All]" allUniqueName="[Population by Country].[Land Area (Km²)].[All]" dimensionUniqueName="[Population by Country]" displayFolder="" count="0" memberValueDatatype="20" unbalanced="0"/>
    <cacheHierarchy uniqueName="[Population by Country].[Migrants (net)]" caption="Migrants (net)" attribute="1" defaultMemberUniqueName="[Population by Country].[Migrants (net)].[All]" allUniqueName="[Population by Country].[Migrants (net)].[All]" dimensionUniqueName="[Population by Country]" displayFolder="" count="0" memberValueDatatype="20" unbalanced="0"/>
    <cacheHierarchy uniqueName="[Population by Country].[Fert. Rate]" caption="Fert. Rate" attribute="1" defaultMemberUniqueName="[Population by Country].[Fert. Rate].[All]" allUniqueName="[Population by Country].[Fert. Rate].[All]" dimensionUniqueName="[Population by Country]" displayFolder="" count="0" memberValueDatatype="5" unbalanced="0"/>
    <cacheHierarchy uniqueName="[Population by Country].[Median Age]" caption="Median Age" attribute="1" defaultMemberUniqueName="[Population by Country].[Median Age].[All]" allUniqueName="[Population by Country].[Median Age].[All]" dimensionUniqueName="[Population by Country]" displayFolder="" count="0" memberValueDatatype="5" unbalanced="0"/>
    <cacheHierarchy uniqueName="[Population by Country].[Urban Pop %]" caption="Urban Pop %" attribute="1" defaultMemberUniqueName="[Population by Country].[Urban Pop %].[All]" allUniqueName="[Population by Country].[Urban Pop %].[All]" dimensionUniqueName="[Population by Country]" displayFolder="" count="0" memberValueDatatype="5" unbalanced="0"/>
    <cacheHierarchy uniqueName="[Population by Country].[World Share]" caption="World Share" attribute="1" defaultMemberUniqueName="[Population by Country].[World Share].[All]" allUniqueName="[Population by Country].[World Share].[All]" dimensionUniqueName="[Population by Country]" displayFolder="" count="0" memberValueDatatype="5" unbalanced="0"/>
    <cacheHierarchy uniqueName="[R  S].[name]" caption="name" attribute="1" defaultMemberUniqueName="[R  S].[name].[All]" allUniqueName="[R  S].[name].[All]" dimensionUniqueName="[R  S]" displayFolder="" count="0" memberValueDatatype="130" unbalanced="0"/>
    <cacheHierarchy uniqueName="[R  S].[geographical region]" caption="geographical region" attribute="1" defaultMemberUniqueName="[R  S].[geographical region].[All]" allUniqueName="[R  S].[geographical region].[All]" dimensionUniqueName="[R  S]" displayFolder="" count="0" memberValueDatatype="130" unbalanced="0"/>
    <cacheHierarchy uniqueName="[Region Lookup].[name]" caption="name" attribute="1" defaultMemberUniqueName="[Region Lookup].[name].[All]" allUniqueName="[Region Lookup].[name].[All]" dimensionUniqueName="[Region Lookup]" displayFolder="" count="0" memberValueDatatype="130" unbalanced="0"/>
    <cacheHierarchy uniqueName="[Region Lookup].[geographical region]" caption="geographical region" attribute="1" defaultMemberUniqueName="[Region Lookup].[geographical region].[All]" allUniqueName="[Region Lookup].[geographical region].[All]" dimensionUniqueName="[Region Lookup]" displayFolder="" count="2" memberValueDatatype="130" unbalanced="0"/>
    <cacheHierarchy uniqueName="[T  U  V  W  Y  Z].[name]" caption="name" attribute="1" defaultMemberUniqueName="[T  U  V  W  Y  Z].[name].[All]" allUniqueName="[T  U  V  W  Y  Z].[name].[All]" dimensionUniqueName="[T  U  V  W  Y  Z]" displayFolder="" count="0" memberValueDatatype="130" unbalanced="0"/>
    <cacheHierarchy uniqueName="[T  U  V  W  Y  Z].[geographical region]" caption="geographical region" attribute="1" defaultMemberUniqueName="[T  U  V  W  Y  Z].[geographical region].[All]" allUniqueName="[T  U  V  W  Y  Z].[geographical region].[All]" dimensionUniqueName="[T  U  V  W  Y  Z]" displayFolder="" count="0" memberValueDatatype="130" unbalanced="0"/>
    <cacheHierarchy uniqueName="[World Population  2025 and Historical].[Year (July 1)]" caption="Year (July 1)" attribute="1" defaultMemberUniqueName="[World Population  2025 and Historical].[Year (July 1)].[All]" allUniqueName="[World Population  2025 and Historical].[Year (July 1)].[All]" dimensionUniqueName="[World Population  2025 and Historical]" displayFolder="" count="0" memberValueDatatype="130" unbalanced="0"/>
    <cacheHierarchy uniqueName="[World Population  2025 and Historical].[Population]" caption="Population" attribute="1" defaultMemberUniqueName="[World Population  2025 and Historical].[Population].[All]" allUniqueName="[World Population  2025 and Historical].[Population].[All]" dimensionUniqueName="[World Population  2025 and Historical]" displayFolder="" count="0" memberValueDatatype="20" unbalanced="0"/>
    <cacheHierarchy uniqueName="[World Population  2025 and Historical].[Yearly % Change]" caption="Yearly % Change" attribute="1" defaultMemberUniqueName="[World Population  2025 and Historical].[Yearly % Change].[All]" allUniqueName="[World Population  2025 and Historical].[Yearly % Change].[All]" dimensionUniqueName="[World Population  2025 and Historical]" displayFolder="" count="0" memberValueDatatype="5" unbalanced="0"/>
    <cacheHierarchy uniqueName="[World Population  2025 and Historical].[Yearly Change]" caption="Yearly Change" attribute="1" defaultMemberUniqueName="[World Population  2025 and Historical].[Yearly Change].[All]" allUniqueName="[World Population  2025 and Historical].[Yearly Change].[All]" dimensionUniqueName="[World Population  2025 and Historical]" displayFolder="" count="0" memberValueDatatype="20" unbalanced="0"/>
    <cacheHierarchy uniqueName="[World Population  2025 and Historical].[Median Age]" caption="Median Age" attribute="1" defaultMemberUniqueName="[World Population  2025 and Historical].[Median Age].[All]" allUniqueName="[World Population  2025 and Historical].[Median Age].[All]" dimensionUniqueName="[World Population  2025 and Historical]" displayFolder="" count="0" memberValueDatatype="5" unbalanced="0"/>
    <cacheHierarchy uniqueName="[World Population  2025 and Historical].[Fertility Rate]" caption="Fertility Rate" attribute="1" defaultMemberUniqueName="[World Population  2025 and Historical].[Fertility Rate].[All]" allUniqueName="[World Population  2025 and Historical].[Fertility Rate].[All]" dimensionUniqueName="[World Population  2025 and Historical]" displayFolder="" count="0" memberValueDatatype="5" unbalanced="0"/>
    <cacheHierarchy uniqueName="[World Population  2025 and Historical].[Density (P/Km²)]" caption="Density (P/Km²)" attribute="1" defaultMemberUniqueName="[World Population  2025 and Historical].[Density (P/Km²)].[All]" allUniqueName="[World Population  2025 and Historical].[Density (P/Km²)].[All]" dimensionUniqueName="[World Population  2025 and Historical]" displayFolder="" count="0" memberValueDatatype="20" unbalanced="0"/>
    <cacheHierarchy uniqueName="[World Population by Region].[Region]" caption="Region" attribute="1" defaultMemberUniqueName="[World Population by Region].[Region].[All]" allUniqueName="[World Population by Region].[Region].[All]" dimensionUniqueName="[World Population by Region]" displayFolder="" count="0" memberValueDatatype="130" unbalanced="0"/>
    <cacheHierarchy uniqueName="[World Population by Region].[Population (2026)]" caption="Population (2026)" attribute="1" defaultMemberUniqueName="[World Population by Region].[Population (2026)].[All]" allUniqueName="[World Population by Region].[Population (2026)].[All]" dimensionUniqueName="[World Population by Region]" displayFolder="" count="0" memberValueDatatype="20" unbalanced="0"/>
    <cacheHierarchy uniqueName="[World Population by Region].[Yearly Change]" caption="Yearly Change" attribute="1" defaultMemberUniqueName="[World Population by Region].[Yearly Change].[All]" allUniqueName="[World Population by Region].[Yearly Change].[All]" dimensionUniqueName="[World Population by Region]" displayFolder="" count="0" memberValueDatatype="5" unbalanced="0"/>
    <cacheHierarchy uniqueName="[World Population by Region].[Net Change]" caption="Net Change" attribute="1" defaultMemberUniqueName="[World Population by Region].[Net Change].[All]" allUniqueName="[World Population by Region].[Net Change].[All]" dimensionUniqueName="[World Population by Region]" displayFolder="" count="0" memberValueDatatype="20" unbalanced="0"/>
    <cacheHierarchy uniqueName="[World Population by Region].[Density (P/Km²)]" caption="Density (P/Km²)" attribute="1" defaultMemberUniqueName="[World Population by Region].[Density (P/Km²)].[All]" allUniqueName="[World Population by Region].[Density (P/Km²)].[All]" dimensionUniqueName="[World Population by Region]" displayFolder="" count="0" memberValueDatatype="20" unbalanced="0"/>
    <cacheHierarchy uniqueName="[World Population by Region].[Land Area (Km²)]" caption="Land Area (Km²)" attribute="1" defaultMemberUniqueName="[World Population by Region].[Land Area (Km²)].[All]" allUniqueName="[World Population by Region].[Land Area (Km²)].[All]" dimensionUniqueName="[World Population by Region]" displayFolder="" count="0" memberValueDatatype="20" unbalanced="0"/>
    <cacheHierarchy uniqueName="[World Population by Region].[Migrants (net)]" caption="Migrants (net)" attribute="1" defaultMemberUniqueName="[World Population by Region].[Migrants (net)].[All]" allUniqueName="[World Population by Region].[Migrants (net)].[All]" dimensionUniqueName="[World Population by Region]" displayFolder="" count="0" memberValueDatatype="20" unbalanced="0"/>
    <cacheHierarchy uniqueName="[World Population by Region].[Fert. Rate]" caption="Fert. Rate" attribute="1" defaultMemberUniqueName="[World Population by Region].[Fert. Rate].[All]" allUniqueName="[World Population by Region].[Fert. Rate].[All]" dimensionUniqueName="[World Population by Region]" displayFolder="" count="0" memberValueDatatype="5" unbalanced="0"/>
    <cacheHierarchy uniqueName="[World Population by Region].[Median Age]" caption="Median Age" attribute="1" defaultMemberUniqueName="[World Population by Region].[Median Age].[All]" allUniqueName="[World Population by Region].[Median Age].[All]" dimensionUniqueName="[World Population by Region]" displayFolder="" count="0" memberValueDatatype="5" unbalanced="0"/>
    <cacheHierarchy uniqueName="[World Population by Region].[Urban Pop %]" caption="Urban Pop %" attribute="1" defaultMemberUniqueName="[World Population by Region].[Urban Pop %].[All]" allUniqueName="[World Population by Region].[Urban Pop %].[All]" dimensionUniqueName="[World Population by Region]" displayFolder="" count="0" memberValueDatatype="5" unbalanced="0"/>
    <cacheHierarchy uniqueName="[World Population by Region].[World Share]" caption="World Share" attribute="1" defaultMemberUniqueName="[World Population by Region].[World Share].[All]" allUniqueName="[World Population by Region].[World Share].[All]" dimensionUniqueName="[World Population by Region]" displayFolder="" count="0" memberValueDatatype="5" unbalanced="0"/>
    <cacheHierarchy uniqueName="[World Population by Religion].[Major Religious Groups]" caption="Major Religious Groups" attribute="1" defaultMemberUniqueName="[World Population by Religion].[Major Religious Groups].[All]" allUniqueName="[World Population by Religion].[Major Religious Groups].[All]" dimensionUniqueName="[World Population by Religion]" displayFolder="" count="0" memberValueDatatype="130" unbalanced="0"/>
    <cacheHierarchy uniqueName="[World Population by Religion].[Percentage of the global population]" caption="Percentage of the global population" attribute="1" defaultMemberUniqueName="[World Population by Religion].[Percentage of the global population].[All]" allUniqueName="[World Population by Religion].[Percentage of the global population].[All]" dimensionUniqueName="[World Population by Religion]" displayFolder="" count="0" memberValueDatatype="20" unbalanced="0"/>
    <cacheHierarchy uniqueName="[World Population by Year].[Year]" caption="Year" attribute="1" defaultMemberUniqueName="[World Population by Year].[Year].[All]" allUniqueName="[World Population by Year].[Year].[All]" dimensionUniqueName="[World Population by Year]" displayFolder="" count="0" memberValueDatatype="130" unbalanced="0"/>
    <cacheHierarchy uniqueName="[World Population by Year].[Population]" caption="Population" attribute="1" defaultMemberUniqueName="[World Population by Year].[Population].[All]" allUniqueName="[World Population by Year].[Population].[All]" dimensionUniqueName="[World Population by Year]" displayFolder="" count="0" memberValueDatatype="20" unbalanced="0"/>
    <cacheHierarchy uniqueName="[World Population by Year].[Yearly % Change]" caption="Yearly % Change" attribute="1" defaultMemberUniqueName="[World Population by Year].[Yearly % Change].[All]" allUniqueName="[World Population by Year].[Yearly % Change].[All]" dimensionUniqueName="[World Population by Year]" displayFolder="" count="0" memberValueDatatype="5" unbalanced="0"/>
    <cacheHierarchy uniqueName="[World Population by Year].[Net Change]" caption="Net Change" attribute="1" defaultMemberUniqueName="[World Population by Year].[Net Change].[All]" allUniqueName="[World Population by Year].[Net Change].[All]" dimensionUniqueName="[World Population by Year]" displayFolder="" count="0" memberValueDatatype="20" unbalanced="0"/>
    <cacheHierarchy uniqueName="[World Population by Year].[Density (P/Km²)]" caption="Density (P/Km²)" attribute="1" defaultMemberUniqueName="[World Population by Year].[Density (P/Km²)].[All]" allUniqueName="[World Population by Year].[Density (P/Km²)].[All]" dimensionUniqueName="[World Population by Year]" displayFolder="" count="0" memberValueDatatype="20" unbalanced="0"/>
    <cacheHierarchy uniqueName="[World Population Forecast  2030-2050].[Year (July 1)]" caption="Year (July 1)" attribute="1" defaultMemberUniqueName="[World Population Forecast  2030-2050].[Year (July 1)].[All]" allUniqueName="[World Population Forecast  2030-2050].[Year (July 1)].[All]" dimensionUniqueName="[World Population Forecast  2030-2050]" displayFolder="" count="0" memberValueDatatype="130" unbalanced="0"/>
    <cacheHierarchy uniqueName="[World Population Forecast  2030-2050].[Population]" caption="Population" attribute="1" defaultMemberUniqueName="[World Population Forecast  2030-2050].[Population].[All]" allUniqueName="[World Population Forecast  2030-2050].[Population].[All]" dimensionUniqueName="[World Population Forecast  2030-2050]" displayFolder="" count="0" memberValueDatatype="20" unbalanced="0"/>
    <cacheHierarchy uniqueName="[World Population Forecast  2030-2050].[Yearly % Change]" caption="Yearly % Change" attribute="1" defaultMemberUniqueName="[World Population Forecast  2030-2050].[Yearly % Change].[All]" allUniqueName="[World Population Forecast  2030-2050].[Yearly % Change].[All]" dimensionUniqueName="[World Population Forecast  2030-2050]" displayFolder="" count="0" memberValueDatatype="5" unbalanced="0"/>
    <cacheHierarchy uniqueName="[World Population Forecast  2030-2050].[Yearly Change]" caption="Yearly Change" attribute="1" defaultMemberUniqueName="[World Population Forecast  2030-2050].[Yearly Change].[All]" allUniqueName="[World Population Forecast  2030-2050].[Yearly Change].[All]" dimensionUniqueName="[World Population Forecast  2030-2050]" displayFolder="" count="0" memberValueDatatype="20" unbalanced="0"/>
    <cacheHierarchy uniqueName="[World Population Forecast  2030-2050].[Median Age]" caption="Median Age" attribute="1" defaultMemberUniqueName="[World Population Forecast  2030-2050].[Median Age].[All]" allUniqueName="[World Population Forecast  2030-2050].[Median Age].[All]" dimensionUniqueName="[World Population Forecast  2030-2050]" displayFolder="" count="0" memberValueDatatype="5" unbalanced="0"/>
    <cacheHierarchy uniqueName="[World Population Forecast  2030-2050].[Fertility Rate]" caption="Fertility Rate" attribute="1" defaultMemberUniqueName="[World Population Forecast  2030-2050].[Fertility Rate].[All]" allUniqueName="[World Population Forecast  2030-2050].[Fertility Rate].[All]" dimensionUniqueName="[World Population Forecast  2030-2050]" displayFolder="" count="0" memberValueDatatype="5" unbalanced="0"/>
    <cacheHierarchy uniqueName="[World Population Forecast  2030-2050].[Density (P/Km²)]" caption="Density (P/Km²)" attribute="1" defaultMemberUniqueName="[World Population Forecast  2030-2050].[Density (P/Km²)].[All]" allUniqueName="[World Population Forecast  2030-2050].[Density (P/Km²)].[All]" dimensionUniqueName="[World Population Forecast  2030-2050]" displayFolder="" count="0" memberValueDatatype="20" unbalanced="0"/>
    <cacheHierarchy uniqueName="[Yearly Population Growth Rate].[Year]" caption="Year" attribute="1" defaultMemberUniqueName="[Yearly Population Growth Rate].[Year].[All]" allUniqueName="[Yearly Population Growth Rate].[Year].[All]" dimensionUniqueName="[Yearly Population Growth Rate]" displayFolder="" count="0" memberValueDatatype="130" unbalanced="0"/>
    <cacheHierarchy uniqueName="[Yearly Population Growth Rate].[Yearly Growth Rate]" caption="Yearly Growth Rate" attribute="1" defaultMemberUniqueName="[Yearly Population Growth Rate].[Yearly Growth Rate].[All]" allUniqueName="[Yearly Population Growth Rate].[Yearly Growth Rate].[All]" dimensionUniqueName="[Yearly Population Growth Rate]" displayFolder="" count="0" memberValueDatatype="5" unbalanced="0"/>
    <cacheHierarchy uniqueName="[Measures].[Rural Population %]" caption="Rural Population %" measure="1" displayFolder="" measureGroup="Population by Country" count="0"/>
    <cacheHierarchy uniqueName="[Measures].[Rural Population % ]" caption="Rural Population % " measure="1" displayFolder="" measureGroup="World Population by Region" count="0"/>
    <cacheHierarchy uniqueName="[Measures].[__XL_Count Yearly Population Growth Rate]" caption="__XL_Count Yearly Population Growth Rate" measure="1" displayFolder="" measureGroup="Yearly Population Growth Rate" count="0" hidden="1"/>
    <cacheHierarchy uniqueName="[Measures].[__XL_Count World Population Forecast  2030-2050]" caption="__XL_Count World Population Forecast  2030-2050" measure="1" displayFolder="" measureGroup="World Population Forecast  2030-2050" count="0" hidden="1"/>
    <cacheHierarchy uniqueName="[Measures].[__XL_Count World Population by Region]" caption="__XL_Count World Population by Region" measure="1" displayFolder="" measureGroup="World Population by Region" count="0" hidden="1"/>
    <cacheHierarchy uniqueName="[Measures].[__XL_Count World Population by Religion]" caption="__XL_Count World Population by Religion" measure="1" displayFolder="" measureGroup="World Population by Religion" count="0" hidden="1"/>
    <cacheHierarchy uniqueName="[Measures].[__XL_Count World Population by Year]" caption="__XL_Count World Population by Year" measure="1" displayFolder="" measureGroup="World Population by Year" count="0" hidden="1"/>
    <cacheHierarchy uniqueName="[Measures].[__XL_Count Population by Country]" caption="__XL_Count Population by Country" measure="1" displayFolder="" measureGroup="Population by Country" count="0" hidden="1"/>
    <cacheHierarchy uniqueName="[Measures].[__XL_Count World Population  2025 and Historical]" caption="__XL_Count World Population  2025 and Historical" measure="1" displayFolder="" measureGroup="World Population  2025 and Historical" count="0" hidden="1"/>
    <cacheHierarchy uniqueName="[Measures].[__XL_Count A]" caption="__XL_Count A" measure="1" displayFolder="" measureGroup="A" count="0" hidden="1"/>
    <cacheHierarchy uniqueName="[Measures].[__XL_Count B]" caption="__XL_Count B" measure="1" displayFolder="" measureGroup="B" count="0" hidden="1"/>
    <cacheHierarchy uniqueName="[Measures].[__XL_Count C]" caption="__XL_Count C" measure="1" displayFolder="" measureGroup="C" count="0" hidden="1"/>
    <cacheHierarchy uniqueName="[Measures].[__XL_Count D  E  F]" caption="__XL_Count D  E  F" measure="1" displayFolder="" measureGroup="D  E  F" count="0" hidden="1"/>
    <cacheHierarchy uniqueName="[Measures].[__XL_Count G  H]" caption="__XL_Count G  H" measure="1" displayFolder="" measureGroup="G  H" count="0" hidden="1"/>
    <cacheHierarchy uniqueName="[Measures].[__XL_Count I  J  K]" caption="__XL_Count I  J  K" measure="1" displayFolder="" measureGroup="I  J  K" count="0" hidden="1"/>
    <cacheHierarchy uniqueName="[Measures].[__XL_Count L  M]" caption="__XL_Count L  M" measure="1" displayFolder="" measureGroup="L  M" count="0" hidden="1"/>
    <cacheHierarchy uniqueName="[Measures].[__XL_Count N  O  P  Q]" caption="__XL_Count N  O  P  Q" measure="1" displayFolder="" measureGroup="N  O  P  Q" count="0" hidden="1"/>
    <cacheHierarchy uniqueName="[Measures].[__XL_Count R  S]" caption="__XL_Count R  S" measure="1" displayFolder="" measureGroup="R  S" count="0" hidden="1"/>
    <cacheHierarchy uniqueName="[Measures].[__XL_Count T  U  V  W  Y  Z]" caption="__XL_Count T  U  V  W  Y  Z" measure="1" displayFolder="" measureGroup="T  U  V  W  Y  Z" count="0" hidden="1"/>
    <cacheHierarchy uniqueName="[Measures].[__XL_Count Region Lookup]" caption="__XL_Count Region Lookup" measure="1" displayFolder="" measureGroup="Region Lookup" count="0" hidden="1"/>
    <cacheHierarchy uniqueName="[Measures].[__No measures defined]" caption="__No measures defined" measure="1" displayFolder="" count="0" hidden="1"/>
    <cacheHierarchy uniqueName="[Measures].[Sum of Yearly % Change]" caption="Sum of Yearly % Change" measure="1" displayFolder="" measureGroup="World Population by Year" count="0" hidden="1">
      <extLst>
        <ext xmlns:x15="http://schemas.microsoft.com/office/spreadsheetml/2010/11/main" uri="{B97F6D7D-B522-45F9-BDA1-12C45D357490}">
          <x15:cacheHierarchy aggregatedColumn="55"/>
        </ext>
      </extLst>
    </cacheHierarchy>
    <cacheHierarchy uniqueName="[Measures].[Sum of Yearly Growth Rate]" caption="Sum of Yearly Growth Rate" measure="1" displayFolder="" measureGroup="Yearly Population Growth Rate" count="0" hidden="1">
      <extLst>
        <ext xmlns:x15="http://schemas.microsoft.com/office/spreadsheetml/2010/11/main" uri="{B97F6D7D-B522-45F9-BDA1-12C45D357490}">
          <x15:cacheHierarchy aggregatedColumn="66"/>
        </ext>
      </extLst>
    </cacheHierarchy>
    <cacheHierarchy uniqueName="[Measures].[Sum of Population]" caption="Sum of Population" measure="1" displayFolder="" measureGroup="World Population by Year" count="0" hidden="1">
      <extLst>
        <ext xmlns:x15="http://schemas.microsoft.com/office/spreadsheetml/2010/11/main" uri="{B97F6D7D-B522-45F9-BDA1-12C45D357490}">
          <x15:cacheHierarchy aggregatedColumn="54"/>
        </ext>
      </extLst>
    </cacheHierarchy>
    <cacheHierarchy uniqueName="[Measures].[Sum of Percentage of the global population]" caption="Sum of Percentage of the global population" measure="1" displayFolder="" measureGroup="World Population by Religion" count="0" hidden="1">
      <extLst>
        <ext xmlns:x15="http://schemas.microsoft.com/office/spreadsheetml/2010/11/main" uri="{B97F6D7D-B522-45F9-BDA1-12C45D357490}">
          <x15:cacheHierarchy aggregatedColumn="52"/>
        </ext>
      </extLst>
    </cacheHierarchy>
    <cacheHierarchy uniqueName="[Measures].[Sum of Population 2]" caption="Sum of Population 2" measure="1" displayFolder="" measureGroup="World Population Forecast  2030-2050" count="0" hidden="1">
      <extLst>
        <ext xmlns:x15="http://schemas.microsoft.com/office/spreadsheetml/2010/11/main" uri="{B97F6D7D-B522-45F9-BDA1-12C45D357490}">
          <x15:cacheHierarchy aggregatedColumn="59"/>
        </ext>
      </extLst>
    </cacheHierarchy>
    <cacheHierarchy uniqueName="[Measures].[Sum of Yearly % Change 2]" caption="Sum of Yearly % Change 2" measure="1" displayFolder="" measureGroup="World Population Forecast  2030-2050" count="0" hidden="1">
      <extLst>
        <ext xmlns:x15="http://schemas.microsoft.com/office/spreadsheetml/2010/11/main" uri="{B97F6D7D-B522-45F9-BDA1-12C45D357490}">
          <x15:cacheHierarchy aggregatedColumn="60"/>
        </ext>
      </extLst>
    </cacheHierarchy>
    <cacheHierarchy uniqueName="[Measures].[Sum of Yearly Change]" caption="Sum of Yearly Change" measure="1" displayFolder="" measureGroup="World Population Forecast  2030-2050" count="0" hidden="1">
      <extLst>
        <ext xmlns:x15="http://schemas.microsoft.com/office/spreadsheetml/2010/11/main" uri="{B97F6D7D-B522-45F9-BDA1-12C45D357490}">
          <x15:cacheHierarchy aggregatedColumn="61"/>
        </ext>
      </extLst>
    </cacheHierarchy>
    <cacheHierarchy uniqueName="[Measures].[Sum of Population 3]" caption="Sum of Population 3" measure="1" displayFolder="" measureGroup="World Population  2025 and Historical" count="0" hidden="1">
      <extLst>
        <ext xmlns:x15="http://schemas.microsoft.com/office/spreadsheetml/2010/11/main" uri="{B97F6D7D-B522-45F9-BDA1-12C45D357490}">
          <x15:cacheHierarchy aggregatedColumn="34"/>
        </ext>
      </extLst>
    </cacheHierarchy>
    <cacheHierarchy uniqueName="[Measures].[Sum of Yearly % Change 3]" caption="Sum of Yearly % Change 3" measure="1" displayFolder="" measureGroup="World Population  2025 and Historical" count="0" hidden="1">
      <extLst>
        <ext xmlns:x15="http://schemas.microsoft.com/office/spreadsheetml/2010/11/main" uri="{B97F6D7D-B522-45F9-BDA1-12C45D357490}">
          <x15:cacheHierarchy aggregatedColumn="35"/>
        </ext>
      </extLst>
    </cacheHierarchy>
    <cacheHierarchy uniqueName="[Measures].[Sum of Yearly Change 2]" caption="Sum of Yearly Change 2" measure="1" displayFolder="" measureGroup="World Population  2025 and Historical" count="0" hidden="1">
      <extLst>
        <ext xmlns:x15="http://schemas.microsoft.com/office/spreadsheetml/2010/11/main" uri="{B97F6D7D-B522-45F9-BDA1-12C45D357490}">
          <x15:cacheHierarchy aggregatedColumn="36"/>
        </ext>
      </extLst>
    </cacheHierarchy>
    <cacheHierarchy uniqueName="[Measures].[Sum of Median Age]" caption="Sum of Median Age" measure="1" displayFolder="" measureGroup="World Population  2025 and Historical" count="0" hidden="1">
      <extLst>
        <ext xmlns:x15="http://schemas.microsoft.com/office/spreadsheetml/2010/11/main" uri="{B97F6D7D-B522-45F9-BDA1-12C45D357490}">
          <x15:cacheHierarchy aggregatedColumn="37"/>
        </ext>
      </extLst>
    </cacheHierarchy>
    <cacheHierarchy uniqueName="[Measures].[Sum of Fertility Rate]" caption="Sum of Fertility Rate" measure="1" displayFolder="" measureGroup="World Population  2025 and Historical" count="0" hidden="1">
      <extLst>
        <ext xmlns:x15="http://schemas.microsoft.com/office/spreadsheetml/2010/11/main" uri="{B97F6D7D-B522-45F9-BDA1-12C45D357490}">
          <x15:cacheHierarchy aggregatedColumn="38"/>
        </ext>
      </extLst>
    </cacheHierarchy>
    <cacheHierarchy uniqueName="[Measures].[Sum of Land Area (Km²)]" caption="Sum of Land Area (Km²)" measure="1" displayFolder="" measureGroup="Population by Country" count="0" hidden="1">
      <extLst>
        <ext xmlns:x15="http://schemas.microsoft.com/office/spreadsheetml/2010/11/main" uri="{B97F6D7D-B522-45F9-BDA1-12C45D357490}">
          <x15:cacheHierarchy aggregatedColumn="21"/>
        </ext>
      </extLst>
    </cacheHierarchy>
    <cacheHierarchy uniqueName="[Measures].[Sum of Urban Pop %]" caption="Sum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Sum of Land Area (Km²) 2]" caption="Sum of Land Area (Km²) 2" measure="1" displayFolder="" measureGroup="World Population by Region" count="0" hidden="1">
      <extLst>
        <ext xmlns:x15="http://schemas.microsoft.com/office/spreadsheetml/2010/11/main" uri="{B97F6D7D-B522-45F9-BDA1-12C45D357490}">
          <x15:cacheHierarchy aggregatedColumn="45"/>
        </ext>
      </extLst>
    </cacheHierarchy>
    <cacheHierarchy uniqueName="[Measures].[Sum of Density (P/Km²)]" caption="Sum of Density (P/Km²)" measure="1" displayFolder="" measureGroup="Population by Country" count="0" hidden="1">
      <extLst>
        <ext xmlns:x15="http://schemas.microsoft.com/office/spreadsheetml/2010/11/main" uri="{B97F6D7D-B522-45F9-BDA1-12C45D357490}">
          <x15:cacheHierarchy aggregatedColumn="20"/>
        </ext>
      </extLst>
    </cacheHierarchy>
    <cacheHierarchy uniqueName="[Measures].[Count of Country (or dependency)]" caption="Count of Country (or dependency)" measure="1" displayFolder="" measureGroup="Population by Country" count="0" hidden="1">
      <extLst>
        <ext xmlns:x15="http://schemas.microsoft.com/office/spreadsheetml/2010/11/main" uri="{B97F6D7D-B522-45F9-BDA1-12C45D357490}">
          <x15:cacheHierarchy aggregatedColumn="16"/>
        </ext>
      </extLst>
    </cacheHierarchy>
    <cacheHierarchy uniqueName="[Measures].[Sum of Density (P/Km²) 2]" caption="Sum of Density (P/Km²) 2" measure="1" displayFolder="" measureGroup="World Population by Region" count="0" hidden="1">
      <extLst>
        <ext xmlns:x15="http://schemas.microsoft.com/office/spreadsheetml/2010/11/main" uri="{B97F6D7D-B522-45F9-BDA1-12C45D357490}">
          <x15:cacheHierarchy aggregatedColumn="44"/>
        </ext>
      </extLst>
    </cacheHierarchy>
    <cacheHierarchy uniqueName="[Measures].[Count of Net Change]" caption="Count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Density (P/Km²) 3]" caption="Sum of Density (P/Km²) 3" measure="1" displayFolder="" measureGroup="World Population by Year" count="0" hidden="1">
      <extLst>
        <ext xmlns:x15="http://schemas.microsoft.com/office/spreadsheetml/2010/11/main" uri="{B97F6D7D-B522-45F9-BDA1-12C45D357490}">
          <x15:cacheHierarchy aggregatedColumn="57"/>
        </ext>
      </extLst>
    </cacheHierarchy>
    <cacheHierarchy uniqueName="[Measures].[Sum of Urban Pop % 2]" caption="Sum of Urban Pop % 2" measure="1" displayFolder="" measureGroup="World Population by Region" count="0" hidden="1">
      <extLst>
        <ext xmlns:x15="http://schemas.microsoft.com/office/spreadsheetml/2010/11/main" uri="{B97F6D7D-B522-45F9-BDA1-12C45D357490}">
          <x15:cacheHierarchy aggregatedColumn="49"/>
        </ext>
      </extLst>
    </cacheHierarchy>
    <cacheHierarchy uniqueName="[Measures].[Sum of World Share]" caption="Sum of World Share" measure="1" displayFolder="" measureGroup="World Population by Region" count="0" hidden="1">
      <extLst>
        <ext xmlns:x15="http://schemas.microsoft.com/office/spreadsheetml/2010/11/main" uri="{B97F6D7D-B522-45F9-BDA1-12C45D357490}">
          <x15:cacheHierarchy aggregatedColumn="50"/>
        </ext>
      </extLst>
    </cacheHierarchy>
    <cacheHierarchy uniqueName="[Measures].[Sum of Population 2026]" caption="Sum of Population 2026" measure="1" displayFolder="" measureGroup="Population by Country" count="0" hidden="1">
      <extLst>
        <ext xmlns:x15="http://schemas.microsoft.com/office/spreadsheetml/2010/11/main" uri="{B97F6D7D-B522-45F9-BDA1-12C45D357490}">
          <x15:cacheHierarchy aggregatedColumn="17"/>
        </ext>
      </extLst>
    </cacheHierarchy>
    <cacheHierarchy uniqueName="[Measures].[Sum of Population (2026)]" caption="Sum of Population (2026)" measure="1" displayFolder="" measureGroup="World Population by Region" count="0" hidden="1">
      <extLst>
        <ext xmlns:x15="http://schemas.microsoft.com/office/spreadsheetml/2010/11/main" uri="{B97F6D7D-B522-45F9-BDA1-12C45D357490}">
          <x15:cacheHierarchy aggregatedColumn="41"/>
        </ext>
      </extLst>
    </cacheHierarchy>
    <cacheHierarchy uniqueName="[Measures].[Count of Migrants (net) 2]" caption="Count of Migrants (net) 2" measure="1" displayFolder="" measureGroup="Population by Country" count="0" hidden="1">
      <extLst>
        <ext xmlns:x15="http://schemas.microsoft.com/office/spreadsheetml/2010/11/main" uri="{B97F6D7D-B522-45F9-BDA1-12C45D357490}">
          <x15:cacheHierarchy aggregatedColumn="22"/>
        </ext>
      </extLst>
    </cacheHierarchy>
    <cacheHierarchy uniqueName="[Measures].[Sum of Fert. Rate 2]" caption="Sum of Fert. Rate 2" measure="1" displayFolder="" measureGroup="Population by Country" count="0" hidden="1">
      <extLst>
        <ext xmlns:x15="http://schemas.microsoft.com/office/spreadsheetml/2010/11/main" uri="{B97F6D7D-B522-45F9-BDA1-12C45D357490}">
          <x15:cacheHierarchy aggregatedColumn="23"/>
        </ext>
      </extLst>
    </cacheHierarchy>
    <cacheHierarchy uniqueName="[Measures].[Sum of Median Age 3]" caption="Sum of Median Age 3" measure="1" displayFolder="" measureGroup="Population by Country" count="0" hidden="1">
      <extLst>
        <ext xmlns:x15="http://schemas.microsoft.com/office/spreadsheetml/2010/11/main" uri="{B97F6D7D-B522-45F9-BDA1-12C45D357490}">
          <x15:cacheHierarchy aggregatedColumn="24"/>
        </ext>
      </extLst>
    </cacheHierarchy>
    <cacheHierarchy uniqueName="[Measures].[Sum of World Share 2]" caption="Sum of World Share 2" measure="1" displayFolder="" measureGroup="Population by Country" count="0" hidden="1">
      <extLst>
        <ext xmlns:x15="http://schemas.microsoft.com/office/spreadsheetml/2010/11/main" uri="{B97F6D7D-B522-45F9-BDA1-12C45D357490}">
          <x15:cacheHierarchy aggregatedColumn="26"/>
        </ext>
      </extLst>
    </cacheHierarchy>
    <cacheHierarchy uniqueName="[Measures].[Count of Yearly Change]" caption="Count of Yearly Change" measure="1" displayFolder="" measureGroup="Population by Country" count="0" hidden="1">
      <extLst>
        <ext xmlns:x15="http://schemas.microsoft.com/office/spreadsheetml/2010/11/main" uri="{B97F6D7D-B522-45F9-BDA1-12C45D357490}">
          <x15:cacheHierarchy aggregatedColumn="18"/>
        </ext>
      </extLst>
    </cacheHierarchy>
    <cacheHierarchy uniqueName="[Measures].[Count of geographical region]" caption="Count of geographical region" measure="1" displayFolder="" measureGroup="Region Lookup" count="0" hidden="1">
      <extLst>
        <ext xmlns:x15="http://schemas.microsoft.com/office/spreadsheetml/2010/11/main" uri="{B97F6D7D-B522-45F9-BDA1-12C45D357490}">
          <x15:cacheHierarchy aggregatedColumn="30"/>
        </ext>
      </extLst>
    </cacheHierarchy>
    <cacheHierarchy uniqueName="[Measures].[Sum of Net Change]" caption="Sum of Net Change" measure="1" displayFolder="" measureGroup="Population by Country" count="0" hidden="1">
      <extLst>
        <ext xmlns:x15="http://schemas.microsoft.com/office/spreadsheetml/2010/11/main" uri="{B97F6D7D-B522-45F9-BDA1-12C45D357490}">
          <x15:cacheHierarchy aggregatedColumn="19"/>
        </ext>
      </extLst>
    </cacheHierarchy>
    <cacheHierarchy uniqueName="[Measures].[Sum of Migrants (net)]" caption="Sum of Migrants (net)" measure="1" displayFolder="" measureGroup="Population by Country" count="0" hidden="1">
      <extLst>
        <ext xmlns:x15="http://schemas.microsoft.com/office/spreadsheetml/2010/11/main" uri="{B97F6D7D-B522-45F9-BDA1-12C45D357490}">
          <x15:cacheHierarchy aggregatedColumn="22"/>
        </ext>
      </extLst>
    </cacheHierarchy>
    <cacheHierarchy uniqueName="[Measures].[Average of Fert. Rate]" caption="Average of Fert. Rate" measure="1" displayFolder="" measureGroup="Population by Country" count="0" hidden="1">
      <extLst>
        <ext xmlns:x15="http://schemas.microsoft.com/office/spreadsheetml/2010/11/main" uri="{B97F6D7D-B522-45F9-BDA1-12C45D357490}">
          <x15:cacheHierarchy aggregatedColumn="23"/>
        </ext>
      </extLst>
    </cacheHierarchy>
    <cacheHierarchy uniqueName="[Measures].[Average of Median Age]" caption="Average of Median Age" measure="1" displayFolder="" measureGroup="Population by Country" count="0" hidden="1">
      <extLst>
        <ext xmlns:x15="http://schemas.microsoft.com/office/spreadsheetml/2010/11/main" uri="{B97F6D7D-B522-45F9-BDA1-12C45D357490}">
          <x15:cacheHierarchy aggregatedColumn="24"/>
        </ext>
      </extLst>
    </cacheHierarchy>
    <cacheHierarchy uniqueName="[Measures].[Average of Urban Pop %]" caption="Average of Urban Pop %" measure="1" displayFolder="" measureGroup="Population by Country" count="0" hidden="1">
      <extLst>
        <ext xmlns:x15="http://schemas.microsoft.com/office/spreadsheetml/2010/11/main" uri="{B97F6D7D-B522-45F9-BDA1-12C45D357490}">
          <x15:cacheHierarchy aggregatedColumn="25"/>
        </ext>
      </extLst>
    </cacheHierarchy>
    <cacheHierarchy uniqueName="[Measures].[Average of World Share]" caption="Average of World Share" measure="1" displayFolder="" measureGroup="Population by Country"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5569262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81014C-A061-4DD3-93FD-D4B8493E3B7F}" name="PivotTable1" cacheId="65" applyNumberFormats="0" applyBorderFormats="0" applyFontFormats="0" applyPatternFormats="0" applyAlignmentFormats="0" applyWidthHeightFormats="1" dataCaption="Values" tag="759c786e-316d-47a3-a236-f642a74845f0" updatedVersion="8" minRefreshableVersion="3" useAutoFormatting="1" subtotalHiddenItems="1" itemPrintTitles="1" createdVersion="8" indent="0" outline="1" outlineData="1" multipleFieldFilters="0">
  <location ref="A3:J238" firstHeaderRow="0" firstDataRow="1" firstDataCol="1"/>
  <pivotFields count="11">
    <pivotField axis="axisRow" allDrilled="1" subtotalTop="0" showAll="0" dataSourceSort="1" defaultSubtotal="0" defaultAttributeDrillState="1">
      <items count="2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t="grand">
      <x/>
    </i>
  </rowItems>
  <colFields count="1">
    <field x="-2"/>
  </colFields>
  <colItems count="9">
    <i>
      <x/>
    </i>
    <i i="1">
      <x v="1"/>
    </i>
    <i i="2">
      <x v="2"/>
    </i>
    <i i="3">
      <x v="3"/>
    </i>
    <i i="4">
      <x v="4"/>
    </i>
    <i i="5">
      <x v="5"/>
    </i>
    <i i="6">
      <x v="6"/>
    </i>
    <i i="7">
      <x v="7"/>
    </i>
    <i i="8">
      <x v="8"/>
    </i>
  </colItems>
  <dataFields count="9">
    <dataField name="Population 2026" fld="1" baseField="0" baseItem="0"/>
    <dataField name="Density (P/Km²)" fld="2" baseField="0" baseItem="0" numFmtId="3"/>
    <dataField name="Land Area (Km²)" fld="3" baseField="0" baseItem="0" numFmtId="3"/>
    <dataField name="Migrants (net)" fld="4" baseField="0" baseItem="0" numFmtId="3"/>
    <dataField name="Fert. Rate" fld="7" subtotal="average" baseField="0" baseItem="0"/>
    <dataField name="Median Age" fld="8" subtotal="average" baseField="0" baseItem="0"/>
    <dataField name="Urban Population %" fld="9" subtotal="average" baseField="0" baseItem="0"/>
    <dataField fld="5" subtotal="count" baseField="0" baseItem="0"/>
    <dataField name="World Share" fld="6" baseField="0" baseItem="0"/>
  </dataFields>
  <formats count="19">
    <format dxfId="127">
      <pivotArea dataOnly="0" outline="0" fieldPosition="0">
        <references count="1">
          <reference field="4294967294" count="1">
            <x v="8"/>
          </reference>
        </references>
      </pivotArea>
    </format>
    <format dxfId="126">
      <pivotArea dataOnly="0" outline="0" fieldPosition="0">
        <references count="1">
          <reference field="4294967294" count="1">
            <x v="7"/>
          </reference>
        </references>
      </pivotArea>
    </format>
    <format dxfId="125">
      <pivotArea dataOnly="0" outline="0" fieldPosition="0">
        <references count="1">
          <reference field="4294967294" count="1">
            <x v="6"/>
          </reference>
        </references>
      </pivotArea>
    </format>
    <format dxfId="124">
      <pivotArea field="0" grandRow="1" outline="0" collapsedLevelsAreSubtotals="1" axis="axisRow" fieldPosition="0">
        <references count="1">
          <reference field="4294967294" count="1" selected="0">
            <x v="4"/>
          </reference>
        </references>
      </pivotArea>
    </format>
    <format dxfId="123">
      <pivotArea field="0" grandRow="1" outline="0" collapsedLevelsAreSubtotals="1" axis="axisRow" fieldPosition="0">
        <references count="1">
          <reference field="4294967294" count="1" selected="0">
            <x v="5"/>
          </reference>
        </references>
      </pivotArea>
    </format>
    <format dxfId="122">
      <pivotArea dataOnly="0" outline="0" fieldPosition="0">
        <references count="1">
          <reference field="4294967294" count="1">
            <x v="0"/>
          </reference>
        </references>
      </pivotArea>
    </format>
    <format dxfId="121">
      <pivotArea outline="0" fieldPosition="0">
        <references count="1">
          <reference field="4294967294" count="1">
            <x v="1"/>
          </reference>
        </references>
      </pivotArea>
    </format>
    <format dxfId="120">
      <pivotArea outline="0" fieldPosition="0">
        <references count="1">
          <reference field="4294967294" count="1">
            <x v="2"/>
          </reference>
        </references>
      </pivotArea>
    </format>
    <format dxfId="119">
      <pivotArea outline="0" fieldPosition="0">
        <references count="1">
          <reference field="4294967294" count="1">
            <x v="3"/>
          </reference>
        </references>
      </pivotArea>
    </format>
    <format dxfId="118">
      <pivotArea type="all" dataOnly="0" outline="0" fieldPosition="0"/>
    </format>
    <format dxfId="117">
      <pivotArea outline="0" collapsedLevelsAreSubtotals="1" fieldPosition="0"/>
    </format>
    <format dxfId="116">
      <pivotArea field="0" type="button" dataOnly="0" labelOnly="1" outline="0" axis="axisRow" fieldPosition="0"/>
    </format>
    <format dxfId="115">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4">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13">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12">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11">
      <pivotArea dataOnly="0" labelOnly="1" fieldPosition="0">
        <references count="1">
          <reference field="0" count="34">
            <x v="200"/>
            <x v="201"/>
            <x v="202"/>
            <x v="203"/>
            <x v="204"/>
            <x v="205"/>
            <x v="206"/>
            <x v="207"/>
            <x v="208"/>
            <x v="209"/>
            <x v="210"/>
            <x v="211"/>
            <x v="212"/>
            <x v="213"/>
            <x v="214"/>
            <x v="215"/>
            <x v="216"/>
            <x v="217"/>
            <x v="218"/>
            <x v="219"/>
            <x v="220"/>
            <x v="221"/>
            <x v="222"/>
            <x v="223"/>
            <x v="224"/>
            <x v="225"/>
            <x v="226"/>
            <x v="227"/>
            <x v="228"/>
            <x v="229"/>
            <x v="230"/>
            <x v="231"/>
            <x v="232"/>
            <x v="233"/>
          </reference>
        </references>
      </pivotArea>
    </format>
    <format dxfId="110">
      <pivotArea dataOnly="0" labelOnly="1" grandRow="1" outline="0" fieldPosition="0"/>
    </format>
    <format dxfId="109">
      <pivotArea dataOnly="0" labelOnly="1" outline="0" fieldPosition="0">
        <references count="1">
          <reference field="4294967294" count="9">
            <x v="0"/>
            <x v="1"/>
            <x v="2"/>
            <x v="3"/>
            <x v="4"/>
            <x v="5"/>
            <x v="6"/>
            <x v="7"/>
            <x v="8"/>
          </reference>
        </references>
      </pivotArea>
    </format>
  </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and Area (Km²)"/>
    <pivotHierarchy dragToData="1" caption="Urban Population %"/>
    <pivotHierarchy dragToData="1"/>
    <pivotHierarchy dragToData="1" caption="Density (P/Km²)"/>
    <pivotHierarchy dragToData="1"/>
    <pivotHierarchy dragToData="1"/>
    <pivotHierarchy dragToData="1"/>
    <pivotHierarchy dragToData="1"/>
    <pivotHierarchy dragToData="1"/>
    <pivotHierarchy dragToData="1"/>
    <pivotHierarchy dragToData="1" caption="Population 2026"/>
    <pivotHierarchy dragToData="1"/>
    <pivotHierarchy dragToData="1"/>
    <pivotHierarchy dragToData="1" caption="Fert. Rate"/>
    <pivotHierarchy dragToData="1" caption="Median Age"/>
    <pivotHierarchy dragToData="1" caption="World Share"/>
    <pivotHierarchy dragToData="1"/>
    <pivotHierarchy dragToData="1"/>
    <pivotHierarchy dragToData="1"/>
    <pivotHierarchy dragToData="1" caption="Migrants (net)"/>
    <pivotHierarchy dragToData="1" caption="Fert. Rate"/>
    <pivotHierarchy dragToData="1" caption="Median Age"/>
    <pivotHierarchy dragToData="1" caption="Urban Population %"/>
    <pivotHierarchy dragToData="1"/>
  </pivotHierarchies>
  <pivotTableStyleInfo name="Country Pivot"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 by Country]"/>
        <x15:activeTabTopLevelEntity name="[Region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F2CCAC-DA94-4AF2-850C-8921654D2698}" name="PivotTable22" cacheId="40" applyNumberFormats="0" applyBorderFormats="0" applyFontFormats="0" applyPatternFormats="0" applyAlignmentFormats="0" applyWidthHeightFormats="1" dataCaption="Values" tag="44ab8337-0273-416e-b925-3a2d45042403" updatedVersion="8" minRefreshableVersion="3" subtotalHiddenItems="1" colGrandTotals="0" itemPrintTitles="1" createdVersion="8" indent="0" outline="1" outlineData="1" multipleFieldFilters="0" rowHeaderCaption="Region">
  <location ref="AA7:AB14" firstHeaderRow="1" firstDataRow="1" firstDataCol="1"/>
  <pivotFields count="2">
    <pivotField axis="axisRow" allDrilled="1" outline="0" subtotalTop="0" showAll="0"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Land Area (Km²)" fld="1" baseField="0" baseItem="0" numFmtId="3"/>
  </dataField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and Area (Km²)"/>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Country Pivot"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 Population by 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23119E-962F-47CC-80FF-FFBD9D0C65EB}" name="PivotTable6" cacheId="49" applyNumberFormats="0" applyBorderFormats="0" applyFontFormats="0" applyPatternFormats="0" applyAlignmentFormats="0" applyWidthHeightFormats="1" dataCaption="Values" tag="bd9ccce2-039c-46f6-b89c-f039ed211559" updatedVersion="8" minRefreshableVersion="3" subtotalHiddenItems="1" rowGrandTotals="0" colGrandTotals="0" itemPrintTitles="1" createdVersion="8" indent="0" outline="1" outlineData="1" multipleFieldFilters="0" rowHeaderCaption="Year">
  <location ref="R7:S83" firstHeaderRow="1" firstDataRow="1" firstDataCol="1"/>
  <pivotFields count="2">
    <pivotField axis="axisRow" allDrilled="1" outline="0" subtotalTop="0" showAll="0" sortType="descending" defaultSubtotal="0" defaultAttributeDrillState="1">
      <items count="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dataField="1" subtotalTop="0" showAll="0" defaultSubtotal="0"/>
  </pivotFields>
  <rowFields count="1">
    <field x="0"/>
  </rowFields>
  <rowItems count="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rowItems>
  <colItems count="1">
    <i/>
  </colItems>
  <dataFields count="1">
    <dataField name="Yearly Growth Rate" fld="1" baseField="0" baseItem="0" numFmtId="10"/>
  </dataFields>
  <formats count="2">
    <format dxfId="65">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4">
      <pivotArea dataOnly="0" labelOnly="1" fieldPosition="0">
        <references count="1">
          <reference field="0" count="26">
            <x v="50"/>
            <x v="51"/>
            <x v="52"/>
            <x v="53"/>
            <x v="54"/>
            <x v="55"/>
            <x v="56"/>
            <x v="57"/>
            <x v="58"/>
            <x v="59"/>
            <x v="60"/>
            <x v="61"/>
            <x v="62"/>
            <x v="63"/>
            <x v="64"/>
            <x v="65"/>
            <x v="66"/>
            <x v="67"/>
            <x v="68"/>
            <x v="69"/>
            <x v="70"/>
            <x v="71"/>
            <x v="72"/>
            <x v="73"/>
            <x v="74"/>
            <x v="75"/>
          </reference>
        </references>
      </pivotArea>
    </format>
  </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Yearly Growth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Country Pivot" showRowHeaders="1" showColHeaders="1" showRowStripes="0" showColStripes="0" showLastColumn="1"/>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 by Country]"/>
        <x15:activeTabTopLevelEntity name="[World Population by Year]"/>
        <x15:activeTabTopLevelEntity name="[Yearly Population Growth R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720E73-1162-4246-B858-CC2ED150556D}" name="PivotTable1" cacheId="55" applyNumberFormats="0" applyBorderFormats="0" applyFontFormats="0" applyPatternFormats="0" applyAlignmentFormats="0" applyWidthHeightFormats="1" dataCaption="Values" tag="c4639dec-d6ad-412d-b17e-4abfa0465b7f" updatedVersion="8" minRefreshableVersion="3" subtotalHiddenItems="1" rowGrandTotals="0" colGrandTotals="0" itemPrintTitles="1" createdVersion="8" indent="0" outline="1" outlineData="1" multipleFieldFilters="0" chartFormat="41" rowHeaderCaption="Year">
  <location ref="AQ7:AS27" firstHeaderRow="0" firstDataRow="1" firstDataCol="1"/>
  <pivotFields count="3">
    <pivotField axis="axisRow" allDrilled="1" outline="0" subtotalTop="0" showAll="0"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s>
  <rowFields count="1">
    <field x="0"/>
  </rowFields>
  <rowItems count="20">
    <i>
      <x/>
    </i>
    <i>
      <x v="1"/>
    </i>
    <i>
      <x v="2"/>
    </i>
    <i>
      <x v="3"/>
    </i>
    <i>
      <x v="4"/>
    </i>
    <i>
      <x v="5"/>
    </i>
    <i>
      <x v="6"/>
    </i>
    <i>
      <x v="7"/>
    </i>
    <i>
      <x v="8"/>
    </i>
    <i>
      <x v="9"/>
    </i>
    <i>
      <x v="10"/>
    </i>
    <i>
      <x v="11"/>
    </i>
    <i>
      <x v="12"/>
    </i>
    <i>
      <x v="13"/>
    </i>
    <i>
      <x v="14"/>
    </i>
    <i>
      <x v="15"/>
    </i>
    <i>
      <x v="16"/>
    </i>
    <i>
      <x v="17"/>
    </i>
    <i>
      <x v="18"/>
    </i>
    <i>
      <x v="19"/>
    </i>
  </rowItems>
  <colFields count="1">
    <field x="-2"/>
  </colFields>
  <colItems count="2">
    <i>
      <x/>
    </i>
    <i i="1">
      <x v="1"/>
    </i>
  </colItems>
  <dataFields count="2">
    <dataField name="Population" fld="1" baseField="0" baseItem="0" numFmtId="3"/>
    <dataField name="Yearly % Change" fld="2" baseField="0" baseItem="0" numFmtId="10"/>
  </dataFields>
  <formats count="3">
    <format dxfId="68">
      <pivotArea dataOnly="0" labelOnly="1" outline="0" fieldPosition="0">
        <references count="1">
          <reference field="4294967294" count="1">
            <x v="0"/>
          </reference>
        </references>
      </pivotArea>
    </format>
    <format dxfId="67">
      <pivotArea dataOnly="0" labelOnly="1" outline="0" fieldPosition="0">
        <references count="1">
          <reference field="4294967294" count="1">
            <x v="0"/>
          </reference>
        </references>
      </pivotArea>
    </format>
    <format dxfId="66">
      <pivotArea outline="0" fieldPosition="0">
        <references count="1">
          <reference field="4294967294" count="1">
            <x v="0"/>
          </reference>
        </references>
      </pivotArea>
    </format>
  </formats>
  <chartFormats count="11">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28" format="11" series="1">
      <pivotArea type="data" outline="0" fieldPosition="0">
        <references count="1">
          <reference field="4294967294" count="1" selected="0">
            <x v="0"/>
          </reference>
        </references>
      </pivotArea>
    </chartFormat>
    <chartFormat chart="28" format="12" series="1">
      <pivotArea type="data" outline="0" fieldPosition="0">
        <references count="1">
          <reference field="4294967294" count="1" selected="0">
            <x v="1"/>
          </reference>
        </references>
      </pivotArea>
    </chartFormat>
    <chartFormat chart="28" format="13">
      <pivotArea type="data" outline="0" fieldPosition="0">
        <references count="2">
          <reference field="4294967294" count="1" selected="0">
            <x v="0"/>
          </reference>
          <reference field="0" count="1" selected="0">
            <x v="1"/>
          </reference>
        </references>
      </pivotArea>
    </chartFormat>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35" format="4"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1"/>
          </reference>
        </references>
      </pivotArea>
    </chartFormat>
  </chart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Population"/>
    <pivotHierarchy dragToData="1" caption="Yearly % Change"/>
    <pivotHierarchy dragToData="1" caption="Yearly Chan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Country Pivot"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 Population  2025 and Historic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E2702B-0864-4085-94A0-A7DE11EA5554}" name="PivotTable2" cacheId="28" applyNumberFormats="0" applyBorderFormats="0" applyFontFormats="0" applyPatternFormats="0" applyAlignmentFormats="0" applyWidthHeightFormats="1" dataCaption="Values" tag="676fd129-3c8f-4989-83dc-c1c88e996154" updatedVersion="8" minRefreshableVersion="3" subtotalHiddenItems="1" rowGrandTotals="0" colGrandTotals="0" itemPrintTitles="1" createdVersion="8" indent="0" outline="1" outlineData="1" multipleFieldFilters="0" chartFormat="11" rowHeaderCaption="Country">
  <location ref="B7:C17" firstHeaderRow="1" firstDataRow="1" firstDataCol="1"/>
  <pivotFields count="2">
    <pivotField axis="axisRow"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3"/>
    </i>
    <i>
      <x v="8"/>
    </i>
    <i>
      <x/>
    </i>
    <i>
      <x v="1"/>
    </i>
    <i>
      <x v="6"/>
    </i>
    <i>
      <x v="7"/>
    </i>
    <i>
      <x v="5"/>
    </i>
    <i>
      <x v="9"/>
    </i>
    <i>
      <x v="2"/>
    </i>
    <i>
      <x v="4"/>
    </i>
  </rowItems>
  <colItems count="1">
    <i/>
  </colItems>
  <dataFields count="1">
    <dataField name="Population" fld="1" baseField="0" baseItem="0" numFmtId="3"/>
  </dataFields>
  <formats count="5">
    <format dxfId="73">
      <pivotArea outline="0" collapsedLevelsAreSubtotals="1" fieldPosition="0"/>
    </format>
    <format dxfId="72">
      <pivotArea dataOnly="0" labelOnly="1" outline="0" axis="axisValues" fieldPosition="0"/>
    </format>
    <format dxfId="71">
      <pivotArea outline="0" collapsedLevelsAreSubtotals="1" fieldPosition="0"/>
    </format>
    <format dxfId="70">
      <pivotArea dataOnly="0" labelOnly="1" outline="0" axis="axisValues" fieldPosition="0"/>
    </format>
    <format dxfId="69">
      <pivotArea outline="0" collapsedLevelsAreSubtotals="1" fieldPosition="0"/>
    </format>
  </formats>
  <chartFormats count="4">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9"/>
          </reference>
        </references>
      </pivotArea>
    </chartFormat>
    <chartFormat chart="9" format="8">
      <pivotArea type="data" outline="0" fieldPosition="0">
        <references count="2">
          <reference field="4294967294" count="1" selected="0">
            <x v="0"/>
          </reference>
          <reference field="0" count="1" selected="0">
            <x v="4"/>
          </reference>
        </references>
      </pivotArea>
    </chartFormat>
    <chartFormat chart="9" format="9">
      <pivotArea type="data" outline="0" fieldPosition="0">
        <references count="2">
          <reference field="4294967294" count="1" selected="0">
            <x v="0"/>
          </reference>
          <reference field="0" count="1" selected="0">
            <x v="2"/>
          </reference>
        </references>
      </pivotArea>
    </chartFormat>
  </chart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opula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Country Pivot" showRowHeaders="1" showColHeaders="1" showRowStripes="0" showColStripes="0" showLastColumn="1"/>
  <filters count="1">
    <filter fld="0" type="count" id="7" iMeasureHier="110">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 by 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0753AF-0E65-42BD-A78F-49ACAE190253}" name="PivotTable4" cacheId="46" applyNumberFormats="0" applyBorderFormats="0" applyFontFormats="0" applyPatternFormats="0" applyAlignmentFormats="0" applyWidthHeightFormats="1" dataCaption="Values" tag="13695189-7bd9-4476-bc1a-2008bc019302" updatedVersion="8" minRefreshableVersion="3" subtotalHiddenItems="1" rowGrandTotals="0" colGrandTotals="0" itemPrintTitles="1" createdVersion="8" indent="0" outline="1" outlineData="1" multipleFieldFilters="0" chartFormat="4" rowHeaderCaption="Year">
  <location ref="AU7:AV27" firstHeaderRow="1" firstDataRow="1" firstDataCol="1"/>
  <pivotFields count="2">
    <pivotField axis="axisRow" allDrilled="1" outline="0" subtotalTop="0" showAll="0" sortType="descending" defaultSubtotal="0" defaultAttributeDrillState="1">
      <items count="20">
        <item x="19"/>
        <item x="18"/>
        <item x="17"/>
        <item x="16"/>
        <item x="15"/>
        <item x="14"/>
        <item x="13"/>
        <item x="12"/>
        <item x="11"/>
        <item x="10"/>
        <item x="9"/>
        <item x="8"/>
        <item x="7"/>
        <item x="6"/>
        <item x="5"/>
        <item x="4"/>
        <item x="3"/>
        <item x="2"/>
        <item x="1"/>
        <item x="0"/>
      </items>
    </pivotField>
    <pivotField dataField="1" subtotalTop="0" showAll="0" defaultSubtotal="0"/>
  </pivotFields>
  <rowFields count="1">
    <field x="0"/>
  </rowFields>
  <rowItems count="20">
    <i>
      <x/>
    </i>
    <i>
      <x v="1"/>
    </i>
    <i>
      <x v="2"/>
    </i>
    <i>
      <x v="3"/>
    </i>
    <i>
      <x v="4"/>
    </i>
    <i>
      <x v="5"/>
    </i>
    <i>
      <x v="6"/>
    </i>
    <i>
      <x v="7"/>
    </i>
    <i>
      <x v="8"/>
    </i>
    <i>
      <x v="9"/>
    </i>
    <i>
      <x v="10"/>
    </i>
    <i>
      <x v="11"/>
    </i>
    <i>
      <x v="12"/>
    </i>
    <i>
      <x v="13"/>
    </i>
    <i>
      <x v="14"/>
    </i>
    <i>
      <x v="15"/>
    </i>
    <i>
      <x v="16"/>
    </i>
    <i>
      <x v="17"/>
    </i>
    <i>
      <x v="18"/>
    </i>
    <i>
      <x v="19"/>
    </i>
  </rowItems>
  <colItems count="1">
    <i/>
  </colItems>
  <dataFields count="1">
    <dataField name="Median Age" fld="1"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Population"/>
    <pivotHierarchy dragToData="1" caption="Yearly % Change"/>
    <pivotHierarchy dragToData="1"/>
    <pivotHierarchy dragToData="1" caption="Median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Country Pivot"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 Population  2025 and Historic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5B64B6-4B23-4D1A-AE5C-2E4F24385B84}" name="PivotTable15" cacheId="58" applyNumberFormats="0" applyBorderFormats="0" applyFontFormats="0" applyPatternFormats="0" applyAlignmentFormats="0" applyWidthHeightFormats="1" dataCaption="Values" tag="51532a71-02d9-4b25-9e81-4515b5d25d1c" updatedVersion="8" minRefreshableVersion="3" subtotalHiddenItems="1" rowGrandTotals="0" colGrandTotals="0" itemPrintTitles="1" createdVersion="8" indent="0" outline="1" outlineData="1" multipleFieldFilters="0" chartFormat="19" rowHeaderCaption="Region">
  <location ref="AD25:AE31" firstHeaderRow="1" firstDataRow="1" firstDataCol="1"/>
  <pivotFields count="2">
    <pivotField axis="axisRow" allDrilled="1" outline="0" subtotalTop="0" showAll="0" defaultSubtotal="0" defaultAttributeDrillState="1">
      <items count="6">
        <item x="0"/>
        <item x="1"/>
        <item x="2"/>
        <item x="3"/>
        <item x="4"/>
        <item x="5"/>
      </items>
    </pivotField>
    <pivotField dataField="1" subtotalTop="0" showAll="0" defaultSubtotal="0"/>
  </pivotFields>
  <rowFields count="1">
    <field x="0"/>
  </rowFields>
  <rowItems count="6">
    <i>
      <x/>
    </i>
    <i>
      <x v="1"/>
    </i>
    <i>
      <x v="2"/>
    </i>
    <i>
      <x v="3"/>
    </i>
    <i>
      <x v="4"/>
    </i>
    <i>
      <x v="5"/>
    </i>
  </rowItems>
  <colItems count="1">
    <i/>
  </colItems>
  <dataFields count="1">
    <dataField name="World Share" fld="1" baseField="0" baseItem="0" numFmtId="10"/>
  </dataFields>
  <formats count="2">
    <format dxfId="75">
      <pivotArea dataOnly="0" labelOnly="1" outline="0" axis="axisValues" fieldPosition="0"/>
    </format>
    <format dxfId="74">
      <pivotArea dataOnly="0" labelOnly="1" outline="0" axis="axisValues" fieldPosition="0"/>
    </format>
  </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ensity (P/Km²)"/>
    <pivotHierarchy dragToData="1"/>
    <pivotHierarchy dragToData="1"/>
    <pivotHierarchy dragToData="1" caption="Urban Pop %"/>
    <pivotHierarchy dragToData="1" caption="World Sha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Country Pivot"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 Population by 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D361F8-248A-4951-8EB6-9D80F784809B}" name="PivotTable7" cacheId="61" applyNumberFormats="0" applyBorderFormats="0" applyFontFormats="0" applyPatternFormats="0" applyAlignmentFormats="0" applyWidthHeightFormats="1" dataCaption="Values" tag="964f66d7-bac5-436d-addf-e7b38c91dd81" updatedVersion="8" minRefreshableVersion="3" subtotalHiddenItems="1" rowGrandTotals="0" colGrandTotals="0" itemPrintTitles="1" createdVersion="8" indent="0" outline="1" outlineData="1" multipleFieldFilters="0" rowHeaderCaption="Year">
  <location ref="U7:V83" firstHeaderRow="1" firstDataRow="1" firstDataCol="1"/>
  <pivotFields count="2">
    <pivotField axis="axisRow" allDrilled="1" outline="0" subtotalTop="0" showAll="0" sortType="descending" defaultSubtotal="0" defaultAttributeDrillState="1">
      <items count="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dataField="1" subtotalTop="0" showAll="0" defaultSubtotal="0"/>
  </pivotFields>
  <rowFields count="1">
    <field x="0"/>
  </rowFields>
  <rowItems count="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rowItems>
  <colItems count="1">
    <i/>
  </colItems>
  <dataFields count="1">
    <dataField name="Sum of Population" fld="1" baseField="0" baseItem="0" numFmtId="3"/>
  </dataFields>
  <formats count="4">
    <format dxfId="79">
      <pivotArea outline="0" collapsedLevelsAreSubtotals="1" fieldPosition="0"/>
    </format>
    <format dxfId="78">
      <pivotArea outline="0" fieldPosition="0">
        <references count="1">
          <reference field="4294967294" count="1">
            <x v="0"/>
          </reference>
        </references>
      </pivotArea>
    </format>
    <format dxfId="77">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6">
      <pivotArea dataOnly="0" labelOnly="1" fieldPosition="0">
        <references count="1">
          <reference field="0" count="26">
            <x v="50"/>
            <x v="51"/>
            <x v="52"/>
            <x v="53"/>
            <x v="54"/>
            <x v="55"/>
            <x v="56"/>
            <x v="57"/>
            <x v="58"/>
            <x v="59"/>
            <x v="60"/>
            <x v="61"/>
            <x v="62"/>
            <x v="63"/>
            <x v="64"/>
            <x v="65"/>
            <x v="66"/>
            <x v="67"/>
            <x v="68"/>
            <x v="69"/>
            <x v="70"/>
            <x v="71"/>
            <x v="72"/>
            <x v="73"/>
            <x v="74"/>
            <x v="75"/>
          </reference>
        </references>
      </pivotArea>
    </format>
  </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Yearly Growth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Country Pivot"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 by Country]"/>
        <x15:activeTabTopLevelEntity name="[World Population by Year]"/>
        <x15:activeTabTopLevelEntity name="[Yearly Population Growth R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EB31C4-E8AF-4FD6-8C48-F5578CDDC4EA}" name="PivotTable5" cacheId="43" applyNumberFormats="0" applyBorderFormats="0" applyFontFormats="0" applyPatternFormats="0" applyAlignmentFormats="0" applyWidthHeightFormats="1" dataCaption="Values" tag="3a95faaa-375a-46a7-ad63-d6ca7e6a3469" updatedVersion="8" minRefreshableVersion="3" subtotalHiddenItems="1" rowGrandTotals="0" colGrandTotals="0" itemPrintTitles="1" createdVersion="8" indent="0" outline="1" outlineData="1" multipleFieldFilters="0" chartFormat="4" rowHeaderCaption="Year">
  <location ref="AX7:AY27" firstHeaderRow="1" firstDataRow="1" firstDataCol="1"/>
  <pivotFields count="2">
    <pivotField axis="axisRow" allDrilled="1" outline="0" subtotalTop="0" showAll="0" sortType="descending" defaultSubtotal="0" defaultAttributeDrillState="1">
      <items count="20">
        <item x="19"/>
        <item x="18"/>
        <item x="17"/>
        <item x="16"/>
        <item x="15"/>
        <item x="14"/>
        <item x="13"/>
        <item x="12"/>
        <item x="11"/>
        <item x="10"/>
        <item x="9"/>
        <item x="8"/>
        <item x="7"/>
        <item x="6"/>
        <item x="5"/>
        <item x="4"/>
        <item x="3"/>
        <item x="2"/>
        <item x="1"/>
        <item x="0"/>
      </items>
    </pivotField>
    <pivotField dataField="1" subtotalTop="0" showAll="0" defaultSubtotal="0"/>
  </pivotFields>
  <rowFields count="1">
    <field x="0"/>
  </rowFields>
  <rowItems count="20">
    <i>
      <x/>
    </i>
    <i>
      <x v="1"/>
    </i>
    <i>
      <x v="2"/>
    </i>
    <i>
      <x v="3"/>
    </i>
    <i>
      <x v="4"/>
    </i>
    <i>
      <x v="5"/>
    </i>
    <i>
      <x v="6"/>
    </i>
    <i>
      <x v="7"/>
    </i>
    <i>
      <x v="8"/>
    </i>
    <i>
      <x v="9"/>
    </i>
    <i>
      <x v="10"/>
    </i>
    <i>
      <x v="11"/>
    </i>
    <i>
      <x v="12"/>
    </i>
    <i>
      <x v="13"/>
    </i>
    <i>
      <x v="14"/>
    </i>
    <i>
      <x v="15"/>
    </i>
    <i>
      <x v="16"/>
    </i>
    <i>
      <x v="17"/>
    </i>
    <i>
      <x v="18"/>
    </i>
    <i>
      <x v="19"/>
    </i>
  </rowItems>
  <colItems count="1">
    <i/>
  </colItems>
  <dataFields count="1">
    <dataField name="Fertility Rate" fld="1"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Population"/>
    <pivotHierarchy dragToData="1" caption="Yearly % Change"/>
    <pivotHierarchy dragToData="1"/>
    <pivotHierarchy dragToData="1"/>
    <pivotHierarchy dragToData="1" caption="Fertility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Country Pivot"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 Population  2025 and Historic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82187E-E985-4178-B755-DE6CD3D01EA2}" name="PivotTable23" cacheId="19" applyNumberFormats="0" applyBorderFormats="0" applyFontFormats="0" applyPatternFormats="0" applyAlignmentFormats="0" applyWidthHeightFormats="1" dataCaption="Values" tag="cc8f4a6d-0483-4bca-838c-b831b7bf7552" updatedVersion="8" minRefreshableVersion="3" subtotalHiddenItems="1" rowGrandTotals="0" colGrandTotals="0" itemPrintTitles="1" createdVersion="8" indent="0" outline="1" outlineData="1" multipleFieldFilters="0" rowHeaderCaption="Year">
  <location ref="X7:Y83" firstHeaderRow="1" firstDataRow="1" firstDataCol="1"/>
  <pivotFields count="2">
    <pivotField axis="axisRow" allDrilled="1" outline="0" subtotalTop="0" showAll="0" defaultSubtotal="0" defaultAttributeDrillState="1">
      <items count="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dataField="1" subtotalTop="0" showAll="0" defaultSubtotal="0"/>
  </pivotFields>
  <rowFields count="1">
    <field x="0"/>
  </rowFields>
  <rowItems count="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rowItems>
  <colItems count="1">
    <i/>
  </colItems>
  <dataFields count="1">
    <dataField name="Density (P/Km²)" fld="1" baseField="0" baseItem="0"/>
  </dataFields>
  <formats count="1">
    <format dxfId="80">
      <pivotArea outline="0" collapsedLevelsAreSubtotals="1" fieldPosition="0"/>
    </format>
  </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Yearly Growth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ensity (P/Km²)"/>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Country Pivot"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 by Country]"/>
        <x15:activeTabTopLevelEntity name="[World Population by Year]"/>
        <x15:activeTabTopLevelEntity name="[Yearly Population Growth R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2993666-016B-4CBF-A37C-57F3219A6B1D}" name="PivotTable3" cacheId="31" applyNumberFormats="0" applyBorderFormats="0" applyFontFormats="0" applyPatternFormats="0" applyAlignmentFormats="0" applyWidthHeightFormats="1" dataCaption="Values" tag="64a477f2-00f2-44ab-9954-7961ac47141b" updatedVersion="8" minRefreshableVersion="3" subtotalHiddenItems="1" rowGrandTotals="0" colGrandTotals="0" itemPrintTitles="1" createdVersion="8" indent="0" outline="1" outlineData="1" multipleFieldFilters="0" chartFormat="8" rowHeaderCaption="Country">
  <location ref="E7:F17" firstHeaderRow="1" firstDataRow="1" firstDataCol="1"/>
  <pivotFields count="2">
    <pivotField axis="axisRow"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4"/>
    </i>
    <i>
      <x v="9"/>
    </i>
    <i>
      <x v="8"/>
    </i>
    <i>
      <x v="6"/>
    </i>
    <i>
      <x v="5"/>
    </i>
    <i>
      <x v="2"/>
    </i>
    <i>
      <x/>
    </i>
    <i>
      <x v="7"/>
    </i>
    <i>
      <x v="3"/>
    </i>
    <i>
      <x v="1"/>
    </i>
  </rowItems>
  <colItems count="1">
    <i/>
  </colItems>
  <dataFields count="1">
    <dataField name="Population" fld="1" baseField="0" baseItem="0" numFmtId="3"/>
  </dataFields>
  <formats count="1">
    <format dxfId="81">
      <pivotArea outline="0" collapsedLevelsAreSubtotals="1" fieldPosition="0"/>
    </format>
  </formats>
  <chartFormats count="1">
    <chartFormat chart="6" format="5" series="1">
      <pivotArea type="data" outline="0" fieldPosition="0">
        <references count="1">
          <reference field="4294967294" count="1" selected="0">
            <x v="0"/>
          </reference>
        </references>
      </pivotArea>
    </chartFormat>
  </chart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opula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Country Pivot" showRowHeaders="1" showColHeaders="1" showRowStripes="0" showColStripes="0" showLastColumn="1"/>
  <filters count="1">
    <filter fld="0" type="count" id="8" iMeasureHier="110">
      <autoFilter ref="A1">
        <filterColumn colId="0">
          <top10 top="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 by Country]"/>
        <x15:activeTabTopLevelEntity name="[World Population by Year]"/>
        <x15:activeTabTopLevelEntity name="[Yearly Population Growth R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795F943-43DB-4A02-976C-575AAA9D90AE}" name="PivotTable12" cacheId="52" applyNumberFormats="0" applyBorderFormats="0" applyFontFormats="0" applyPatternFormats="0" applyAlignmentFormats="0" applyWidthHeightFormats="1" dataCaption="Values" tag="a5834422-4d7b-436a-b084-48144bcfdee9" updatedVersion="8" minRefreshableVersion="3" subtotalHiddenItems="1" rowGrandTotals="0" colGrandTotals="0" itemPrintTitles="1" createdVersion="8" indent="0" outline="1" outlineData="1" multipleFieldFilters="0" chartFormat="19" rowHeaderCaption="Region">
  <location ref="AD16:AF22" firstHeaderRow="0" firstDataRow="1" firstDataCol="1"/>
  <pivotFields count="3">
    <pivotField axis="axisRow" allDrilled="1" outline="0" subtotalTop="0" showAll="0"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6">
    <i>
      <x/>
    </i>
    <i>
      <x v="1"/>
    </i>
    <i>
      <x v="2"/>
    </i>
    <i>
      <x v="3"/>
    </i>
    <i>
      <x v="4"/>
    </i>
    <i>
      <x v="5"/>
    </i>
  </rowItems>
  <colFields count="1">
    <field x="-2"/>
  </colFields>
  <colItems count="2">
    <i>
      <x/>
    </i>
    <i i="1">
      <x v="1"/>
    </i>
  </colItems>
  <dataFields count="2">
    <dataField name="Urban Population %" fld="1" baseField="0" baseItem="0" numFmtId="10"/>
    <dataField fld="2" subtotal="count" baseField="0" baseItem="0" numFmtId="10"/>
  </dataFields>
  <formats count="5">
    <format dxfId="86">
      <pivotArea dataOnly="0" labelOnly="1" outline="0" fieldPosition="0">
        <references count="1">
          <reference field="4294967294" count="1">
            <x v="0"/>
          </reference>
        </references>
      </pivotArea>
    </format>
    <format dxfId="85">
      <pivotArea dataOnly="0" labelOnly="1" outline="0" fieldPosition="0">
        <references count="1">
          <reference field="4294967294" count="1">
            <x v="0"/>
          </reference>
        </references>
      </pivotArea>
    </format>
    <format dxfId="84">
      <pivotArea outline="0" fieldPosition="0">
        <references count="1">
          <reference field="4294967294" count="1">
            <x v="1"/>
          </reference>
        </references>
      </pivotArea>
    </format>
    <format dxfId="83">
      <pivotArea dataOnly="0" labelOnly="1" outline="0" fieldPosition="0">
        <references count="1">
          <reference field="4294967294" count="1">
            <x v="1"/>
          </reference>
        </references>
      </pivotArea>
    </format>
    <format dxfId="82">
      <pivotArea dataOnly="0" labelOnly="1" outline="0" fieldPosition="0">
        <references count="1">
          <reference field="4294967294" count="1">
            <x v="1"/>
          </reference>
        </references>
      </pivotArea>
    </format>
  </formats>
  <chartFormats count="3">
    <chartFormat chart="18" format="4"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1"/>
          </reference>
        </references>
      </pivotArea>
    </chartFormat>
    <chartFormat chart="18" format="8">
      <pivotArea type="data" outline="0" fieldPosition="0">
        <references count="2">
          <reference field="4294967294" count="1" selected="0">
            <x v="1"/>
          </reference>
          <reference field="0" count="1" selected="0">
            <x v="0"/>
          </reference>
        </references>
      </pivotArea>
    </chartFormat>
  </chart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ensity (P/Km²)"/>
    <pivotHierarchy dragToData="1"/>
    <pivotHierarchy dragToData="1"/>
    <pivotHierarchy dragToData="1" caption="Urban Population %"/>
    <pivotHierarchy dragToData="1" caption="World Sha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Country Pivot"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 Population by 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4C57414-3F2C-41B1-B952-F6EFCA43562C}" name="PivotTable20" cacheId="37" applyNumberFormats="0" applyBorderFormats="0" applyFontFormats="0" applyPatternFormats="0" applyAlignmentFormats="0" applyWidthHeightFormats="1" dataCaption="Values" tag="06e5627c-d3c2-4f58-b40d-ed5bdf15853a" updatedVersion="8" minRefreshableVersion="3" subtotalHiddenItems="1" rowGrandTotals="0" colGrandTotals="0" itemPrintTitles="1" createdVersion="8" indent="0" outline="1" outlineData="1" multipleFieldFilters="0" chartFormat="2" rowHeaderCaption="Country">
  <location ref="H7:P241" firstHeaderRow="0" firstDataRow="1" firstDataCol="1"/>
  <pivotFields count="9">
    <pivotField axis="axisRow" allDrilled="1" outline="0" subtotalTop="0" showAll="0" defaultSubtotal="0" defaultAttributeDrillState="1">
      <items count="2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2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rowItems>
  <colFields count="1">
    <field x="-2"/>
  </colFields>
  <colItems count="8">
    <i>
      <x/>
    </i>
    <i i="1">
      <x v="1"/>
    </i>
    <i i="2">
      <x v="2"/>
    </i>
    <i i="3">
      <x v="3"/>
    </i>
    <i i="4">
      <x v="4"/>
    </i>
    <i i="5">
      <x v="5"/>
    </i>
    <i i="6">
      <x v="6"/>
    </i>
    <i i="7">
      <x v="7"/>
    </i>
  </colItems>
  <dataFields count="8">
    <dataField name="Population" fld="1" baseField="0" baseItem="0" numFmtId="3"/>
    <dataField name="Density (P/Km²)" fld="2" baseField="0" baseItem="0" numFmtId="3"/>
    <dataField name="Land Area (Km²)" fld="3" baseField="0" baseItem="0" numFmtId="3"/>
    <dataField name="Fert. Rate" fld="4" baseField="0" baseItem="0" numFmtId="2"/>
    <dataField name="Median Age" fld="5" baseField="0" baseItem="0" numFmtId="164"/>
    <dataField name="Urban Population %" fld="6" baseField="0" baseItem="0" numFmtId="10"/>
    <dataField fld="8" subtotal="count" baseField="0" baseItem="0" numFmtId="10"/>
    <dataField name="World Share" fld="7" baseField="0" baseItem="0"/>
  </dataFields>
  <formats count="16">
    <format dxfId="102">
      <pivotArea outline="0" collapsedLevelsAreSubtotals="1" fieldPosition="0">
        <references count="1">
          <reference field="4294967294" count="1" selected="0">
            <x v="0"/>
          </reference>
        </references>
      </pivotArea>
    </format>
    <format dxfId="101">
      <pivotArea dataOnly="0" labelOnly="1" outline="0" fieldPosition="0">
        <references count="1">
          <reference field="4294967294" count="1">
            <x v="0"/>
          </reference>
        </references>
      </pivotArea>
    </format>
    <format dxfId="100">
      <pivotArea outline="0" collapsedLevelsAreSubtotals="1" fieldPosition="0">
        <references count="1">
          <reference field="4294967294" count="1" selected="0">
            <x v="1"/>
          </reference>
        </references>
      </pivotArea>
    </format>
    <format dxfId="99">
      <pivotArea dataOnly="0" labelOnly="1" outline="0" fieldPosition="0">
        <references count="1">
          <reference field="4294967294" count="1">
            <x v="1"/>
          </reference>
        </references>
      </pivotArea>
    </format>
    <format dxfId="98">
      <pivotArea outline="0" collapsedLevelsAreSubtotals="1" fieldPosition="0">
        <references count="1">
          <reference field="4294967294" count="1" selected="0">
            <x v="2"/>
          </reference>
        </references>
      </pivotArea>
    </format>
    <format dxfId="97">
      <pivotArea dataOnly="0" labelOnly="1" outline="0" fieldPosition="0">
        <references count="1">
          <reference field="4294967294" count="1">
            <x v="2"/>
          </reference>
        </references>
      </pivotArea>
    </format>
    <format dxfId="96">
      <pivotArea outline="0" collapsedLevelsAreSubtotals="1" fieldPosition="0">
        <references count="1">
          <reference field="4294967294" count="1" selected="0">
            <x v="3"/>
          </reference>
        </references>
      </pivotArea>
    </format>
    <format dxfId="95">
      <pivotArea dataOnly="0" labelOnly="1" outline="0" fieldPosition="0">
        <references count="1">
          <reference field="4294967294" count="1">
            <x v="3"/>
          </reference>
        </references>
      </pivotArea>
    </format>
    <format dxfId="94">
      <pivotArea outline="0" collapsedLevelsAreSubtotals="1" fieldPosition="0">
        <references count="1">
          <reference field="4294967294" count="1" selected="0">
            <x v="4"/>
          </reference>
        </references>
      </pivotArea>
    </format>
    <format dxfId="93">
      <pivotArea dataOnly="0" labelOnly="1" outline="0" fieldPosition="0">
        <references count="1">
          <reference field="4294967294" count="1">
            <x v="4"/>
          </reference>
        </references>
      </pivotArea>
    </format>
    <format dxfId="92">
      <pivotArea outline="0" collapsedLevelsAreSubtotals="1" fieldPosition="0">
        <references count="1">
          <reference field="4294967294" count="1" selected="0">
            <x v="5"/>
          </reference>
        </references>
      </pivotArea>
    </format>
    <format dxfId="91">
      <pivotArea dataOnly="0" labelOnly="1" outline="0" fieldPosition="0">
        <references count="1">
          <reference field="4294967294" count="1">
            <x v="5"/>
          </reference>
        </references>
      </pivotArea>
    </format>
    <format dxfId="90">
      <pivotArea dataOnly="0" outline="0" fieldPosition="0">
        <references count="1">
          <reference field="4294967294" count="1">
            <x v="7"/>
          </reference>
        </references>
      </pivotArea>
    </format>
    <format dxfId="89">
      <pivotArea dataOnly="0" labelOnly="1" outline="0" fieldPosition="0">
        <references count="1">
          <reference field="4294967294" count="1">
            <x v="7"/>
          </reference>
        </references>
      </pivotArea>
    </format>
    <format dxfId="88">
      <pivotArea dataOnly="0" labelOnly="1" outline="0" fieldPosition="0">
        <references count="1">
          <reference field="4294967294" count="1">
            <x v="7"/>
          </reference>
        </references>
      </pivotArea>
    </format>
    <format dxfId="87">
      <pivotArea outline="0" fieldPosition="0">
        <references count="1">
          <reference field="4294967294" count="1">
            <x v="6"/>
          </reference>
        </references>
      </pivotArea>
    </format>
  </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and Area (Km²)"/>
    <pivotHierarchy dragToData="1" caption="Urban Population %"/>
    <pivotHierarchy dragToData="1"/>
    <pivotHierarchy dragToData="1" caption="Density (P/Km²)"/>
    <pivotHierarchy dragToData="1" caption="Count of Country"/>
    <pivotHierarchy dragToData="1"/>
    <pivotHierarchy dragToData="1"/>
    <pivotHierarchy dragToData="1"/>
    <pivotHierarchy dragToData="1"/>
    <pivotHierarchy dragToData="1"/>
    <pivotHierarchy dragToData="1" caption="Population"/>
    <pivotHierarchy dragToData="1"/>
    <pivotHierarchy dragToData="1"/>
    <pivotHierarchy dragToData="1"/>
    <pivotHierarchy dragToData="1"/>
    <pivotHierarchy dragToData="1"/>
    <pivotHierarchy dragToData="1" caption="Yearly Change"/>
    <pivotHierarchy dragToData="1"/>
    <pivotHierarchy dragToData="1"/>
    <pivotHierarchy dragToData="1"/>
    <pivotHierarchy dragToData="1"/>
    <pivotHierarchy dragToData="1"/>
    <pivotHierarchy dragToData="1"/>
    <pivotHierarchy dragToData="1"/>
  </pivotHierarchies>
  <pivotTableStyleInfo name="Country Pivot"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 by Country]"/>
        <x15:activeTabTopLevelEntity name="[World Population by Year]"/>
        <x15:activeTabTopLevelEntity name="[Yearly Population Growth R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99CDD2C-8AEC-4465-B2EA-86A0893DC678}" name="PivotTable9" cacheId="25" applyNumberFormats="0" applyBorderFormats="0" applyFontFormats="0" applyPatternFormats="0" applyAlignmentFormats="0" applyWidthHeightFormats="1" dataCaption="Values" tag="ae05abb3-cb69-4066-90b1-d80603d5f919" updatedVersion="8" minRefreshableVersion="3" subtotalHiddenItems="1" rowGrandTotals="0" colGrandTotals="0" itemPrintTitles="1" createdVersion="8" indent="0" outline="1" outlineData="1" multipleFieldFilters="0" chartFormat="12" rowHeaderCaption="Region">
  <location ref="AD7:AG13" firstHeaderRow="0" firstDataRow="1" firstDataCol="1"/>
  <pivotFields count="4">
    <pivotField axis="axisRow" allDrilled="1" outline="0" subtotalTop="0" showAll="0"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x v="5"/>
    </i>
  </rowItems>
  <colFields count="1">
    <field x="-2"/>
  </colFields>
  <colItems count="3">
    <i>
      <x/>
    </i>
    <i i="1">
      <x v="1"/>
    </i>
    <i i="2">
      <x v="2"/>
    </i>
  </colItems>
  <dataFields count="3">
    <dataField name="Population" fld="3" baseField="0" baseItem="1"/>
    <dataField name="Density (P/Km²)" fld="1" baseField="0" baseItem="0" numFmtId="1"/>
    <dataField name="Land Area (Km²)" fld="2" baseField="0" baseItem="0" numFmtId="3"/>
  </dataFields>
  <formats count="2">
    <format dxfId="104">
      <pivotArea dataOnly="0" labelOnly="1" outline="0" fieldPosition="0">
        <references count="1">
          <reference field="4294967294" count="3">
            <x v="0"/>
            <x v="1"/>
            <x v="2"/>
          </reference>
        </references>
      </pivotArea>
    </format>
    <format dxfId="103">
      <pivotArea dataOnly="0" labelOnly="1" outline="0" fieldPosition="0">
        <references count="1">
          <reference field="4294967294" count="3">
            <x v="0"/>
            <x v="1"/>
            <x v="2"/>
          </reference>
        </references>
      </pivotArea>
    </format>
  </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ensity (P/Km²)"/>
    <pivotHierarchy dragToData="1"/>
    <pivotHierarchy dragToData="1"/>
    <pivotHierarchy dragToData="1" caption="Urban Pop %"/>
    <pivotHierarchy dragToData="1" caption="World Share"/>
    <pivotHierarchy dragToData="1"/>
    <pivotHierarchy dragToData="1" caption="Popula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Country Pivot"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 Population by 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BB0B219-8F7D-4F93-B3AF-C1DD81697ADE}" name="PivotTable10" cacheId="34" applyNumberFormats="0" applyBorderFormats="0" applyFontFormats="0" applyPatternFormats="0" applyAlignmentFormats="0" applyWidthHeightFormats="1" dataCaption="Values" tag="12b86df2-a1b2-470e-84b8-d715e7fa5958" updatedVersion="8" minRefreshableVersion="3" subtotalHiddenItems="1" rowGrandTotals="0" colGrandTotals="0" itemPrintTitles="1" createdVersion="8" indent="0" outline="1" outlineData="1" multipleFieldFilters="0" chartFormat="5" rowHeaderCaption="Religion">
  <location ref="AJ7:AK15" firstHeaderRow="1" firstDataRow="1" firstDataCol="1"/>
  <pivotFields count="2">
    <pivotField axis="axisRow" allDrilled="1" outline="0"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1"/>
    </i>
    <i>
      <x v="5"/>
    </i>
    <i>
      <x v="6"/>
    </i>
    <i>
      <x v="3"/>
    </i>
    <i>
      <x/>
    </i>
    <i>
      <x v="2"/>
    </i>
    <i>
      <x v="7"/>
    </i>
    <i>
      <x v="4"/>
    </i>
  </rowItems>
  <colItems count="1">
    <i/>
  </colItems>
  <dataFields count="1">
    <dataField name="Percentage of the global population" fld="1" showDataAs="percentOfTotal" baseField="0" baseItem="5" numFmtId="10"/>
  </dataFields>
  <chartFormats count="9">
    <chartFormat chart="2" format="18" series="1">
      <pivotArea type="data" outline="0" fieldPosition="0">
        <references count="1">
          <reference field="4294967294" count="1" selected="0">
            <x v="0"/>
          </reference>
        </references>
      </pivotArea>
    </chartFormat>
    <chartFormat chart="2" format="19">
      <pivotArea type="data" outline="0" fieldPosition="0">
        <references count="2">
          <reference field="4294967294" count="1" selected="0">
            <x v="0"/>
          </reference>
          <reference field="0" count="1" selected="0">
            <x v="1"/>
          </reference>
        </references>
      </pivotArea>
    </chartFormat>
    <chartFormat chart="2" format="20">
      <pivotArea type="data" outline="0" fieldPosition="0">
        <references count="2">
          <reference field="4294967294" count="1" selected="0">
            <x v="0"/>
          </reference>
          <reference field="0" count="1" selected="0">
            <x v="5"/>
          </reference>
        </references>
      </pivotArea>
    </chartFormat>
    <chartFormat chart="2" format="21">
      <pivotArea type="data" outline="0" fieldPosition="0">
        <references count="2">
          <reference field="4294967294" count="1" selected="0">
            <x v="0"/>
          </reference>
          <reference field="0" count="1" selected="0">
            <x v="6"/>
          </reference>
        </references>
      </pivotArea>
    </chartFormat>
    <chartFormat chart="2" format="22">
      <pivotArea type="data" outline="0" fieldPosition="0">
        <references count="2">
          <reference field="4294967294" count="1" selected="0">
            <x v="0"/>
          </reference>
          <reference field="0" count="1" selected="0">
            <x v="3"/>
          </reference>
        </references>
      </pivotArea>
    </chartFormat>
    <chartFormat chart="2" format="23">
      <pivotArea type="data" outline="0" fieldPosition="0">
        <references count="2">
          <reference field="4294967294" count="1" selected="0">
            <x v="0"/>
          </reference>
          <reference field="0" count="1" selected="0">
            <x v="0"/>
          </reference>
        </references>
      </pivotArea>
    </chartFormat>
    <chartFormat chart="2" format="24">
      <pivotArea type="data" outline="0" fieldPosition="0">
        <references count="2">
          <reference field="4294967294" count="1" selected="0">
            <x v="0"/>
          </reference>
          <reference field="0" count="1" selected="0">
            <x v="2"/>
          </reference>
        </references>
      </pivotArea>
    </chartFormat>
    <chartFormat chart="2" format="25">
      <pivotArea type="data" outline="0" fieldPosition="0">
        <references count="2">
          <reference field="4294967294" count="1" selected="0">
            <x v="0"/>
          </reference>
          <reference field="0" count="1" selected="0">
            <x v="7"/>
          </reference>
        </references>
      </pivotArea>
    </chartFormat>
    <chartFormat chart="2" format="26">
      <pivotArea type="data" outline="0" fieldPosition="0">
        <references count="2">
          <reference field="4294967294" count="1" selected="0">
            <x v="0"/>
          </reference>
          <reference field="0" count="1" selected="0">
            <x v="4"/>
          </reference>
        </references>
      </pivotArea>
    </chartFormat>
  </chart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Percentage of the global popula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Country Pivot"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 Population by Region]"/>
        <x15:activeTabTopLevelEntity name="[World Population by Reli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AC87DD7-519E-4433-9D22-700235B3AB08}" name="PivotTable11" cacheId="22" applyNumberFormats="0" applyBorderFormats="0" applyFontFormats="0" applyPatternFormats="0" applyAlignmentFormats="0" applyWidthHeightFormats="1" dataCaption="Values" tag="6b522f63-f562-4ff0-81d3-fb4a65be2627" updatedVersion="8" minRefreshableVersion="3" subtotalHiddenItems="1" rowGrandTotals="0" colGrandTotals="0" itemPrintTitles="1" createdVersion="8" indent="0" outline="1" outlineData="1" multipleFieldFilters="0" chartFormat="12" rowHeaderCaption="Year">
  <location ref="AM7:AO12" firstHeaderRow="0" firstDataRow="1" firstDataCol="1"/>
  <pivotFields count="3">
    <pivotField axis="axisRow" allDrilled="1" outline="0"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5">
    <i>
      <x/>
    </i>
    <i>
      <x v="1"/>
    </i>
    <i>
      <x v="2"/>
    </i>
    <i>
      <x v="3"/>
    </i>
    <i>
      <x v="4"/>
    </i>
  </rowItems>
  <colFields count="1">
    <field x="-2"/>
  </colFields>
  <colItems count="2">
    <i>
      <x/>
    </i>
    <i i="1">
      <x v="1"/>
    </i>
  </colItems>
  <dataFields count="2">
    <dataField name="Population" fld="1" baseField="0" baseItem="0" numFmtId="3"/>
    <dataField name="Yearly % Change" fld="2" baseField="0" baseItem="0" numFmtId="10"/>
  </dataFields>
  <formats count="4">
    <format dxfId="108">
      <pivotArea dataOnly="0" labelOnly="1" outline="0" fieldPosition="0">
        <references count="1">
          <reference field="4294967294" count="1">
            <x v="0"/>
          </reference>
        </references>
      </pivotArea>
    </format>
    <format dxfId="107">
      <pivotArea dataOnly="0" labelOnly="1" outline="0" fieldPosition="0">
        <references count="1">
          <reference field="4294967294" count="1">
            <x v="0"/>
          </reference>
        </references>
      </pivotArea>
    </format>
    <format dxfId="106">
      <pivotArea collapsedLevelsAreSubtotals="1" fieldPosition="0">
        <references count="2">
          <reference field="4294967294" count="1" selected="0">
            <x v="0"/>
          </reference>
          <reference field="0" count="1">
            <x v="0"/>
          </reference>
        </references>
      </pivotArea>
    </format>
    <format dxfId="105">
      <pivotArea outline="0" fieldPosition="0">
        <references count="1">
          <reference field="4294967294" count="1">
            <x v="0"/>
          </reference>
        </references>
      </pivotArea>
    </format>
  </formats>
  <chartFormats count="11">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 chart="11" format="14">
      <pivotArea type="data" outline="0" fieldPosition="0">
        <references count="2">
          <reference field="4294967294" count="1" selected="0">
            <x v="0"/>
          </reference>
          <reference field="0" count="1" selected="0">
            <x v="1"/>
          </reference>
        </references>
      </pivotArea>
    </chartFormat>
    <chartFormat chart="11" format="15">
      <pivotArea type="data" outline="0" fieldPosition="0">
        <references count="2">
          <reference field="4294967294" count="1" selected="0">
            <x v="0"/>
          </reference>
          <reference field="0" count="1" selected="0">
            <x v="0"/>
          </reference>
        </references>
      </pivotArea>
    </chartFormat>
    <chartFormat chart="11" format="16">
      <pivotArea type="data" outline="0" fieldPosition="0">
        <references count="2">
          <reference field="4294967294" count="1" selected="0">
            <x v="1"/>
          </reference>
          <reference field="0" count="1" selected="0">
            <x v="3"/>
          </reference>
        </references>
      </pivotArea>
    </chartFormat>
    <chartFormat chart="11" format="17">
      <pivotArea type="data" outline="0" fieldPosition="0">
        <references count="2">
          <reference field="4294967294" count="1" selected="0">
            <x v="1"/>
          </reference>
          <reference field="0" count="1" selected="0">
            <x v="1"/>
          </reference>
        </references>
      </pivotArea>
    </chartFormat>
    <chartFormat chart="11" format="18">
      <pivotArea type="data" outline="0" fieldPosition="0">
        <references count="2">
          <reference field="4294967294" count="1" selected="0">
            <x v="1"/>
          </reference>
          <reference field="0" count="1" selected="0">
            <x v="4"/>
          </reference>
        </references>
      </pivotArea>
    </chartFormat>
  </chart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Percentage of the global population"/>
    <pivotHierarchy dragToData="1" caption="Population"/>
    <pivotHierarchy dragToData="1" caption="Yearly % Change"/>
    <pivotHierarchy dragToData="1" caption="Yearly Chan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Country Pivot"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 Population by Region]"/>
        <x15:activeTabTopLevelEntity name="[World Population by Religion]"/>
        <x15:activeTabTopLevelEntity name="[World Population Forecast  2030-2050]"/>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_or_dependency" xr10:uid="{5943E732-84FD-400C-BF32-687A788CF24F}" sourceName="[Population by Country].[Country (or dependency)]">
  <pivotTables>
    <pivotTable tabId="6" name="PivotTable1"/>
  </pivotTables>
  <data>
    <olap pivotCacheId="1556926266">
      <levels count="2">
        <level uniqueName="[Population by Country].[Country (or dependency)].[(All)]" sourceCaption="(All)" count="0"/>
        <level uniqueName="[Population by Country].[Country (or dependency)].[Country (or dependency)]" sourceCaption="Country (or dependency)" count="234">
          <ranges>
            <range startItem="0">
              <i n="[Population by Country].[Country (or dependency)].&amp;[Afghanistan]" c="Afghanistan"/>
              <i n="[Population by Country].[Country (or dependency)].&amp;[Albania]" c="Albania"/>
              <i n="[Population by Country].[Country (or dependency)].&amp;[Algeria]" c="Algeria"/>
              <i n="[Population by Country].[Country (or dependency)].&amp;[American Samoa]" c="American Samoa"/>
              <i n="[Population by Country].[Country (or dependency)].&amp;[Andorra]" c="Andorra"/>
              <i n="[Population by Country].[Country (or dependency)].&amp;[Angola]" c="Angola"/>
              <i n="[Population by Country].[Country (or dependency)].&amp;[Anguilla]" c="Anguilla"/>
              <i n="[Population by Country].[Country (or dependency)].&amp;[Antigua and Barbuda]" c="Antigua and Barbuda"/>
              <i n="[Population by Country].[Country (or dependency)].&amp;[Argentina]" c="Argentina"/>
              <i n="[Population by Country].[Country (or dependency)].&amp;[Armenia]" c="Armenia"/>
              <i n="[Population by Country].[Country (or dependency)].&amp;[Aruba]" c="Aruba"/>
              <i n="[Population by Country].[Country (or dependency)].&amp;[Australia]" c="Australia"/>
              <i n="[Population by Country].[Country (or dependency)].&amp;[Austria]" c="Austria"/>
              <i n="[Population by Country].[Country (or dependency)].&amp;[Azerbaijan]" c="Azerbaijan"/>
              <i n="[Population by Country].[Country (or dependency)].&amp;[Bahamas]" c="Bahamas"/>
              <i n="[Population by Country].[Country (or dependency)].&amp;[Bahrain]" c="Bahrain"/>
              <i n="[Population by Country].[Country (or dependency)].&amp;[Bangladesh]" c="Bangladesh"/>
              <i n="[Population by Country].[Country (or dependency)].&amp;[Barbados]" c="Barbados"/>
              <i n="[Population by Country].[Country (or dependency)].&amp;[Belarus]" c="Belarus"/>
              <i n="[Population by Country].[Country (or dependency)].&amp;[Belgium]" c="Belgium"/>
              <i n="[Population by Country].[Country (or dependency)].&amp;[Belize]" c="Belize"/>
              <i n="[Population by Country].[Country (or dependency)].&amp;[Benin]" c="Benin"/>
              <i n="[Population by Country].[Country (or dependency)].&amp;[Bermuda]" c="Bermuda"/>
              <i n="[Population by Country].[Country (or dependency)].&amp;[Bhutan]" c="Bhutan"/>
              <i n="[Population by Country].[Country (or dependency)].&amp;[Bolivia]" c="Bolivia"/>
              <i n="[Population by Country].[Country (or dependency)].&amp;[Bosnia and Herzegovina]" c="Bosnia and Herzegovina"/>
              <i n="[Population by Country].[Country (or dependency)].&amp;[Botswana]" c="Botswana"/>
              <i n="[Population by Country].[Country (or dependency)].&amp;[Brazil]" c="Brazil"/>
              <i n="[Population by Country].[Country (or dependency)].&amp;[British Virgin Islands]" c="British Virgin Islands"/>
              <i n="[Population by Country].[Country (or dependency)].&amp;[Brunei]" c="Brunei"/>
              <i n="[Population by Country].[Country (or dependency)].&amp;[Bulgaria]" c="Bulgaria"/>
              <i n="[Population by Country].[Country (or dependency)].&amp;[Burkina Faso]" c="Burkina Faso"/>
              <i n="[Population by Country].[Country (or dependency)].&amp;[Burundi]" c="Burundi"/>
              <i n="[Population by Country].[Country (or dependency)].&amp;[Cabo Verde]" c="Cabo Verde"/>
              <i n="[Population by Country].[Country (or dependency)].&amp;[Cambodia]" c="Cambodia"/>
              <i n="[Population by Country].[Country (or dependency)].&amp;[Cameroon]" c="Cameroon"/>
              <i n="[Population by Country].[Country (or dependency)].&amp;[Canada]" c="Canada"/>
              <i n="[Population by Country].[Country (or dependency)].&amp;[Caribbean Netherlands]" c="Caribbean Netherlands"/>
              <i n="[Population by Country].[Country (or dependency)].&amp;[Cayman Islands]" c="Cayman Islands"/>
              <i n="[Population by Country].[Country (or dependency)].&amp;[Central African Republic]" c="Central African Republic"/>
              <i n="[Population by Country].[Country (or dependency)].&amp;[Chad]" c="Chad"/>
              <i n="[Population by Country].[Country (or dependency)].&amp;[Chile]" c="Chile"/>
              <i n="[Population by Country].[Country (or dependency)].&amp;[China]" c="China"/>
              <i n="[Population by Country].[Country (or dependency)].&amp;[Colombia]" c="Colombia"/>
              <i n="[Population by Country].[Country (or dependency)].&amp;[Comoros]" c="Comoros"/>
              <i n="[Population by Country].[Country (or dependency)].&amp;[Congo]" c="Congo"/>
              <i n="[Population by Country].[Country (or dependency)].&amp;[Cook Islands]" c="Cook Islands"/>
              <i n="[Population by Country].[Country (or dependency)].&amp;[Costa Rica]" c="Costa Rica"/>
              <i n="[Population by Country].[Country (or dependency)].&amp;[Côte d'Ivoire]" c="Côte d'Ivoire"/>
              <i n="[Population by Country].[Country (or dependency)].&amp;[Croatia]" c="Croatia"/>
              <i n="[Population by Country].[Country (or dependency)].&amp;[Cuba]" c="Cuba"/>
              <i n="[Population by Country].[Country (or dependency)].&amp;[Curaçao]" c="Curaçao"/>
              <i n="[Population by Country].[Country (or dependency)].&amp;[Cyprus]" c="Cyprus"/>
              <i n="[Population by Country].[Country (or dependency)].&amp;[Czech Republic (Czechia)]" c="Czech Republic (Czechia)"/>
              <i n="[Population by Country].[Country (or dependency)].&amp;[Denmark]" c="Denmark"/>
              <i n="[Population by Country].[Country (or dependency)].&amp;[Djibouti]" c="Djibouti"/>
              <i n="[Population by Country].[Country (or dependency)].&amp;[Dominica]" c="Dominica"/>
              <i n="[Population by Country].[Country (or dependency)].&amp;[Dominican Republic]" c="Dominican Republic"/>
              <i n="[Population by Country].[Country (or dependency)].&amp;[DR Congo]" c="DR Congo"/>
              <i n="[Population by Country].[Country (or dependency)].&amp;[Ecuador]" c="Ecuador"/>
              <i n="[Population by Country].[Country (or dependency)].&amp;[Egypt]" c="Egypt"/>
              <i n="[Population by Country].[Country (or dependency)].&amp;[El Salvador]" c="El Salvador"/>
              <i n="[Population by Country].[Country (or dependency)].&amp;[Equatorial Guinea]" c="Equatorial Guinea"/>
              <i n="[Population by Country].[Country (or dependency)].&amp;[Eritrea]" c="Eritrea"/>
              <i n="[Population by Country].[Country (or dependency)].&amp;[Estonia]" c="Estonia"/>
              <i n="[Population by Country].[Country (or dependency)].&amp;[Eswatini]" c="Eswatini"/>
              <i n="[Population by Country].[Country (or dependency)].&amp;[Ethiopia]" c="Ethiopia"/>
              <i n="[Population by Country].[Country (or dependency)].&amp;[Faeroe Islands]" c="Faeroe Islands"/>
              <i n="[Population by Country].[Country (or dependency)].&amp;[Falkland Islands]" c="Falkland Islands"/>
              <i n="[Population by Country].[Country (or dependency)].&amp;[Fiji]" c="Fiji"/>
              <i n="[Population by Country].[Country (or dependency)].&amp;[Finland]" c="Finland"/>
              <i n="[Population by Country].[Country (or dependency)].&amp;[France]" c="France"/>
              <i n="[Population by Country].[Country (or dependency)].&amp;[French Guiana]" c="French Guiana"/>
              <i n="[Population by Country].[Country (or dependency)].&amp;[French Polynesia]" c="French Polynesia"/>
              <i n="[Population by Country].[Country (or dependency)].&amp;[Gabon]" c="Gabon"/>
              <i n="[Population by Country].[Country (or dependency)].&amp;[Gambia]" c="Gambia"/>
              <i n="[Population by Country].[Country (or dependency)].&amp;[Georgia]" c="Georgia"/>
              <i n="[Population by Country].[Country (or dependency)].&amp;[Germany]" c="Germany"/>
              <i n="[Population by Country].[Country (or dependency)].&amp;[Ghana]" c="Ghana"/>
              <i n="[Population by Country].[Country (or dependency)].&amp;[Gibraltar]" c="Gibraltar"/>
              <i n="[Population by Country].[Country (or dependency)].&amp;[Greece]" c="Greece"/>
              <i n="[Population by Country].[Country (or dependency)].&amp;[Greenland]" c="Greenland"/>
              <i n="[Population by Country].[Country (or dependency)].&amp;[Grenada]" c="Grenada"/>
              <i n="[Population by Country].[Country (or dependency)].&amp;[Guadeloupe]" c="Guadeloupe"/>
              <i n="[Population by Country].[Country (or dependency)].&amp;[Guam]" c="Guam"/>
              <i n="[Population by Country].[Country (or dependency)].&amp;[Guatemala]" c="Guatemala"/>
              <i n="[Population by Country].[Country (or dependency)].&amp;[Guinea]" c="Guinea"/>
              <i n="[Population by Country].[Country (or dependency)].&amp;[Guinea-Bissau]" c="Guinea-Bissau"/>
              <i n="[Population by Country].[Country (or dependency)].&amp;[Guyana]" c="Guyana"/>
              <i n="[Population by Country].[Country (or dependency)].&amp;[Haiti]" c="Haiti"/>
              <i n="[Population by Country].[Country (or dependency)].&amp;[Holy See]" c="Holy See"/>
              <i n="[Population by Country].[Country (or dependency)].&amp;[Honduras]" c="Honduras"/>
              <i n="[Population by Country].[Country (or dependency)].&amp;[Hong Kong]" c="Hong Kong"/>
              <i n="[Population by Country].[Country (or dependency)].&amp;[Hungary]" c="Hungary"/>
              <i n="[Population by Country].[Country (or dependency)].&amp;[Iceland]" c="Iceland"/>
              <i n="[Population by Country].[Country (or dependency)].&amp;[India]" c="India"/>
              <i n="[Population by Country].[Country (or dependency)].&amp;[Indonesia]" c="Indonesia"/>
              <i n="[Population by Country].[Country (or dependency)].&amp;[Iran]" c="Iran"/>
              <i n="[Population by Country].[Country (or dependency)].&amp;[Iraq]" c="Iraq"/>
              <i n="[Population by Country].[Country (or dependency)].&amp;[Ireland]" c="Ireland"/>
              <i n="[Population by Country].[Country (or dependency)].&amp;[Isle of Man]" c="Isle of Man"/>
              <i n="[Population by Country].[Country (or dependency)].&amp;[Israel]" c="Israel"/>
              <i n="[Population by Country].[Country (or dependency)].&amp;[Italy]" c="Italy"/>
              <i n="[Population by Country].[Country (or dependency)].&amp;[Jamaica]" c="Jamaica"/>
              <i n="[Population by Country].[Country (or dependency)].&amp;[Japan]" c="Japan"/>
              <i n="[Population by Country].[Country (or dependency)].&amp;[Jordan]" c="Jordan"/>
              <i n="[Population by Country].[Country (or dependency)].&amp;[Kazakhstan]" c="Kazakhstan"/>
              <i n="[Population by Country].[Country (or dependency)].&amp;[Kenya]" c="Kenya"/>
              <i n="[Population by Country].[Country (or dependency)].&amp;[Kiribati]" c="Kiribati"/>
              <i n="[Population by Country].[Country (or dependency)].&amp;[Kuwait]" c="Kuwait"/>
              <i n="[Population by Country].[Country (or dependency)].&amp;[Kyrgyzstan]" c="Kyrgyzstan"/>
              <i n="[Population by Country].[Country (or dependency)].&amp;[Laos]" c="Laos"/>
              <i n="[Population by Country].[Country (or dependency)].&amp;[Latvia]" c="Latvia"/>
              <i n="[Population by Country].[Country (or dependency)].&amp;[Lebanon]" c="Lebanon"/>
              <i n="[Population by Country].[Country (or dependency)].&amp;[Lesotho]" c="Lesotho"/>
              <i n="[Population by Country].[Country (or dependency)].&amp;[Liberia]" c="Liberia"/>
              <i n="[Population by Country].[Country (or dependency)].&amp;[Libya]" c="Libya"/>
              <i n="[Population by Country].[Country (or dependency)].&amp;[Liechtenstein]" c="Liechtenstein"/>
              <i n="[Population by Country].[Country (or dependency)].&amp;[Lithuania]" c="Lithuania"/>
              <i n="[Population by Country].[Country (or dependency)].&amp;[Luxembourg]" c="Luxembourg"/>
              <i n="[Population by Country].[Country (or dependency)].&amp;[Macao]" c="Macao"/>
              <i n="[Population by Country].[Country (or dependency)].&amp;[Madagascar]" c="Madagascar"/>
              <i n="[Population by Country].[Country (or dependency)].&amp;[Malawi]" c="Malawi"/>
              <i n="[Population by Country].[Country (or dependency)].&amp;[Malaysia]" c="Malaysia"/>
              <i n="[Population by Country].[Country (or dependency)].&amp;[Maldives]" c="Maldives"/>
              <i n="[Population by Country].[Country (or dependency)].&amp;[Mali]" c="Mali"/>
              <i n="[Population by Country].[Country (or dependency)].&amp;[Malta]" c="Malta"/>
              <i n="[Population by Country].[Country (or dependency)].&amp;[Marshall Islands]" c="Marshall Islands"/>
              <i n="[Population by Country].[Country (or dependency)].&amp;[Martinique]" c="Martinique"/>
              <i n="[Population by Country].[Country (or dependency)].&amp;[Mauritania]" c="Mauritania"/>
              <i n="[Population by Country].[Country (or dependency)].&amp;[Mauritius]" c="Mauritius"/>
              <i n="[Population by Country].[Country (or dependency)].&amp;[Mayotte]" c="Mayotte"/>
              <i n="[Population by Country].[Country (or dependency)].&amp;[Mexico]" c="Mexico"/>
              <i n="[Population by Country].[Country (or dependency)].&amp;[Micronesia]" c="Micronesia"/>
              <i n="[Population by Country].[Country (or dependency)].&amp;[Moldova]" c="Moldova"/>
              <i n="[Population by Country].[Country (or dependency)].&amp;[Monaco]" c="Monaco"/>
              <i n="[Population by Country].[Country (or dependency)].&amp;[Mongolia]" c="Mongolia"/>
              <i n="[Population by Country].[Country (or dependency)].&amp;[Montenegro]" c="Montenegro"/>
              <i n="[Population by Country].[Country (or dependency)].&amp;[Montserrat]" c="Montserrat"/>
              <i n="[Population by Country].[Country (or dependency)].&amp;[Morocco]" c="Morocco"/>
              <i n="[Population by Country].[Country (or dependency)].&amp;[Mozambique]" c="Mozambique"/>
              <i n="[Population by Country].[Country (or dependency)].&amp;[Myanmar]" c="Myanmar"/>
              <i n="[Population by Country].[Country (or dependency)].&amp;[Namibia]" c="Namibia"/>
              <i n="[Population by Country].[Country (or dependency)].&amp;[Nauru]" c="Nauru"/>
              <i n="[Population by Country].[Country (or dependency)].&amp;[Nepal]" c="Nepal"/>
              <i n="[Population by Country].[Country (or dependency)].&amp;[Netherlands]" c="Netherlands"/>
              <i n="[Population by Country].[Country (or dependency)].&amp;[New Caledonia]" c="New Caledonia"/>
              <i n="[Population by Country].[Country (or dependency)].&amp;[New Zealand]" c="New Zealand"/>
              <i n="[Population by Country].[Country (or dependency)].&amp;[Nicaragua]" c="Nicaragua"/>
              <i n="[Population by Country].[Country (or dependency)].&amp;[Niger]" c="Niger"/>
              <i n="[Population by Country].[Country (or dependency)].&amp;[Nigeria]" c="Nigeria"/>
              <i n="[Population by Country].[Country (or dependency)].&amp;[Niue]" c="Niue"/>
              <i n="[Population by Country].[Country (or dependency)].&amp;[North Korea]" c="North Korea"/>
              <i n="[Population by Country].[Country (or dependency)].&amp;[North Macedonia]" c="North Macedonia"/>
              <i n="[Population by Country].[Country (or dependency)].&amp;[Northern Mariana Islands]" c="Northern Mariana Islands"/>
              <i n="[Population by Country].[Country (or dependency)].&amp;[Norway]" c="Norway"/>
              <i n="[Population by Country].[Country (or dependency)].&amp;[Oman]" c="Oman"/>
              <i n="[Population by Country].[Country (or dependency)].&amp;[Pakistan]" c="Pakistan"/>
              <i n="[Population by Country].[Country (or dependency)].&amp;[Palau]" c="Palau"/>
              <i n="[Population by Country].[Country (or dependency)].&amp;[Panama]" c="Panama"/>
              <i n="[Population by Country].[Country (or dependency)].&amp;[Papua New Guinea]" c="Papua New Guinea"/>
              <i n="[Population by Country].[Country (or dependency)].&amp;[Paraguay]" c="Paraguay"/>
              <i n="[Population by Country].[Country (or dependency)].&amp;[Peru]" c="Peru"/>
              <i n="[Population by Country].[Country (or dependency)].&amp;[Philippines]" c="Philippines"/>
              <i n="[Population by Country].[Country (or dependency)].&amp;[Poland]" c="Poland"/>
              <i n="[Population by Country].[Country (or dependency)].&amp;[Portugal]" c="Portugal"/>
              <i n="[Population by Country].[Country (or dependency)].&amp;[Puerto Rico]" c="Puerto Rico"/>
              <i n="[Population by Country].[Country (or dependency)].&amp;[Qatar]" c="Qatar"/>
              <i n="[Population by Country].[Country (or dependency)].&amp;[Réunion]" c="Réunion"/>
              <i n="[Population by Country].[Country (or dependency)].&amp;[Romania]" c="Romania"/>
              <i n="[Population by Country].[Country (or dependency)].&amp;[Russia]" c="Russia"/>
              <i n="[Population by Country].[Country (or dependency)].&amp;[Rwanda]" c="Rwanda"/>
              <i n="[Population by Country].[Country (or dependency)].&amp;[Saint Barthelemy]" c="Saint Barthelemy"/>
              <i n="[Population by Country].[Country (or dependency)].&amp;[Saint Helena]" c="Saint Helena"/>
              <i n="[Population by Country].[Country (or dependency)].&amp;[Saint Kitts &amp; Nevis]" c="Saint Kitts &amp; Nevis"/>
              <i n="[Population by Country].[Country (or dependency)].&amp;[Saint Lucia]" c="Saint Lucia"/>
              <i n="[Population by Country].[Country (or dependency)].&amp;[Saint Martin]" c="Saint Martin"/>
              <i n="[Population by Country].[Country (or dependency)].&amp;[Saint Pierre &amp; Miquelon]" c="Saint Pierre &amp; Miquelon"/>
              <i n="[Population by Country].[Country (or dependency)].&amp;[Samoa]" c="Samoa"/>
              <i n="[Population by Country].[Country (or dependency)].&amp;[San Marino]" c="San Marino"/>
              <i n="[Population by Country].[Country (or dependency)].&amp;[Sao Tome &amp; Principe]" c="Sao Tome &amp; Principe"/>
              <i n="[Population by Country].[Country (or dependency)].&amp;[Saudi Arabia]" c="Saudi Arabia"/>
              <i n="[Population by Country].[Country (or dependency)].&amp;[Senegal]" c="Senegal"/>
              <i n="[Population by Country].[Country (or dependency)].&amp;[Serbia]" c="Serbia"/>
              <i n="[Population by Country].[Country (or dependency)].&amp;[Seychelles]" c="Seychelles"/>
              <i n="[Population by Country].[Country (or dependency)].&amp;[Sierra Leone]" c="Sierra Leone"/>
              <i n="[Population by Country].[Country (or dependency)].&amp;[Singapore]" c="Singapore"/>
              <i n="[Population by Country].[Country (or dependency)].&amp;[Sint Maarten]" c="Sint Maarten"/>
              <i n="[Population by Country].[Country (or dependency)].&amp;[Slovakia]" c="Slovakia"/>
              <i n="[Population by Country].[Country (or dependency)].&amp;[Slovenia]" c="Slovenia"/>
              <i n="[Population by Country].[Country (or dependency)].&amp;[Solomon Islands]" c="Solomon Islands"/>
              <i n="[Population by Country].[Country (or dependency)].&amp;[Somalia]" c="Somalia"/>
              <i n="[Population by Country].[Country (or dependency)].&amp;[South Africa]" c="South Africa"/>
              <i n="[Population by Country].[Country (or dependency)].&amp;[South Korea]" c="South Korea"/>
              <i n="[Population by Country].[Country (or dependency)].&amp;[South Sudan]" c="South Sudan"/>
              <i n="[Population by Country].[Country (or dependency)].&amp;[Spain]" c="Spain"/>
              <i n="[Population by Country].[Country (or dependency)].&amp;[Sri Lanka]" c="Sri Lanka"/>
              <i n="[Population by Country].[Country (or dependency)].&amp;[St. Vincent &amp; Grenadines]" c="St. Vincent &amp; Grenadines"/>
              <i n="[Population by Country].[Country (or dependency)].&amp;[State of Palestine]" c="State of Palestine"/>
              <i n="[Population by Country].[Country (or dependency)].&amp;[Sudan]" c="Sudan"/>
              <i n="[Population by Country].[Country (or dependency)].&amp;[Suriname]" c="Suriname"/>
              <i n="[Population by Country].[Country (or dependency)].&amp;[Sweden]" c="Sweden"/>
              <i n="[Population by Country].[Country (or dependency)].&amp;[Switzerland]" c="Switzerland"/>
              <i n="[Population by Country].[Country (or dependency)].&amp;[Syria]" c="Syria"/>
              <i n="[Population by Country].[Country (or dependency)].&amp;[Taiwan]" c="Taiwan"/>
              <i n="[Population by Country].[Country (or dependency)].&amp;[Tajikistan]" c="Tajikistan"/>
              <i n="[Population by Country].[Country (or dependency)].&amp;[Tanzania]" c="Tanzania"/>
              <i n="[Population by Country].[Country (or dependency)].&amp;[Thailand]" c="Thailand"/>
              <i n="[Population by Country].[Country (or dependency)].&amp;[Timor-Leste]" c="Timor-Leste"/>
              <i n="[Population by Country].[Country (or dependency)].&amp;[Togo]" c="Togo"/>
              <i n="[Population by Country].[Country (or dependency)].&amp;[Tokelau]" c="Tokelau"/>
              <i n="[Population by Country].[Country (or dependency)].&amp;[Tonga]" c="Tonga"/>
              <i n="[Population by Country].[Country (or dependency)].&amp;[Trinidad and Tobago]" c="Trinidad and Tobago"/>
              <i n="[Population by Country].[Country (or dependency)].&amp;[Tunisia]" c="Tunisia"/>
              <i n="[Population by Country].[Country (or dependency)].&amp;[Turkey]" c="Turkey"/>
              <i n="[Population by Country].[Country (or dependency)].&amp;[Turkmenistan]" c="Turkmenistan"/>
              <i n="[Population by Country].[Country (or dependency)].&amp;[Turks and Caicos]" c="Turks and Caicos"/>
              <i n="[Population by Country].[Country (or dependency)].&amp;[Tuvalu]" c="Tuvalu"/>
              <i n="[Population by Country].[Country (or dependency)].&amp;[U.S. Virgin Islands]" c="U.S. Virgin Islands"/>
              <i n="[Population by Country].[Country (or dependency)].&amp;[Uganda]" c="Uganda"/>
              <i n="[Population by Country].[Country (or dependency)].&amp;[Ukraine]" c="Ukraine"/>
              <i n="[Population by Country].[Country (or dependency)].&amp;[United Arab Emirates]" c="United Arab Emirates"/>
              <i n="[Population by Country].[Country (or dependency)].&amp;[United Kingdom]" c="United Kingdom"/>
              <i n="[Population by Country].[Country (or dependency)].&amp;[United States]" c="United States"/>
              <i n="[Population by Country].[Country (or dependency)].&amp;[Uruguay]" c="Uruguay"/>
              <i n="[Population by Country].[Country (or dependency)].&amp;[Uzbekistan]" c="Uzbekistan"/>
              <i n="[Population by Country].[Country (or dependency)].&amp;[Vanuatu]" c="Vanuatu"/>
              <i n="[Population by Country].[Country (or dependency)].&amp;[Venezuela]" c="Venezuela"/>
              <i n="[Population by Country].[Country (or dependency)].&amp;[Vietnam]" c="Vietnam"/>
              <i n="[Population by Country].[Country (or dependency)].&amp;[Wallis &amp; Futuna]" c="Wallis &amp; Futuna"/>
              <i n="[Population by Country].[Country (or dependency)].&amp;[Western Sahara]" c="Western Sahara"/>
              <i n="[Population by Country].[Country (or dependency)].&amp;[Yemen]" c="Yemen"/>
              <i n="[Population by Country].[Country (or dependency)].&amp;[Zambia]" c="Zambia"/>
              <i n="[Population by Country].[Country (or dependency)].&amp;[Zimbabwe]" c="Zimbabwe"/>
            </range>
          </ranges>
        </level>
      </levels>
      <selections count="1">
        <selection n="[Population by Country].[Country (or dependenc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ical_region" xr10:uid="{F6FE092D-8CD6-4F1C-B456-E5E8B0BF9914}" sourceName="[Region Lookup].[geographical region]">
  <pivotTables>
    <pivotTable tabId="6" name="PivotTable1"/>
  </pivotTables>
  <data>
    <olap pivotCacheId="1556926266">
      <levels count="2">
        <level uniqueName="[Region Lookup].[geographical region].[(All)]" sourceCaption="(All)" count="0"/>
        <level uniqueName="[Region Lookup].[geographical region].[geographical region]" sourceCaption="geographical region" count="9">
          <ranges>
            <range startItem="0">
              <i n="[Region Lookup].[geographical region].&amp;[Africa]" c="Africa"/>
              <i n="[Region Lookup].[geographical region].&amp;[Asia]" c="Asia"/>
              <i n="[Region Lookup].[geographical region].&amp;[Caribbean]" c="Caribbean"/>
              <i n="[Region Lookup].[geographical region].&amp;[Central America]" c="Central America"/>
              <i n="[Region Lookup].[geographical region].&amp;[Europe]" c="Europe"/>
              <i n="[Region Lookup].[geographical region].&amp;[North America]" c="North America"/>
              <i n="[Region Lookup].[geographical region].&amp;[Oceania]" c="Oceania"/>
              <i n="[Region Lookup].[geographical region].&amp;[South America]" c="South America"/>
              <i n="[Region Lookup].[geographical region].&amp;" c="(blank)"/>
            </range>
          </ranges>
        </level>
      </levels>
      <selections count="1">
        <selection n="[Region Lookup].[geographical 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or dependency)" xr10:uid="{571B091F-8FB9-4F26-B403-C1459333AEDC}" cache="Slicer_Country__or_dependency" caption="Country" startItem="26" level="1" style="Slicer Style 1" lockedPosition="1" rowHeight="257175"/>
  <slicer name="geographical region" xr10:uid="{67E61685-522D-471E-9BA4-1F1C12E12B90}" cache="Slicer_geographical_region" caption="Region" startItem="1" level="1" style="Slicer Style 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6" Type="http://schemas.openxmlformats.org/officeDocument/2006/relationships/printerSettings" Target="../printerSettings/printerSettings2.bin"/><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CD051-05CD-4C85-807F-1820AA8AADE2}">
  <dimension ref="A1:I52"/>
  <sheetViews>
    <sheetView showGridLines="0" tabSelected="1" zoomScale="65" zoomScaleNormal="70" workbookViewId="0">
      <selection activeCell="E2" sqref="E2"/>
    </sheetView>
  </sheetViews>
  <sheetFormatPr defaultColWidth="9.109375" defaultRowHeight="14.4" x14ac:dyDescent="0.3"/>
  <cols>
    <col min="1" max="1" width="2.6640625" style="25" customWidth="1"/>
    <col min="2" max="2" width="33.6640625" style="25" customWidth="1"/>
    <col min="3" max="3" width="4.5546875" style="25" customWidth="1"/>
    <col min="4" max="4" width="19.5546875" style="25" customWidth="1"/>
    <col min="5" max="5" width="18.109375" style="25" bestFit="1" customWidth="1"/>
    <col min="6" max="6" width="33.6640625" style="25" customWidth="1"/>
    <col min="7" max="7" width="16.6640625" style="25" customWidth="1"/>
    <col min="8" max="8" width="24.88671875" style="25" customWidth="1"/>
    <col min="9" max="9" width="75.33203125" style="25" customWidth="1"/>
    <col min="10" max="10" width="33.6640625" style="19" customWidth="1"/>
    <col min="11" max="11" width="1.6640625" style="19" customWidth="1"/>
    <col min="12" max="12" width="27.44140625" style="19" customWidth="1"/>
    <col min="13" max="13" width="16.5546875" style="19" customWidth="1"/>
    <col min="14" max="15" width="9.109375" style="19"/>
    <col min="16" max="16" width="25.33203125" style="19" bestFit="1" customWidth="1"/>
    <col min="17" max="17" width="14.44140625" style="19" bestFit="1" customWidth="1"/>
    <col min="18" max="16384" width="9.109375" style="19"/>
  </cols>
  <sheetData>
    <row r="1" spans="1:9" x14ac:dyDescent="0.3">
      <c r="A1"/>
      <c r="B1" t="e" vm="1">
        <v>#VALUE!</v>
      </c>
      <c r="C1"/>
      <c r="D1"/>
      <c r="E1"/>
      <c r="F1"/>
      <c r="G1"/>
      <c r="H1"/>
      <c r="I1"/>
    </row>
    <row r="2" spans="1:9" ht="15" x14ac:dyDescent="0.3">
      <c r="A2"/>
      <c r="B2"/>
      <c r="C2"/>
      <c r="D2" s="29" t="s">
        <v>360</v>
      </c>
      <c r="E2" s="30" t="s">
        <v>144</v>
      </c>
      <c r="F2" s="26"/>
      <c r="G2"/>
      <c r="H2" s="27"/>
      <c r="I2" s="28"/>
    </row>
    <row r="3" spans="1:9" ht="16.8" x14ac:dyDescent="0.4">
      <c r="A3"/>
      <c r="B3"/>
      <c r="C3"/>
      <c r="D3"/>
      <c r="E3"/>
      <c r="F3"/>
      <c r="G3"/>
      <c r="H3" s="18"/>
      <c r="I3" s="18"/>
    </row>
    <row r="4" spans="1:9" ht="15.75" customHeight="1" x14ac:dyDescent="0.35">
      <c r="A4"/>
      <c r="B4"/>
      <c r="C4"/>
      <c r="D4" s="20"/>
      <c r="E4" s="20"/>
      <c r="F4"/>
      <c r="G4"/>
      <c r="H4" s="21"/>
      <c r="I4" s="22"/>
    </row>
    <row r="5" spans="1:9" ht="15" x14ac:dyDescent="0.35">
      <c r="A5"/>
      <c r="B5"/>
      <c r="C5"/>
      <c r="D5" s="20"/>
      <c r="E5" s="20"/>
      <c r="F5"/>
      <c r="G5"/>
      <c r="H5" s="21"/>
      <c r="I5" s="22"/>
    </row>
    <row r="6" spans="1:9" ht="15" x14ac:dyDescent="0.35">
      <c r="A6"/>
      <c r="B6"/>
      <c r="C6"/>
      <c r="D6"/>
      <c r="E6"/>
      <c r="F6"/>
      <c r="G6"/>
      <c r="H6" s="21"/>
      <c r="I6" s="22"/>
    </row>
    <row r="7" spans="1:9" ht="15" x14ac:dyDescent="0.35">
      <c r="A7"/>
      <c r="B7"/>
      <c r="C7"/>
      <c r="D7"/>
      <c r="E7"/>
      <c r="F7"/>
      <c r="G7"/>
      <c r="H7" s="21"/>
      <c r="I7" s="23"/>
    </row>
    <row r="8" spans="1:9" ht="15" x14ac:dyDescent="0.35">
      <c r="A8"/>
      <c r="B8"/>
      <c r="C8"/>
      <c r="D8"/>
      <c r="E8"/>
      <c r="F8"/>
      <c r="G8"/>
      <c r="H8" s="21"/>
      <c r="I8" s="23"/>
    </row>
    <row r="9" spans="1:9" ht="15" x14ac:dyDescent="0.35">
      <c r="A9"/>
      <c r="B9"/>
      <c r="C9"/>
      <c r="D9"/>
      <c r="E9"/>
      <c r="F9"/>
      <c r="G9"/>
      <c r="H9" s="21"/>
      <c r="I9" s="24"/>
    </row>
    <row r="10" spans="1:9" ht="15" x14ac:dyDescent="0.35">
      <c r="A10"/>
      <c r="B10"/>
      <c r="C10"/>
      <c r="D10"/>
      <c r="E10"/>
      <c r="F10"/>
      <c r="G10"/>
      <c r="H10" s="21"/>
      <c r="I10" s="24"/>
    </row>
    <row r="11" spans="1:9" x14ac:dyDescent="0.3">
      <c r="A11"/>
      <c r="B11"/>
      <c r="C11"/>
      <c r="D11"/>
      <c r="E11"/>
      <c r="F11"/>
      <c r="G11"/>
      <c r="H11"/>
      <c r="I11"/>
    </row>
    <row r="12" spans="1:9" x14ac:dyDescent="0.3">
      <c r="A12"/>
      <c r="B12"/>
      <c r="C12"/>
      <c r="D12"/>
      <c r="E12"/>
      <c r="F12"/>
      <c r="G12"/>
      <c r="H12"/>
      <c r="I12"/>
    </row>
    <row r="13" spans="1:9" x14ac:dyDescent="0.3">
      <c r="A13"/>
      <c r="B13"/>
      <c r="C13"/>
      <c r="D13"/>
      <c r="E13"/>
      <c r="F13"/>
      <c r="G13"/>
      <c r="H13"/>
      <c r="I13"/>
    </row>
    <row r="14" spans="1:9" x14ac:dyDescent="0.3">
      <c r="A14"/>
      <c r="B14"/>
      <c r="C14"/>
      <c r="D14"/>
      <c r="E14"/>
      <c r="F14"/>
      <c r="G14"/>
      <c r="H14"/>
      <c r="I14"/>
    </row>
    <row r="15" spans="1:9" x14ac:dyDescent="0.3">
      <c r="A15"/>
      <c r="B15"/>
      <c r="C15"/>
      <c r="D15"/>
      <c r="E15"/>
      <c r="F15"/>
      <c r="G15"/>
      <c r="H15"/>
      <c r="I15"/>
    </row>
    <row r="16" spans="1:9" x14ac:dyDescent="0.3">
      <c r="A16"/>
      <c r="B16"/>
      <c r="C16"/>
      <c r="D16"/>
      <c r="E16"/>
      <c r="F16"/>
      <c r="G16"/>
      <c r="H16"/>
      <c r="I16"/>
    </row>
    <row r="17" spans="1:9" x14ac:dyDescent="0.3">
      <c r="A17"/>
      <c r="B17"/>
      <c r="C17"/>
      <c r="D17"/>
      <c r="E17"/>
      <c r="F17"/>
      <c r="G17"/>
      <c r="H17"/>
      <c r="I17"/>
    </row>
    <row r="18" spans="1:9" x14ac:dyDescent="0.3">
      <c r="A18"/>
      <c r="B18"/>
      <c r="C18"/>
      <c r="D18"/>
      <c r="E18"/>
      <c r="F18"/>
      <c r="G18"/>
      <c r="H18"/>
      <c r="I18"/>
    </row>
    <row r="19" spans="1:9" x14ac:dyDescent="0.3">
      <c r="A19"/>
      <c r="B19"/>
      <c r="C19"/>
      <c r="D19"/>
      <c r="E19"/>
      <c r="F19"/>
      <c r="G19"/>
      <c r="H19"/>
      <c r="I19"/>
    </row>
    <row r="20" spans="1:9" x14ac:dyDescent="0.3">
      <c r="A20"/>
      <c r="B20"/>
      <c r="C20"/>
      <c r="D20"/>
      <c r="E20"/>
      <c r="F20"/>
      <c r="G20"/>
      <c r="H20"/>
      <c r="I20"/>
    </row>
    <row r="21" spans="1:9" x14ac:dyDescent="0.3">
      <c r="A21"/>
      <c r="B21"/>
      <c r="C21"/>
      <c r="D21"/>
      <c r="E21"/>
      <c r="F21"/>
      <c r="G21"/>
      <c r="H21"/>
      <c r="I21"/>
    </row>
    <row r="22" spans="1:9" x14ac:dyDescent="0.3">
      <c r="A22"/>
      <c r="B22"/>
      <c r="C22"/>
      <c r="D22"/>
      <c r="E22"/>
      <c r="F22"/>
      <c r="G22"/>
      <c r="H22"/>
      <c r="I22"/>
    </row>
    <row r="23" spans="1:9" x14ac:dyDescent="0.3">
      <c r="A23"/>
      <c r="B23"/>
      <c r="C23"/>
      <c r="D23"/>
      <c r="E23"/>
      <c r="F23"/>
      <c r="G23"/>
      <c r="H23"/>
      <c r="I23"/>
    </row>
    <row r="24" spans="1:9" x14ac:dyDescent="0.3">
      <c r="A24"/>
      <c r="B24"/>
      <c r="C24"/>
      <c r="D24"/>
      <c r="E24"/>
      <c r="F24"/>
      <c r="G24"/>
      <c r="H24"/>
      <c r="I24"/>
    </row>
    <row r="25" spans="1:9" x14ac:dyDescent="0.3">
      <c r="A25"/>
      <c r="B25"/>
      <c r="C25"/>
      <c r="D25"/>
      <c r="E25"/>
      <c r="F25"/>
      <c r="G25"/>
      <c r="H25"/>
      <c r="I25"/>
    </row>
    <row r="26" spans="1:9" x14ac:dyDescent="0.3">
      <c r="A26"/>
      <c r="B26"/>
      <c r="C26"/>
      <c r="D26"/>
      <c r="E26"/>
      <c r="F26"/>
      <c r="G26"/>
      <c r="H26"/>
      <c r="I26"/>
    </row>
    <row r="27" spans="1:9" x14ac:dyDescent="0.3">
      <c r="A27"/>
      <c r="B27"/>
      <c r="C27"/>
      <c r="D27"/>
      <c r="E27"/>
      <c r="F27"/>
      <c r="G27"/>
      <c r="H27"/>
      <c r="I27"/>
    </row>
    <row r="28" spans="1:9" x14ac:dyDescent="0.3">
      <c r="A28"/>
      <c r="B28"/>
      <c r="C28"/>
      <c r="D28"/>
      <c r="E28"/>
      <c r="F28"/>
      <c r="G28"/>
      <c r="H28"/>
      <c r="I28"/>
    </row>
    <row r="29" spans="1:9" x14ac:dyDescent="0.3">
      <c r="A29"/>
      <c r="B29"/>
      <c r="C29"/>
      <c r="D29"/>
      <c r="E29"/>
      <c r="F29"/>
      <c r="G29"/>
      <c r="H29"/>
      <c r="I29"/>
    </row>
    <row r="30" spans="1:9" x14ac:dyDescent="0.3">
      <c r="A30"/>
      <c r="B30"/>
      <c r="C30"/>
      <c r="D30"/>
      <c r="E30"/>
      <c r="F30"/>
      <c r="G30"/>
      <c r="H30"/>
      <c r="I30"/>
    </row>
    <row r="31" spans="1:9" x14ac:dyDescent="0.3">
      <c r="A31"/>
      <c r="B31"/>
      <c r="C31"/>
      <c r="D31"/>
      <c r="E31"/>
      <c r="F31"/>
      <c r="G31"/>
      <c r="H31"/>
      <c r="I31"/>
    </row>
    <row r="32" spans="1:9" x14ac:dyDescent="0.3">
      <c r="A32"/>
      <c r="B32"/>
      <c r="C32"/>
      <c r="D32"/>
      <c r="E32"/>
      <c r="F32"/>
      <c r="G32"/>
      <c r="H32"/>
      <c r="I32"/>
    </row>
    <row r="33" spans="1:9" x14ac:dyDescent="0.3">
      <c r="A33"/>
      <c r="B33"/>
      <c r="C33"/>
      <c r="D33"/>
      <c r="E33"/>
      <c r="F33"/>
      <c r="G33"/>
      <c r="H33"/>
      <c r="I33"/>
    </row>
    <row r="34" spans="1:9" x14ac:dyDescent="0.3">
      <c r="A34"/>
      <c r="B34"/>
      <c r="C34"/>
      <c r="D34"/>
      <c r="E34"/>
      <c r="F34"/>
      <c r="G34"/>
      <c r="H34"/>
      <c r="I34"/>
    </row>
    <row r="35" spans="1:9" x14ac:dyDescent="0.3">
      <c r="A35"/>
      <c r="B35"/>
      <c r="C35"/>
      <c r="D35"/>
      <c r="E35"/>
      <c r="F35"/>
      <c r="G35"/>
      <c r="H35"/>
      <c r="I35"/>
    </row>
    <row r="36" spans="1:9" x14ac:dyDescent="0.3">
      <c r="A36"/>
      <c r="B36"/>
      <c r="C36"/>
      <c r="D36"/>
      <c r="E36"/>
      <c r="F36"/>
      <c r="G36"/>
      <c r="H36"/>
      <c r="I36"/>
    </row>
    <row r="37" spans="1:9" x14ac:dyDescent="0.3">
      <c r="A37"/>
      <c r="B37"/>
      <c r="C37"/>
      <c r="D37"/>
      <c r="E37"/>
      <c r="F37"/>
      <c r="G37"/>
      <c r="H37"/>
      <c r="I37"/>
    </row>
    <row r="38" spans="1:9" x14ac:dyDescent="0.3">
      <c r="A38"/>
      <c r="B38"/>
      <c r="C38"/>
      <c r="D38"/>
      <c r="E38"/>
      <c r="F38"/>
      <c r="G38"/>
      <c r="H38"/>
      <c r="I38"/>
    </row>
    <row r="39" spans="1:9" x14ac:dyDescent="0.3">
      <c r="A39"/>
      <c r="B39"/>
      <c r="C39"/>
      <c r="D39"/>
      <c r="E39"/>
      <c r="F39"/>
      <c r="G39"/>
      <c r="H39"/>
      <c r="I39"/>
    </row>
    <row r="40" spans="1:9" x14ac:dyDescent="0.3">
      <c r="A40"/>
      <c r="B40"/>
      <c r="C40"/>
      <c r="D40"/>
      <c r="E40"/>
      <c r="F40"/>
      <c r="G40"/>
      <c r="H40"/>
      <c r="I40"/>
    </row>
    <row r="41" spans="1:9" x14ac:dyDescent="0.3">
      <c r="A41"/>
      <c r="B41"/>
      <c r="C41"/>
      <c r="D41"/>
      <c r="E41"/>
      <c r="F41"/>
      <c r="G41"/>
      <c r="H41"/>
      <c r="I41"/>
    </row>
    <row r="42" spans="1:9" x14ac:dyDescent="0.3">
      <c r="A42"/>
      <c r="B42"/>
      <c r="C42"/>
      <c r="D42"/>
      <c r="E42"/>
      <c r="F42"/>
      <c r="G42"/>
      <c r="H42"/>
      <c r="I42"/>
    </row>
    <row r="43" spans="1:9" x14ac:dyDescent="0.3">
      <c r="A43"/>
      <c r="B43"/>
      <c r="C43"/>
      <c r="D43"/>
      <c r="E43"/>
      <c r="F43"/>
      <c r="G43"/>
      <c r="H43"/>
      <c r="I43"/>
    </row>
    <row r="44" spans="1:9" x14ac:dyDescent="0.3">
      <c r="A44"/>
      <c r="B44"/>
      <c r="C44"/>
      <c r="D44"/>
      <c r="E44"/>
      <c r="F44"/>
      <c r="G44"/>
      <c r="H44"/>
      <c r="I44"/>
    </row>
    <row r="45" spans="1:9" x14ac:dyDescent="0.3">
      <c r="A45"/>
      <c r="B45"/>
      <c r="C45"/>
      <c r="D45"/>
      <c r="E45"/>
      <c r="F45"/>
      <c r="G45"/>
      <c r="H45"/>
      <c r="I45"/>
    </row>
    <row r="46" spans="1:9" x14ac:dyDescent="0.3">
      <c r="A46"/>
      <c r="B46"/>
      <c r="C46"/>
      <c r="D46"/>
      <c r="E46"/>
      <c r="F46"/>
      <c r="G46"/>
      <c r="H46"/>
      <c r="I46"/>
    </row>
    <row r="47" spans="1:9" x14ac:dyDescent="0.3">
      <c r="A47"/>
      <c r="B47"/>
      <c r="C47"/>
      <c r="D47"/>
      <c r="E47"/>
      <c r="F47"/>
      <c r="G47"/>
      <c r="H47"/>
      <c r="I47"/>
    </row>
    <row r="48" spans="1:9" x14ac:dyDescent="0.3">
      <c r="A48"/>
      <c r="B48"/>
      <c r="C48"/>
      <c r="D48"/>
      <c r="E48"/>
      <c r="F48"/>
      <c r="G48"/>
      <c r="H48"/>
      <c r="I48"/>
    </row>
    <row r="49" spans="1:9" x14ac:dyDescent="0.3">
      <c r="A49"/>
      <c r="B49"/>
      <c r="C49"/>
      <c r="D49"/>
      <c r="E49"/>
      <c r="F49"/>
      <c r="G49"/>
      <c r="H49"/>
      <c r="I49"/>
    </row>
    <row r="50" spans="1:9" x14ac:dyDescent="0.3">
      <c r="A50"/>
      <c r="B50"/>
      <c r="C50"/>
      <c r="D50"/>
      <c r="E50"/>
      <c r="F50"/>
      <c r="G50"/>
      <c r="H50"/>
      <c r="I50"/>
    </row>
    <row r="51" spans="1:9" ht="20.25" customHeight="1" x14ac:dyDescent="0.3">
      <c r="A51" s="20"/>
      <c r="B51" s="20"/>
      <c r="C51" s="20"/>
      <c r="D51" s="20"/>
      <c r="E51" s="20"/>
      <c r="F51" s="20"/>
      <c r="G51" s="20"/>
      <c r="H51" s="20"/>
      <c r="I51" s="20"/>
    </row>
    <row r="52" spans="1:9" x14ac:dyDescent="0.3">
      <c r="A52" s="20"/>
      <c r="B52" s="20"/>
      <c r="C52" s="20"/>
      <c r="D52" s="20"/>
      <c r="E52" s="20"/>
      <c r="F52" s="20"/>
      <c r="G52" s="20"/>
      <c r="H52" s="20"/>
      <c r="I52" s="20"/>
    </row>
  </sheetData>
  <sheetProtection sheet="1" objects="1" scenarios="1" selectLockedCells="1"/>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E9DCD175-012D-42F4-A238-AC53B4DF85F3}">
          <x14:formula1>
            <xm:f>'Reference of Region Map'!$E$2:$E$4</xm:f>
          </x14:formula1>
          <xm:sqref>E2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7EC17-1982-48EF-9EF7-E62C67E9BD03}">
  <dimension ref="A1:W238"/>
  <sheetViews>
    <sheetView showGridLines="0" workbookViewId="0">
      <selection activeCell="N22" sqref="N22"/>
    </sheetView>
  </sheetViews>
  <sheetFormatPr defaultRowHeight="14.4" x14ac:dyDescent="0.3"/>
  <cols>
    <col min="1" max="1" width="21.5546875" style="32" bestFit="1" customWidth="1"/>
    <col min="2" max="2" width="14.44140625" style="32" bestFit="1" customWidth="1"/>
    <col min="3" max="3" width="14.21875" style="32" bestFit="1" customWidth="1"/>
    <col min="4" max="4" width="14.33203125" style="32" bestFit="1" customWidth="1"/>
    <col min="5" max="5" width="12.44140625" style="32" bestFit="1" customWidth="1"/>
    <col min="6" max="6" width="9" style="32" bestFit="1" customWidth="1"/>
    <col min="7" max="7" width="10.44140625" style="32" bestFit="1" customWidth="1"/>
    <col min="8" max="8" width="17.44140625" style="32" bestFit="1" customWidth="1"/>
    <col min="9" max="9" width="16.6640625" style="32" bestFit="1" customWidth="1"/>
    <col min="10" max="10" width="11.109375" style="32" bestFit="1" customWidth="1"/>
    <col min="11" max="11" width="3.5546875" style="32" customWidth="1"/>
    <col min="12" max="12" width="19" style="32" bestFit="1" customWidth="1"/>
    <col min="13" max="13" width="21.109375" style="32" bestFit="1" customWidth="1"/>
    <col min="14" max="14" width="18.44140625" style="32" bestFit="1" customWidth="1"/>
    <col min="15" max="15" width="15.44140625" style="32" bestFit="1" customWidth="1"/>
    <col min="16" max="16" width="15.6640625" style="32" bestFit="1" customWidth="1"/>
    <col min="17" max="17" width="9.6640625" style="32" bestFit="1" customWidth="1"/>
    <col min="18" max="18" width="11.33203125" style="32" bestFit="1" customWidth="1"/>
    <col min="19" max="19" width="12.109375" style="32" bestFit="1" customWidth="1"/>
    <col min="20" max="20" width="18.5546875" style="32" bestFit="1" customWidth="1"/>
    <col min="21" max="21" width="12" style="32" bestFit="1" customWidth="1"/>
    <col min="22" max="23" width="18.5546875" style="32" bestFit="1" customWidth="1"/>
    <col min="24" max="16384" width="8.88671875" style="32"/>
  </cols>
  <sheetData>
    <row r="1" spans="1:23" ht="16.8" x14ac:dyDescent="0.4">
      <c r="A1" s="31" t="s">
        <v>375</v>
      </c>
    </row>
    <row r="3" spans="1:23" x14ac:dyDescent="0.3">
      <c r="A3" s="33" t="s">
        <v>379</v>
      </c>
      <c r="B3" s="34" t="s">
        <v>381</v>
      </c>
      <c r="C3" s="32" t="s">
        <v>347</v>
      </c>
      <c r="D3" s="32" t="s">
        <v>346</v>
      </c>
      <c r="E3" s="32" t="s">
        <v>380</v>
      </c>
      <c r="F3" s="32" t="s">
        <v>355</v>
      </c>
      <c r="G3" s="32" t="s">
        <v>150</v>
      </c>
      <c r="H3" s="35" t="s">
        <v>377</v>
      </c>
      <c r="I3" s="35" t="s">
        <v>376</v>
      </c>
      <c r="J3" s="35" t="s">
        <v>363</v>
      </c>
    </row>
    <row r="4" spans="1:23" s="37" customFormat="1" x14ac:dyDescent="0.3">
      <c r="A4" s="36" t="s">
        <v>153</v>
      </c>
      <c r="B4" s="34">
        <v>45047069</v>
      </c>
      <c r="C4" s="34">
        <v>69</v>
      </c>
      <c r="D4" s="34">
        <v>652860</v>
      </c>
      <c r="E4" s="34">
        <v>-53884</v>
      </c>
      <c r="F4" s="40">
        <v>4.5599999999999996</v>
      </c>
      <c r="G4" s="40">
        <v>17.399999999999999</v>
      </c>
      <c r="H4" s="35">
        <v>0.26900000000000002</v>
      </c>
      <c r="I4" s="35">
        <v>0.73099999999999998</v>
      </c>
      <c r="J4" s="35">
        <v>5.4000000000000003E-3</v>
      </c>
      <c r="K4" s="32"/>
      <c r="L4" s="32"/>
      <c r="V4" s="32"/>
      <c r="W4" s="32"/>
    </row>
    <row r="5" spans="1:23" x14ac:dyDescent="0.3">
      <c r="A5" s="36" t="s">
        <v>154</v>
      </c>
      <c r="B5" s="34">
        <v>2751025</v>
      </c>
      <c r="C5" s="34">
        <v>100</v>
      </c>
      <c r="D5" s="34">
        <v>27400</v>
      </c>
      <c r="E5" s="34">
        <v>-22595</v>
      </c>
      <c r="F5" s="40">
        <v>1.32</v>
      </c>
      <c r="G5" s="40">
        <v>37.799999999999997</v>
      </c>
      <c r="H5" s="35">
        <v>0.71599999999999997</v>
      </c>
      <c r="I5" s="35">
        <v>0.28400000000000003</v>
      </c>
      <c r="J5" s="35">
        <v>2.9999999999999997E-4</v>
      </c>
    </row>
    <row r="6" spans="1:23" x14ac:dyDescent="0.3">
      <c r="A6" s="36" t="s">
        <v>155</v>
      </c>
      <c r="B6" s="34">
        <v>48028334</v>
      </c>
      <c r="C6" s="34">
        <v>20</v>
      </c>
      <c r="D6" s="34">
        <v>2381740</v>
      </c>
      <c r="E6" s="34">
        <v>-28841</v>
      </c>
      <c r="F6" s="40">
        <v>2.62</v>
      </c>
      <c r="G6" s="40">
        <v>28.8</v>
      </c>
      <c r="H6" s="35">
        <v>0.748</v>
      </c>
      <c r="I6" s="35">
        <v>0.252</v>
      </c>
      <c r="J6" s="35">
        <v>5.7999999999999996E-3</v>
      </c>
    </row>
    <row r="7" spans="1:23" x14ac:dyDescent="0.3">
      <c r="A7" s="36" t="s">
        <v>156</v>
      </c>
      <c r="B7" s="34">
        <v>45319</v>
      </c>
      <c r="C7" s="34">
        <v>227</v>
      </c>
      <c r="D7" s="34">
        <v>200</v>
      </c>
      <c r="E7" s="34">
        <v>-1004</v>
      </c>
      <c r="F7" s="40">
        <v>2.2200000000000002</v>
      </c>
      <c r="G7" s="40">
        <v>29.1</v>
      </c>
      <c r="H7" s="35">
        <v>0</v>
      </c>
      <c r="I7" s="35"/>
      <c r="J7" s="35">
        <v>5.4999999999999999E-6</v>
      </c>
    </row>
    <row r="8" spans="1:23" x14ac:dyDescent="0.3">
      <c r="A8" s="36" t="s">
        <v>157</v>
      </c>
      <c r="B8" s="34">
        <v>83753</v>
      </c>
      <c r="C8" s="34">
        <v>178</v>
      </c>
      <c r="D8" s="34">
        <v>470</v>
      </c>
      <c r="E8" s="34">
        <v>751</v>
      </c>
      <c r="F8" s="40">
        <v>1.1000000000000001</v>
      </c>
      <c r="G8" s="40">
        <v>44.2</v>
      </c>
      <c r="H8" s="35">
        <v>0.81599999999999995</v>
      </c>
      <c r="I8" s="35">
        <v>0.18400000000000005</v>
      </c>
      <c r="J8" s="35">
        <v>1.0000000000000001E-5</v>
      </c>
    </row>
    <row r="9" spans="1:23" x14ac:dyDescent="0.3">
      <c r="A9" s="36" t="s">
        <v>158</v>
      </c>
      <c r="B9" s="34">
        <v>40215179</v>
      </c>
      <c r="C9" s="34">
        <v>32</v>
      </c>
      <c r="D9" s="34">
        <v>1246700</v>
      </c>
      <c r="E9" s="34">
        <v>-4270</v>
      </c>
      <c r="F9" s="40">
        <v>4.8899999999999997</v>
      </c>
      <c r="G9" s="40">
        <v>16.7</v>
      </c>
      <c r="H9" s="35">
        <v>0.69399999999999995</v>
      </c>
      <c r="I9" s="35">
        <v>0.30600000000000005</v>
      </c>
      <c r="J9" s="35">
        <v>4.7999999999999996E-3</v>
      </c>
    </row>
    <row r="10" spans="1:23" x14ac:dyDescent="0.3">
      <c r="A10" s="36" t="s">
        <v>0</v>
      </c>
      <c r="B10" s="34">
        <v>14817</v>
      </c>
      <c r="C10" s="34">
        <v>165</v>
      </c>
      <c r="D10" s="34">
        <v>90</v>
      </c>
      <c r="E10" s="34">
        <v>33</v>
      </c>
      <c r="F10" s="40">
        <v>1.34</v>
      </c>
      <c r="G10" s="40">
        <v>39.1</v>
      </c>
      <c r="H10" s="35">
        <v>0</v>
      </c>
      <c r="I10" s="35"/>
      <c r="J10" s="35">
        <v>1.7999999999999999E-6</v>
      </c>
    </row>
    <row r="11" spans="1:23" x14ac:dyDescent="0.3">
      <c r="A11" s="36" t="s">
        <v>159</v>
      </c>
      <c r="B11" s="34">
        <v>94626</v>
      </c>
      <c r="C11" s="34">
        <v>215</v>
      </c>
      <c r="D11" s="34">
        <v>440</v>
      </c>
      <c r="E11" s="34">
        <v>-2</v>
      </c>
      <c r="F11" s="40">
        <v>1.57</v>
      </c>
      <c r="G11" s="40">
        <v>36.700000000000003</v>
      </c>
      <c r="H11" s="35">
        <v>0.28599999999999998</v>
      </c>
      <c r="I11" s="35">
        <v>0.71399999999999997</v>
      </c>
      <c r="J11" s="35">
        <v>1.1E-5</v>
      </c>
    </row>
    <row r="12" spans="1:23" x14ac:dyDescent="0.3">
      <c r="A12" s="36" t="s">
        <v>160</v>
      </c>
      <c r="B12" s="34">
        <v>46003734</v>
      </c>
      <c r="C12" s="34">
        <v>17</v>
      </c>
      <c r="D12" s="34">
        <v>2736690</v>
      </c>
      <c r="E12" s="34">
        <v>2316</v>
      </c>
      <c r="F12" s="40">
        <v>1.51</v>
      </c>
      <c r="G12" s="40">
        <v>33.299999999999997</v>
      </c>
      <c r="H12" s="35">
        <v>0.96499999999999997</v>
      </c>
      <c r="I12" s="35">
        <v>3.5000000000000031E-2</v>
      </c>
      <c r="J12" s="35">
        <v>5.4999999999999997E-3</v>
      </c>
    </row>
    <row r="13" spans="1:23" x14ac:dyDescent="0.3">
      <c r="A13" s="36" t="s">
        <v>161</v>
      </c>
      <c r="B13" s="34">
        <v>2930915</v>
      </c>
      <c r="C13" s="34">
        <v>103</v>
      </c>
      <c r="D13" s="34">
        <v>28470</v>
      </c>
      <c r="E13" s="34">
        <v>-27000</v>
      </c>
      <c r="F13" s="40">
        <v>1.71</v>
      </c>
      <c r="G13" s="40">
        <v>37.200000000000003</v>
      </c>
      <c r="H13" s="35">
        <v>0.64400000000000002</v>
      </c>
      <c r="I13" s="35">
        <v>0.35599999999999998</v>
      </c>
      <c r="J13" s="35">
        <v>4.0000000000000002E-4</v>
      </c>
    </row>
    <row r="14" spans="1:23" x14ac:dyDescent="0.3">
      <c r="A14" s="36" t="s">
        <v>162</v>
      </c>
      <c r="B14" s="34">
        <v>108164</v>
      </c>
      <c r="C14" s="34">
        <v>601</v>
      </c>
      <c r="D14" s="34">
        <v>180</v>
      </c>
      <c r="E14" s="34">
        <v>73</v>
      </c>
      <c r="F14" s="40">
        <v>1.6</v>
      </c>
      <c r="G14" s="40">
        <v>41.7</v>
      </c>
      <c r="H14" s="35">
        <v>0.45100000000000001</v>
      </c>
      <c r="I14" s="35">
        <v>0.54899999999999993</v>
      </c>
      <c r="J14" s="35">
        <v>1.2999999999999999E-5</v>
      </c>
    </row>
    <row r="15" spans="1:23" x14ac:dyDescent="0.3">
      <c r="A15" s="36" t="s">
        <v>163</v>
      </c>
      <c r="B15" s="34">
        <v>27227096</v>
      </c>
      <c r="C15" s="34">
        <v>4</v>
      </c>
      <c r="D15" s="34">
        <v>7682300</v>
      </c>
      <c r="E15" s="34">
        <v>131706</v>
      </c>
      <c r="F15" s="40">
        <v>1.64</v>
      </c>
      <c r="G15" s="40">
        <v>38.5</v>
      </c>
      <c r="H15" s="35">
        <v>0.86699999999999999</v>
      </c>
      <c r="I15" s="35">
        <v>0.13300000000000001</v>
      </c>
      <c r="J15" s="35">
        <v>3.3E-3</v>
      </c>
    </row>
    <row r="16" spans="1:23" x14ac:dyDescent="0.3">
      <c r="A16" s="36" t="s">
        <v>164</v>
      </c>
      <c r="B16" s="34">
        <v>9107266</v>
      </c>
      <c r="C16" s="34">
        <v>111</v>
      </c>
      <c r="D16" s="34">
        <v>82409</v>
      </c>
      <c r="E16" s="34">
        <v>13212</v>
      </c>
      <c r="F16" s="40">
        <v>1.34</v>
      </c>
      <c r="G16" s="40">
        <v>43.9</v>
      </c>
      <c r="H16" s="35">
        <v>0.59</v>
      </c>
      <c r="I16" s="35">
        <v>0.41000000000000003</v>
      </c>
      <c r="J16" s="35">
        <v>1.1000000000000001E-3</v>
      </c>
    </row>
    <row r="17" spans="1:10" x14ac:dyDescent="0.3">
      <c r="A17" s="36" t="s">
        <v>165</v>
      </c>
      <c r="B17" s="34">
        <v>10454855</v>
      </c>
      <c r="C17" s="34">
        <v>126</v>
      </c>
      <c r="D17" s="34">
        <v>82658</v>
      </c>
      <c r="E17" s="34">
        <v>7708</v>
      </c>
      <c r="F17" s="40">
        <v>1.66</v>
      </c>
      <c r="G17" s="40">
        <v>34.1</v>
      </c>
      <c r="H17" s="35">
        <v>0.59099999999999997</v>
      </c>
      <c r="I17" s="35">
        <v>0.40900000000000003</v>
      </c>
      <c r="J17" s="35">
        <v>1.2999999999999999E-3</v>
      </c>
    </row>
    <row r="18" spans="1:10" x14ac:dyDescent="0.3">
      <c r="A18" s="36" t="s">
        <v>166</v>
      </c>
      <c r="B18" s="34">
        <v>404628</v>
      </c>
      <c r="C18" s="34">
        <v>40</v>
      </c>
      <c r="D18" s="34">
        <v>10010</v>
      </c>
      <c r="E18" s="34">
        <v>902</v>
      </c>
      <c r="F18" s="40">
        <v>1.36</v>
      </c>
      <c r="G18" s="40">
        <v>35.700000000000003</v>
      </c>
      <c r="H18" s="35">
        <v>0.88900000000000001</v>
      </c>
      <c r="I18" s="35">
        <v>0.11099999999999999</v>
      </c>
      <c r="J18" s="35">
        <v>4.8999999999999998E-5</v>
      </c>
    </row>
    <row r="19" spans="1:10" x14ac:dyDescent="0.3">
      <c r="A19" s="36" t="s">
        <v>167</v>
      </c>
      <c r="B19" s="34">
        <v>1675572</v>
      </c>
      <c r="C19" s="34">
        <v>2205</v>
      </c>
      <c r="D19" s="34">
        <v>760</v>
      </c>
      <c r="E19" s="34">
        <v>14280</v>
      </c>
      <c r="F19" s="40">
        <v>1.77</v>
      </c>
      <c r="G19" s="40">
        <v>33.4</v>
      </c>
      <c r="H19" s="35">
        <v>0</v>
      </c>
      <c r="I19" s="35"/>
      <c r="J19" s="35">
        <v>2.0000000000000001E-4</v>
      </c>
    </row>
    <row r="20" spans="1:10" x14ac:dyDescent="0.3">
      <c r="A20" s="36" t="s">
        <v>1</v>
      </c>
      <c r="B20" s="34">
        <v>177818044</v>
      </c>
      <c r="C20" s="34">
        <v>1366</v>
      </c>
      <c r="D20" s="34">
        <v>130170</v>
      </c>
      <c r="E20" s="34">
        <v>-371398</v>
      </c>
      <c r="F20" s="40">
        <v>2.09</v>
      </c>
      <c r="G20" s="40">
        <v>26.3</v>
      </c>
      <c r="H20" s="35">
        <v>0.432</v>
      </c>
      <c r="I20" s="35">
        <v>0.56800000000000006</v>
      </c>
      <c r="J20" s="35">
        <v>2.1000000000000001E-2</v>
      </c>
    </row>
    <row r="21" spans="1:10" x14ac:dyDescent="0.3">
      <c r="A21" s="36" t="s">
        <v>168</v>
      </c>
      <c r="B21" s="34">
        <v>282724</v>
      </c>
      <c r="C21" s="34">
        <v>657</v>
      </c>
      <c r="D21" s="34">
        <v>430</v>
      </c>
      <c r="E21" s="34">
        <v>-98</v>
      </c>
      <c r="F21" s="40">
        <v>1.71</v>
      </c>
      <c r="G21" s="40">
        <v>39.700000000000003</v>
      </c>
      <c r="H21" s="35">
        <v>0.32700000000000001</v>
      </c>
      <c r="I21" s="35">
        <v>0.67300000000000004</v>
      </c>
      <c r="J21" s="35">
        <v>3.4E-5</v>
      </c>
    </row>
    <row r="22" spans="1:10" x14ac:dyDescent="0.3">
      <c r="A22" s="36" t="s">
        <v>169</v>
      </c>
      <c r="B22" s="34">
        <v>8937018</v>
      </c>
      <c r="C22" s="34">
        <v>44</v>
      </c>
      <c r="D22" s="34">
        <v>202910</v>
      </c>
      <c r="E22" s="34">
        <v>-3608</v>
      </c>
      <c r="F22" s="40">
        <v>1.23</v>
      </c>
      <c r="G22" s="40">
        <v>41.8</v>
      </c>
      <c r="H22" s="35">
        <v>0.85099999999999998</v>
      </c>
      <c r="I22" s="35">
        <v>0.14900000000000002</v>
      </c>
      <c r="J22" s="35">
        <v>1.1000000000000001E-3</v>
      </c>
    </row>
    <row r="23" spans="1:10" x14ac:dyDescent="0.3">
      <c r="A23" s="36" t="s">
        <v>170</v>
      </c>
      <c r="B23" s="34">
        <v>11774642</v>
      </c>
      <c r="C23" s="34">
        <v>389</v>
      </c>
      <c r="D23" s="34">
        <v>30280</v>
      </c>
      <c r="E23" s="34">
        <v>29607</v>
      </c>
      <c r="F23" s="40">
        <v>1.4</v>
      </c>
      <c r="G23" s="40">
        <v>42.1</v>
      </c>
      <c r="H23" s="35">
        <v>0.99</v>
      </c>
      <c r="I23" s="35">
        <v>1.0000000000000009E-2</v>
      </c>
      <c r="J23" s="35">
        <v>1.4E-3</v>
      </c>
    </row>
    <row r="24" spans="1:10" x14ac:dyDescent="0.3">
      <c r="A24" s="36" t="s">
        <v>171</v>
      </c>
      <c r="B24" s="34">
        <v>428644</v>
      </c>
      <c r="C24" s="34">
        <v>19</v>
      </c>
      <c r="D24" s="34">
        <v>22810</v>
      </c>
      <c r="E24" s="34">
        <v>392</v>
      </c>
      <c r="F24" s="40">
        <v>1.99</v>
      </c>
      <c r="G24" s="40">
        <v>27.3</v>
      </c>
      <c r="H24" s="35">
        <v>0.49</v>
      </c>
      <c r="I24" s="35">
        <v>0.51</v>
      </c>
      <c r="J24" s="35">
        <v>5.1999999999999997E-5</v>
      </c>
    </row>
    <row r="25" spans="1:10" x14ac:dyDescent="0.3">
      <c r="A25" s="36" t="s">
        <v>172</v>
      </c>
      <c r="B25" s="34">
        <v>15170419</v>
      </c>
      <c r="C25" s="34">
        <v>135</v>
      </c>
      <c r="D25" s="34">
        <v>112760</v>
      </c>
      <c r="E25" s="34">
        <v>-6318</v>
      </c>
      <c r="F25" s="40">
        <v>4.34</v>
      </c>
      <c r="G25" s="40">
        <v>18.2</v>
      </c>
      <c r="H25" s="35">
        <v>0.48399999999999999</v>
      </c>
      <c r="I25" s="35">
        <v>0.51600000000000001</v>
      </c>
      <c r="J25" s="35">
        <v>1.8E-3</v>
      </c>
    </row>
    <row r="26" spans="1:10" x14ac:dyDescent="0.3">
      <c r="A26" s="36" t="s">
        <v>173</v>
      </c>
      <c r="B26" s="34">
        <v>64459</v>
      </c>
      <c r="C26" s="34">
        <v>1289</v>
      </c>
      <c r="D26" s="34">
        <v>50</v>
      </c>
      <c r="E26" s="34">
        <v>-9</v>
      </c>
      <c r="F26" s="40">
        <v>1.42</v>
      </c>
      <c r="G26" s="40">
        <v>46.4</v>
      </c>
      <c r="H26" s="35">
        <v>0.93</v>
      </c>
      <c r="I26" s="35">
        <v>6.9999999999999951E-2</v>
      </c>
      <c r="J26" s="35">
        <v>7.7999999999999999E-6</v>
      </c>
    </row>
    <row r="27" spans="1:10" x14ac:dyDescent="0.3">
      <c r="A27" s="36" t="s">
        <v>174</v>
      </c>
      <c r="B27" s="34">
        <v>802214</v>
      </c>
      <c r="C27" s="34">
        <v>21</v>
      </c>
      <c r="D27" s="34">
        <v>38117</v>
      </c>
      <c r="E27" s="34">
        <v>633</v>
      </c>
      <c r="F27" s="40">
        <v>1.43</v>
      </c>
      <c r="G27" s="40">
        <v>31</v>
      </c>
      <c r="H27" s="35">
        <v>0.51100000000000001</v>
      </c>
      <c r="I27" s="35">
        <v>0.48899999999999999</v>
      </c>
      <c r="J27" s="35">
        <v>9.7E-5</v>
      </c>
    </row>
    <row r="28" spans="1:10" x14ac:dyDescent="0.3">
      <c r="A28" s="36" t="s">
        <v>175</v>
      </c>
      <c r="B28" s="34">
        <v>12749291</v>
      </c>
      <c r="C28" s="34">
        <v>12</v>
      </c>
      <c r="D28" s="34">
        <v>1083300</v>
      </c>
      <c r="E28" s="34">
        <v>-3157</v>
      </c>
      <c r="F28" s="40">
        <v>2.4700000000000002</v>
      </c>
      <c r="G28" s="40">
        <v>25.5</v>
      </c>
      <c r="H28" s="35">
        <v>0.71</v>
      </c>
      <c r="I28" s="35">
        <v>0.29000000000000004</v>
      </c>
      <c r="J28" s="35">
        <v>1.5E-3</v>
      </c>
    </row>
    <row r="29" spans="1:10" x14ac:dyDescent="0.3">
      <c r="A29" s="36" t="s">
        <v>176</v>
      </c>
      <c r="B29" s="34">
        <v>3114242</v>
      </c>
      <c r="C29" s="34">
        <v>61</v>
      </c>
      <c r="D29" s="34">
        <v>51000</v>
      </c>
      <c r="E29" s="34">
        <v>-7581</v>
      </c>
      <c r="F29" s="40">
        <v>1.5</v>
      </c>
      <c r="G29" s="40">
        <v>46.1</v>
      </c>
      <c r="H29" s="35">
        <v>0.57099999999999995</v>
      </c>
      <c r="I29" s="35">
        <v>0.42900000000000005</v>
      </c>
      <c r="J29" s="35">
        <v>4.0000000000000002E-4</v>
      </c>
    </row>
    <row r="30" spans="1:10" x14ac:dyDescent="0.3">
      <c r="A30" s="36" t="s">
        <v>177</v>
      </c>
      <c r="B30" s="34">
        <v>2603388</v>
      </c>
      <c r="C30" s="34">
        <v>5</v>
      </c>
      <c r="D30" s="34">
        <v>566730</v>
      </c>
      <c r="E30" s="34">
        <v>-4169</v>
      </c>
      <c r="F30" s="40">
        <v>2.63</v>
      </c>
      <c r="G30" s="40">
        <v>23.7</v>
      </c>
      <c r="H30" s="35">
        <v>0.76100000000000001</v>
      </c>
      <c r="I30" s="35">
        <v>0.23899999999999999</v>
      </c>
      <c r="J30" s="35">
        <v>2.9999999999999997E-4</v>
      </c>
    </row>
    <row r="31" spans="1:10" x14ac:dyDescent="0.3">
      <c r="A31" s="36" t="s">
        <v>2</v>
      </c>
      <c r="B31" s="34">
        <v>213562666</v>
      </c>
      <c r="C31" s="34">
        <v>26</v>
      </c>
      <c r="D31" s="34">
        <v>8358140</v>
      </c>
      <c r="E31" s="34">
        <v>-205642</v>
      </c>
      <c r="F31" s="40">
        <v>1.59</v>
      </c>
      <c r="G31" s="40">
        <v>35.299999999999997</v>
      </c>
      <c r="H31" s="35">
        <v>0.91700000000000004</v>
      </c>
      <c r="I31" s="35">
        <v>8.2999999999999963E-2</v>
      </c>
      <c r="J31" s="35">
        <v>2.5999999999999999E-2</v>
      </c>
    </row>
    <row r="32" spans="1:10" x14ac:dyDescent="0.3">
      <c r="A32" s="36" t="s">
        <v>3</v>
      </c>
      <c r="B32" s="34">
        <v>39936</v>
      </c>
      <c r="C32" s="34">
        <v>266</v>
      </c>
      <c r="D32" s="34">
        <v>150</v>
      </c>
      <c r="E32" s="34">
        <v>105</v>
      </c>
      <c r="F32" s="40">
        <v>1.06</v>
      </c>
      <c r="G32" s="40">
        <v>39.1</v>
      </c>
      <c r="H32" s="35">
        <v>0.439</v>
      </c>
      <c r="I32" s="35">
        <v>0.56099999999999994</v>
      </c>
      <c r="J32" s="35">
        <v>4.7999999999999998E-6</v>
      </c>
    </row>
    <row r="33" spans="1:10" x14ac:dyDescent="0.3">
      <c r="A33" s="36" t="s">
        <v>178</v>
      </c>
      <c r="B33" s="34">
        <v>469775</v>
      </c>
      <c r="C33" s="34">
        <v>89</v>
      </c>
      <c r="D33" s="34">
        <v>5270</v>
      </c>
      <c r="E33" s="34">
        <v>8</v>
      </c>
      <c r="F33" s="40">
        <v>1.7</v>
      </c>
      <c r="G33" s="40">
        <v>33.200000000000003</v>
      </c>
      <c r="H33" s="35">
        <v>0.80600000000000005</v>
      </c>
      <c r="I33" s="35">
        <v>0.19399999999999995</v>
      </c>
      <c r="J33" s="35">
        <v>5.7000000000000003E-5</v>
      </c>
    </row>
    <row r="34" spans="1:10" x14ac:dyDescent="0.3">
      <c r="A34" s="36" t="s">
        <v>179</v>
      </c>
      <c r="B34" s="34">
        <v>6667659</v>
      </c>
      <c r="C34" s="34">
        <v>61</v>
      </c>
      <c r="D34" s="34">
        <v>108560</v>
      </c>
      <c r="E34" s="34">
        <v>-5722</v>
      </c>
      <c r="F34" s="40">
        <v>1.74</v>
      </c>
      <c r="G34" s="40">
        <v>45</v>
      </c>
      <c r="H34" s="35">
        <v>0.77400000000000002</v>
      </c>
      <c r="I34" s="35">
        <v>0.22599999999999998</v>
      </c>
      <c r="J34" s="35">
        <v>8.0000000000000004E-4</v>
      </c>
    </row>
    <row r="35" spans="1:10" x14ac:dyDescent="0.3">
      <c r="A35" s="36" t="s">
        <v>180</v>
      </c>
      <c r="B35" s="34">
        <v>24601700</v>
      </c>
      <c r="C35" s="34">
        <v>90</v>
      </c>
      <c r="D35" s="34">
        <v>273600</v>
      </c>
      <c r="E35" s="34">
        <v>-28309</v>
      </c>
      <c r="F35" s="40">
        <v>3.92</v>
      </c>
      <c r="G35" s="40">
        <v>18</v>
      </c>
      <c r="H35" s="35">
        <v>0.34499999999999997</v>
      </c>
      <c r="I35" s="35">
        <v>0.65500000000000003</v>
      </c>
      <c r="J35" s="35">
        <v>3.0000000000000001E-3</v>
      </c>
    </row>
    <row r="36" spans="1:10" x14ac:dyDescent="0.3">
      <c r="A36" s="36" t="s">
        <v>181</v>
      </c>
      <c r="B36" s="34">
        <v>14729157</v>
      </c>
      <c r="C36" s="34">
        <v>574</v>
      </c>
      <c r="D36" s="34">
        <v>25680</v>
      </c>
      <c r="E36" s="34">
        <v>-35108</v>
      </c>
      <c r="F36" s="40">
        <v>4.57</v>
      </c>
      <c r="G36" s="40">
        <v>16.600000000000001</v>
      </c>
      <c r="H36" s="35">
        <v>0.154</v>
      </c>
      <c r="I36" s="35">
        <v>0.84599999999999997</v>
      </c>
      <c r="J36" s="35">
        <v>1.8E-3</v>
      </c>
    </row>
    <row r="37" spans="1:10" x14ac:dyDescent="0.3">
      <c r="A37" s="36" t="s">
        <v>182</v>
      </c>
      <c r="B37" s="34">
        <v>529630</v>
      </c>
      <c r="C37" s="34">
        <v>131</v>
      </c>
      <c r="D37" s="34">
        <v>4030</v>
      </c>
      <c r="E37" s="34">
        <v>-1338</v>
      </c>
      <c r="F37" s="40">
        <v>1.49</v>
      </c>
      <c r="G37" s="40">
        <v>29.5</v>
      </c>
      <c r="H37" s="35">
        <v>0.79600000000000004</v>
      </c>
      <c r="I37" s="35">
        <v>0.20399999999999996</v>
      </c>
      <c r="J37" s="35">
        <v>6.3999999999999997E-5</v>
      </c>
    </row>
    <row r="38" spans="1:10" x14ac:dyDescent="0.3">
      <c r="A38" s="36" t="s">
        <v>183</v>
      </c>
      <c r="B38" s="34">
        <v>18051219</v>
      </c>
      <c r="C38" s="34">
        <v>102</v>
      </c>
      <c r="D38" s="34">
        <v>176520</v>
      </c>
      <c r="E38" s="34">
        <v>-34323</v>
      </c>
      <c r="F38" s="40">
        <v>2.4900000000000002</v>
      </c>
      <c r="G38" s="40">
        <v>26.4</v>
      </c>
      <c r="H38" s="35">
        <v>0.26900000000000002</v>
      </c>
      <c r="I38" s="35">
        <v>0.73099999999999998</v>
      </c>
      <c r="J38" s="35">
        <v>2.2000000000000001E-3</v>
      </c>
    </row>
    <row r="39" spans="1:10" x14ac:dyDescent="0.3">
      <c r="A39" s="36" t="s">
        <v>184</v>
      </c>
      <c r="B39" s="34">
        <v>30640817</v>
      </c>
      <c r="C39" s="34">
        <v>65</v>
      </c>
      <c r="D39" s="34">
        <v>472710</v>
      </c>
      <c r="E39" s="34">
        <v>-18922</v>
      </c>
      <c r="F39" s="40">
        <v>4.12</v>
      </c>
      <c r="G39" s="40">
        <v>18.2</v>
      </c>
      <c r="H39" s="35">
        <v>0.59799999999999998</v>
      </c>
      <c r="I39" s="35">
        <v>0.40200000000000002</v>
      </c>
      <c r="J39" s="35">
        <v>3.7000000000000002E-3</v>
      </c>
    </row>
    <row r="40" spans="1:10" x14ac:dyDescent="0.3">
      <c r="A40" s="36" t="s">
        <v>185</v>
      </c>
      <c r="B40" s="34">
        <v>40467728</v>
      </c>
      <c r="C40" s="34">
        <v>4</v>
      </c>
      <c r="D40" s="34">
        <v>9093510</v>
      </c>
      <c r="E40" s="34">
        <v>291403</v>
      </c>
      <c r="F40" s="40">
        <v>1.33</v>
      </c>
      <c r="G40" s="40">
        <v>40.799999999999997</v>
      </c>
      <c r="H40" s="35">
        <v>0.80200000000000005</v>
      </c>
      <c r="I40" s="35">
        <v>0.19799999999999995</v>
      </c>
      <c r="J40" s="35">
        <v>4.8999999999999998E-3</v>
      </c>
    </row>
    <row r="41" spans="1:10" x14ac:dyDescent="0.3">
      <c r="A41" s="36" t="s">
        <v>4</v>
      </c>
      <c r="B41" s="34">
        <v>31913</v>
      </c>
      <c r="C41" s="34">
        <v>97</v>
      </c>
      <c r="D41" s="34">
        <v>328</v>
      </c>
      <c r="E41" s="34">
        <v>509</v>
      </c>
      <c r="F41" s="40">
        <v>1.44</v>
      </c>
      <c r="G41" s="40">
        <v>39.700000000000003</v>
      </c>
      <c r="H41" s="35">
        <v>0.64900000000000002</v>
      </c>
      <c r="I41" s="35">
        <v>0.35099999999999998</v>
      </c>
      <c r="J41" s="35">
        <v>3.8E-6</v>
      </c>
    </row>
    <row r="42" spans="1:10" x14ac:dyDescent="0.3">
      <c r="A42" s="36" t="s">
        <v>186</v>
      </c>
      <c r="B42" s="34">
        <v>77196</v>
      </c>
      <c r="C42" s="34">
        <v>322</v>
      </c>
      <c r="D42" s="34">
        <v>240</v>
      </c>
      <c r="E42" s="34">
        <v>888</v>
      </c>
      <c r="F42" s="40">
        <v>1.5</v>
      </c>
      <c r="G42" s="40">
        <v>39.1</v>
      </c>
      <c r="H42" s="35">
        <v>0.88500000000000001</v>
      </c>
      <c r="I42" s="35">
        <v>0.11499999999999999</v>
      </c>
      <c r="J42" s="35">
        <v>9.3000000000000007E-6</v>
      </c>
    </row>
    <row r="43" spans="1:10" x14ac:dyDescent="0.3">
      <c r="A43" s="36" t="s">
        <v>187</v>
      </c>
      <c r="B43" s="34">
        <v>5698984</v>
      </c>
      <c r="C43" s="34">
        <v>9</v>
      </c>
      <c r="D43" s="34">
        <v>622980</v>
      </c>
      <c r="E43" s="34">
        <v>-15608</v>
      </c>
      <c r="F43" s="40">
        <v>5.69</v>
      </c>
      <c r="G43" s="40">
        <v>14.6</v>
      </c>
      <c r="H43" s="35">
        <v>0.44500000000000001</v>
      </c>
      <c r="I43" s="35">
        <v>0.55499999999999994</v>
      </c>
      <c r="J43" s="35">
        <v>6.9999999999999999E-4</v>
      </c>
    </row>
    <row r="44" spans="1:10" x14ac:dyDescent="0.3">
      <c r="A44" s="36" t="s">
        <v>188</v>
      </c>
      <c r="B44" s="34">
        <v>21560380</v>
      </c>
      <c r="C44" s="34">
        <v>17</v>
      </c>
      <c r="D44" s="34">
        <v>1259200</v>
      </c>
      <c r="E44" s="34">
        <v>-112304</v>
      </c>
      <c r="F44" s="40">
        <v>5.83</v>
      </c>
      <c r="G44" s="40">
        <v>15.7</v>
      </c>
      <c r="H44" s="35">
        <v>0.22700000000000001</v>
      </c>
      <c r="I44" s="35">
        <v>0.77300000000000002</v>
      </c>
      <c r="J44" s="35">
        <v>2.5999999999999999E-3</v>
      </c>
    </row>
    <row r="45" spans="1:10" x14ac:dyDescent="0.3">
      <c r="A45" s="36" t="s">
        <v>189</v>
      </c>
      <c r="B45" s="34">
        <v>19945850</v>
      </c>
      <c r="C45" s="34">
        <v>27</v>
      </c>
      <c r="D45" s="34">
        <v>743532</v>
      </c>
      <c r="E45" s="34">
        <v>48106</v>
      </c>
      <c r="F45" s="40">
        <v>1.1200000000000001</v>
      </c>
      <c r="G45" s="40">
        <v>37.4</v>
      </c>
      <c r="H45" s="35">
        <v>0.85099999999999998</v>
      </c>
      <c r="I45" s="35">
        <v>0.14900000000000002</v>
      </c>
      <c r="J45" s="35">
        <v>2.3999999999999998E-3</v>
      </c>
    </row>
    <row r="46" spans="1:10" x14ac:dyDescent="0.3">
      <c r="A46" s="36" t="s">
        <v>5</v>
      </c>
      <c r="B46" s="34">
        <v>1412914089</v>
      </c>
      <c r="C46" s="34">
        <v>150</v>
      </c>
      <c r="D46" s="34">
        <v>9388211</v>
      </c>
      <c r="E46" s="34">
        <v>-232107</v>
      </c>
      <c r="F46" s="40">
        <v>1.03</v>
      </c>
      <c r="G46" s="40">
        <v>40.6</v>
      </c>
      <c r="H46" s="35">
        <v>0.68700000000000006</v>
      </c>
      <c r="I46" s="35">
        <v>0.31299999999999994</v>
      </c>
      <c r="J46" s="35">
        <v>0.17</v>
      </c>
    </row>
    <row r="47" spans="1:10" x14ac:dyDescent="0.3">
      <c r="A47" s="36" t="s">
        <v>190</v>
      </c>
      <c r="B47" s="34">
        <v>53936226</v>
      </c>
      <c r="C47" s="34">
        <v>49</v>
      </c>
      <c r="D47" s="34">
        <v>1109500</v>
      </c>
      <c r="E47" s="34">
        <v>115815</v>
      </c>
      <c r="F47" s="40">
        <v>1.6</v>
      </c>
      <c r="G47" s="40">
        <v>33</v>
      </c>
      <c r="H47" s="35">
        <v>0.80500000000000005</v>
      </c>
      <c r="I47" s="35">
        <v>0.19499999999999995</v>
      </c>
      <c r="J47" s="35">
        <v>6.4999999999999997E-3</v>
      </c>
    </row>
    <row r="48" spans="1:10" x14ac:dyDescent="0.3">
      <c r="A48" s="36" t="s">
        <v>191</v>
      </c>
      <c r="B48" s="34">
        <v>899010</v>
      </c>
      <c r="C48" s="34">
        <v>483</v>
      </c>
      <c r="D48" s="34">
        <v>1861</v>
      </c>
      <c r="E48" s="34">
        <v>-2225</v>
      </c>
      <c r="F48" s="40">
        <v>3.71</v>
      </c>
      <c r="G48" s="40">
        <v>20.7</v>
      </c>
      <c r="H48" s="35">
        <v>0.34</v>
      </c>
      <c r="I48" s="35">
        <v>0.65999999999999992</v>
      </c>
      <c r="J48" s="35">
        <v>1E-4</v>
      </c>
    </row>
    <row r="49" spans="1:10" x14ac:dyDescent="0.3">
      <c r="A49" s="36" t="s">
        <v>192</v>
      </c>
      <c r="B49" s="34">
        <v>6637785</v>
      </c>
      <c r="C49" s="34">
        <v>19</v>
      </c>
      <c r="D49" s="34">
        <v>341500</v>
      </c>
      <c r="E49" s="34">
        <v>-3298</v>
      </c>
      <c r="F49" s="40">
        <v>3.99</v>
      </c>
      <c r="G49" s="40">
        <v>18.7</v>
      </c>
      <c r="H49" s="35">
        <v>0.70299999999999996</v>
      </c>
      <c r="I49" s="35">
        <v>0.29700000000000004</v>
      </c>
      <c r="J49" s="35">
        <v>8.0000000000000004E-4</v>
      </c>
    </row>
    <row r="50" spans="1:10" x14ac:dyDescent="0.3">
      <c r="A50" s="36" t="s">
        <v>6</v>
      </c>
      <c r="B50" s="34">
        <v>12826</v>
      </c>
      <c r="C50" s="34">
        <v>53</v>
      </c>
      <c r="D50" s="34">
        <v>240</v>
      </c>
      <c r="E50" s="34">
        <v>-419</v>
      </c>
      <c r="F50" s="40">
        <v>1.98</v>
      </c>
      <c r="G50" s="40">
        <v>38.1</v>
      </c>
      <c r="H50" s="35">
        <v>0</v>
      </c>
      <c r="I50" s="35"/>
      <c r="J50" s="35">
        <v>1.5E-6</v>
      </c>
    </row>
    <row r="51" spans="1:10" x14ac:dyDescent="0.3">
      <c r="A51" s="36" t="s">
        <v>193</v>
      </c>
      <c r="B51" s="34">
        <v>5174789</v>
      </c>
      <c r="C51" s="34">
        <v>101</v>
      </c>
      <c r="D51" s="34">
        <v>51060</v>
      </c>
      <c r="E51" s="34">
        <v>966</v>
      </c>
      <c r="F51" s="40">
        <v>1.31</v>
      </c>
      <c r="G51" s="40">
        <v>35.700000000000003</v>
      </c>
      <c r="H51" s="35">
        <v>0.85899999999999999</v>
      </c>
      <c r="I51" s="35">
        <v>0.14100000000000001</v>
      </c>
      <c r="J51" s="35">
        <v>5.9999999999999995E-4</v>
      </c>
    </row>
    <row r="52" spans="1:10" x14ac:dyDescent="0.3">
      <c r="A52" s="36" t="s">
        <v>194</v>
      </c>
      <c r="B52" s="34">
        <v>33494346</v>
      </c>
      <c r="C52" s="34">
        <v>105</v>
      </c>
      <c r="D52" s="34">
        <v>318000</v>
      </c>
      <c r="E52" s="34">
        <v>6535</v>
      </c>
      <c r="F52" s="40">
        <v>4.0999999999999996</v>
      </c>
      <c r="G52" s="40">
        <v>18.5</v>
      </c>
      <c r="H52" s="35">
        <v>0.495</v>
      </c>
      <c r="I52" s="35">
        <v>0.505</v>
      </c>
      <c r="J52" s="35">
        <v>4.0000000000000001E-3</v>
      </c>
    </row>
    <row r="53" spans="1:10" x14ac:dyDescent="0.3">
      <c r="A53" s="36" t="s">
        <v>195</v>
      </c>
      <c r="B53" s="34">
        <v>3822345</v>
      </c>
      <c r="C53" s="34">
        <v>68</v>
      </c>
      <c r="D53" s="34">
        <v>55960</v>
      </c>
      <c r="E53" s="34">
        <v>-2491</v>
      </c>
      <c r="F53" s="40">
        <v>1.47</v>
      </c>
      <c r="G53" s="40">
        <v>45.5</v>
      </c>
      <c r="H53" s="35">
        <v>0.622</v>
      </c>
      <c r="I53" s="35">
        <v>0.378</v>
      </c>
      <c r="J53" s="35">
        <v>5.0000000000000001E-4</v>
      </c>
    </row>
    <row r="54" spans="1:10" x14ac:dyDescent="0.3">
      <c r="A54" s="36" t="s">
        <v>196</v>
      </c>
      <c r="B54" s="34">
        <v>10892659</v>
      </c>
      <c r="C54" s="34">
        <v>102</v>
      </c>
      <c r="D54" s="34">
        <v>106440</v>
      </c>
      <c r="E54" s="34">
        <v>-22086</v>
      </c>
      <c r="F54" s="40">
        <v>1.46</v>
      </c>
      <c r="G54" s="40">
        <v>42.5</v>
      </c>
      <c r="H54" s="35">
        <v>0.82399999999999995</v>
      </c>
      <c r="I54" s="35">
        <v>0.17600000000000005</v>
      </c>
      <c r="J54" s="35">
        <v>1.2999999999999999E-3</v>
      </c>
    </row>
    <row r="55" spans="1:10" x14ac:dyDescent="0.3">
      <c r="A55" s="36" t="s">
        <v>197</v>
      </c>
      <c r="B55" s="34">
        <v>185440</v>
      </c>
      <c r="C55" s="34">
        <v>418</v>
      </c>
      <c r="D55" s="34">
        <v>444</v>
      </c>
      <c r="E55" s="34">
        <v>462</v>
      </c>
      <c r="F55" s="40">
        <v>1.07</v>
      </c>
      <c r="G55" s="40">
        <v>39</v>
      </c>
      <c r="H55" s="35">
        <v>0.81200000000000006</v>
      </c>
      <c r="I55" s="35">
        <v>0.18799999999999994</v>
      </c>
      <c r="J55" s="35">
        <v>2.1999999999999999E-5</v>
      </c>
    </row>
    <row r="56" spans="1:10" x14ac:dyDescent="0.3">
      <c r="A56" s="36" t="s">
        <v>198</v>
      </c>
      <c r="B56" s="34">
        <v>1382334</v>
      </c>
      <c r="C56" s="34">
        <v>150</v>
      </c>
      <c r="D56" s="34">
        <v>9240</v>
      </c>
      <c r="E56" s="34">
        <v>7210</v>
      </c>
      <c r="F56" s="40">
        <v>1.37</v>
      </c>
      <c r="G56" s="40">
        <v>39.1</v>
      </c>
      <c r="H56" s="35">
        <v>0.61099999999999999</v>
      </c>
      <c r="I56" s="35">
        <v>0.38900000000000001</v>
      </c>
      <c r="J56" s="35">
        <v>2.0000000000000001E-4</v>
      </c>
    </row>
    <row r="57" spans="1:10" x14ac:dyDescent="0.3">
      <c r="A57" s="36" t="s">
        <v>199</v>
      </c>
      <c r="B57" s="34">
        <v>10527781</v>
      </c>
      <c r="C57" s="34">
        <v>136</v>
      </c>
      <c r="D57" s="34">
        <v>77240</v>
      </c>
      <c r="E57" s="34">
        <v>13400</v>
      </c>
      <c r="F57" s="40">
        <v>1.47</v>
      </c>
      <c r="G57" s="40">
        <v>44.3</v>
      </c>
      <c r="H57" s="35">
        <v>0.75700000000000001</v>
      </c>
      <c r="I57" s="35">
        <v>0.24299999999999999</v>
      </c>
      <c r="J57" s="35">
        <v>1.2999999999999999E-3</v>
      </c>
    </row>
    <row r="58" spans="1:10" x14ac:dyDescent="0.3">
      <c r="A58" s="36" t="s">
        <v>200</v>
      </c>
      <c r="B58" s="34">
        <v>6023520</v>
      </c>
      <c r="C58" s="34">
        <v>142</v>
      </c>
      <c r="D58" s="34">
        <v>42430</v>
      </c>
      <c r="E58" s="34">
        <v>18360</v>
      </c>
      <c r="F58" s="40">
        <v>1.52</v>
      </c>
      <c r="G58" s="40">
        <v>41.3</v>
      </c>
      <c r="H58" s="35">
        <v>0.876</v>
      </c>
      <c r="I58" s="35">
        <v>0.124</v>
      </c>
      <c r="J58" s="35">
        <v>6.9999999999999999E-4</v>
      </c>
    </row>
    <row r="59" spans="1:10" x14ac:dyDescent="0.3">
      <c r="A59" s="36" t="s">
        <v>201</v>
      </c>
      <c r="B59" s="34">
        <v>1199459</v>
      </c>
      <c r="C59" s="34">
        <v>52</v>
      </c>
      <c r="D59" s="34">
        <v>23180</v>
      </c>
      <c r="E59" s="34">
        <v>302</v>
      </c>
      <c r="F59" s="40">
        <v>2.54</v>
      </c>
      <c r="G59" s="40">
        <v>25.2</v>
      </c>
      <c r="H59" s="35">
        <v>0.71399999999999997</v>
      </c>
      <c r="I59" s="35">
        <v>0.28600000000000003</v>
      </c>
      <c r="J59" s="35">
        <v>1E-4</v>
      </c>
    </row>
    <row r="60" spans="1:10" x14ac:dyDescent="0.3">
      <c r="A60" s="36" t="s">
        <v>202</v>
      </c>
      <c r="B60" s="34">
        <v>65511</v>
      </c>
      <c r="C60" s="34">
        <v>87</v>
      </c>
      <c r="D60" s="34">
        <v>750</v>
      </c>
      <c r="E60" s="34">
        <v>-241</v>
      </c>
      <c r="F60" s="40">
        <v>1.46</v>
      </c>
      <c r="G60" s="40">
        <v>36.6</v>
      </c>
      <c r="H60" s="35">
        <v>0.85599999999999998</v>
      </c>
      <c r="I60" s="35">
        <v>0.14400000000000002</v>
      </c>
      <c r="J60" s="35">
        <v>7.9000000000000006E-6</v>
      </c>
    </row>
    <row r="61" spans="1:10" x14ac:dyDescent="0.3">
      <c r="A61" s="36" t="s">
        <v>203</v>
      </c>
      <c r="B61" s="34">
        <v>11609500</v>
      </c>
      <c r="C61" s="34">
        <v>240</v>
      </c>
      <c r="D61" s="34">
        <v>48320</v>
      </c>
      <c r="E61" s="34">
        <v>-35038</v>
      </c>
      <c r="F61" s="40">
        <v>2.17</v>
      </c>
      <c r="G61" s="40">
        <v>28.7</v>
      </c>
      <c r="H61" s="35">
        <v>0.86899999999999999</v>
      </c>
      <c r="I61" s="35">
        <v>0.13100000000000001</v>
      </c>
      <c r="J61" s="35">
        <v>1.4E-3</v>
      </c>
    </row>
    <row r="62" spans="1:10" x14ac:dyDescent="0.3">
      <c r="A62" s="36" t="s">
        <v>7</v>
      </c>
      <c r="B62" s="34">
        <v>116452162</v>
      </c>
      <c r="C62" s="34">
        <v>51</v>
      </c>
      <c r="D62" s="34">
        <v>2267050</v>
      </c>
      <c r="E62" s="34">
        <v>-28843</v>
      </c>
      <c r="F62" s="40">
        <v>5.8</v>
      </c>
      <c r="G62" s="40">
        <v>15.9</v>
      </c>
      <c r="H62" s="35">
        <v>0.45400000000000001</v>
      </c>
      <c r="I62" s="35">
        <v>0.54600000000000004</v>
      </c>
      <c r="J62" s="35">
        <v>1.4E-2</v>
      </c>
    </row>
    <row r="63" spans="1:10" x14ac:dyDescent="0.3">
      <c r="A63" s="36" t="s">
        <v>204</v>
      </c>
      <c r="B63" s="34">
        <v>18444506</v>
      </c>
      <c r="C63" s="34">
        <v>74</v>
      </c>
      <c r="D63" s="34">
        <v>248360</v>
      </c>
      <c r="E63" s="34">
        <v>-13851</v>
      </c>
      <c r="F63" s="40">
        <v>1.78</v>
      </c>
      <c r="G63" s="40">
        <v>29.7</v>
      </c>
      <c r="H63" s="35">
        <v>0.66400000000000003</v>
      </c>
      <c r="I63" s="35">
        <v>0.33599999999999997</v>
      </c>
      <c r="J63" s="35">
        <v>2.2000000000000001E-3</v>
      </c>
    </row>
    <row r="64" spans="1:10" x14ac:dyDescent="0.3">
      <c r="A64" s="36" t="s">
        <v>8</v>
      </c>
      <c r="B64" s="34">
        <v>120101175</v>
      </c>
      <c r="C64" s="34">
        <v>121</v>
      </c>
      <c r="D64" s="34">
        <v>995450</v>
      </c>
      <c r="E64" s="34">
        <v>-52287</v>
      </c>
      <c r="F64" s="40">
        <v>2.68</v>
      </c>
      <c r="G64" s="40">
        <v>24.7</v>
      </c>
      <c r="H64" s="35">
        <v>0.41099999999999998</v>
      </c>
      <c r="I64" s="35">
        <v>0.58899999999999997</v>
      </c>
      <c r="J64" s="35">
        <v>1.4E-2</v>
      </c>
    </row>
    <row r="65" spans="1:10" x14ac:dyDescent="0.3">
      <c r="A65" s="36" t="s">
        <v>205</v>
      </c>
      <c r="B65" s="34">
        <v>6391253</v>
      </c>
      <c r="C65" s="34">
        <v>308</v>
      </c>
      <c r="D65" s="34">
        <v>20720</v>
      </c>
      <c r="E65" s="34">
        <v>-23530</v>
      </c>
      <c r="F65" s="40">
        <v>1.74</v>
      </c>
      <c r="G65" s="40">
        <v>28.4</v>
      </c>
      <c r="H65" s="35">
        <v>0.80500000000000005</v>
      </c>
      <c r="I65" s="35">
        <v>0.19499999999999995</v>
      </c>
      <c r="J65" s="35">
        <v>8.0000000000000004E-4</v>
      </c>
    </row>
    <row r="66" spans="1:10" x14ac:dyDescent="0.3">
      <c r="A66" s="36" t="s">
        <v>206</v>
      </c>
      <c r="B66" s="34">
        <v>1984468</v>
      </c>
      <c r="C66" s="34">
        <v>71</v>
      </c>
      <c r="D66" s="34">
        <v>28050</v>
      </c>
      <c r="E66" s="34">
        <v>3533</v>
      </c>
      <c r="F66" s="40">
        <v>3.96</v>
      </c>
      <c r="G66" s="40">
        <v>20.9</v>
      </c>
      <c r="H66" s="35">
        <v>0.64200000000000002</v>
      </c>
      <c r="I66" s="35">
        <v>0.35799999999999998</v>
      </c>
      <c r="J66" s="35">
        <v>2.0000000000000001E-4</v>
      </c>
    </row>
    <row r="67" spans="1:10" x14ac:dyDescent="0.3">
      <c r="A67" s="36" t="s">
        <v>207</v>
      </c>
      <c r="B67" s="34">
        <v>3682669</v>
      </c>
      <c r="C67" s="34">
        <v>36</v>
      </c>
      <c r="D67" s="34">
        <v>101000</v>
      </c>
      <c r="E67" s="34">
        <v>-7520</v>
      </c>
      <c r="F67" s="40">
        <v>3.55</v>
      </c>
      <c r="G67" s="40">
        <v>19.5</v>
      </c>
      <c r="H67" s="35">
        <v>0.75900000000000001</v>
      </c>
      <c r="I67" s="35">
        <v>0.24099999999999999</v>
      </c>
      <c r="J67" s="35">
        <v>4.0000000000000002E-4</v>
      </c>
    </row>
    <row r="68" spans="1:10" x14ac:dyDescent="0.3">
      <c r="A68" s="36" t="s">
        <v>208</v>
      </c>
      <c r="B68" s="34">
        <v>1331062</v>
      </c>
      <c r="C68" s="34">
        <v>31</v>
      </c>
      <c r="D68" s="34">
        <v>42390</v>
      </c>
      <c r="E68" s="34">
        <v>-716</v>
      </c>
      <c r="F68" s="40">
        <v>1.38</v>
      </c>
      <c r="G68" s="40">
        <v>43.2</v>
      </c>
      <c r="H68" s="35">
        <v>0.67500000000000004</v>
      </c>
      <c r="I68" s="35">
        <v>0.32499999999999996</v>
      </c>
      <c r="J68" s="35">
        <v>2.0000000000000001E-4</v>
      </c>
    </row>
    <row r="69" spans="1:10" x14ac:dyDescent="0.3">
      <c r="A69" s="36" t="s">
        <v>209</v>
      </c>
      <c r="B69" s="34">
        <v>1269859</v>
      </c>
      <c r="C69" s="34">
        <v>74</v>
      </c>
      <c r="D69" s="34">
        <v>17200</v>
      </c>
      <c r="E69" s="34">
        <v>-5493</v>
      </c>
      <c r="F69" s="40">
        <v>2.64</v>
      </c>
      <c r="G69" s="40">
        <v>22.7</v>
      </c>
      <c r="H69" s="35">
        <v>0.317</v>
      </c>
      <c r="I69" s="35">
        <v>0.68300000000000005</v>
      </c>
      <c r="J69" s="35">
        <v>2.0000000000000001E-4</v>
      </c>
    </row>
    <row r="70" spans="1:10" x14ac:dyDescent="0.3">
      <c r="A70" s="36" t="s">
        <v>9</v>
      </c>
      <c r="B70" s="34">
        <v>138902185</v>
      </c>
      <c r="C70" s="34">
        <v>139</v>
      </c>
      <c r="D70" s="34">
        <v>1000000</v>
      </c>
      <c r="E70" s="34">
        <v>27298</v>
      </c>
      <c r="F70" s="40">
        <v>3.72</v>
      </c>
      <c r="G70" s="40">
        <v>19.3</v>
      </c>
      <c r="H70" s="35">
        <v>0.22900000000000001</v>
      </c>
      <c r="I70" s="35">
        <v>0.77100000000000002</v>
      </c>
      <c r="J70" s="35">
        <v>1.7000000000000001E-2</v>
      </c>
    </row>
    <row r="71" spans="1:10" x14ac:dyDescent="0.3">
      <c r="A71" s="36" t="s">
        <v>210</v>
      </c>
      <c r="B71" s="34">
        <v>56526</v>
      </c>
      <c r="C71" s="34">
        <v>40</v>
      </c>
      <c r="D71" s="34">
        <v>1396</v>
      </c>
      <c r="E71" s="34">
        <v>311</v>
      </c>
      <c r="F71" s="40">
        <v>2.19</v>
      </c>
      <c r="G71" s="40">
        <v>37.1</v>
      </c>
      <c r="H71" s="35">
        <v>0.39500000000000002</v>
      </c>
      <c r="I71" s="35">
        <v>0.60499999999999998</v>
      </c>
      <c r="J71" s="35">
        <v>6.8000000000000001E-6</v>
      </c>
    </row>
    <row r="72" spans="1:10" x14ac:dyDescent="0.3">
      <c r="A72" s="36" t="s">
        <v>10</v>
      </c>
      <c r="B72" s="34">
        <v>3465</v>
      </c>
      <c r="C72" s="34">
        <v>0</v>
      </c>
      <c r="D72" s="34">
        <v>12170</v>
      </c>
      <c r="E72" s="34">
        <v>-16</v>
      </c>
      <c r="F72" s="40">
        <v>1.69</v>
      </c>
      <c r="G72" s="40">
        <v>43.4</v>
      </c>
      <c r="H72" s="35">
        <v>0.68400000000000005</v>
      </c>
      <c r="I72" s="35">
        <v>0.31599999999999995</v>
      </c>
      <c r="J72" s="35">
        <v>4.2E-7</v>
      </c>
    </row>
    <row r="73" spans="1:10" x14ac:dyDescent="0.3">
      <c r="A73" s="36" t="s">
        <v>211</v>
      </c>
      <c r="B73" s="34">
        <v>937282</v>
      </c>
      <c r="C73" s="34">
        <v>51</v>
      </c>
      <c r="D73" s="34">
        <v>18270</v>
      </c>
      <c r="E73" s="34">
        <v>-3385</v>
      </c>
      <c r="F73" s="40">
        <v>2.23</v>
      </c>
      <c r="G73" s="40">
        <v>28.3</v>
      </c>
      <c r="H73" s="35">
        <v>0.61299999999999999</v>
      </c>
      <c r="I73" s="35">
        <v>0.38700000000000001</v>
      </c>
      <c r="J73" s="35">
        <v>1E-4</v>
      </c>
    </row>
    <row r="74" spans="1:10" x14ac:dyDescent="0.3">
      <c r="A74" s="36" t="s">
        <v>212</v>
      </c>
      <c r="B74" s="34">
        <v>5621739</v>
      </c>
      <c r="C74" s="34">
        <v>18</v>
      </c>
      <c r="D74" s="34">
        <v>303890</v>
      </c>
      <c r="E74" s="34">
        <v>12666</v>
      </c>
      <c r="F74" s="40">
        <v>1.3</v>
      </c>
      <c r="G74" s="40">
        <v>43.4</v>
      </c>
      <c r="H74" s="35">
        <v>0.871</v>
      </c>
      <c r="I74" s="35">
        <v>0.129</v>
      </c>
      <c r="J74" s="35">
        <v>6.9999999999999999E-4</v>
      </c>
    </row>
    <row r="75" spans="1:10" x14ac:dyDescent="0.3">
      <c r="A75" s="36" t="s">
        <v>213</v>
      </c>
      <c r="B75" s="34">
        <v>66746401</v>
      </c>
      <c r="C75" s="34">
        <v>122</v>
      </c>
      <c r="D75" s="34">
        <v>547557</v>
      </c>
      <c r="E75" s="34">
        <v>88533</v>
      </c>
      <c r="F75" s="40">
        <v>1.64</v>
      </c>
      <c r="G75" s="40">
        <v>42.5</v>
      </c>
      <c r="H75" s="35">
        <v>0.83</v>
      </c>
      <c r="I75" s="35">
        <v>0.17000000000000004</v>
      </c>
      <c r="J75" s="35">
        <v>8.0000000000000002E-3</v>
      </c>
    </row>
    <row r="76" spans="1:10" x14ac:dyDescent="0.3">
      <c r="A76" s="36" t="s">
        <v>214</v>
      </c>
      <c r="B76" s="34">
        <v>318872</v>
      </c>
      <c r="C76" s="34">
        <v>4</v>
      </c>
      <c r="D76" s="34">
        <v>82200</v>
      </c>
      <c r="E76" s="34">
        <v>-765</v>
      </c>
      <c r="F76" s="40">
        <v>3.25</v>
      </c>
      <c r="G76" s="40">
        <v>24.9</v>
      </c>
      <c r="H76" s="35">
        <v>0.95199999999999996</v>
      </c>
      <c r="I76" s="35">
        <v>4.8000000000000043E-2</v>
      </c>
      <c r="J76" s="35">
        <v>3.8000000000000002E-5</v>
      </c>
    </row>
    <row r="77" spans="1:10" x14ac:dyDescent="0.3">
      <c r="A77" s="36" t="s">
        <v>215</v>
      </c>
      <c r="B77" s="34">
        <v>283076</v>
      </c>
      <c r="C77" s="34">
        <v>77</v>
      </c>
      <c r="D77" s="34">
        <v>3660</v>
      </c>
      <c r="E77" s="34">
        <v>-1158</v>
      </c>
      <c r="F77" s="40">
        <v>1.47</v>
      </c>
      <c r="G77" s="40">
        <v>36.700000000000003</v>
      </c>
      <c r="H77" s="35">
        <v>0.66300000000000003</v>
      </c>
      <c r="I77" s="35">
        <v>0.33699999999999997</v>
      </c>
      <c r="J77" s="35">
        <v>3.4E-5</v>
      </c>
    </row>
    <row r="78" spans="1:10" x14ac:dyDescent="0.3">
      <c r="A78" s="36" t="s">
        <v>216</v>
      </c>
      <c r="B78" s="34">
        <v>2647399</v>
      </c>
      <c r="C78" s="34">
        <v>10</v>
      </c>
      <c r="D78" s="34">
        <v>257670</v>
      </c>
      <c r="E78" s="34">
        <v>1152</v>
      </c>
      <c r="F78" s="40">
        <v>3.49</v>
      </c>
      <c r="G78" s="40">
        <v>21.6</v>
      </c>
      <c r="H78" s="35">
        <v>0.83799999999999997</v>
      </c>
      <c r="I78" s="35">
        <v>0.16200000000000003</v>
      </c>
      <c r="J78" s="35">
        <v>2.9999999999999997E-4</v>
      </c>
    </row>
    <row r="79" spans="1:10" x14ac:dyDescent="0.3">
      <c r="A79" s="36" t="s">
        <v>217</v>
      </c>
      <c r="B79" s="34">
        <v>2884079</v>
      </c>
      <c r="C79" s="34">
        <v>285</v>
      </c>
      <c r="D79" s="34">
        <v>10120</v>
      </c>
      <c r="E79" s="34">
        <v>-2894</v>
      </c>
      <c r="F79" s="40">
        <v>3.7</v>
      </c>
      <c r="G79" s="40">
        <v>18.8</v>
      </c>
      <c r="H79" s="35">
        <v>0.622</v>
      </c>
      <c r="I79" s="35">
        <v>0.378</v>
      </c>
      <c r="J79" s="35">
        <v>2.9999999999999997E-4</v>
      </c>
    </row>
    <row r="80" spans="1:10" x14ac:dyDescent="0.3">
      <c r="A80" s="36" t="s">
        <v>218</v>
      </c>
      <c r="B80" s="34">
        <v>3804642</v>
      </c>
      <c r="C80" s="34">
        <v>55</v>
      </c>
      <c r="D80" s="34">
        <v>69490</v>
      </c>
      <c r="E80" s="34">
        <v>1215</v>
      </c>
      <c r="F80" s="40">
        <v>1.78</v>
      </c>
      <c r="G80" s="40">
        <v>37.6</v>
      </c>
      <c r="H80" s="35">
        <v>0.622</v>
      </c>
      <c r="I80" s="35">
        <v>0.378</v>
      </c>
      <c r="J80" s="35">
        <v>5.0000000000000001E-4</v>
      </c>
    </row>
    <row r="81" spans="1:10" x14ac:dyDescent="0.3">
      <c r="A81" s="36" t="s">
        <v>11</v>
      </c>
      <c r="B81" s="34">
        <v>83644258</v>
      </c>
      <c r="C81" s="34">
        <v>240</v>
      </c>
      <c r="D81" s="34">
        <v>348560</v>
      </c>
      <c r="E81" s="34">
        <v>158442</v>
      </c>
      <c r="F81" s="40">
        <v>1.46</v>
      </c>
      <c r="G81" s="40">
        <v>45.7</v>
      </c>
      <c r="H81" s="35">
        <v>0.77</v>
      </c>
      <c r="I81" s="35">
        <v>0.22999999999999998</v>
      </c>
      <c r="J81" s="35">
        <v>0.01</v>
      </c>
    </row>
    <row r="82" spans="1:10" x14ac:dyDescent="0.3">
      <c r="A82" s="36" t="s">
        <v>219</v>
      </c>
      <c r="B82" s="34">
        <v>35697557</v>
      </c>
      <c r="C82" s="34">
        <v>157</v>
      </c>
      <c r="D82" s="34">
        <v>227540</v>
      </c>
      <c r="E82" s="34">
        <v>-24195</v>
      </c>
      <c r="F82" s="40">
        <v>3.26</v>
      </c>
      <c r="G82" s="40">
        <v>21.6</v>
      </c>
      <c r="H82" s="35">
        <v>0.59199999999999997</v>
      </c>
      <c r="I82" s="35">
        <v>0.40800000000000003</v>
      </c>
      <c r="J82" s="35">
        <v>4.3E-3</v>
      </c>
    </row>
    <row r="83" spans="1:10" x14ac:dyDescent="0.3">
      <c r="A83" s="36" t="s">
        <v>12</v>
      </c>
      <c r="B83" s="34">
        <v>40867</v>
      </c>
      <c r="C83" s="34">
        <v>4087</v>
      </c>
      <c r="D83" s="34">
        <v>10</v>
      </c>
      <c r="E83" s="34">
        <v>480</v>
      </c>
      <c r="F83" s="40">
        <v>1.88</v>
      </c>
      <c r="G83" s="40">
        <v>38.799999999999997</v>
      </c>
      <c r="H83" s="35">
        <v>0.871</v>
      </c>
      <c r="I83" s="35">
        <v>0.129</v>
      </c>
      <c r="J83" s="35">
        <v>4.8999999999999997E-6</v>
      </c>
    </row>
    <row r="84" spans="1:10" x14ac:dyDescent="0.3">
      <c r="A84" s="36" t="s">
        <v>220</v>
      </c>
      <c r="B84" s="34">
        <v>9897115</v>
      </c>
      <c r="C84" s="34">
        <v>77</v>
      </c>
      <c r="D84" s="34">
        <v>128900</v>
      </c>
      <c r="E84" s="34">
        <v>14649</v>
      </c>
      <c r="F84" s="40">
        <v>1.34</v>
      </c>
      <c r="G84" s="40">
        <v>47.1</v>
      </c>
      <c r="H84" s="35">
        <v>0.9</v>
      </c>
      <c r="I84" s="35">
        <v>9.9999999999999978E-2</v>
      </c>
      <c r="J84" s="35">
        <v>1.1999999999999999E-3</v>
      </c>
    </row>
    <row r="85" spans="1:10" x14ac:dyDescent="0.3">
      <c r="A85" s="36" t="s">
        <v>221</v>
      </c>
      <c r="B85" s="34">
        <v>55629</v>
      </c>
      <c r="C85" s="34">
        <v>0</v>
      </c>
      <c r="D85" s="34">
        <v>410450</v>
      </c>
      <c r="E85" s="34">
        <v>-249</v>
      </c>
      <c r="F85" s="40">
        <v>1.9</v>
      </c>
      <c r="G85" s="40">
        <v>35.5</v>
      </c>
      <c r="H85" s="35">
        <v>0.91200000000000003</v>
      </c>
      <c r="I85" s="35">
        <v>8.7999999999999967E-2</v>
      </c>
      <c r="J85" s="35">
        <v>6.7000000000000002E-6</v>
      </c>
    </row>
    <row r="86" spans="1:10" x14ac:dyDescent="0.3">
      <c r="A86" s="36" t="s">
        <v>222</v>
      </c>
      <c r="B86" s="34">
        <v>117362</v>
      </c>
      <c r="C86" s="34">
        <v>345</v>
      </c>
      <c r="D86" s="34">
        <v>340</v>
      </c>
      <c r="E86" s="34">
        <v>-199</v>
      </c>
      <c r="F86" s="40">
        <v>1.45</v>
      </c>
      <c r="G86" s="40">
        <v>34.9</v>
      </c>
      <c r="H86" s="35">
        <v>0.35799999999999998</v>
      </c>
      <c r="I86" s="35">
        <v>0.64200000000000002</v>
      </c>
      <c r="J86" s="35">
        <v>1.4E-5</v>
      </c>
    </row>
    <row r="87" spans="1:10" x14ac:dyDescent="0.3">
      <c r="A87" s="36" t="s">
        <v>223</v>
      </c>
      <c r="B87" s="34">
        <v>372453</v>
      </c>
      <c r="C87" s="34">
        <v>220</v>
      </c>
      <c r="D87" s="34">
        <v>1690</v>
      </c>
      <c r="E87" s="34">
        <v>-1442</v>
      </c>
      <c r="F87" s="40">
        <v>2.04</v>
      </c>
      <c r="G87" s="40">
        <v>47.4</v>
      </c>
      <c r="H87" s="35">
        <v>0</v>
      </c>
      <c r="I87" s="35"/>
      <c r="J87" s="35">
        <v>4.5000000000000003E-5</v>
      </c>
    </row>
    <row r="88" spans="1:10" x14ac:dyDescent="0.3">
      <c r="A88" s="36" t="s">
        <v>224</v>
      </c>
      <c r="B88" s="34">
        <v>170185</v>
      </c>
      <c r="C88" s="34">
        <v>315</v>
      </c>
      <c r="D88" s="34">
        <v>540</v>
      </c>
      <c r="E88" s="34">
        <v>-471</v>
      </c>
      <c r="F88" s="40">
        <v>2.68</v>
      </c>
      <c r="G88" s="40">
        <v>31.6</v>
      </c>
      <c r="H88" s="35">
        <v>0.98899999999999999</v>
      </c>
      <c r="I88" s="35">
        <v>1.100000000000001E-2</v>
      </c>
      <c r="J88" s="35">
        <v>2.0999999999999999E-5</v>
      </c>
    </row>
    <row r="89" spans="1:10" x14ac:dyDescent="0.3">
      <c r="A89" s="36" t="s">
        <v>225</v>
      </c>
      <c r="B89" s="34">
        <v>18967978</v>
      </c>
      <c r="C89" s="34">
        <v>177</v>
      </c>
      <c r="D89" s="34">
        <v>107160</v>
      </c>
      <c r="E89" s="34">
        <v>-7432</v>
      </c>
      <c r="F89" s="40">
        <v>2.23</v>
      </c>
      <c r="G89" s="40">
        <v>23.8</v>
      </c>
      <c r="H89" s="35">
        <v>0.57099999999999995</v>
      </c>
      <c r="I89" s="35">
        <v>0.42900000000000005</v>
      </c>
      <c r="J89" s="35">
        <v>2.3E-3</v>
      </c>
    </row>
    <row r="90" spans="1:10" x14ac:dyDescent="0.3">
      <c r="A90" s="36" t="s">
        <v>226</v>
      </c>
      <c r="B90" s="34">
        <v>15441993</v>
      </c>
      <c r="C90" s="34">
        <v>63</v>
      </c>
      <c r="D90" s="34">
        <v>245720</v>
      </c>
      <c r="E90" s="34">
        <v>-19725</v>
      </c>
      <c r="F90" s="40">
        <v>3.96</v>
      </c>
      <c r="G90" s="40">
        <v>18.5</v>
      </c>
      <c r="H90" s="35">
        <v>0.40899999999999997</v>
      </c>
      <c r="I90" s="35">
        <v>0.59099999999999997</v>
      </c>
      <c r="J90" s="35">
        <v>1.9E-3</v>
      </c>
    </row>
    <row r="91" spans="1:10" x14ac:dyDescent="0.3">
      <c r="A91" s="36" t="s">
        <v>227</v>
      </c>
      <c r="B91" s="34">
        <v>2297808</v>
      </c>
      <c r="C91" s="34">
        <v>82</v>
      </c>
      <c r="D91" s="34">
        <v>28120</v>
      </c>
      <c r="E91" s="34">
        <v>-1893</v>
      </c>
      <c r="F91" s="40">
        <v>3.62</v>
      </c>
      <c r="G91" s="40">
        <v>19.600000000000001</v>
      </c>
      <c r="H91" s="35">
        <v>0.46600000000000003</v>
      </c>
      <c r="I91" s="35">
        <v>0.53400000000000003</v>
      </c>
      <c r="J91" s="35">
        <v>2.9999999999999997E-4</v>
      </c>
    </row>
    <row r="92" spans="1:10" x14ac:dyDescent="0.3">
      <c r="A92" s="36" t="s">
        <v>228</v>
      </c>
      <c r="B92" s="34">
        <v>840890</v>
      </c>
      <c r="C92" s="34">
        <v>4</v>
      </c>
      <c r="D92" s="34">
        <v>196850</v>
      </c>
      <c r="E92" s="34">
        <v>-4787</v>
      </c>
      <c r="F92" s="40">
        <v>2.35</v>
      </c>
      <c r="G92" s="40">
        <v>26.5</v>
      </c>
      <c r="H92" s="35">
        <v>0.26800000000000002</v>
      </c>
      <c r="I92" s="35">
        <v>0.73199999999999998</v>
      </c>
      <c r="J92" s="35">
        <v>1E-4</v>
      </c>
    </row>
    <row r="93" spans="1:10" x14ac:dyDescent="0.3">
      <c r="A93" s="36" t="s">
        <v>229</v>
      </c>
      <c r="B93" s="34">
        <v>12037506</v>
      </c>
      <c r="C93" s="34">
        <v>437</v>
      </c>
      <c r="D93" s="34">
        <v>27560</v>
      </c>
      <c r="E93" s="34">
        <v>-31968</v>
      </c>
      <c r="F93" s="40">
        <v>2.5499999999999998</v>
      </c>
      <c r="G93" s="40">
        <v>24.3</v>
      </c>
      <c r="H93" s="35">
        <v>0.624</v>
      </c>
      <c r="I93" s="35">
        <v>0.376</v>
      </c>
      <c r="J93" s="35">
        <v>1.5E-3</v>
      </c>
    </row>
    <row r="94" spans="1:10" x14ac:dyDescent="0.3">
      <c r="A94" s="36" t="s">
        <v>13</v>
      </c>
      <c r="B94" s="34">
        <v>506</v>
      </c>
      <c r="C94" s="34">
        <v>1265</v>
      </c>
      <c r="D94" s="34">
        <v>0</v>
      </c>
      <c r="E94" s="34">
        <v>13</v>
      </c>
      <c r="F94" s="40">
        <v>1</v>
      </c>
      <c r="G94" s="40">
        <v>56.2</v>
      </c>
      <c r="H94" s="35">
        <v>0</v>
      </c>
      <c r="I94" s="35"/>
      <c r="J94" s="35">
        <v>6.1000000000000004E-8</v>
      </c>
    </row>
    <row r="95" spans="1:10" x14ac:dyDescent="0.3">
      <c r="A95" s="36" t="s">
        <v>230</v>
      </c>
      <c r="B95" s="34">
        <v>11184760</v>
      </c>
      <c r="C95" s="34">
        <v>100</v>
      </c>
      <c r="D95" s="34">
        <v>111890</v>
      </c>
      <c r="E95" s="34">
        <v>-4603</v>
      </c>
      <c r="F95" s="40">
        <v>2.42</v>
      </c>
      <c r="G95" s="40">
        <v>24.6</v>
      </c>
      <c r="H95" s="35">
        <v>0.58799999999999997</v>
      </c>
      <c r="I95" s="35">
        <v>0.41200000000000003</v>
      </c>
      <c r="J95" s="35">
        <v>1.2999999999999999E-3</v>
      </c>
    </row>
    <row r="96" spans="1:10" x14ac:dyDescent="0.3">
      <c r="A96" s="36" t="s">
        <v>231</v>
      </c>
      <c r="B96" s="34">
        <v>7378602</v>
      </c>
      <c r="C96" s="34">
        <v>7027</v>
      </c>
      <c r="D96" s="34">
        <v>1050</v>
      </c>
      <c r="E96" s="34">
        <v>-12576</v>
      </c>
      <c r="F96" s="40">
        <v>0.75</v>
      </c>
      <c r="G96" s="40">
        <v>47.9</v>
      </c>
      <c r="H96" s="35">
        <v>0</v>
      </c>
      <c r="I96" s="35"/>
      <c r="J96" s="35">
        <v>8.9999999999999998E-4</v>
      </c>
    </row>
    <row r="97" spans="1:10" x14ac:dyDescent="0.3">
      <c r="A97" s="36" t="s">
        <v>232</v>
      </c>
      <c r="B97" s="34">
        <v>9585818</v>
      </c>
      <c r="C97" s="34">
        <v>106</v>
      </c>
      <c r="D97" s="34">
        <v>90530</v>
      </c>
      <c r="E97" s="34">
        <v>12936</v>
      </c>
      <c r="F97" s="40">
        <v>1.5</v>
      </c>
      <c r="G97" s="40">
        <v>44.2</v>
      </c>
      <c r="H97" s="35">
        <v>0.72399999999999998</v>
      </c>
      <c r="I97" s="35">
        <v>0.27600000000000002</v>
      </c>
      <c r="J97" s="35">
        <v>1.1999999999999999E-3</v>
      </c>
    </row>
    <row r="98" spans="1:10" x14ac:dyDescent="0.3">
      <c r="A98" s="36" t="s">
        <v>233</v>
      </c>
      <c r="B98" s="34">
        <v>402329</v>
      </c>
      <c r="C98" s="34">
        <v>4</v>
      </c>
      <c r="D98" s="34">
        <v>100250</v>
      </c>
      <c r="E98" s="34">
        <v>2027</v>
      </c>
      <c r="F98" s="40">
        <v>1.49</v>
      </c>
      <c r="G98" s="40">
        <v>36.6</v>
      </c>
      <c r="H98" s="35">
        <v>0.83699999999999997</v>
      </c>
      <c r="I98" s="35">
        <v>0.16300000000000003</v>
      </c>
      <c r="J98" s="35">
        <v>4.8000000000000001E-5</v>
      </c>
    </row>
    <row r="99" spans="1:10" x14ac:dyDescent="0.3">
      <c r="A99" s="36" t="s">
        <v>14</v>
      </c>
      <c r="B99" s="34">
        <v>1476625576</v>
      </c>
      <c r="C99" s="34">
        <v>497</v>
      </c>
      <c r="D99" s="34">
        <v>2973190</v>
      </c>
      <c r="E99" s="34">
        <v>-440456</v>
      </c>
      <c r="F99" s="40">
        <v>1.93</v>
      </c>
      <c r="G99" s="40">
        <v>29.2</v>
      </c>
      <c r="H99" s="35">
        <v>0.376</v>
      </c>
      <c r="I99" s="35">
        <v>0.624</v>
      </c>
      <c r="J99" s="35">
        <v>0.17799999999999999</v>
      </c>
    </row>
    <row r="100" spans="1:10" x14ac:dyDescent="0.3">
      <c r="A100" s="36" t="s">
        <v>15</v>
      </c>
      <c r="B100" s="34">
        <v>287886782</v>
      </c>
      <c r="C100" s="34">
        <v>159</v>
      </c>
      <c r="D100" s="34">
        <v>1811570</v>
      </c>
      <c r="E100" s="34">
        <v>-39472</v>
      </c>
      <c r="F100" s="40">
        <v>2.08</v>
      </c>
      <c r="G100" s="40">
        <v>30.7</v>
      </c>
      <c r="H100" s="35">
        <v>0.60299999999999998</v>
      </c>
      <c r="I100" s="35">
        <v>0.39700000000000002</v>
      </c>
      <c r="J100" s="35">
        <v>3.5000000000000003E-2</v>
      </c>
    </row>
    <row r="101" spans="1:10" x14ac:dyDescent="0.3">
      <c r="A101" s="36" t="s">
        <v>16</v>
      </c>
      <c r="B101" s="34">
        <v>93168497</v>
      </c>
      <c r="C101" s="34">
        <v>57</v>
      </c>
      <c r="D101" s="34">
        <v>1628550</v>
      </c>
      <c r="E101" s="34">
        <v>66848</v>
      </c>
      <c r="F101" s="40">
        <v>1.66</v>
      </c>
      <c r="G101" s="40">
        <v>34.5</v>
      </c>
      <c r="H101" s="35">
        <v>0.73499999999999999</v>
      </c>
      <c r="I101" s="35">
        <v>0.26500000000000001</v>
      </c>
      <c r="J101" s="35">
        <v>1.0999999999999999E-2</v>
      </c>
    </row>
    <row r="102" spans="1:10" x14ac:dyDescent="0.3">
      <c r="A102" s="36" t="s">
        <v>234</v>
      </c>
      <c r="B102" s="34">
        <v>48007437</v>
      </c>
      <c r="C102" s="34">
        <v>111</v>
      </c>
      <c r="D102" s="34">
        <v>434320</v>
      </c>
      <c r="E102" s="34">
        <v>-13102</v>
      </c>
      <c r="F102" s="40">
        <v>3.13</v>
      </c>
      <c r="G102" s="40">
        <v>21.1</v>
      </c>
      <c r="H102" s="35">
        <v>0.73</v>
      </c>
      <c r="I102" s="35">
        <v>0.27</v>
      </c>
      <c r="J102" s="35">
        <v>5.7999999999999996E-3</v>
      </c>
    </row>
    <row r="103" spans="1:10" x14ac:dyDescent="0.3">
      <c r="A103" s="36" t="s">
        <v>235</v>
      </c>
      <c r="B103" s="34">
        <v>5356950</v>
      </c>
      <c r="C103" s="34">
        <v>78</v>
      </c>
      <c r="D103" s="34">
        <v>68890</v>
      </c>
      <c r="E103" s="34">
        <v>32022</v>
      </c>
      <c r="F103" s="40">
        <v>1.6</v>
      </c>
      <c r="G103" s="40">
        <v>39.200000000000003</v>
      </c>
      <c r="H103" s="35">
        <v>0.622</v>
      </c>
      <c r="I103" s="35">
        <v>0.378</v>
      </c>
      <c r="J103" s="35">
        <v>5.9999999999999995E-4</v>
      </c>
    </row>
    <row r="104" spans="1:10" x14ac:dyDescent="0.3">
      <c r="A104" s="36" t="s">
        <v>236</v>
      </c>
      <c r="B104" s="34">
        <v>84055</v>
      </c>
      <c r="C104" s="34">
        <v>147</v>
      </c>
      <c r="D104" s="34">
        <v>570</v>
      </c>
      <c r="E104" s="34">
        <v>158</v>
      </c>
      <c r="F104" s="40">
        <v>1.53</v>
      </c>
      <c r="G104" s="40">
        <v>46.3</v>
      </c>
      <c r="H104" s="35">
        <v>0.57299999999999995</v>
      </c>
      <c r="I104" s="35">
        <v>0.42700000000000005</v>
      </c>
      <c r="J104" s="35">
        <v>1.0000000000000001E-5</v>
      </c>
    </row>
    <row r="105" spans="1:10" x14ac:dyDescent="0.3">
      <c r="A105" s="36" t="s">
        <v>237</v>
      </c>
      <c r="B105" s="34">
        <v>9647689</v>
      </c>
      <c r="C105" s="34">
        <v>446</v>
      </c>
      <c r="D105" s="34">
        <v>21640</v>
      </c>
      <c r="E105" s="34">
        <v>13023</v>
      </c>
      <c r="F105" s="40">
        <v>2.73</v>
      </c>
      <c r="G105" s="40">
        <v>29.3</v>
      </c>
      <c r="H105" s="35">
        <v>0.91500000000000004</v>
      </c>
      <c r="I105" s="35">
        <v>8.4999999999999964E-2</v>
      </c>
      <c r="J105" s="35">
        <v>1.1999999999999999E-3</v>
      </c>
    </row>
    <row r="106" spans="1:10" x14ac:dyDescent="0.3">
      <c r="A106" s="36" t="s">
        <v>238</v>
      </c>
      <c r="B106" s="34">
        <v>58926166</v>
      </c>
      <c r="C106" s="34">
        <v>200</v>
      </c>
      <c r="D106" s="34">
        <v>294140</v>
      </c>
      <c r="E106" s="34">
        <v>58272</v>
      </c>
      <c r="F106" s="40">
        <v>1.22</v>
      </c>
      <c r="G106" s="40">
        <v>48.6</v>
      </c>
      <c r="H106" s="35">
        <v>0.72399999999999998</v>
      </c>
      <c r="I106" s="35">
        <v>0.27600000000000002</v>
      </c>
      <c r="J106" s="35">
        <v>7.1000000000000004E-3</v>
      </c>
    </row>
    <row r="107" spans="1:10" x14ac:dyDescent="0.3">
      <c r="A107" s="36" t="s">
        <v>239</v>
      </c>
      <c r="B107" s="34">
        <v>2833403</v>
      </c>
      <c r="C107" s="34">
        <v>262</v>
      </c>
      <c r="D107" s="34">
        <v>10830</v>
      </c>
      <c r="E107" s="34">
        <v>-11683</v>
      </c>
      <c r="F107" s="40">
        <v>1.33</v>
      </c>
      <c r="G107" s="40">
        <v>33.299999999999997</v>
      </c>
      <c r="H107" s="35">
        <v>0.60699999999999998</v>
      </c>
      <c r="I107" s="35">
        <v>0.39300000000000002</v>
      </c>
      <c r="J107" s="35">
        <v>2.9999999999999997E-4</v>
      </c>
    </row>
    <row r="108" spans="1:10" x14ac:dyDescent="0.3">
      <c r="A108" s="36" t="s">
        <v>17</v>
      </c>
      <c r="B108" s="34">
        <v>122427731</v>
      </c>
      <c r="C108" s="34">
        <v>336</v>
      </c>
      <c r="D108" s="34">
        <v>364555</v>
      </c>
      <c r="E108" s="34">
        <v>128619</v>
      </c>
      <c r="F108" s="40">
        <v>1.23</v>
      </c>
      <c r="G108" s="40">
        <v>50.2</v>
      </c>
      <c r="H108" s="35">
        <v>0.93400000000000005</v>
      </c>
      <c r="I108" s="35">
        <v>6.5999999999999948E-2</v>
      </c>
      <c r="J108" s="35">
        <v>1.4999999999999999E-2</v>
      </c>
    </row>
    <row r="109" spans="1:10" x14ac:dyDescent="0.3">
      <c r="A109" s="36" t="s">
        <v>240</v>
      </c>
      <c r="B109" s="34">
        <v>11589532</v>
      </c>
      <c r="C109" s="34">
        <v>131</v>
      </c>
      <c r="D109" s="34">
        <v>88780</v>
      </c>
      <c r="E109" s="34">
        <v>60699</v>
      </c>
      <c r="F109" s="40">
        <v>2.54</v>
      </c>
      <c r="G109" s="40">
        <v>24.9</v>
      </c>
      <c r="H109" s="35">
        <v>0.85399999999999998</v>
      </c>
      <c r="I109" s="35">
        <v>0.14600000000000002</v>
      </c>
      <c r="J109" s="35">
        <v>1.4E-3</v>
      </c>
    </row>
    <row r="110" spans="1:10" x14ac:dyDescent="0.3">
      <c r="A110" s="36" t="s">
        <v>241</v>
      </c>
      <c r="B110" s="34">
        <v>21083626</v>
      </c>
      <c r="C110" s="34">
        <v>8</v>
      </c>
      <c r="D110" s="34">
        <v>2699700</v>
      </c>
      <c r="E110" s="34">
        <v>-12814</v>
      </c>
      <c r="F110" s="40">
        <v>2.92</v>
      </c>
      <c r="G110" s="40">
        <v>29.7</v>
      </c>
      <c r="H110" s="35">
        <v>0.55200000000000005</v>
      </c>
      <c r="I110" s="35">
        <v>0.44799999999999995</v>
      </c>
      <c r="J110" s="35">
        <v>2.5000000000000001E-3</v>
      </c>
    </row>
    <row r="111" spans="1:10" x14ac:dyDescent="0.3">
      <c r="A111" s="36" t="s">
        <v>242</v>
      </c>
      <c r="B111" s="34">
        <v>58636412</v>
      </c>
      <c r="C111" s="34">
        <v>103</v>
      </c>
      <c r="D111" s="34">
        <v>569140</v>
      </c>
      <c r="E111" s="34">
        <v>-34838</v>
      </c>
      <c r="F111" s="40">
        <v>3.07</v>
      </c>
      <c r="G111" s="40">
        <v>20.3</v>
      </c>
      <c r="H111" s="35">
        <v>0.32600000000000001</v>
      </c>
      <c r="I111" s="35">
        <v>0.67399999999999993</v>
      </c>
      <c r="J111" s="35">
        <v>7.1000000000000004E-3</v>
      </c>
    </row>
    <row r="112" spans="1:10" x14ac:dyDescent="0.3">
      <c r="A112" s="36" t="s">
        <v>243</v>
      </c>
      <c r="B112" s="34">
        <v>138445</v>
      </c>
      <c r="C112" s="34">
        <v>171</v>
      </c>
      <c r="D112" s="34">
        <v>810</v>
      </c>
      <c r="E112" s="34">
        <v>-441</v>
      </c>
      <c r="F112" s="40">
        <v>3.06</v>
      </c>
      <c r="G112" s="40">
        <v>23</v>
      </c>
      <c r="H112" s="35">
        <v>0.57899999999999996</v>
      </c>
      <c r="I112" s="35">
        <v>0.42100000000000004</v>
      </c>
      <c r="J112" s="35">
        <v>1.7E-5</v>
      </c>
    </row>
    <row r="113" spans="1:10" x14ac:dyDescent="0.3">
      <c r="A113" s="36" t="s">
        <v>244</v>
      </c>
      <c r="B113" s="34">
        <v>5102773</v>
      </c>
      <c r="C113" s="34">
        <v>286</v>
      </c>
      <c r="D113" s="34">
        <v>17820</v>
      </c>
      <c r="E113" s="34">
        <v>30696</v>
      </c>
      <c r="F113" s="40">
        <v>1.49</v>
      </c>
      <c r="G113" s="40">
        <v>34.799999999999997</v>
      </c>
      <c r="H113" s="35">
        <v>0.91300000000000003</v>
      </c>
      <c r="I113" s="35">
        <v>8.6999999999999966E-2</v>
      </c>
      <c r="J113" s="35">
        <v>5.9999999999999995E-4</v>
      </c>
    </row>
    <row r="114" spans="1:10" x14ac:dyDescent="0.3">
      <c r="A114" s="36" t="s">
        <v>245</v>
      </c>
      <c r="B114" s="34">
        <v>7400465</v>
      </c>
      <c r="C114" s="34">
        <v>39</v>
      </c>
      <c r="D114" s="34">
        <v>191800</v>
      </c>
      <c r="E114" s="34">
        <v>39</v>
      </c>
      <c r="F114" s="40">
        <v>2.72</v>
      </c>
      <c r="G114" s="40">
        <v>25.5</v>
      </c>
      <c r="H114" s="35">
        <v>0.35499999999999998</v>
      </c>
      <c r="I114" s="35">
        <v>0.64500000000000002</v>
      </c>
      <c r="J114" s="35">
        <v>8.9999999999999998E-4</v>
      </c>
    </row>
    <row r="115" spans="1:10" x14ac:dyDescent="0.3">
      <c r="A115" s="36" t="s">
        <v>246</v>
      </c>
      <c r="B115" s="34">
        <v>7974017</v>
      </c>
      <c r="C115" s="34">
        <v>35</v>
      </c>
      <c r="D115" s="34">
        <v>230800</v>
      </c>
      <c r="E115" s="34">
        <v>-11125</v>
      </c>
      <c r="F115" s="40">
        <v>2.33</v>
      </c>
      <c r="G115" s="40">
        <v>25.3</v>
      </c>
      <c r="H115" s="35">
        <v>0.38900000000000001</v>
      </c>
      <c r="I115" s="35">
        <v>0.61099999999999999</v>
      </c>
      <c r="J115" s="35">
        <v>1E-3</v>
      </c>
    </row>
    <row r="116" spans="1:10" x14ac:dyDescent="0.3">
      <c r="A116" s="36" t="s">
        <v>247</v>
      </c>
      <c r="B116" s="34">
        <v>1835935</v>
      </c>
      <c r="C116" s="34">
        <v>30</v>
      </c>
      <c r="D116" s="34">
        <v>62200</v>
      </c>
      <c r="E116" s="34">
        <v>-360</v>
      </c>
      <c r="F116" s="40">
        <v>1.35</v>
      </c>
      <c r="G116" s="40">
        <v>43.8</v>
      </c>
      <c r="H116" s="35">
        <v>0.67700000000000005</v>
      </c>
      <c r="I116" s="35">
        <v>0.32299999999999995</v>
      </c>
      <c r="J116" s="35">
        <v>2.0000000000000001E-4</v>
      </c>
    </row>
    <row r="117" spans="1:10" x14ac:dyDescent="0.3">
      <c r="A117" s="36" t="s">
        <v>248</v>
      </c>
      <c r="B117" s="34">
        <v>5897467</v>
      </c>
      <c r="C117" s="34">
        <v>576</v>
      </c>
      <c r="D117" s="34">
        <v>10230</v>
      </c>
      <c r="E117" s="34">
        <v>-6685</v>
      </c>
      <c r="F117" s="40">
        <v>2.19</v>
      </c>
      <c r="G117" s="40">
        <v>29</v>
      </c>
      <c r="H117" s="35">
        <v>0.84399999999999997</v>
      </c>
      <c r="I117" s="35">
        <v>0.15600000000000003</v>
      </c>
      <c r="J117" s="35">
        <v>6.9999999999999999E-4</v>
      </c>
    </row>
    <row r="118" spans="1:10" x14ac:dyDescent="0.3">
      <c r="A118" s="36" t="s">
        <v>249</v>
      </c>
      <c r="B118" s="34">
        <v>2389336</v>
      </c>
      <c r="C118" s="34">
        <v>79</v>
      </c>
      <c r="D118" s="34">
        <v>30360</v>
      </c>
      <c r="E118" s="34">
        <v>-4876</v>
      </c>
      <c r="F118" s="40">
        <v>2.61</v>
      </c>
      <c r="G118" s="40">
        <v>22.1</v>
      </c>
      <c r="H118" s="35">
        <v>0.33300000000000002</v>
      </c>
      <c r="I118" s="35">
        <v>0.66700000000000004</v>
      </c>
      <c r="J118" s="35">
        <v>2.9999999999999997E-4</v>
      </c>
    </row>
    <row r="119" spans="1:10" x14ac:dyDescent="0.3">
      <c r="A119" s="36" t="s">
        <v>250</v>
      </c>
      <c r="B119" s="34">
        <v>5853949</v>
      </c>
      <c r="C119" s="34">
        <v>61</v>
      </c>
      <c r="D119" s="34">
        <v>96320</v>
      </c>
      <c r="E119" s="34">
        <v>-1051</v>
      </c>
      <c r="F119" s="40">
        <v>3.71</v>
      </c>
      <c r="G119" s="40">
        <v>19</v>
      </c>
      <c r="H119" s="35">
        <v>0.55700000000000005</v>
      </c>
      <c r="I119" s="35">
        <v>0.44299999999999995</v>
      </c>
      <c r="J119" s="35">
        <v>6.9999999999999999E-4</v>
      </c>
    </row>
    <row r="120" spans="1:10" x14ac:dyDescent="0.3">
      <c r="A120" s="36" t="s">
        <v>251</v>
      </c>
      <c r="B120" s="34">
        <v>7539851</v>
      </c>
      <c r="C120" s="34">
        <v>4</v>
      </c>
      <c r="D120" s="34">
        <v>1759540</v>
      </c>
      <c r="E120" s="34">
        <v>2610</v>
      </c>
      <c r="F120" s="40">
        <v>2.21</v>
      </c>
      <c r="G120" s="40">
        <v>28</v>
      </c>
      <c r="H120" s="35">
        <v>0.77700000000000002</v>
      </c>
      <c r="I120" s="35">
        <v>0.22299999999999998</v>
      </c>
      <c r="J120" s="35">
        <v>8.9999999999999998E-4</v>
      </c>
    </row>
    <row r="121" spans="1:10" x14ac:dyDescent="0.3">
      <c r="A121" s="36" t="s">
        <v>252</v>
      </c>
      <c r="B121" s="34">
        <v>40368</v>
      </c>
      <c r="C121" s="34">
        <v>252</v>
      </c>
      <c r="D121" s="34">
        <v>160</v>
      </c>
      <c r="E121" s="34">
        <v>193</v>
      </c>
      <c r="F121" s="40">
        <v>1.54</v>
      </c>
      <c r="G121" s="40">
        <v>44.7</v>
      </c>
      <c r="H121" s="35">
        <v>0.14799999999999999</v>
      </c>
      <c r="I121" s="35">
        <v>0.85199999999999998</v>
      </c>
      <c r="J121" s="35">
        <v>4.8999999999999997E-6</v>
      </c>
    </row>
    <row r="122" spans="1:10" x14ac:dyDescent="0.3">
      <c r="A122" s="36" t="s">
        <v>253</v>
      </c>
      <c r="B122" s="34">
        <v>2797338</v>
      </c>
      <c r="C122" s="34">
        <v>45</v>
      </c>
      <c r="D122" s="34">
        <v>62674</v>
      </c>
      <c r="E122" s="34">
        <v>-4846</v>
      </c>
      <c r="F122" s="40">
        <v>1.22</v>
      </c>
      <c r="G122" s="40">
        <v>42.6</v>
      </c>
      <c r="H122" s="35">
        <v>0.68899999999999995</v>
      </c>
      <c r="I122" s="35">
        <v>0.31100000000000005</v>
      </c>
      <c r="J122" s="35">
        <v>2.9999999999999997E-4</v>
      </c>
    </row>
    <row r="123" spans="1:10" x14ac:dyDescent="0.3">
      <c r="A123" s="36" t="s">
        <v>254</v>
      </c>
      <c r="B123" s="34">
        <v>687448</v>
      </c>
      <c r="C123" s="34">
        <v>265</v>
      </c>
      <c r="D123" s="34">
        <v>2590</v>
      </c>
      <c r="E123" s="34">
        <v>4938</v>
      </c>
      <c r="F123" s="40">
        <v>1.41</v>
      </c>
      <c r="G123" s="40">
        <v>39.700000000000003</v>
      </c>
      <c r="H123" s="35">
        <v>0.874</v>
      </c>
      <c r="I123" s="35">
        <v>0.126</v>
      </c>
      <c r="J123" s="35">
        <v>8.2999999999999998E-5</v>
      </c>
    </row>
    <row r="124" spans="1:10" x14ac:dyDescent="0.3">
      <c r="A124" s="36" t="s">
        <v>255</v>
      </c>
      <c r="B124" s="34">
        <v>723188</v>
      </c>
      <c r="C124" s="34">
        <v>24106</v>
      </c>
      <c r="D124" s="34">
        <v>30</v>
      </c>
      <c r="E124" s="34">
        <v>826</v>
      </c>
      <c r="F124" s="40">
        <v>0.7</v>
      </c>
      <c r="G124" s="40">
        <v>40.299999999999997</v>
      </c>
      <c r="H124" s="35">
        <v>0.98299999999999998</v>
      </c>
      <c r="I124" s="35">
        <v>1.7000000000000015E-2</v>
      </c>
      <c r="J124" s="35">
        <v>8.7000000000000001E-5</v>
      </c>
    </row>
    <row r="125" spans="1:10" x14ac:dyDescent="0.3">
      <c r="A125" s="36" t="s">
        <v>256</v>
      </c>
      <c r="B125" s="34">
        <v>33522052</v>
      </c>
      <c r="C125" s="34">
        <v>58</v>
      </c>
      <c r="D125" s="34">
        <v>581795</v>
      </c>
      <c r="E125" s="34">
        <v>-2665</v>
      </c>
      <c r="F125" s="40">
        <v>3.78</v>
      </c>
      <c r="G125" s="40">
        <v>19.399999999999999</v>
      </c>
      <c r="H125" s="35">
        <v>0.41</v>
      </c>
      <c r="I125" s="35">
        <v>0.59000000000000008</v>
      </c>
      <c r="J125" s="35">
        <v>4.0000000000000001E-3</v>
      </c>
    </row>
    <row r="126" spans="1:10" x14ac:dyDescent="0.3">
      <c r="A126" s="36" t="s">
        <v>257</v>
      </c>
      <c r="B126" s="34">
        <v>22785535</v>
      </c>
      <c r="C126" s="34">
        <v>242</v>
      </c>
      <c r="D126" s="34">
        <v>94280</v>
      </c>
      <c r="E126" s="34">
        <v>1348</v>
      </c>
      <c r="F126" s="40">
        <v>3.45</v>
      </c>
      <c r="G126" s="40">
        <v>18.399999999999999</v>
      </c>
      <c r="H126" s="35">
        <v>0.20200000000000001</v>
      </c>
      <c r="I126" s="35">
        <v>0.79800000000000004</v>
      </c>
      <c r="J126" s="35">
        <v>2.7000000000000001E-3</v>
      </c>
    </row>
    <row r="127" spans="1:10" x14ac:dyDescent="0.3">
      <c r="A127" s="36" t="s">
        <v>258</v>
      </c>
      <c r="B127" s="34">
        <v>36385115</v>
      </c>
      <c r="C127" s="34">
        <v>111</v>
      </c>
      <c r="D127" s="34">
        <v>328550</v>
      </c>
      <c r="E127" s="34">
        <v>159001</v>
      </c>
      <c r="F127" s="40">
        <v>1.52</v>
      </c>
      <c r="G127" s="40">
        <v>31.4</v>
      </c>
      <c r="H127" s="35">
        <v>0.77800000000000002</v>
      </c>
      <c r="I127" s="35">
        <v>0.22199999999999998</v>
      </c>
      <c r="J127" s="35">
        <v>4.4000000000000003E-3</v>
      </c>
    </row>
    <row r="128" spans="1:10" x14ac:dyDescent="0.3">
      <c r="A128" s="36" t="s">
        <v>259</v>
      </c>
      <c r="B128" s="34">
        <v>531517</v>
      </c>
      <c r="C128" s="34">
        <v>1772</v>
      </c>
      <c r="D128" s="34">
        <v>300</v>
      </c>
      <c r="E128" s="34">
        <v>-2079</v>
      </c>
      <c r="F128" s="40">
        <v>1.53</v>
      </c>
      <c r="G128" s="40">
        <v>33.4</v>
      </c>
      <c r="H128" s="35">
        <v>0.40300000000000002</v>
      </c>
      <c r="I128" s="35">
        <v>0.59699999999999998</v>
      </c>
      <c r="J128" s="35">
        <v>6.3999999999999997E-5</v>
      </c>
    </row>
    <row r="129" spans="1:10" x14ac:dyDescent="0.3">
      <c r="A129" s="36" t="s">
        <v>260</v>
      </c>
      <c r="B129" s="34">
        <v>25932275</v>
      </c>
      <c r="C129" s="34">
        <v>21</v>
      </c>
      <c r="D129" s="34">
        <v>1220190</v>
      </c>
      <c r="E129" s="34">
        <v>-52609</v>
      </c>
      <c r="F129" s="40">
        <v>5.33</v>
      </c>
      <c r="G129" s="40">
        <v>15.9</v>
      </c>
      <c r="H129" s="35">
        <v>0.45100000000000001</v>
      </c>
      <c r="I129" s="35">
        <v>0.54899999999999993</v>
      </c>
      <c r="J129" s="35">
        <v>3.0999999999999999E-3</v>
      </c>
    </row>
    <row r="130" spans="1:10" x14ac:dyDescent="0.3">
      <c r="A130" s="36" t="s">
        <v>261</v>
      </c>
      <c r="B130" s="34">
        <v>549011</v>
      </c>
      <c r="C130" s="34">
        <v>1716</v>
      </c>
      <c r="D130" s="34">
        <v>320</v>
      </c>
      <c r="E130" s="34">
        <v>2157</v>
      </c>
      <c r="F130" s="40">
        <v>1.1200000000000001</v>
      </c>
      <c r="G130" s="40">
        <v>41.5</v>
      </c>
      <c r="H130" s="35">
        <v>0.76200000000000001</v>
      </c>
      <c r="I130" s="35">
        <v>0.23799999999999999</v>
      </c>
      <c r="J130" s="35">
        <v>6.6000000000000005E-5</v>
      </c>
    </row>
    <row r="131" spans="1:10" x14ac:dyDescent="0.3">
      <c r="A131" s="36" t="s">
        <v>18</v>
      </c>
      <c r="B131" s="34">
        <v>35075</v>
      </c>
      <c r="C131" s="34">
        <v>195</v>
      </c>
      <c r="D131" s="34">
        <v>180</v>
      </c>
      <c r="E131" s="34">
        <v>-1575</v>
      </c>
      <c r="F131" s="40">
        <v>2.77</v>
      </c>
      <c r="G131" s="40">
        <v>20.5</v>
      </c>
      <c r="H131" s="35">
        <v>0</v>
      </c>
      <c r="I131" s="35"/>
      <c r="J131" s="35">
        <v>4.1999999999999996E-6</v>
      </c>
    </row>
    <row r="132" spans="1:10" x14ac:dyDescent="0.3">
      <c r="A132" s="36" t="s">
        <v>262</v>
      </c>
      <c r="B132" s="34">
        <v>337711</v>
      </c>
      <c r="C132" s="34">
        <v>319</v>
      </c>
      <c r="D132" s="34">
        <v>1060</v>
      </c>
      <c r="E132" s="34">
        <v>-2264</v>
      </c>
      <c r="F132" s="40">
        <v>1.95</v>
      </c>
      <c r="G132" s="40">
        <v>50.2</v>
      </c>
      <c r="H132" s="35">
        <v>0</v>
      </c>
      <c r="I132" s="35"/>
      <c r="J132" s="35">
        <v>4.1E-5</v>
      </c>
    </row>
    <row r="133" spans="1:10" x14ac:dyDescent="0.3">
      <c r="A133" s="36" t="s">
        <v>263</v>
      </c>
      <c r="B133" s="34">
        <v>5461319</v>
      </c>
      <c r="C133" s="34">
        <v>5</v>
      </c>
      <c r="D133" s="34">
        <v>1030700</v>
      </c>
      <c r="E133" s="34">
        <v>-5842</v>
      </c>
      <c r="F133" s="40">
        <v>4.49</v>
      </c>
      <c r="G133" s="40">
        <v>17.5</v>
      </c>
      <c r="H133" s="35">
        <v>0.60899999999999999</v>
      </c>
      <c r="I133" s="35">
        <v>0.39100000000000001</v>
      </c>
      <c r="J133" s="35">
        <v>6.9999999999999999E-4</v>
      </c>
    </row>
    <row r="134" spans="1:10" x14ac:dyDescent="0.3">
      <c r="A134" s="36" t="s">
        <v>264</v>
      </c>
      <c r="B134" s="34">
        <v>1265059</v>
      </c>
      <c r="C134" s="34">
        <v>623</v>
      </c>
      <c r="D134" s="34">
        <v>2030</v>
      </c>
      <c r="E134" s="34">
        <v>-2679</v>
      </c>
      <c r="F134" s="40">
        <v>1.21</v>
      </c>
      <c r="G134" s="40">
        <v>38.299999999999997</v>
      </c>
      <c r="H134" s="35">
        <v>0.41799999999999998</v>
      </c>
      <c r="I134" s="35">
        <v>0.58200000000000007</v>
      </c>
      <c r="J134" s="35">
        <v>2.0000000000000001E-4</v>
      </c>
    </row>
    <row r="135" spans="1:10" x14ac:dyDescent="0.3">
      <c r="A135" s="36" t="s">
        <v>265</v>
      </c>
      <c r="B135" s="34">
        <v>347536</v>
      </c>
      <c r="C135" s="34">
        <v>927</v>
      </c>
      <c r="D135" s="34">
        <v>375</v>
      </c>
      <c r="E135" s="34">
        <v>-2</v>
      </c>
      <c r="F135" s="40">
        <v>4.43</v>
      </c>
      <c r="G135" s="40">
        <v>17.3</v>
      </c>
      <c r="H135" s="35">
        <v>0.41099999999999998</v>
      </c>
      <c r="I135" s="35">
        <v>0.58899999999999997</v>
      </c>
      <c r="J135" s="35">
        <v>4.1999999999999998E-5</v>
      </c>
    </row>
    <row r="136" spans="1:10" x14ac:dyDescent="0.3">
      <c r="A136" s="36" t="s">
        <v>19</v>
      </c>
      <c r="B136" s="34">
        <v>132997658</v>
      </c>
      <c r="C136" s="34">
        <v>68</v>
      </c>
      <c r="D136" s="34">
        <v>1943950</v>
      </c>
      <c r="E136" s="34">
        <v>-109844</v>
      </c>
      <c r="F136" s="40">
        <v>1.85</v>
      </c>
      <c r="G136" s="40">
        <v>30</v>
      </c>
      <c r="H136" s="35">
        <v>0.88300000000000001</v>
      </c>
      <c r="I136" s="35">
        <v>0.11699999999999999</v>
      </c>
      <c r="J136" s="35">
        <v>1.6E-2</v>
      </c>
    </row>
    <row r="137" spans="1:10" x14ac:dyDescent="0.3">
      <c r="A137" s="36" t="s">
        <v>266</v>
      </c>
      <c r="B137" s="34">
        <v>114183</v>
      </c>
      <c r="C137" s="34">
        <v>163</v>
      </c>
      <c r="D137" s="34">
        <v>700</v>
      </c>
      <c r="E137" s="34">
        <v>-1121</v>
      </c>
      <c r="F137" s="40">
        <v>2.67</v>
      </c>
      <c r="G137" s="40">
        <v>23.5</v>
      </c>
      <c r="H137" s="35">
        <v>0.23799999999999999</v>
      </c>
      <c r="I137" s="35">
        <v>0.76200000000000001</v>
      </c>
      <c r="J137" s="35">
        <v>1.4E-5</v>
      </c>
    </row>
    <row r="138" spans="1:10" x14ac:dyDescent="0.3">
      <c r="A138" s="36" t="s">
        <v>267</v>
      </c>
      <c r="B138" s="34">
        <v>2961253</v>
      </c>
      <c r="C138" s="34">
        <v>90</v>
      </c>
      <c r="D138" s="34">
        <v>32850</v>
      </c>
      <c r="E138" s="34">
        <v>-16732</v>
      </c>
      <c r="F138" s="40">
        <v>1.72</v>
      </c>
      <c r="G138" s="40">
        <v>39.1</v>
      </c>
      <c r="H138" s="35">
        <v>0.58499999999999996</v>
      </c>
      <c r="I138" s="35">
        <v>0.41500000000000004</v>
      </c>
      <c r="J138" s="35">
        <v>4.0000000000000002E-4</v>
      </c>
    </row>
    <row r="139" spans="1:10" x14ac:dyDescent="0.3">
      <c r="A139" s="36" t="s">
        <v>20</v>
      </c>
      <c r="B139" s="34">
        <v>38087</v>
      </c>
      <c r="C139" s="34">
        <v>25562</v>
      </c>
      <c r="D139" s="34">
        <v>1</v>
      </c>
      <c r="E139" s="34">
        <v>106</v>
      </c>
      <c r="F139" s="40">
        <v>2.08</v>
      </c>
      <c r="G139" s="40">
        <v>53.1</v>
      </c>
      <c r="H139" s="35">
        <v>0</v>
      </c>
      <c r="I139" s="35"/>
      <c r="J139" s="35">
        <v>4.6E-6</v>
      </c>
    </row>
    <row r="140" spans="1:10" x14ac:dyDescent="0.3">
      <c r="A140" s="36" t="s">
        <v>268</v>
      </c>
      <c r="B140" s="34">
        <v>3556798</v>
      </c>
      <c r="C140" s="34">
        <v>2</v>
      </c>
      <c r="D140" s="34">
        <v>1553560</v>
      </c>
      <c r="E140" s="34">
        <v>12</v>
      </c>
      <c r="F140" s="40">
        <v>2.54</v>
      </c>
      <c r="G140" s="40">
        <v>27</v>
      </c>
      <c r="H140" s="35">
        <v>0.67300000000000004</v>
      </c>
      <c r="I140" s="35">
        <v>0.32699999999999996</v>
      </c>
      <c r="J140" s="35">
        <v>4.0000000000000002E-4</v>
      </c>
    </row>
    <row r="141" spans="1:10" x14ac:dyDescent="0.3">
      <c r="A141" s="36" t="s">
        <v>269</v>
      </c>
      <c r="B141" s="34">
        <v>626233</v>
      </c>
      <c r="C141" s="34">
        <v>47</v>
      </c>
      <c r="D141" s="34">
        <v>13450</v>
      </c>
      <c r="E141" s="34">
        <v>-2824</v>
      </c>
      <c r="F141" s="40">
        <v>1.79</v>
      </c>
      <c r="G141" s="40">
        <v>40.4</v>
      </c>
      <c r="H141" s="35">
        <v>0.69699999999999995</v>
      </c>
      <c r="I141" s="35">
        <v>0.30300000000000005</v>
      </c>
      <c r="J141" s="35">
        <v>7.4999999999999993E-5</v>
      </c>
    </row>
    <row r="142" spans="1:10" x14ac:dyDescent="0.3">
      <c r="A142" s="36" t="s">
        <v>21</v>
      </c>
      <c r="B142" s="34">
        <v>4328</v>
      </c>
      <c r="C142" s="34">
        <v>43</v>
      </c>
      <c r="D142" s="34">
        <v>100</v>
      </c>
      <c r="E142" s="34">
        <v>-10</v>
      </c>
      <c r="F142" s="40">
        <v>1.45</v>
      </c>
      <c r="G142" s="40">
        <v>41.8</v>
      </c>
      <c r="H142" s="35">
        <v>0.11700000000000001</v>
      </c>
      <c r="I142" s="35">
        <v>0.88300000000000001</v>
      </c>
      <c r="J142" s="35">
        <v>5.2E-7</v>
      </c>
    </row>
    <row r="143" spans="1:10" x14ac:dyDescent="0.3">
      <c r="A143" s="36" t="s">
        <v>270</v>
      </c>
      <c r="B143" s="34">
        <v>38762441</v>
      </c>
      <c r="C143" s="34">
        <v>87</v>
      </c>
      <c r="D143" s="34">
        <v>446300</v>
      </c>
      <c r="E143" s="34">
        <v>-60886</v>
      </c>
      <c r="F143" s="40">
        <v>2.16</v>
      </c>
      <c r="G143" s="40">
        <v>30.1</v>
      </c>
      <c r="H143" s="35">
        <v>0.67900000000000005</v>
      </c>
      <c r="I143" s="35">
        <v>0.32099999999999995</v>
      </c>
      <c r="J143" s="35">
        <v>4.7000000000000002E-3</v>
      </c>
    </row>
    <row r="144" spans="1:10" x14ac:dyDescent="0.3">
      <c r="A144" s="36" t="s">
        <v>271</v>
      </c>
      <c r="B144" s="34">
        <v>36639851</v>
      </c>
      <c r="C144" s="34">
        <v>47</v>
      </c>
      <c r="D144" s="34">
        <v>786380</v>
      </c>
      <c r="E144" s="34">
        <v>-55988</v>
      </c>
      <c r="F144" s="40">
        <v>4.54</v>
      </c>
      <c r="G144" s="40">
        <v>16.600000000000001</v>
      </c>
      <c r="H144" s="35">
        <v>0.42099999999999999</v>
      </c>
      <c r="I144" s="35">
        <v>0.57899999999999996</v>
      </c>
      <c r="J144" s="35">
        <v>4.4000000000000003E-3</v>
      </c>
    </row>
    <row r="145" spans="1:10" x14ac:dyDescent="0.3">
      <c r="A145" s="36" t="s">
        <v>272</v>
      </c>
      <c r="B145" s="34">
        <v>55184819</v>
      </c>
      <c r="C145" s="34">
        <v>84</v>
      </c>
      <c r="D145" s="34">
        <v>653290</v>
      </c>
      <c r="E145" s="34">
        <v>-40682</v>
      </c>
      <c r="F145" s="40">
        <v>2.06</v>
      </c>
      <c r="G145" s="40">
        <v>30.4</v>
      </c>
      <c r="H145" s="35">
        <v>0.34599999999999997</v>
      </c>
      <c r="I145" s="35">
        <v>0.65400000000000003</v>
      </c>
      <c r="J145" s="35">
        <v>6.6E-3</v>
      </c>
    </row>
    <row r="146" spans="1:10" x14ac:dyDescent="0.3">
      <c r="A146" s="36" t="s">
        <v>273</v>
      </c>
      <c r="B146" s="34">
        <v>3153246</v>
      </c>
      <c r="C146" s="34">
        <v>4</v>
      </c>
      <c r="D146" s="34">
        <v>823290</v>
      </c>
      <c r="E146" s="34">
        <v>47</v>
      </c>
      <c r="F146" s="40">
        <v>3.13</v>
      </c>
      <c r="G146" s="40">
        <v>21.5</v>
      </c>
      <c r="H146" s="35">
        <v>0.55200000000000005</v>
      </c>
      <c r="I146" s="35">
        <v>0.44799999999999995</v>
      </c>
      <c r="J146" s="35">
        <v>4.0000000000000002E-4</v>
      </c>
    </row>
    <row r="147" spans="1:10" x14ac:dyDescent="0.3">
      <c r="A147" s="36" t="s">
        <v>22</v>
      </c>
      <c r="B147" s="34">
        <v>12101</v>
      </c>
      <c r="C147" s="34">
        <v>605</v>
      </c>
      <c r="D147" s="34">
        <v>20</v>
      </c>
      <c r="E147" s="34">
        <v>-111</v>
      </c>
      <c r="F147" s="40">
        <v>3.21</v>
      </c>
      <c r="G147" s="40">
        <v>20.2</v>
      </c>
      <c r="H147" s="35">
        <v>0.93799999999999994</v>
      </c>
      <c r="I147" s="35">
        <v>6.2000000000000055E-2</v>
      </c>
      <c r="J147" s="35">
        <v>1.5E-6</v>
      </c>
    </row>
    <row r="148" spans="1:10" x14ac:dyDescent="0.3">
      <c r="A148" s="36" t="s">
        <v>274</v>
      </c>
      <c r="B148" s="34">
        <v>29629410</v>
      </c>
      <c r="C148" s="34">
        <v>207</v>
      </c>
      <c r="D148" s="34">
        <v>143350</v>
      </c>
      <c r="E148" s="34">
        <v>-292014</v>
      </c>
      <c r="F148" s="40">
        <v>1.92</v>
      </c>
      <c r="G148" s="40">
        <v>25.7</v>
      </c>
      <c r="H148" s="35">
        <v>0.253</v>
      </c>
      <c r="I148" s="35">
        <v>0.747</v>
      </c>
      <c r="J148" s="35">
        <v>3.5999999999999999E-3</v>
      </c>
    </row>
    <row r="149" spans="1:10" x14ac:dyDescent="0.3">
      <c r="A149" s="36" t="s">
        <v>275</v>
      </c>
      <c r="B149" s="34">
        <v>18448775</v>
      </c>
      <c r="C149" s="34">
        <v>547</v>
      </c>
      <c r="D149" s="34">
        <v>33720</v>
      </c>
      <c r="E149" s="34">
        <v>89379</v>
      </c>
      <c r="F149" s="40">
        <v>1.44</v>
      </c>
      <c r="G149" s="40">
        <v>41.5</v>
      </c>
      <c r="H149" s="35">
        <v>0.88900000000000001</v>
      </c>
      <c r="I149" s="35">
        <v>0.11099999999999999</v>
      </c>
      <c r="J149" s="35">
        <v>2.2000000000000001E-3</v>
      </c>
    </row>
    <row r="150" spans="1:10" x14ac:dyDescent="0.3">
      <c r="A150" s="36" t="s">
        <v>276</v>
      </c>
      <c r="B150" s="34">
        <v>297892</v>
      </c>
      <c r="C150" s="34">
        <v>16</v>
      </c>
      <c r="D150" s="34">
        <v>18280</v>
      </c>
      <c r="E150" s="34">
        <v>348</v>
      </c>
      <c r="F150" s="40">
        <v>1.93</v>
      </c>
      <c r="G150" s="40">
        <v>34.799999999999997</v>
      </c>
      <c r="H150" s="35">
        <v>0.76300000000000001</v>
      </c>
      <c r="I150" s="35">
        <v>0.23699999999999999</v>
      </c>
      <c r="J150" s="35">
        <v>3.6000000000000001E-5</v>
      </c>
    </row>
    <row r="151" spans="1:10" x14ac:dyDescent="0.3">
      <c r="A151" s="36" t="s">
        <v>277</v>
      </c>
      <c r="B151" s="34">
        <v>5287479</v>
      </c>
      <c r="C151" s="34">
        <v>20</v>
      </c>
      <c r="D151" s="34">
        <v>263310</v>
      </c>
      <c r="E151" s="34">
        <v>16435</v>
      </c>
      <c r="F151" s="40">
        <v>1.64</v>
      </c>
      <c r="G151" s="40">
        <v>38</v>
      </c>
      <c r="H151" s="35">
        <v>0.83699999999999997</v>
      </c>
      <c r="I151" s="35">
        <v>0.16300000000000003</v>
      </c>
      <c r="J151" s="35">
        <v>5.9999999999999995E-4</v>
      </c>
    </row>
    <row r="152" spans="1:10" x14ac:dyDescent="0.3">
      <c r="A152" s="36" t="s">
        <v>278</v>
      </c>
      <c r="B152" s="34">
        <v>7097329</v>
      </c>
      <c r="C152" s="34">
        <v>59</v>
      </c>
      <c r="D152" s="34">
        <v>120340</v>
      </c>
      <c r="E152" s="34">
        <v>-8485</v>
      </c>
      <c r="F152" s="40">
        <v>2.16</v>
      </c>
      <c r="G152" s="40">
        <v>26.3</v>
      </c>
      <c r="H152" s="35">
        <v>0.58199999999999996</v>
      </c>
      <c r="I152" s="35">
        <v>0.41800000000000004</v>
      </c>
      <c r="J152" s="35">
        <v>8.9999999999999998E-4</v>
      </c>
    </row>
    <row r="153" spans="1:10" x14ac:dyDescent="0.3">
      <c r="A153" s="36" t="s">
        <v>279</v>
      </c>
      <c r="B153" s="34">
        <v>28814878</v>
      </c>
      <c r="C153" s="34">
        <v>23</v>
      </c>
      <c r="D153" s="34">
        <v>1266700</v>
      </c>
      <c r="E153" s="34">
        <v>-10620</v>
      </c>
      <c r="F153" s="40">
        <v>5.64</v>
      </c>
      <c r="G153" s="40">
        <v>15.7</v>
      </c>
      <c r="H153" s="35">
        <v>0.185</v>
      </c>
      <c r="I153" s="35">
        <v>0.81499999999999995</v>
      </c>
      <c r="J153" s="35">
        <v>3.5000000000000001E-3</v>
      </c>
    </row>
    <row r="154" spans="1:10" x14ac:dyDescent="0.3">
      <c r="A154" s="36" t="s">
        <v>23</v>
      </c>
      <c r="B154" s="34">
        <v>242431832</v>
      </c>
      <c r="C154" s="34">
        <v>266</v>
      </c>
      <c r="D154" s="34">
        <v>910770</v>
      </c>
      <c r="E154" s="34">
        <v>-2810</v>
      </c>
      <c r="F154" s="40">
        <v>4.21</v>
      </c>
      <c r="G154" s="40">
        <v>18.3</v>
      </c>
      <c r="H154" s="35">
        <v>0.55800000000000005</v>
      </c>
      <c r="I154" s="35">
        <v>0.44199999999999995</v>
      </c>
      <c r="J154" s="35">
        <v>2.9000000000000001E-2</v>
      </c>
    </row>
    <row r="155" spans="1:10" x14ac:dyDescent="0.3">
      <c r="A155" s="36" t="s">
        <v>24</v>
      </c>
      <c r="B155" s="34">
        <v>1822</v>
      </c>
      <c r="C155" s="34">
        <v>7</v>
      </c>
      <c r="D155" s="34">
        <v>260</v>
      </c>
      <c r="E155" s="34">
        <v>2</v>
      </c>
      <c r="F155" s="40">
        <v>2.44</v>
      </c>
      <c r="G155" s="40">
        <v>35.1</v>
      </c>
      <c r="H155" s="35">
        <v>0.45200000000000001</v>
      </c>
      <c r="I155" s="35">
        <v>0.54800000000000004</v>
      </c>
      <c r="J155" s="35">
        <v>2.2000000000000001E-7</v>
      </c>
    </row>
    <row r="156" spans="1:10" x14ac:dyDescent="0.3">
      <c r="A156" s="36" t="s">
        <v>280</v>
      </c>
      <c r="B156" s="34">
        <v>26633691</v>
      </c>
      <c r="C156" s="34">
        <v>221</v>
      </c>
      <c r="D156" s="34">
        <v>120410</v>
      </c>
      <c r="E156" s="34">
        <v>-2809</v>
      </c>
      <c r="F156" s="40">
        <v>1.75</v>
      </c>
      <c r="G156" s="40">
        <v>36.799999999999997</v>
      </c>
      <c r="H156" s="35">
        <v>0.63700000000000001</v>
      </c>
      <c r="I156" s="35">
        <v>0.36299999999999999</v>
      </c>
      <c r="J156" s="35">
        <v>3.2000000000000002E-3</v>
      </c>
    </row>
    <row r="157" spans="1:10" x14ac:dyDescent="0.3">
      <c r="A157" s="36" t="s">
        <v>281</v>
      </c>
      <c r="B157" s="34">
        <v>1804063</v>
      </c>
      <c r="C157" s="34">
        <v>72</v>
      </c>
      <c r="D157" s="34">
        <v>25220</v>
      </c>
      <c r="E157" s="34">
        <v>-5731</v>
      </c>
      <c r="F157" s="40">
        <v>1.47</v>
      </c>
      <c r="G157" s="40">
        <v>41.4</v>
      </c>
      <c r="H157" s="35">
        <v>0.70299999999999996</v>
      </c>
      <c r="I157" s="35">
        <v>0.29700000000000004</v>
      </c>
      <c r="J157" s="35">
        <v>2.0000000000000001E-4</v>
      </c>
    </row>
    <row r="158" spans="1:10" x14ac:dyDescent="0.3">
      <c r="A158" s="36" t="s">
        <v>282</v>
      </c>
      <c r="B158" s="34">
        <v>42914</v>
      </c>
      <c r="C158" s="34">
        <v>93</v>
      </c>
      <c r="D158" s="34">
        <v>460</v>
      </c>
      <c r="E158" s="34">
        <v>-790</v>
      </c>
      <c r="F158" s="40">
        <v>2.2400000000000002</v>
      </c>
      <c r="G158" s="40">
        <v>38.799999999999997</v>
      </c>
      <c r="H158" s="35">
        <v>0</v>
      </c>
      <c r="I158" s="35"/>
      <c r="J158" s="35">
        <v>5.2000000000000002E-6</v>
      </c>
    </row>
    <row r="159" spans="1:10" x14ac:dyDescent="0.3">
      <c r="A159" s="36" t="s">
        <v>283</v>
      </c>
      <c r="B159" s="34">
        <v>5652989</v>
      </c>
      <c r="C159" s="34">
        <v>15</v>
      </c>
      <c r="D159" s="34">
        <v>365268</v>
      </c>
      <c r="E159" s="34">
        <v>12047</v>
      </c>
      <c r="F159" s="40">
        <v>1.42</v>
      </c>
      <c r="G159" s="40">
        <v>40.1</v>
      </c>
      <c r="H159" s="35">
        <v>0.86499999999999999</v>
      </c>
      <c r="I159" s="35">
        <v>0.13500000000000001</v>
      </c>
      <c r="J159" s="35">
        <v>6.9999999999999999E-4</v>
      </c>
    </row>
    <row r="160" spans="1:10" x14ac:dyDescent="0.3">
      <c r="A160" s="36" t="s">
        <v>284</v>
      </c>
      <c r="B160" s="34">
        <v>5671458</v>
      </c>
      <c r="C160" s="34">
        <v>18</v>
      </c>
      <c r="D160" s="34">
        <v>309500</v>
      </c>
      <c r="E160" s="34">
        <v>79740</v>
      </c>
      <c r="F160" s="40">
        <v>2.44</v>
      </c>
      <c r="G160" s="40">
        <v>29.8</v>
      </c>
      <c r="H160" s="35">
        <v>0.89600000000000002</v>
      </c>
      <c r="I160" s="35">
        <v>0.10399999999999998</v>
      </c>
      <c r="J160" s="35">
        <v>6.9999999999999999E-4</v>
      </c>
    </row>
    <row r="161" spans="1:10" x14ac:dyDescent="0.3">
      <c r="A161" s="36" t="s">
        <v>25</v>
      </c>
      <c r="B161" s="34">
        <v>259299791</v>
      </c>
      <c r="C161" s="34">
        <v>336</v>
      </c>
      <c r="D161" s="34">
        <v>770880</v>
      </c>
      <c r="E161" s="34">
        <v>-1144738</v>
      </c>
      <c r="F161" s="40">
        <v>3.44</v>
      </c>
      <c r="G161" s="40">
        <v>20.8</v>
      </c>
      <c r="H161" s="35">
        <v>0.34699999999999998</v>
      </c>
      <c r="I161" s="35">
        <v>0.65300000000000002</v>
      </c>
      <c r="J161" s="35">
        <v>3.1E-2</v>
      </c>
    </row>
    <row r="162" spans="1:10" x14ac:dyDescent="0.3">
      <c r="A162" s="36" t="s">
        <v>26</v>
      </c>
      <c r="B162" s="34">
        <v>17614</v>
      </c>
      <c r="C162" s="34">
        <v>38</v>
      </c>
      <c r="D162" s="34">
        <v>460</v>
      </c>
      <c r="E162" s="34">
        <v>-22</v>
      </c>
      <c r="F162" s="40">
        <v>1.84</v>
      </c>
      <c r="G162" s="40">
        <v>38.9</v>
      </c>
      <c r="H162" s="35">
        <v>0</v>
      </c>
      <c r="I162" s="35"/>
      <c r="J162" s="35">
        <v>2.0999999999999998E-6</v>
      </c>
    </row>
    <row r="163" spans="1:10" x14ac:dyDescent="0.3">
      <c r="A163" s="36" t="s">
        <v>285</v>
      </c>
      <c r="B163" s="34">
        <v>4625718</v>
      </c>
      <c r="C163" s="34">
        <v>62</v>
      </c>
      <c r="D163" s="34">
        <v>74340</v>
      </c>
      <c r="E163" s="34">
        <v>5665</v>
      </c>
      <c r="F163" s="40">
        <v>2.0699999999999998</v>
      </c>
      <c r="G163" s="40">
        <v>30.6</v>
      </c>
      <c r="H163" s="35">
        <v>0.71099999999999997</v>
      </c>
      <c r="I163" s="35">
        <v>0.28900000000000003</v>
      </c>
      <c r="J163" s="35">
        <v>5.9999999999999995E-4</v>
      </c>
    </row>
    <row r="164" spans="1:10" x14ac:dyDescent="0.3">
      <c r="A164" s="36" t="s">
        <v>286</v>
      </c>
      <c r="B164" s="34">
        <v>10947848</v>
      </c>
      <c r="C164" s="34">
        <v>24</v>
      </c>
      <c r="D164" s="34">
        <v>452860</v>
      </c>
      <c r="E164" s="34">
        <v>-534</v>
      </c>
      <c r="F164" s="40">
        <v>2.99</v>
      </c>
      <c r="G164" s="40">
        <v>23</v>
      </c>
      <c r="H164" s="35">
        <v>0.127</v>
      </c>
      <c r="I164" s="35">
        <v>0.873</v>
      </c>
      <c r="J164" s="35">
        <v>1.2999999999999999E-3</v>
      </c>
    </row>
    <row r="165" spans="1:10" x14ac:dyDescent="0.3">
      <c r="A165" s="36" t="s">
        <v>287</v>
      </c>
      <c r="B165" s="34">
        <v>7095279</v>
      </c>
      <c r="C165" s="34">
        <v>18</v>
      </c>
      <c r="D165" s="34">
        <v>397300</v>
      </c>
      <c r="E165" s="34">
        <v>-12243</v>
      </c>
      <c r="F165" s="40">
        <v>2.37</v>
      </c>
      <c r="G165" s="40">
        <v>27.3</v>
      </c>
      <c r="H165" s="35">
        <v>0.68300000000000005</v>
      </c>
      <c r="I165" s="35">
        <v>0.31699999999999995</v>
      </c>
      <c r="J165" s="35">
        <v>8.9999999999999998E-4</v>
      </c>
    </row>
    <row r="166" spans="1:10" x14ac:dyDescent="0.3">
      <c r="A166" s="36" t="s">
        <v>288</v>
      </c>
      <c r="B166" s="34">
        <v>34922148</v>
      </c>
      <c r="C166" s="34">
        <v>27</v>
      </c>
      <c r="D166" s="34">
        <v>1280000</v>
      </c>
      <c r="E166" s="34">
        <v>6707</v>
      </c>
      <c r="F166" s="40">
        <v>1.93</v>
      </c>
      <c r="G166" s="40">
        <v>30.6</v>
      </c>
      <c r="H166" s="35">
        <v>0.80900000000000005</v>
      </c>
      <c r="I166" s="35">
        <v>0.19099999999999995</v>
      </c>
      <c r="J166" s="35">
        <v>4.1999999999999997E-3</v>
      </c>
    </row>
    <row r="167" spans="1:10" x14ac:dyDescent="0.3">
      <c r="A167" s="36" t="s">
        <v>27</v>
      </c>
      <c r="B167" s="34">
        <v>117724471</v>
      </c>
      <c r="C167" s="34">
        <v>395</v>
      </c>
      <c r="D167" s="34">
        <v>298170</v>
      </c>
      <c r="E167" s="34">
        <v>-144275</v>
      </c>
      <c r="F167" s="40">
        <v>1.86</v>
      </c>
      <c r="G167" s="40">
        <v>26.6</v>
      </c>
      <c r="H167" s="35">
        <v>0.499</v>
      </c>
      <c r="I167" s="35">
        <v>0.501</v>
      </c>
      <c r="J167" s="35">
        <v>1.4E-2</v>
      </c>
    </row>
    <row r="168" spans="1:10" x14ac:dyDescent="0.3">
      <c r="A168" s="36" t="s">
        <v>289</v>
      </c>
      <c r="B168" s="34">
        <v>37843188</v>
      </c>
      <c r="C168" s="34">
        <v>124</v>
      </c>
      <c r="D168" s="34">
        <v>306230</v>
      </c>
      <c r="E168" s="34">
        <v>-7971</v>
      </c>
      <c r="F168" s="40">
        <v>1.31</v>
      </c>
      <c r="G168" s="40">
        <v>43</v>
      </c>
      <c r="H168" s="35">
        <v>0.59699999999999998</v>
      </c>
      <c r="I168" s="35">
        <v>0.40300000000000002</v>
      </c>
      <c r="J168" s="35">
        <v>4.5999999999999999E-3</v>
      </c>
    </row>
    <row r="169" spans="1:10" x14ac:dyDescent="0.3">
      <c r="A169" s="36" t="s">
        <v>290</v>
      </c>
      <c r="B169" s="34">
        <v>10395362</v>
      </c>
      <c r="C169" s="34">
        <v>113</v>
      </c>
      <c r="D169" s="34">
        <v>91590</v>
      </c>
      <c r="E169" s="34">
        <v>16968</v>
      </c>
      <c r="F169" s="40">
        <v>1.52</v>
      </c>
      <c r="G169" s="40">
        <v>47.2</v>
      </c>
      <c r="H169" s="35">
        <v>0.66900000000000004</v>
      </c>
      <c r="I169" s="35">
        <v>0.33099999999999996</v>
      </c>
      <c r="J169" s="35">
        <v>1.2999999999999999E-3</v>
      </c>
    </row>
    <row r="170" spans="1:10" x14ac:dyDescent="0.3">
      <c r="A170" s="36" t="s">
        <v>291</v>
      </c>
      <c r="B170" s="34">
        <v>3222688</v>
      </c>
      <c r="C170" s="34">
        <v>363</v>
      </c>
      <c r="D170" s="34">
        <v>8870</v>
      </c>
      <c r="E170" s="34">
        <v>1056</v>
      </c>
      <c r="F170" s="40">
        <v>0.94</v>
      </c>
      <c r="G170" s="40">
        <v>46.2</v>
      </c>
      <c r="H170" s="35">
        <v>0</v>
      </c>
      <c r="I170" s="35"/>
      <c r="J170" s="35">
        <v>4.0000000000000002E-4</v>
      </c>
    </row>
    <row r="171" spans="1:10" x14ac:dyDescent="0.3">
      <c r="A171" s="36" t="s">
        <v>292</v>
      </c>
      <c r="B171" s="34">
        <v>3173559</v>
      </c>
      <c r="C171" s="34">
        <v>273</v>
      </c>
      <c r="D171" s="34">
        <v>11610</v>
      </c>
      <c r="E171" s="34">
        <v>24791</v>
      </c>
      <c r="F171" s="40">
        <v>1.69</v>
      </c>
      <c r="G171" s="40">
        <v>33.4</v>
      </c>
      <c r="H171" s="35">
        <v>0.96199999999999997</v>
      </c>
      <c r="I171" s="35">
        <v>3.8000000000000034E-2</v>
      </c>
      <c r="J171" s="35">
        <v>4.0000000000000002E-4</v>
      </c>
    </row>
    <row r="172" spans="1:10" x14ac:dyDescent="0.3">
      <c r="A172" s="36" t="s">
        <v>293</v>
      </c>
      <c r="B172" s="34">
        <v>886298</v>
      </c>
      <c r="C172" s="34">
        <v>355</v>
      </c>
      <c r="D172" s="34">
        <v>2500</v>
      </c>
      <c r="E172" s="34">
        <v>-2079</v>
      </c>
      <c r="F172" s="40">
        <v>2.12</v>
      </c>
      <c r="G172" s="40">
        <v>38.4</v>
      </c>
      <c r="H172" s="35">
        <v>0</v>
      </c>
      <c r="I172" s="35"/>
      <c r="J172" s="35">
        <v>1E-4</v>
      </c>
    </row>
    <row r="173" spans="1:10" x14ac:dyDescent="0.3">
      <c r="A173" s="36" t="s">
        <v>294</v>
      </c>
      <c r="B173" s="34">
        <v>18800605</v>
      </c>
      <c r="C173" s="34">
        <v>82</v>
      </c>
      <c r="D173" s="34">
        <v>230170</v>
      </c>
      <c r="E173" s="34">
        <v>-28982</v>
      </c>
      <c r="F173" s="40">
        <v>1.71</v>
      </c>
      <c r="G173" s="40">
        <v>43.5</v>
      </c>
      <c r="H173" s="35">
        <v>0.55500000000000005</v>
      </c>
      <c r="I173" s="35">
        <v>0.44499999999999995</v>
      </c>
      <c r="J173" s="35">
        <v>2.3E-3</v>
      </c>
    </row>
    <row r="174" spans="1:10" x14ac:dyDescent="0.3">
      <c r="A174" s="36" t="s">
        <v>28</v>
      </c>
      <c r="B174" s="34">
        <v>143394458</v>
      </c>
      <c r="C174" s="34">
        <v>9</v>
      </c>
      <c r="D174" s="34">
        <v>16376870</v>
      </c>
      <c r="E174" s="34">
        <v>324924</v>
      </c>
      <c r="F174" s="40">
        <v>1.47</v>
      </c>
      <c r="G174" s="40">
        <v>40.700000000000003</v>
      </c>
      <c r="H174" s="35">
        <v>0.754</v>
      </c>
      <c r="I174" s="35">
        <v>0.246</v>
      </c>
      <c r="J174" s="35">
        <v>1.7000000000000001E-2</v>
      </c>
    </row>
    <row r="175" spans="1:10" x14ac:dyDescent="0.3">
      <c r="A175" s="36" t="s">
        <v>295</v>
      </c>
      <c r="B175" s="34">
        <v>14889693</v>
      </c>
      <c r="C175" s="34">
        <v>604</v>
      </c>
      <c r="D175" s="34">
        <v>24670</v>
      </c>
      <c r="E175" s="34">
        <v>-7003</v>
      </c>
      <c r="F175" s="40">
        <v>3.54</v>
      </c>
      <c r="G175" s="40">
        <v>20.2</v>
      </c>
      <c r="H175" s="35">
        <v>0.185</v>
      </c>
      <c r="I175" s="35">
        <v>0.81499999999999995</v>
      </c>
      <c r="J175" s="35">
        <v>1.8E-3</v>
      </c>
    </row>
    <row r="176" spans="1:10" x14ac:dyDescent="0.3">
      <c r="A176" s="36" t="s">
        <v>29</v>
      </c>
      <c r="B176" s="34">
        <v>11550</v>
      </c>
      <c r="C176" s="34">
        <v>550</v>
      </c>
      <c r="D176" s="34">
        <v>21</v>
      </c>
      <c r="E176" s="34">
        <v>143</v>
      </c>
      <c r="F176" s="40">
        <v>0.84</v>
      </c>
      <c r="G176" s="40">
        <v>39.1</v>
      </c>
      <c r="H176" s="35">
        <v>0</v>
      </c>
      <c r="I176" s="35"/>
      <c r="J176" s="35">
        <v>1.3999999999999999E-6</v>
      </c>
    </row>
    <row r="177" spans="1:10" x14ac:dyDescent="0.3">
      <c r="A177" s="36" t="s">
        <v>30</v>
      </c>
      <c r="B177" s="34">
        <v>5147</v>
      </c>
      <c r="C177" s="34">
        <v>13</v>
      </c>
      <c r="D177" s="34">
        <v>390</v>
      </c>
      <c r="E177" s="34">
        <v>0</v>
      </c>
      <c r="F177" s="40">
        <v>1.64</v>
      </c>
      <c r="G177" s="40">
        <v>51</v>
      </c>
      <c r="H177" s="35">
        <v>0.34100000000000003</v>
      </c>
      <c r="I177" s="35">
        <v>0.65900000000000003</v>
      </c>
      <c r="J177" s="35">
        <v>6.1999999999999999E-7</v>
      </c>
    </row>
    <row r="178" spans="1:10" x14ac:dyDescent="0.3">
      <c r="A178" s="36" t="s">
        <v>296</v>
      </c>
      <c r="B178" s="34">
        <v>46992</v>
      </c>
      <c r="C178" s="34">
        <v>181</v>
      </c>
      <c r="D178" s="34">
        <v>260</v>
      </c>
      <c r="E178" s="34">
        <v>11</v>
      </c>
      <c r="F178" s="40">
        <v>1.5</v>
      </c>
      <c r="G178" s="40">
        <v>36.5</v>
      </c>
      <c r="H178" s="35">
        <v>0.39800000000000002</v>
      </c>
      <c r="I178" s="35">
        <v>0.60199999999999998</v>
      </c>
      <c r="J178" s="35">
        <v>5.6999999999999996E-6</v>
      </c>
    </row>
    <row r="179" spans="1:10" x14ac:dyDescent="0.3">
      <c r="A179" s="36" t="s">
        <v>297</v>
      </c>
      <c r="B179" s="34">
        <v>180488</v>
      </c>
      <c r="C179" s="34">
        <v>296</v>
      </c>
      <c r="D179" s="34">
        <v>610</v>
      </c>
      <c r="E179" s="34">
        <v>-49</v>
      </c>
      <c r="F179" s="40">
        <v>1.37</v>
      </c>
      <c r="G179" s="40">
        <v>35.1</v>
      </c>
      <c r="H179" s="35">
        <v>0.20100000000000001</v>
      </c>
      <c r="I179" s="35">
        <v>0.79899999999999993</v>
      </c>
      <c r="J179" s="35">
        <v>2.1999999999999999E-5</v>
      </c>
    </row>
    <row r="180" spans="1:10" x14ac:dyDescent="0.3">
      <c r="A180" s="36" t="s">
        <v>365</v>
      </c>
      <c r="B180" s="34">
        <v>23898</v>
      </c>
      <c r="C180" s="34">
        <v>451</v>
      </c>
      <c r="D180" s="34">
        <v>53</v>
      </c>
      <c r="E180" s="34">
        <v>-1034</v>
      </c>
      <c r="F180" s="40">
        <v>2.59</v>
      </c>
      <c r="G180" s="40">
        <v>43.9</v>
      </c>
      <c r="H180" s="35">
        <v>0</v>
      </c>
      <c r="I180" s="35"/>
      <c r="J180" s="35">
        <v>2.9000000000000002E-6</v>
      </c>
    </row>
    <row r="181" spans="1:10" x14ac:dyDescent="0.3">
      <c r="A181" s="36" t="s">
        <v>31</v>
      </c>
      <c r="B181" s="34">
        <v>5513</v>
      </c>
      <c r="C181" s="34">
        <v>24</v>
      </c>
      <c r="D181" s="34">
        <v>230</v>
      </c>
      <c r="E181" s="34">
        <v>-9</v>
      </c>
      <c r="F181" s="40">
        <v>1.28</v>
      </c>
      <c r="G181" s="40">
        <v>47.6</v>
      </c>
      <c r="H181" s="35">
        <v>0</v>
      </c>
      <c r="I181" s="35"/>
      <c r="J181" s="35">
        <v>6.6000000000000003E-7</v>
      </c>
    </row>
    <row r="182" spans="1:10" x14ac:dyDescent="0.3">
      <c r="A182" s="36" t="s">
        <v>298</v>
      </c>
      <c r="B182" s="34">
        <v>220528</v>
      </c>
      <c r="C182" s="34">
        <v>78</v>
      </c>
      <c r="D182" s="34">
        <v>2830</v>
      </c>
      <c r="E182" s="34">
        <v>-2792</v>
      </c>
      <c r="F182" s="40">
        <v>3.7</v>
      </c>
      <c r="G182" s="40">
        <v>19.8</v>
      </c>
      <c r="H182" s="35">
        <v>0.16300000000000001</v>
      </c>
      <c r="I182" s="35">
        <v>0.83699999999999997</v>
      </c>
      <c r="J182" s="35">
        <v>2.6999999999999999E-5</v>
      </c>
    </row>
    <row r="183" spans="1:10" x14ac:dyDescent="0.3">
      <c r="A183" s="36" t="s">
        <v>32</v>
      </c>
      <c r="B183" s="34">
        <v>33605</v>
      </c>
      <c r="C183" s="34">
        <v>560</v>
      </c>
      <c r="D183" s="34">
        <v>60</v>
      </c>
      <c r="E183" s="34">
        <v>127</v>
      </c>
      <c r="F183" s="40">
        <v>1.17</v>
      </c>
      <c r="G183" s="40">
        <v>49.1</v>
      </c>
      <c r="H183" s="35">
        <v>0</v>
      </c>
      <c r="I183" s="35"/>
      <c r="J183" s="35">
        <v>3.9999999999999998E-6</v>
      </c>
    </row>
    <row r="184" spans="1:10" x14ac:dyDescent="0.3">
      <c r="A184" s="36" t="s">
        <v>299</v>
      </c>
      <c r="B184" s="34">
        <v>244994</v>
      </c>
      <c r="C184" s="34">
        <v>255</v>
      </c>
      <c r="D184" s="34">
        <v>960</v>
      </c>
      <c r="E184" s="34">
        <v>-691</v>
      </c>
      <c r="F184" s="40">
        <v>3.47</v>
      </c>
      <c r="G184" s="40">
        <v>19.7</v>
      </c>
      <c r="H184" s="35">
        <v>0.78900000000000003</v>
      </c>
      <c r="I184" s="35">
        <v>0.21099999999999997</v>
      </c>
      <c r="J184" s="35">
        <v>3.0000000000000001E-5</v>
      </c>
    </row>
    <row r="185" spans="1:10" x14ac:dyDescent="0.3">
      <c r="A185" s="36" t="s">
        <v>300</v>
      </c>
      <c r="B185" s="34">
        <v>35165787</v>
      </c>
      <c r="C185" s="34">
        <v>16</v>
      </c>
      <c r="D185" s="34">
        <v>2149690</v>
      </c>
      <c r="E185" s="34">
        <v>108660</v>
      </c>
      <c r="F185" s="40">
        <v>2.27</v>
      </c>
      <c r="G185" s="40">
        <v>29.7</v>
      </c>
      <c r="H185" s="35">
        <v>0.91900000000000004</v>
      </c>
      <c r="I185" s="35">
        <v>8.0999999999999961E-2</v>
      </c>
      <c r="J185" s="35">
        <v>4.1999999999999997E-3</v>
      </c>
    </row>
    <row r="186" spans="1:10" x14ac:dyDescent="0.3">
      <c r="A186" s="36" t="s">
        <v>301</v>
      </c>
      <c r="B186" s="34">
        <v>19366548</v>
      </c>
      <c r="C186" s="34">
        <v>101</v>
      </c>
      <c r="D186" s="34">
        <v>192530</v>
      </c>
      <c r="E186" s="34">
        <v>-13429</v>
      </c>
      <c r="F186" s="40">
        <v>3.66</v>
      </c>
      <c r="G186" s="40">
        <v>19.8</v>
      </c>
      <c r="H186" s="35">
        <v>0.53</v>
      </c>
      <c r="I186" s="35">
        <v>0.47</v>
      </c>
      <c r="J186" s="35">
        <v>2.3E-3</v>
      </c>
    </row>
    <row r="187" spans="1:10" x14ac:dyDescent="0.3">
      <c r="A187" s="36" t="s">
        <v>302</v>
      </c>
      <c r="B187" s="34">
        <v>6641964</v>
      </c>
      <c r="C187" s="34">
        <v>76</v>
      </c>
      <c r="D187" s="34">
        <v>87460</v>
      </c>
      <c r="E187" s="34">
        <v>-5883</v>
      </c>
      <c r="F187" s="40">
        <v>1.5</v>
      </c>
      <c r="G187" s="40">
        <v>44.7</v>
      </c>
      <c r="H187" s="35">
        <v>0.74199999999999999</v>
      </c>
      <c r="I187" s="35">
        <v>0.25800000000000001</v>
      </c>
      <c r="J187" s="35">
        <v>8.0000000000000004E-4</v>
      </c>
    </row>
    <row r="188" spans="1:10" x14ac:dyDescent="0.3">
      <c r="A188" s="36" t="s">
        <v>303</v>
      </c>
      <c r="B188" s="34">
        <v>134959</v>
      </c>
      <c r="C188" s="34">
        <v>293</v>
      </c>
      <c r="D188" s="34">
        <v>460</v>
      </c>
      <c r="E188" s="34">
        <v>1367</v>
      </c>
      <c r="F188" s="40">
        <v>2.06</v>
      </c>
      <c r="G188" s="40">
        <v>34.6</v>
      </c>
      <c r="H188" s="35">
        <v>0.434</v>
      </c>
      <c r="I188" s="35">
        <v>0.56600000000000006</v>
      </c>
      <c r="J188" s="35">
        <v>1.5999999999999999E-5</v>
      </c>
    </row>
    <row r="189" spans="1:10" x14ac:dyDescent="0.3">
      <c r="A189" s="36" t="s">
        <v>304</v>
      </c>
      <c r="B189" s="34">
        <v>8996745</v>
      </c>
      <c r="C189" s="34">
        <v>125</v>
      </c>
      <c r="D189" s="34">
        <v>72180</v>
      </c>
      <c r="E189" s="34">
        <v>-12277</v>
      </c>
      <c r="F189" s="40">
        <v>3.53</v>
      </c>
      <c r="G189" s="40">
        <v>19.899999999999999</v>
      </c>
      <c r="H189" s="35">
        <v>0.46</v>
      </c>
      <c r="I189" s="35">
        <v>0.54</v>
      </c>
      <c r="J189" s="35">
        <v>1.1000000000000001E-3</v>
      </c>
    </row>
    <row r="190" spans="1:10" x14ac:dyDescent="0.3">
      <c r="A190" s="36" t="s">
        <v>305</v>
      </c>
      <c r="B190" s="34">
        <v>5905748</v>
      </c>
      <c r="C190" s="34">
        <v>8437</v>
      </c>
      <c r="D190" s="34">
        <v>700</v>
      </c>
      <c r="E190" s="34">
        <v>13379</v>
      </c>
      <c r="F190" s="40">
        <v>0.97</v>
      </c>
      <c r="G190" s="40">
        <v>36.799999999999997</v>
      </c>
      <c r="H190" s="35">
        <v>0</v>
      </c>
      <c r="I190" s="35"/>
      <c r="J190" s="35">
        <v>6.9999999999999999E-4</v>
      </c>
    </row>
    <row r="191" spans="1:10" x14ac:dyDescent="0.3">
      <c r="A191" s="36" t="s">
        <v>306</v>
      </c>
      <c r="B191" s="34">
        <v>44447</v>
      </c>
      <c r="C191" s="34">
        <v>1307</v>
      </c>
      <c r="D191" s="34">
        <v>34</v>
      </c>
      <c r="E191" s="34">
        <v>485</v>
      </c>
      <c r="F191" s="40">
        <v>1.42</v>
      </c>
      <c r="G191" s="40">
        <v>42</v>
      </c>
      <c r="H191" s="35">
        <v>0.996</v>
      </c>
      <c r="I191" s="35">
        <v>4.0000000000000036E-3</v>
      </c>
      <c r="J191" s="35">
        <v>5.4E-6</v>
      </c>
    </row>
    <row r="192" spans="1:10" x14ac:dyDescent="0.3">
      <c r="A192" s="36" t="s">
        <v>307</v>
      </c>
      <c r="B192" s="34">
        <v>5451342</v>
      </c>
      <c r="C192" s="34">
        <v>113</v>
      </c>
      <c r="D192" s="34">
        <v>48088</v>
      </c>
      <c r="E192" s="34">
        <v>134</v>
      </c>
      <c r="F192" s="40">
        <v>1.57</v>
      </c>
      <c r="G192" s="40">
        <v>42.8</v>
      </c>
      <c r="H192" s="35">
        <v>0.54300000000000004</v>
      </c>
      <c r="I192" s="35">
        <v>0.45699999999999996</v>
      </c>
      <c r="J192" s="35">
        <v>6.9999999999999999E-4</v>
      </c>
    </row>
    <row r="193" spans="1:10" x14ac:dyDescent="0.3">
      <c r="A193" s="36" t="s">
        <v>308</v>
      </c>
      <c r="B193" s="34">
        <v>2114573</v>
      </c>
      <c r="C193" s="34">
        <v>105</v>
      </c>
      <c r="D193" s="34">
        <v>20140</v>
      </c>
      <c r="E193" s="34">
        <v>2609</v>
      </c>
      <c r="F193" s="40">
        <v>1.58</v>
      </c>
      <c r="G193" s="40">
        <v>45</v>
      </c>
      <c r="H193" s="35">
        <v>0.56100000000000005</v>
      </c>
      <c r="I193" s="35">
        <v>0.43899999999999995</v>
      </c>
      <c r="J193" s="35">
        <v>2.9999999999999997E-4</v>
      </c>
    </row>
    <row r="194" spans="1:10" x14ac:dyDescent="0.3">
      <c r="A194" s="36" t="s">
        <v>309</v>
      </c>
      <c r="B194" s="34">
        <v>858288</v>
      </c>
      <c r="C194" s="34">
        <v>31</v>
      </c>
      <c r="D194" s="34">
        <v>27990</v>
      </c>
      <c r="E194" s="34">
        <v>1570</v>
      </c>
      <c r="F194" s="40">
        <v>3.42</v>
      </c>
      <c r="G194" s="40">
        <v>20.9</v>
      </c>
      <c r="H194" s="35">
        <v>0.23</v>
      </c>
      <c r="I194" s="35">
        <v>0.77</v>
      </c>
      <c r="J194" s="35">
        <v>1E-4</v>
      </c>
    </row>
    <row r="195" spans="1:10" x14ac:dyDescent="0.3">
      <c r="A195" s="36" t="s">
        <v>310</v>
      </c>
      <c r="B195" s="34">
        <v>20305907</v>
      </c>
      <c r="C195" s="34">
        <v>32</v>
      </c>
      <c r="D195" s="34">
        <v>627340</v>
      </c>
      <c r="E195" s="34">
        <v>15364</v>
      </c>
      <c r="F195" s="40">
        <v>5.8</v>
      </c>
      <c r="G195" s="40">
        <v>15.6</v>
      </c>
      <c r="H195" s="35">
        <v>0.47099999999999997</v>
      </c>
      <c r="I195" s="35">
        <v>0.52900000000000003</v>
      </c>
      <c r="J195" s="35">
        <v>2.3999999999999998E-3</v>
      </c>
    </row>
    <row r="196" spans="1:10" x14ac:dyDescent="0.3">
      <c r="A196" s="36" t="s">
        <v>311</v>
      </c>
      <c r="B196" s="34">
        <v>65453084</v>
      </c>
      <c r="C196" s="34">
        <v>54</v>
      </c>
      <c r="D196" s="34">
        <v>1213090</v>
      </c>
      <c r="E196" s="34">
        <v>131684</v>
      </c>
      <c r="F196" s="40">
        <v>2.17</v>
      </c>
      <c r="G196" s="40">
        <v>28.9</v>
      </c>
      <c r="H196" s="35">
        <v>0.66900000000000004</v>
      </c>
      <c r="I196" s="35">
        <v>0.33099999999999996</v>
      </c>
      <c r="J196" s="35">
        <v>7.9000000000000008E-3</v>
      </c>
    </row>
    <row r="197" spans="1:10" x14ac:dyDescent="0.3">
      <c r="A197" s="36" t="s">
        <v>312</v>
      </c>
      <c r="B197" s="34">
        <v>51600388</v>
      </c>
      <c r="C197" s="34">
        <v>531</v>
      </c>
      <c r="D197" s="34">
        <v>97230</v>
      </c>
      <c r="E197" s="34">
        <v>62644</v>
      </c>
      <c r="F197" s="40">
        <v>0.76</v>
      </c>
      <c r="G197" s="40">
        <v>46.2</v>
      </c>
      <c r="H197" s="35">
        <v>0.82799999999999996</v>
      </c>
      <c r="I197" s="35">
        <v>0.17200000000000004</v>
      </c>
      <c r="J197" s="35">
        <v>6.1999999999999998E-3</v>
      </c>
    </row>
    <row r="198" spans="1:10" x14ac:dyDescent="0.3">
      <c r="A198" s="36" t="s">
        <v>313</v>
      </c>
      <c r="B198" s="34">
        <v>12436037</v>
      </c>
      <c r="C198" s="34">
        <v>20</v>
      </c>
      <c r="D198" s="34">
        <v>610952</v>
      </c>
      <c r="E198" s="34">
        <v>7974</v>
      </c>
      <c r="F198" s="40">
        <v>3.63</v>
      </c>
      <c r="G198" s="40">
        <v>19</v>
      </c>
      <c r="H198" s="35">
        <v>0.28299999999999997</v>
      </c>
      <c r="I198" s="35">
        <v>0.71700000000000008</v>
      </c>
      <c r="J198" s="35">
        <v>1.5E-3</v>
      </c>
    </row>
    <row r="199" spans="1:10" x14ac:dyDescent="0.3">
      <c r="A199" s="36" t="s">
        <v>314</v>
      </c>
      <c r="B199" s="34">
        <v>47850793</v>
      </c>
      <c r="C199" s="34">
        <v>96</v>
      </c>
      <c r="D199" s="34">
        <v>498800</v>
      </c>
      <c r="E199" s="34">
        <v>85305</v>
      </c>
      <c r="F199" s="40">
        <v>1.24</v>
      </c>
      <c r="G199" s="40">
        <v>46.3</v>
      </c>
      <c r="H199" s="35">
        <v>0.79600000000000004</v>
      </c>
      <c r="I199" s="35">
        <v>0.20399999999999996</v>
      </c>
      <c r="J199" s="35">
        <v>5.7999999999999996E-3</v>
      </c>
    </row>
    <row r="200" spans="1:10" x14ac:dyDescent="0.3">
      <c r="A200" s="36" t="s">
        <v>315</v>
      </c>
      <c r="B200" s="34">
        <v>23348315</v>
      </c>
      <c r="C200" s="34">
        <v>372</v>
      </c>
      <c r="D200" s="34">
        <v>62710</v>
      </c>
      <c r="E200" s="34">
        <v>-30760</v>
      </c>
      <c r="F200" s="40">
        <v>1.93</v>
      </c>
      <c r="G200" s="40">
        <v>33.6</v>
      </c>
      <c r="H200" s="35">
        <v>0.182</v>
      </c>
      <c r="I200" s="35">
        <v>0.81800000000000006</v>
      </c>
      <c r="J200" s="35">
        <v>2.8E-3</v>
      </c>
    </row>
    <row r="201" spans="1:10" x14ac:dyDescent="0.3">
      <c r="A201" s="36" t="s">
        <v>316</v>
      </c>
      <c r="B201" s="34">
        <v>99245</v>
      </c>
      <c r="C201" s="34">
        <v>254</v>
      </c>
      <c r="D201" s="34">
        <v>390</v>
      </c>
      <c r="E201" s="34">
        <v>-671</v>
      </c>
      <c r="F201" s="40">
        <v>1.73</v>
      </c>
      <c r="G201" s="40">
        <v>34.700000000000003</v>
      </c>
      <c r="H201" s="35">
        <v>0.626</v>
      </c>
      <c r="I201" s="35">
        <v>0.374</v>
      </c>
      <c r="J201" s="35">
        <v>1.2E-5</v>
      </c>
    </row>
    <row r="202" spans="1:10" x14ac:dyDescent="0.3">
      <c r="A202" s="36" t="s">
        <v>317</v>
      </c>
      <c r="B202" s="34">
        <v>5692790</v>
      </c>
      <c r="C202" s="34">
        <v>946</v>
      </c>
      <c r="D202" s="34">
        <v>6020</v>
      </c>
      <c r="E202" s="34">
        <v>-20055</v>
      </c>
      <c r="F202" s="40">
        <v>3.13</v>
      </c>
      <c r="G202" s="40">
        <v>20.3</v>
      </c>
      <c r="H202" s="35">
        <v>0.85</v>
      </c>
      <c r="I202" s="35">
        <v>0.15000000000000002</v>
      </c>
      <c r="J202" s="35">
        <v>6.9999999999999999E-4</v>
      </c>
    </row>
    <row r="203" spans="1:10" x14ac:dyDescent="0.3">
      <c r="A203" s="36" t="s">
        <v>318</v>
      </c>
      <c r="B203" s="34">
        <v>53282719</v>
      </c>
      <c r="C203" s="34">
        <v>30</v>
      </c>
      <c r="D203" s="34">
        <v>1765048</v>
      </c>
      <c r="E203" s="34">
        <v>252038</v>
      </c>
      <c r="F203" s="40">
        <v>4.13</v>
      </c>
      <c r="G203" s="40">
        <v>18.8</v>
      </c>
      <c r="H203" s="35">
        <v>0.35399999999999998</v>
      </c>
      <c r="I203" s="35">
        <v>0.64600000000000002</v>
      </c>
      <c r="J203" s="35">
        <v>6.4000000000000003E-3</v>
      </c>
    </row>
    <row r="204" spans="1:10" x14ac:dyDescent="0.3">
      <c r="A204" s="36" t="s">
        <v>319</v>
      </c>
      <c r="B204" s="34">
        <v>645256</v>
      </c>
      <c r="C204" s="34">
        <v>4</v>
      </c>
      <c r="D204" s="34">
        <v>156000</v>
      </c>
      <c r="E204" s="34">
        <v>-965</v>
      </c>
      <c r="F204" s="40">
        <v>2.19</v>
      </c>
      <c r="G204" s="40">
        <v>28.9</v>
      </c>
      <c r="H204" s="35">
        <v>0.624</v>
      </c>
      <c r="I204" s="35">
        <v>0.376</v>
      </c>
      <c r="J204" s="35">
        <v>7.7999999999999999E-5</v>
      </c>
    </row>
    <row r="205" spans="1:10" x14ac:dyDescent="0.3">
      <c r="A205" s="36" t="s">
        <v>320</v>
      </c>
      <c r="B205" s="34">
        <v>10701047</v>
      </c>
      <c r="C205" s="34">
        <v>26</v>
      </c>
      <c r="D205" s="34">
        <v>410340</v>
      </c>
      <c r="E205" s="34">
        <v>42755</v>
      </c>
      <c r="F205" s="40">
        <v>1.45</v>
      </c>
      <c r="G205" s="40">
        <v>40.4</v>
      </c>
      <c r="H205" s="35">
        <v>0.877</v>
      </c>
      <c r="I205" s="35">
        <v>0.123</v>
      </c>
      <c r="J205" s="35">
        <v>1.2999999999999999E-3</v>
      </c>
    </row>
    <row r="206" spans="1:10" x14ac:dyDescent="0.3">
      <c r="A206" s="36" t="s">
        <v>321</v>
      </c>
      <c r="B206" s="34">
        <v>9007798</v>
      </c>
      <c r="C206" s="34">
        <v>228</v>
      </c>
      <c r="D206" s="34">
        <v>39516</v>
      </c>
      <c r="E206" s="34">
        <v>34096</v>
      </c>
      <c r="F206" s="40">
        <v>1.45</v>
      </c>
      <c r="G206" s="40">
        <v>43.2</v>
      </c>
      <c r="H206" s="35">
        <v>0.746</v>
      </c>
      <c r="I206" s="35">
        <v>0.254</v>
      </c>
      <c r="J206" s="35">
        <v>1.1000000000000001E-3</v>
      </c>
    </row>
    <row r="207" spans="1:10" x14ac:dyDescent="0.3">
      <c r="A207" s="36" t="s">
        <v>322</v>
      </c>
      <c r="B207" s="34">
        <v>26472497</v>
      </c>
      <c r="C207" s="34">
        <v>144</v>
      </c>
      <c r="D207" s="34">
        <v>183630</v>
      </c>
      <c r="E207" s="34">
        <v>305822</v>
      </c>
      <c r="F207" s="40">
        <v>2.62</v>
      </c>
      <c r="G207" s="40">
        <v>23.8</v>
      </c>
      <c r="H207" s="35">
        <v>0.54200000000000004</v>
      </c>
      <c r="I207" s="35">
        <v>0.45799999999999996</v>
      </c>
      <c r="J207" s="35">
        <v>3.2000000000000002E-3</v>
      </c>
    </row>
    <row r="208" spans="1:10" x14ac:dyDescent="0.3">
      <c r="A208" s="36" t="s">
        <v>323</v>
      </c>
      <c r="B208" s="34">
        <v>23011292</v>
      </c>
      <c r="C208" s="34">
        <v>650</v>
      </c>
      <c r="D208" s="34">
        <v>35410</v>
      </c>
      <c r="E208" s="34">
        <v>-15041</v>
      </c>
      <c r="F208" s="40">
        <v>0.86</v>
      </c>
      <c r="G208" s="40">
        <v>45.4</v>
      </c>
      <c r="H208" s="35">
        <v>0.84899999999999998</v>
      </c>
      <c r="I208" s="35">
        <v>0.15100000000000002</v>
      </c>
      <c r="J208" s="35">
        <v>2.8E-3</v>
      </c>
    </row>
    <row r="209" spans="1:10" x14ac:dyDescent="0.3">
      <c r="A209" s="36" t="s">
        <v>324</v>
      </c>
      <c r="B209" s="34">
        <v>10978599</v>
      </c>
      <c r="C209" s="34">
        <v>78</v>
      </c>
      <c r="D209" s="34">
        <v>139960</v>
      </c>
      <c r="E209" s="34">
        <v>-20198</v>
      </c>
      <c r="F209" s="40">
        <v>2.96</v>
      </c>
      <c r="G209" s="40">
        <v>22.4</v>
      </c>
      <c r="H209" s="35">
        <v>0.28000000000000003</v>
      </c>
      <c r="I209" s="35">
        <v>0.72</v>
      </c>
      <c r="J209" s="35">
        <v>1.2999999999999999E-3</v>
      </c>
    </row>
    <row r="210" spans="1:10" x14ac:dyDescent="0.3">
      <c r="A210" s="36" t="s">
        <v>325</v>
      </c>
      <c r="B210" s="34">
        <v>72563780</v>
      </c>
      <c r="C210" s="34">
        <v>82</v>
      </c>
      <c r="D210" s="34">
        <v>885800</v>
      </c>
      <c r="E210" s="34">
        <v>-25275</v>
      </c>
      <c r="F210" s="40">
        <v>4.41</v>
      </c>
      <c r="G210" s="40">
        <v>17.600000000000001</v>
      </c>
      <c r="H210" s="35">
        <v>0.40799999999999997</v>
      </c>
      <c r="I210" s="35">
        <v>0.59200000000000008</v>
      </c>
      <c r="J210" s="35">
        <v>8.6999999999999994E-3</v>
      </c>
    </row>
    <row r="211" spans="1:10" x14ac:dyDescent="0.3">
      <c r="A211" s="36" t="s">
        <v>33</v>
      </c>
      <c r="B211" s="34">
        <v>71559614</v>
      </c>
      <c r="C211" s="34">
        <v>140</v>
      </c>
      <c r="D211" s="34">
        <v>510890</v>
      </c>
      <c r="E211" s="34">
        <v>29200</v>
      </c>
      <c r="F211" s="40">
        <v>1.19</v>
      </c>
      <c r="G211" s="40">
        <v>41</v>
      </c>
      <c r="H211" s="35">
        <v>0.54300000000000004</v>
      </c>
      <c r="I211" s="35">
        <v>0.45699999999999996</v>
      </c>
      <c r="J211" s="35">
        <v>8.6E-3</v>
      </c>
    </row>
    <row r="212" spans="1:10" x14ac:dyDescent="0.3">
      <c r="A212" s="36" t="s">
        <v>326</v>
      </c>
      <c r="B212" s="34">
        <v>1436923</v>
      </c>
      <c r="C212" s="34">
        <v>97</v>
      </c>
      <c r="D212" s="34">
        <v>14870</v>
      </c>
      <c r="E212" s="34">
        <v>-1695</v>
      </c>
      <c r="F212" s="40">
        <v>2.5</v>
      </c>
      <c r="G212" s="40">
        <v>22.1</v>
      </c>
      <c r="H212" s="35">
        <v>0.36699999999999999</v>
      </c>
      <c r="I212" s="35">
        <v>0.63300000000000001</v>
      </c>
      <c r="J212" s="35">
        <v>2.0000000000000001E-4</v>
      </c>
    </row>
    <row r="213" spans="1:10" x14ac:dyDescent="0.3">
      <c r="A213" s="36" t="s">
        <v>327</v>
      </c>
      <c r="B213" s="34">
        <v>9930918</v>
      </c>
      <c r="C213" s="34">
        <v>183</v>
      </c>
      <c r="D213" s="34">
        <v>54390</v>
      </c>
      <c r="E213" s="34">
        <v>-12642</v>
      </c>
      <c r="F213" s="40">
        <v>4.01</v>
      </c>
      <c r="G213" s="40">
        <v>19.2</v>
      </c>
      <c r="H213" s="35">
        <v>0.44800000000000001</v>
      </c>
      <c r="I213" s="35">
        <v>0.55200000000000005</v>
      </c>
      <c r="J213" s="35">
        <v>1.1999999999999999E-3</v>
      </c>
    </row>
    <row r="214" spans="1:10" x14ac:dyDescent="0.3">
      <c r="A214" s="36" t="s">
        <v>34</v>
      </c>
      <c r="B214" s="34">
        <v>2691</v>
      </c>
      <c r="C214" s="34">
        <v>269</v>
      </c>
      <c r="D214" s="34">
        <v>10</v>
      </c>
      <c r="E214" s="34">
        <v>43</v>
      </c>
      <c r="F214" s="40">
        <v>2.54</v>
      </c>
      <c r="G214" s="40">
        <v>27.6</v>
      </c>
      <c r="H214" s="35">
        <v>0</v>
      </c>
      <c r="I214" s="35"/>
      <c r="J214" s="35">
        <v>3.2000000000000001E-7</v>
      </c>
    </row>
    <row r="215" spans="1:10" x14ac:dyDescent="0.3">
      <c r="A215" s="36" t="s">
        <v>328</v>
      </c>
      <c r="B215" s="34">
        <v>103291</v>
      </c>
      <c r="C215" s="34">
        <v>143</v>
      </c>
      <c r="D215" s="34">
        <v>720</v>
      </c>
      <c r="E215" s="34">
        <v>-2117</v>
      </c>
      <c r="F215" s="40">
        <v>3.04</v>
      </c>
      <c r="G215" s="40">
        <v>21</v>
      </c>
      <c r="H215" s="35">
        <v>0.26400000000000001</v>
      </c>
      <c r="I215" s="35">
        <v>0.73599999999999999</v>
      </c>
      <c r="J215" s="35">
        <v>1.2E-5</v>
      </c>
    </row>
    <row r="216" spans="1:10" x14ac:dyDescent="0.3">
      <c r="A216" s="36" t="s">
        <v>329</v>
      </c>
      <c r="B216" s="34">
        <v>1513268</v>
      </c>
      <c r="C216" s="34">
        <v>295</v>
      </c>
      <c r="D216" s="34">
        <v>5130</v>
      </c>
      <c r="E216" s="34">
        <v>160</v>
      </c>
      <c r="F216" s="40">
        <v>1.52</v>
      </c>
      <c r="G216" s="40">
        <v>38.200000000000003</v>
      </c>
      <c r="H216" s="35">
        <v>0.49099999999999999</v>
      </c>
      <c r="I216" s="35">
        <v>0.50900000000000001</v>
      </c>
      <c r="J216" s="35">
        <v>2.0000000000000001E-4</v>
      </c>
    </row>
    <row r="217" spans="1:10" x14ac:dyDescent="0.3">
      <c r="A217" s="36" t="s">
        <v>330</v>
      </c>
      <c r="B217" s="34">
        <v>12415138</v>
      </c>
      <c r="C217" s="34">
        <v>80</v>
      </c>
      <c r="D217" s="34">
        <v>155360</v>
      </c>
      <c r="E217" s="34">
        <v>-14794</v>
      </c>
      <c r="F217" s="40">
        <v>1.79</v>
      </c>
      <c r="G217" s="40">
        <v>33.4</v>
      </c>
      <c r="H217" s="35">
        <v>0.72199999999999998</v>
      </c>
      <c r="I217" s="35">
        <v>0.27800000000000002</v>
      </c>
      <c r="J217" s="35">
        <v>1.5E-3</v>
      </c>
    </row>
    <row r="218" spans="1:10" x14ac:dyDescent="0.3">
      <c r="A218" s="36" t="s">
        <v>35</v>
      </c>
      <c r="B218" s="34">
        <v>87926082</v>
      </c>
      <c r="C218" s="34">
        <v>114</v>
      </c>
      <c r="D218" s="34">
        <v>769630</v>
      </c>
      <c r="E218" s="34">
        <v>-217896</v>
      </c>
      <c r="F218" s="40">
        <v>1.62</v>
      </c>
      <c r="G218" s="40">
        <v>33.9</v>
      </c>
      <c r="H218" s="35">
        <v>0.77500000000000002</v>
      </c>
      <c r="I218" s="35">
        <v>0.22499999999999998</v>
      </c>
      <c r="J218" s="35">
        <v>1.0999999999999999E-2</v>
      </c>
    </row>
    <row r="219" spans="1:10" x14ac:dyDescent="0.3">
      <c r="A219" s="36" t="s">
        <v>331</v>
      </c>
      <c r="B219" s="34">
        <v>7736632</v>
      </c>
      <c r="C219" s="34">
        <v>16</v>
      </c>
      <c r="D219" s="34">
        <v>469930</v>
      </c>
      <c r="E219" s="34">
        <v>11792</v>
      </c>
      <c r="F219" s="40">
        <v>2.6</v>
      </c>
      <c r="G219" s="40">
        <v>27.3</v>
      </c>
      <c r="H219" s="35">
        <v>0.46700000000000003</v>
      </c>
      <c r="I219" s="35">
        <v>0.53299999999999992</v>
      </c>
      <c r="J219" s="35">
        <v>8.9999999999999998E-4</v>
      </c>
    </row>
    <row r="220" spans="1:10" x14ac:dyDescent="0.3">
      <c r="A220" s="36" t="s">
        <v>332</v>
      </c>
      <c r="B220" s="34">
        <v>47148</v>
      </c>
      <c r="C220" s="34">
        <v>50</v>
      </c>
      <c r="D220" s="34">
        <v>950</v>
      </c>
      <c r="E220" s="34">
        <v>151</v>
      </c>
      <c r="F220" s="40">
        <v>1.43</v>
      </c>
      <c r="G220" s="40">
        <v>39.6</v>
      </c>
      <c r="H220" s="35">
        <v>0.8</v>
      </c>
      <c r="I220" s="35">
        <v>0.19999999999999996</v>
      </c>
      <c r="J220" s="35">
        <v>5.6999999999999996E-6</v>
      </c>
    </row>
    <row r="221" spans="1:10" x14ac:dyDescent="0.3">
      <c r="A221" s="36" t="s">
        <v>36</v>
      </c>
      <c r="B221" s="34">
        <v>9362</v>
      </c>
      <c r="C221" s="34">
        <v>312</v>
      </c>
      <c r="D221" s="34">
        <v>30</v>
      </c>
      <c r="E221" s="34">
        <v>-225</v>
      </c>
      <c r="F221" s="40">
        <v>3.1</v>
      </c>
      <c r="G221" s="40">
        <v>24.1</v>
      </c>
      <c r="H221" s="35">
        <v>0.89</v>
      </c>
      <c r="I221" s="35">
        <v>0.10999999999999999</v>
      </c>
      <c r="J221" s="35">
        <v>1.1000000000000001E-6</v>
      </c>
    </row>
    <row r="222" spans="1:10" x14ac:dyDescent="0.3">
      <c r="A222" s="36" t="s">
        <v>333</v>
      </c>
      <c r="B222" s="34">
        <v>83400</v>
      </c>
      <c r="C222" s="34">
        <v>238</v>
      </c>
      <c r="D222" s="34">
        <v>350</v>
      </c>
      <c r="E222" s="34">
        <v>-360</v>
      </c>
      <c r="F222" s="40">
        <v>2.0499999999999998</v>
      </c>
      <c r="G222" s="40">
        <v>44.9</v>
      </c>
      <c r="H222" s="35">
        <v>0</v>
      </c>
      <c r="I222" s="35"/>
      <c r="J222" s="35">
        <v>1.0000000000000001E-5</v>
      </c>
    </row>
    <row r="223" spans="1:10" x14ac:dyDescent="0.3">
      <c r="A223" s="36" t="s">
        <v>334</v>
      </c>
      <c r="B223" s="34">
        <v>52761469</v>
      </c>
      <c r="C223" s="34">
        <v>264</v>
      </c>
      <c r="D223" s="34">
        <v>199810</v>
      </c>
      <c r="E223" s="34">
        <v>-121799</v>
      </c>
      <c r="F223" s="40">
        <v>3.97</v>
      </c>
      <c r="G223" s="40">
        <v>17.100000000000001</v>
      </c>
      <c r="H223" s="35">
        <v>0.308</v>
      </c>
      <c r="I223" s="35">
        <v>0.69199999999999995</v>
      </c>
      <c r="J223" s="35">
        <v>6.4000000000000003E-3</v>
      </c>
    </row>
    <row r="224" spans="1:10" x14ac:dyDescent="0.3">
      <c r="A224" s="36" t="s">
        <v>335</v>
      </c>
      <c r="B224" s="34">
        <v>39535849</v>
      </c>
      <c r="C224" s="34">
        <v>68</v>
      </c>
      <c r="D224" s="34">
        <v>579320</v>
      </c>
      <c r="E224" s="34">
        <v>-6229</v>
      </c>
      <c r="F224" s="40">
        <v>1</v>
      </c>
      <c r="G224" s="40">
        <v>41.8</v>
      </c>
      <c r="H224" s="35">
        <v>0.755</v>
      </c>
      <c r="I224" s="35">
        <v>0.245</v>
      </c>
      <c r="J224" s="35">
        <v>4.7999999999999996E-3</v>
      </c>
    </row>
    <row r="225" spans="1:10" x14ac:dyDescent="0.3">
      <c r="A225" s="36" t="s">
        <v>336</v>
      </c>
      <c r="B225" s="34">
        <v>11574682</v>
      </c>
      <c r="C225" s="34">
        <v>138</v>
      </c>
      <c r="D225" s="34">
        <v>83600</v>
      </c>
      <c r="E225" s="34">
        <v>87401</v>
      </c>
      <c r="F225" s="40">
        <v>1.21</v>
      </c>
      <c r="G225" s="40">
        <v>31.6</v>
      </c>
      <c r="H225" s="35">
        <v>0.80700000000000005</v>
      </c>
      <c r="I225" s="35">
        <v>0.19299999999999995</v>
      </c>
      <c r="J225" s="35">
        <v>1.4E-3</v>
      </c>
    </row>
    <row r="226" spans="1:10" x14ac:dyDescent="0.3">
      <c r="A226" s="36" t="s">
        <v>337</v>
      </c>
      <c r="B226" s="34">
        <v>69931528</v>
      </c>
      <c r="C226" s="34">
        <v>289</v>
      </c>
      <c r="D226" s="34">
        <v>241930</v>
      </c>
      <c r="E226" s="34">
        <v>364099</v>
      </c>
      <c r="F226" s="40">
        <v>1.53</v>
      </c>
      <c r="G226" s="40">
        <v>40.200000000000003</v>
      </c>
      <c r="H226" s="35">
        <v>0.84699999999999998</v>
      </c>
      <c r="I226" s="35">
        <v>0.15300000000000002</v>
      </c>
      <c r="J226" s="35">
        <v>8.3999999999999995E-3</v>
      </c>
    </row>
    <row r="227" spans="1:10" x14ac:dyDescent="0.3">
      <c r="A227" s="36" t="s">
        <v>37</v>
      </c>
      <c r="B227" s="34">
        <v>349035494</v>
      </c>
      <c r="C227" s="34">
        <v>38</v>
      </c>
      <c r="D227" s="34">
        <v>9147420</v>
      </c>
      <c r="E227" s="34">
        <v>1177848</v>
      </c>
      <c r="F227" s="40">
        <v>1.63</v>
      </c>
      <c r="G227" s="40">
        <v>38.700000000000003</v>
      </c>
      <c r="H227" s="35">
        <v>0.83099999999999996</v>
      </c>
      <c r="I227" s="35">
        <v>0.16900000000000004</v>
      </c>
      <c r="J227" s="35">
        <v>4.2000000000000003E-2</v>
      </c>
    </row>
    <row r="228" spans="1:10" x14ac:dyDescent="0.3">
      <c r="A228" s="36" t="s">
        <v>338</v>
      </c>
      <c r="B228" s="34">
        <v>3382537</v>
      </c>
      <c r="C228" s="34">
        <v>19</v>
      </c>
      <c r="D228" s="34">
        <v>175020</v>
      </c>
      <c r="E228" s="34">
        <v>-1413</v>
      </c>
      <c r="F228" s="40">
        <v>1.38</v>
      </c>
      <c r="G228" s="40">
        <v>36.700000000000003</v>
      </c>
      <c r="H228" s="35">
        <v>0</v>
      </c>
      <c r="I228" s="35"/>
      <c r="J228" s="35">
        <v>4.0000000000000002E-4</v>
      </c>
    </row>
    <row r="229" spans="1:10" x14ac:dyDescent="0.3">
      <c r="A229" s="36" t="s">
        <v>339</v>
      </c>
      <c r="B229" s="34">
        <v>37724223</v>
      </c>
      <c r="C229" s="34">
        <v>89</v>
      </c>
      <c r="D229" s="34">
        <v>425400</v>
      </c>
      <c r="E229" s="34">
        <v>-4517</v>
      </c>
      <c r="F229" s="40">
        <v>3.4</v>
      </c>
      <c r="G229" s="40">
        <v>27</v>
      </c>
      <c r="H229" s="35">
        <v>0.47899999999999998</v>
      </c>
      <c r="I229" s="35">
        <v>0.52100000000000002</v>
      </c>
      <c r="J229" s="35">
        <v>4.4999999999999997E-3</v>
      </c>
    </row>
    <row r="230" spans="1:10" x14ac:dyDescent="0.3">
      <c r="A230" s="36" t="s">
        <v>340</v>
      </c>
      <c r="B230" s="34">
        <v>342564</v>
      </c>
      <c r="C230" s="34">
        <v>28</v>
      </c>
      <c r="D230" s="34">
        <v>12190</v>
      </c>
      <c r="E230" s="34">
        <v>-113</v>
      </c>
      <c r="F230" s="40">
        <v>3.5</v>
      </c>
      <c r="G230" s="40">
        <v>20.3</v>
      </c>
      <c r="H230" s="35">
        <v>0.255</v>
      </c>
      <c r="I230" s="35">
        <v>0.745</v>
      </c>
      <c r="J230" s="35">
        <v>4.1E-5</v>
      </c>
    </row>
    <row r="231" spans="1:10" x14ac:dyDescent="0.3">
      <c r="A231" s="36" t="s">
        <v>341</v>
      </c>
      <c r="B231" s="34">
        <v>28633711</v>
      </c>
      <c r="C231" s="34">
        <v>32</v>
      </c>
      <c r="D231" s="34">
        <v>882050</v>
      </c>
      <c r="E231" s="34">
        <v>-92869</v>
      </c>
      <c r="F231" s="40">
        <v>2.04</v>
      </c>
      <c r="G231" s="40">
        <v>29.5</v>
      </c>
      <c r="H231" s="35">
        <v>0</v>
      </c>
      <c r="I231" s="35"/>
      <c r="J231" s="35">
        <v>3.3999999999999998E-3</v>
      </c>
    </row>
    <row r="232" spans="1:10" x14ac:dyDescent="0.3">
      <c r="A232" s="36" t="s">
        <v>38</v>
      </c>
      <c r="B232" s="34">
        <v>102177431</v>
      </c>
      <c r="C232" s="34">
        <v>330</v>
      </c>
      <c r="D232" s="34">
        <v>310070</v>
      </c>
      <c r="E232" s="34">
        <v>-51045</v>
      </c>
      <c r="F232" s="40">
        <v>1.86</v>
      </c>
      <c r="G232" s="40">
        <v>33.9</v>
      </c>
      <c r="H232" s="35">
        <v>0.42199999999999999</v>
      </c>
      <c r="I232" s="35">
        <v>0.57800000000000007</v>
      </c>
      <c r="J232" s="35">
        <v>1.2E-2</v>
      </c>
    </row>
    <row r="233" spans="1:10" x14ac:dyDescent="0.3">
      <c r="A233" s="36" t="s">
        <v>39</v>
      </c>
      <c r="B233" s="34">
        <v>11113</v>
      </c>
      <c r="C233" s="34">
        <v>79</v>
      </c>
      <c r="D233" s="34">
        <v>140</v>
      </c>
      <c r="E233" s="34">
        <v>-80</v>
      </c>
      <c r="F233" s="40">
        <v>1.39</v>
      </c>
      <c r="G233" s="40">
        <v>38.6</v>
      </c>
      <c r="H233" s="35">
        <v>0</v>
      </c>
      <c r="I233" s="35"/>
      <c r="J233" s="35">
        <v>1.3E-6</v>
      </c>
    </row>
    <row r="234" spans="1:10" x14ac:dyDescent="0.3">
      <c r="A234" s="36" t="s">
        <v>342</v>
      </c>
      <c r="B234" s="34">
        <v>610813</v>
      </c>
      <c r="C234" s="34">
        <v>2</v>
      </c>
      <c r="D234" s="34">
        <v>266000</v>
      </c>
      <c r="E234" s="34">
        <v>4689</v>
      </c>
      <c r="F234" s="40">
        <v>2.13</v>
      </c>
      <c r="G234" s="40">
        <v>32.799999999999997</v>
      </c>
      <c r="H234" s="35">
        <v>0.97599999999999998</v>
      </c>
      <c r="I234" s="35">
        <v>2.4000000000000021E-2</v>
      </c>
      <c r="J234" s="35">
        <v>7.3999999999999996E-5</v>
      </c>
    </row>
    <row r="235" spans="1:10" x14ac:dyDescent="0.3">
      <c r="A235" s="36" t="s">
        <v>343</v>
      </c>
      <c r="B235" s="34">
        <v>42961653</v>
      </c>
      <c r="C235" s="34">
        <v>81</v>
      </c>
      <c r="D235" s="34">
        <v>527970</v>
      </c>
      <c r="E235" s="34">
        <v>-22178</v>
      </c>
      <c r="F235" s="40">
        <v>4.33</v>
      </c>
      <c r="G235" s="40">
        <v>18.5</v>
      </c>
      <c r="H235" s="35">
        <v>0.33300000000000002</v>
      </c>
      <c r="I235" s="35">
        <v>0.66700000000000004</v>
      </c>
      <c r="J235" s="35">
        <v>5.1999999999999998E-3</v>
      </c>
    </row>
    <row r="236" spans="1:10" x14ac:dyDescent="0.3">
      <c r="A236" s="36" t="s">
        <v>344</v>
      </c>
      <c r="B236" s="34">
        <v>22521915</v>
      </c>
      <c r="C236" s="34">
        <v>30</v>
      </c>
      <c r="D236" s="34">
        <v>743390</v>
      </c>
      <c r="E236" s="34">
        <v>6939</v>
      </c>
      <c r="F236" s="40">
        <v>3.91</v>
      </c>
      <c r="G236" s="40">
        <v>18.2</v>
      </c>
      <c r="H236" s="35">
        <v>0.47399999999999998</v>
      </c>
      <c r="I236" s="35">
        <v>0.52600000000000002</v>
      </c>
      <c r="J236" s="35">
        <v>2.7000000000000001E-3</v>
      </c>
    </row>
    <row r="237" spans="1:10" x14ac:dyDescent="0.3">
      <c r="A237" s="36" t="s">
        <v>345</v>
      </c>
      <c r="B237" s="34">
        <v>17273580</v>
      </c>
      <c r="C237" s="34">
        <v>45</v>
      </c>
      <c r="D237" s="34">
        <v>386850</v>
      </c>
      <c r="E237" s="34">
        <v>-54620</v>
      </c>
      <c r="F237" s="40">
        <v>3.57</v>
      </c>
      <c r="G237" s="40">
        <v>18.3</v>
      </c>
      <c r="H237" s="35">
        <v>0.38200000000000001</v>
      </c>
      <c r="I237" s="35">
        <v>0.61799999999999999</v>
      </c>
      <c r="J237" s="35">
        <v>2.0999999999999999E-3</v>
      </c>
    </row>
    <row r="238" spans="1:10" x14ac:dyDescent="0.3">
      <c r="A238" s="36" t="s">
        <v>148</v>
      </c>
      <c r="B238" s="34">
        <v>8298842686</v>
      </c>
      <c r="C238" s="34">
        <v>114409</v>
      </c>
      <c r="D238" s="34">
        <v>130093893</v>
      </c>
      <c r="E238" s="34">
        <v>13500</v>
      </c>
      <c r="F238" s="38">
        <v>2.2827350427350428</v>
      </c>
      <c r="G238" s="38">
        <v>32.218376068376067</v>
      </c>
      <c r="H238" s="35">
        <v>0.54864529914529914</v>
      </c>
      <c r="I238" s="35">
        <v>0.45135470085470086</v>
      </c>
      <c r="J238" s="35">
        <v>0.99897962100000004</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E2153-7DE5-4E0B-AD98-D46C1B00AC0F}">
  <dimension ref="B2:BQ241"/>
  <sheetViews>
    <sheetView showGridLines="0" topLeftCell="A4" zoomScaleNormal="100" workbookViewId="0">
      <selection activeCell="AB17" sqref="AB17"/>
    </sheetView>
  </sheetViews>
  <sheetFormatPr defaultRowHeight="14.4" x14ac:dyDescent="0.3"/>
  <cols>
    <col min="1" max="1" width="1.6640625" customWidth="1"/>
    <col min="2" max="2" width="25.6640625" customWidth="1"/>
    <col min="3" max="3" width="15.6640625" style="4" customWidth="1"/>
    <col min="4" max="4" width="2.6640625" customWidth="1"/>
    <col min="5" max="5" width="25.6640625" customWidth="1"/>
    <col min="6" max="6" width="15.6640625" customWidth="1"/>
    <col min="7" max="7" width="2.6640625" customWidth="1"/>
    <col min="8" max="8" width="24.109375" bestFit="1" customWidth="1"/>
    <col min="9" max="9" width="12.6640625" style="5" bestFit="1" customWidth="1"/>
    <col min="10" max="10" width="15.44140625" style="5" bestFit="1" customWidth="1"/>
    <col min="11" max="11" width="15.33203125" style="5" bestFit="1" customWidth="1"/>
    <col min="12" max="12" width="9.6640625" style="7" bestFit="1" customWidth="1"/>
    <col min="13" max="13" width="11.33203125" style="15" bestFit="1" customWidth="1"/>
    <col min="14" max="14" width="18.6640625" style="2" bestFit="1" customWidth="1"/>
    <col min="15" max="15" width="18.109375" bestFit="1" customWidth="1"/>
    <col min="16" max="16" width="12" bestFit="1" customWidth="1"/>
    <col min="17" max="17" width="2.6640625" customWidth="1"/>
    <col min="18" max="18" width="10.5546875" bestFit="1" customWidth="1"/>
    <col min="19" max="19" width="18.44140625" bestFit="1" customWidth="1"/>
    <col min="20" max="20" width="2.6640625" customWidth="1"/>
    <col min="21" max="21" width="13.6640625" bestFit="1" customWidth="1"/>
    <col min="22" max="22" width="17.6640625" bestFit="1" customWidth="1"/>
    <col min="23" max="23" width="2.6640625" customWidth="1"/>
    <col min="24" max="24" width="10.5546875" bestFit="1" customWidth="1"/>
    <col min="25" max="25" width="17.6640625" bestFit="1" customWidth="1"/>
    <col min="26" max="26" width="2.6640625" customWidth="1"/>
    <col min="27" max="27" width="30.33203125" bestFit="1" customWidth="1"/>
    <col min="28" max="28" width="15.33203125" bestFit="1" customWidth="1"/>
    <col min="29" max="29" width="2.6640625" customWidth="1"/>
    <col min="30" max="30" width="30.33203125" bestFit="1" customWidth="1"/>
    <col min="31" max="31" width="18.6640625" bestFit="1" customWidth="1"/>
    <col min="32" max="32" width="18.5546875" bestFit="1" customWidth="1"/>
    <col min="33" max="33" width="16.6640625" customWidth="1"/>
    <col min="34" max="34" width="12.109375" bestFit="1" customWidth="1"/>
    <col min="35" max="35" width="2.5546875" customWidth="1"/>
    <col min="36" max="36" width="15.5546875" bestFit="1" customWidth="1"/>
    <col min="37" max="37" width="33.5546875" bestFit="1" customWidth="1"/>
    <col min="38" max="38" width="2.6640625" customWidth="1"/>
    <col min="39" max="39" width="10.6640625" customWidth="1"/>
    <col min="40" max="40" width="15.6640625" customWidth="1"/>
    <col min="41" max="41" width="16" bestFit="1" customWidth="1"/>
    <col min="42" max="42" width="2.6640625" customWidth="1"/>
    <col min="43" max="43" width="7.33203125" bestFit="1" customWidth="1"/>
    <col min="44" max="44" width="20.6640625" customWidth="1"/>
    <col min="45" max="45" width="16.6640625" customWidth="1"/>
    <col min="46" max="46" width="2.6640625" customWidth="1"/>
    <col min="48" max="48" width="11.33203125" bestFit="1" customWidth="1"/>
    <col min="49" max="49" width="2.6640625" customWidth="1"/>
    <col min="51" max="51" width="12.5546875" bestFit="1" customWidth="1"/>
    <col min="52" max="52" width="2.6640625" customWidth="1"/>
    <col min="53" max="53" width="34.44140625" bestFit="1" customWidth="1"/>
    <col min="54" max="54" width="21.109375" bestFit="1" customWidth="1"/>
    <col min="55" max="55" width="2.6640625" customWidth="1"/>
    <col min="56" max="56" width="24.109375" bestFit="1" customWidth="1"/>
    <col min="57" max="57" width="22.33203125" bestFit="1" customWidth="1"/>
    <col min="58" max="58" width="2.6640625" customWidth="1"/>
    <col min="59" max="59" width="30.33203125" bestFit="1" customWidth="1"/>
    <col min="60" max="60" width="15.44140625" bestFit="1" customWidth="1"/>
    <col min="61" max="61" width="2.6640625" customWidth="1"/>
    <col min="62" max="62" width="11.33203125" bestFit="1" customWidth="1"/>
    <col min="63" max="63" width="12.6640625" bestFit="1" customWidth="1"/>
    <col min="64" max="64" width="14.44140625" bestFit="1" customWidth="1"/>
    <col min="65" max="65" width="12.6640625" bestFit="1" customWidth="1"/>
    <col min="66" max="66" width="35.6640625" customWidth="1"/>
    <col min="67" max="68" width="20.6640625" customWidth="1"/>
    <col min="69" max="69" width="15.44140625" customWidth="1"/>
    <col min="70" max="70" width="34.88671875" bestFit="1" customWidth="1"/>
    <col min="71" max="72" width="12.6640625" bestFit="1" customWidth="1"/>
    <col min="73" max="75" width="10" bestFit="1" customWidth="1"/>
    <col min="76" max="76" width="11.33203125" bestFit="1" customWidth="1"/>
  </cols>
  <sheetData>
    <row r="2" spans="2:69" s="6" customFormat="1" x14ac:dyDescent="0.3">
      <c r="B2" s="6" t="s">
        <v>348</v>
      </c>
      <c r="C2" s="8"/>
      <c r="E2" s="6" t="s">
        <v>349</v>
      </c>
      <c r="H2" s="6" t="s">
        <v>382</v>
      </c>
      <c r="I2" s="12"/>
      <c r="J2" s="12"/>
      <c r="K2" s="12"/>
      <c r="L2" s="13"/>
      <c r="M2" s="14"/>
      <c r="N2" s="9"/>
      <c r="R2" s="6" t="s">
        <v>151</v>
      </c>
      <c r="U2" s="6" t="s">
        <v>137</v>
      </c>
      <c r="X2" s="6" t="s">
        <v>347</v>
      </c>
      <c r="AA2" s="6" t="s">
        <v>346</v>
      </c>
      <c r="AR2" s="9"/>
      <c r="AU2" s="6" t="s">
        <v>150</v>
      </c>
      <c r="AX2" s="6" t="s">
        <v>149</v>
      </c>
    </row>
    <row r="3" spans="2:69" x14ac:dyDescent="0.3">
      <c r="B3" t="str">
        <f>B17</f>
        <v>India</v>
      </c>
      <c r="C3" s="11">
        <f>MAX(C8:C17)</f>
        <v>1476625576</v>
      </c>
      <c r="E3" t="str">
        <f>E17</f>
        <v>Holy See</v>
      </c>
      <c r="F3" s="5">
        <f>MIN(F8:F17)</f>
        <v>506</v>
      </c>
      <c r="H3">
        <f>COUNTA(H8:H1048576)</f>
        <v>234</v>
      </c>
      <c r="R3" s="2">
        <f>GETPIVOTDATA("[Measures].[Sum of Yearly Growth Rate]",$R$7,"[Yearly Population Growth Rate].[Year]","[Yearly Population Growth Rate].[Year].&amp;[2026]")</f>
        <v>8.3999999999999995E-3</v>
      </c>
      <c r="U3" s="5">
        <f>MAX(V:V)</f>
        <v>8300678395</v>
      </c>
      <c r="V3" s="5"/>
      <c r="X3">
        <f>GETPIVOTDATA("[Measures].[Sum of Density (P/Km²) 3]",$X$7,"[World Population by Year].[Year]","[World Population by Year].[Year].&amp;[2026]")</f>
        <v>56</v>
      </c>
      <c r="AA3" s="5">
        <f>GETPIVOTDATA("[Measures].[Sum of Land Area (Km²) 2]",$AA$7)</f>
        <v>130094010</v>
      </c>
      <c r="AQ3" s="2"/>
      <c r="AU3">
        <f>GETPIVOTDATA("[Measures].[Sum of Median Age]",$AU$7,"[World Population  2025 and Historical].[Year (July 1)]","[World Population  2025 and Historical].[Year (July 1)].&amp;[2026]")</f>
        <v>31.1</v>
      </c>
      <c r="AX3">
        <f>GETPIVOTDATA("[Measures].[Sum of Fertility Rate]",$AX$7,"[World Population  2025 and Historical].[Year (July 1)]","[World Population  2025 and Historical].[Year (July 1)].&amp;[2026]")</f>
        <v>2.23</v>
      </c>
      <c r="BA3" s="3"/>
      <c r="BN3" s="5"/>
      <c r="BO3" s="5"/>
    </row>
    <row r="4" spans="2:69" x14ac:dyDescent="0.3">
      <c r="R4" s="10"/>
    </row>
    <row r="6" spans="2:69" s="6" customFormat="1" x14ac:dyDescent="0.3">
      <c r="B6" s="6" t="s">
        <v>351</v>
      </c>
      <c r="C6" s="8"/>
      <c r="E6" s="6" t="s">
        <v>354</v>
      </c>
      <c r="H6" s="6" t="s">
        <v>350</v>
      </c>
      <c r="I6" s="12"/>
      <c r="J6" s="12"/>
      <c r="K6" s="12"/>
      <c r="L6" s="13"/>
      <c r="M6" s="14"/>
      <c r="N6" s="9"/>
      <c r="R6" s="6" t="s">
        <v>115</v>
      </c>
      <c r="U6" s="6" t="s">
        <v>118</v>
      </c>
      <c r="AD6" s="6" t="s">
        <v>134</v>
      </c>
      <c r="AJ6" s="6" t="s">
        <v>135</v>
      </c>
      <c r="AM6" s="6" t="s">
        <v>147</v>
      </c>
      <c r="AQ6" s="6" t="s">
        <v>152</v>
      </c>
      <c r="AU6" s="6" t="s">
        <v>150</v>
      </c>
      <c r="AX6" s="6" t="s">
        <v>149</v>
      </c>
    </row>
    <row r="7" spans="2:69" x14ac:dyDescent="0.3">
      <c r="B7" s="1" t="s">
        <v>116</v>
      </c>
      <c r="C7" s="4" t="s">
        <v>144</v>
      </c>
      <c r="E7" s="1" t="s">
        <v>116</v>
      </c>
      <c r="F7" t="s">
        <v>144</v>
      </c>
      <c r="H7" s="1" t="s">
        <v>116</v>
      </c>
      <c r="I7" s="5" t="s">
        <v>144</v>
      </c>
      <c r="J7" s="5" t="s">
        <v>347</v>
      </c>
      <c r="K7" s="5" t="s">
        <v>346</v>
      </c>
      <c r="L7" s="7" t="s">
        <v>355</v>
      </c>
      <c r="M7" s="15" t="s">
        <v>150</v>
      </c>
      <c r="N7" s="2" t="s">
        <v>377</v>
      </c>
      <c r="O7" t="s">
        <v>376</v>
      </c>
      <c r="P7" s="17" t="s">
        <v>363</v>
      </c>
      <c r="R7" s="1" t="s">
        <v>145</v>
      </c>
      <c r="S7" t="s">
        <v>115</v>
      </c>
      <c r="U7" s="1" t="s">
        <v>145</v>
      </c>
      <c r="V7" t="s">
        <v>117</v>
      </c>
      <c r="X7" s="1" t="s">
        <v>145</v>
      </c>
      <c r="Y7" t="s">
        <v>347</v>
      </c>
      <c r="AA7" s="1" t="s">
        <v>125</v>
      </c>
      <c r="AB7" t="s">
        <v>346</v>
      </c>
      <c r="AD7" s="1" t="s">
        <v>125</v>
      </c>
      <c r="AE7" s="4" t="s">
        <v>144</v>
      </c>
      <c r="AF7" s="4" t="s">
        <v>347</v>
      </c>
      <c r="AG7" s="4" t="s">
        <v>346</v>
      </c>
      <c r="AJ7" s="1" t="s">
        <v>146</v>
      </c>
      <c r="AK7" t="s">
        <v>136</v>
      </c>
      <c r="AM7" s="1" t="s">
        <v>145</v>
      </c>
      <c r="AN7" s="4" t="s">
        <v>144</v>
      </c>
      <c r="AO7" t="s">
        <v>143</v>
      </c>
      <c r="AQ7" s="1" t="s">
        <v>145</v>
      </c>
      <c r="AR7" s="4" t="s">
        <v>144</v>
      </c>
      <c r="AS7" t="s">
        <v>143</v>
      </c>
      <c r="AU7" s="1" t="s">
        <v>145</v>
      </c>
      <c r="AV7" t="s">
        <v>150</v>
      </c>
      <c r="AX7" s="1" t="s">
        <v>145</v>
      </c>
      <c r="AY7" t="s">
        <v>149</v>
      </c>
    </row>
    <row r="8" spans="2:69" x14ac:dyDescent="0.3">
      <c r="B8" t="s">
        <v>9</v>
      </c>
      <c r="C8" s="11">
        <v>138902185</v>
      </c>
      <c r="E8" t="s">
        <v>29</v>
      </c>
      <c r="F8" s="5">
        <v>11550</v>
      </c>
      <c r="H8" t="s">
        <v>153</v>
      </c>
      <c r="I8" s="5">
        <v>45047069</v>
      </c>
      <c r="J8" s="5">
        <v>69</v>
      </c>
      <c r="K8" s="5">
        <v>652860</v>
      </c>
      <c r="L8" s="7">
        <v>4.5599999999999996</v>
      </c>
      <c r="M8" s="15">
        <v>17.399999999999999</v>
      </c>
      <c r="N8" s="2">
        <v>0.26900000000000002</v>
      </c>
      <c r="O8" s="2">
        <v>0.73099999999999998</v>
      </c>
      <c r="P8" s="2">
        <v>5.4000000000000003E-3</v>
      </c>
      <c r="R8" s="10" t="s">
        <v>364</v>
      </c>
      <c r="S8" s="2">
        <v>8.3999999999999995E-3</v>
      </c>
      <c r="U8" s="10" t="s">
        <v>364</v>
      </c>
      <c r="V8" s="5">
        <v>8300678395</v>
      </c>
      <c r="X8" t="s">
        <v>364</v>
      </c>
      <c r="Y8" s="3">
        <v>56</v>
      </c>
      <c r="AA8" t="s">
        <v>119</v>
      </c>
      <c r="AB8" s="5">
        <v>29648481</v>
      </c>
      <c r="AD8" t="s">
        <v>119</v>
      </c>
      <c r="AE8" s="39">
        <v>1584985259</v>
      </c>
      <c r="AF8" s="3">
        <v>53</v>
      </c>
      <c r="AG8" s="5">
        <v>29648481</v>
      </c>
      <c r="AI8" s="2"/>
      <c r="AJ8" t="s">
        <v>127</v>
      </c>
      <c r="AK8" s="2">
        <v>0.315141337811363</v>
      </c>
      <c r="AM8" t="s">
        <v>138</v>
      </c>
      <c r="AN8" s="5">
        <v>8569124911</v>
      </c>
      <c r="AO8" s="2">
        <v>8.0999999999999996E-3</v>
      </c>
      <c r="AQ8" t="s">
        <v>44</v>
      </c>
      <c r="AR8" s="5">
        <v>2740213792</v>
      </c>
      <c r="AS8" s="2">
        <v>1.9099999999999999E-2</v>
      </c>
      <c r="AU8" t="s">
        <v>364</v>
      </c>
      <c r="AV8" s="39">
        <v>31.1</v>
      </c>
      <c r="AX8" t="s">
        <v>364</v>
      </c>
      <c r="AY8" s="39">
        <v>2.23</v>
      </c>
    </row>
    <row r="9" spans="2:69" x14ac:dyDescent="0.3">
      <c r="B9" t="s">
        <v>28</v>
      </c>
      <c r="C9" s="11">
        <v>143394458</v>
      </c>
      <c r="E9" t="s">
        <v>39</v>
      </c>
      <c r="F9" s="5">
        <v>11113</v>
      </c>
      <c r="H9" t="s">
        <v>154</v>
      </c>
      <c r="I9" s="5">
        <v>2751025</v>
      </c>
      <c r="J9" s="5">
        <v>100</v>
      </c>
      <c r="K9" s="5">
        <v>27400</v>
      </c>
      <c r="L9" s="7">
        <v>1.32</v>
      </c>
      <c r="M9" s="15">
        <v>37.799999999999997</v>
      </c>
      <c r="N9" s="2">
        <v>0.71599999999999997</v>
      </c>
      <c r="O9" s="2">
        <v>0.28400000000000003</v>
      </c>
      <c r="P9" s="2">
        <v>2.9999999999999997E-4</v>
      </c>
      <c r="R9" s="10" t="s">
        <v>114</v>
      </c>
      <c r="S9" s="2">
        <v>8.5000000000000006E-3</v>
      </c>
      <c r="U9" s="10" t="s">
        <v>114</v>
      </c>
      <c r="V9" s="5">
        <v>8231613070</v>
      </c>
      <c r="X9" t="s">
        <v>114</v>
      </c>
      <c r="Y9" s="3">
        <v>55</v>
      </c>
      <c r="AA9" t="s">
        <v>120</v>
      </c>
      <c r="AB9" s="5">
        <v>31033131</v>
      </c>
      <c r="AD9" t="s">
        <v>120</v>
      </c>
      <c r="AE9" s="39">
        <v>4863327397</v>
      </c>
      <c r="AF9" s="3">
        <v>157</v>
      </c>
      <c r="AG9" s="5">
        <v>31033131</v>
      </c>
      <c r="AI9" s="2"/>
      <c r="AJ9" t="s">
        <v>131</v>
      </c>
      <c r="AK9" s="2">
        <v>0.23180619180410361</v>
      </c>
      <c r="AM9" t="s">
        <v>139</v>
      </c>
      <c r="AN9" s="5">
        <v>8885210181</v>
      </c>
      <c r="AO9" s="2">
        <v>7.3000000000000001E-3</v>
      </c>
      <c r="AQ9" t="s">
        <v>49</v>
      </c>
      <c r="AR9" s="5">
        <v>3015470894</v>
      </c>
      <c r="AS9" s="2">
        <v>1.9300000000000001E-2</v>
      </c>
      <c r="AU9" t="s">
        <v>114</v>
      </c>
      <c r="AV9" s="39">
        <v>30.9</v>
      </c>
      <c r="AX9" t="s">
        <v>114</v>
      </c>
      <c r="AY9" s="39">
        <v>2.2400000000000002</v>
      </c>
    </row>
    <row r="10" spans="2:69" x14ac:dyDescent="0.3">
      <c r="B10" t="s">
        <v>1</v>
      </c>
      <c r="C10" s="11">
        <v>177818044</v>
      </c>
      <c r="E10" t="s">
        <v>36</v>
      </c>
      <c r="F10" s="5">
        <v>9362</v>
      </c>
      <c r="H10" t="s">
        <v>155</v>
      </c>
      <c r="I10" s="5">
        <v>48028334</v>
      </c>
      <c r="J10" s="5">
        <v>20</v>
      </c>
      <c r="K10" s="5">
        <v>2381740</v>
      </c>
      <c r="L10" s="7">
        <v>2.62</v>
      </c>
      <c r="M10" s="15">
        <v>28.8</v>
      </c>
      <c r="N10" s="2">
        <v>0.748</v>
      </c>
      <c r="O10" s="2">
        <v>0.252</v>
      </c>
      <c r="P10" s="2">
        <v>5.7999999999999996E-3</v>
      </c>
      <c r="R10" s="10" t="s">
        <v>113</v>
      </c>
      <c r="S10" s="2">
        <v>8.6999999999999994E-3</v>
      </c>
      <c r="U10" s="10" t="s">
        <v>113</v>
      </c>
      <c r="V10" s="5">
        <v>8161972572</v>
      </c>
      <c r="X10" t="s">
        <v>113</v>
      </c>
      <c r="Y10" s="3">
        <v>55</v>
      </c>
      <c r="AA10" t="s">
        <v>121</v>
      </c>
      <c r="AB10" s="5">
        <v>22134900</v>
      </c>
      <c r="AD10" t="s">
        <v>121</v>
      </c>
      <c r="AE10" s="39">
        <v>743482361</v>
      </c>
      <c r="AF10" s="3">
        <v>34</v>
      </c>
      <c r="AG10" s="5">
        <v>22134900</v>
      </c>
      <c r="AI10" s="2"/>
      <c r="AJ10" t="s">
        <v>132</v>
      </c>
      <c r="AK10" s="2">
        <v>0.16335817421681612</v>
      </c>
      <c r="AM10" t="s">
        <v>140</v>
      </c>
      <c r="AN10" s="5">
        <v>9177190203</v>
      </c>
      <c r="AO10" s="2">
        <v>6.4999999999999997E-3</v>
      </c>
      <c r="AQ10" t="s">
        <v>54</v>
      </c>
      <c r="AR10" s="5">
        <v>3334533703</v>
      </c>
      <c r="AS10" s="2">
        <v>2.0299999999999999E-2</v>
      </c>
      <c r="AU10" t="s">
        <v>113</v>
      </c>
      <c r="AV10" s="39">
        <v>30.6</v>
      </c>
      <c r="AX10" t="s">
        <v>113</v>
      </c>
      <c r="AY10" s="39">
        <v>2.25</v>
      </c>
    </row>
    <row r="11" spans="2:69" x14ac:dyDescent="0.3">
      <c r="B11" t="s">
        <v>2</v>
      </c>
      <c r="C11" s="11">
        <v>213562666</v>
      </c>
      <c r="E11" t="s">
        <v>31</v>
      </c>
      <c r="F11" s="5">
        <v>5513</v>
      </c>
      <c r="H11" t="s">
        <v>156</v>
      </c>
      <c r="I11" s="5">
        <v>45319</v>
      </c>
      <c r="J11" s="5">
        <v>227</v>
      </c>
      <c r="K11" s="5">
        <v>200</v>
      </c>
      <c r="L11" s="7">
        <v>2.2200000000000002</v>
      </c>
      <c r="M11" s="15">
        <v>29.1</v>
      </c>
      <c r="N11" s="2">
        <v>0</v>
      </c>
      <c r="O11" s="2"/>
      <c r="P11" s="2">
        <v>5.4999999999999999E-6</v>
      </c>
      <c r="R11" s="10" t="s">
        <v>112</v>
      </c>
      <c r="S11" s="2">
        <v>8.8000000000000005E-3</v>
      </c>
      <c r="U11" s="10" t="s">
        <v>112</v>
      </c>
      <c r="V11" s="5">
        <v>8091734930</v>
      </c>
      <c r="X11" t="s">
        <v>112</v>
      </c>
      <c r="Y11" s="3">
        <v>54</v>
      </c>
      <c r="AA11" t="s">
        <v>122</v>
      </c>
      <c r="AB11" s="5">
        <v>20139378</v>
      </c>
      <c r="AD11" t="s">
        <v>122</v>
      </c>
      <c r="AE11" s="39">
        <v>672135561</v>
      </c>
      <c r="AF11" s="3">
        <v>33</v>
      </c>
      <c r="AG11" s="5">
        <v>20139378</v>
      </c>
      <c r="AI11" s="2"/>
      <c r="AJ11" t="s">
        <v>129</v>
      </c>
      <c r="AK11" s="2">
        <v>0.14981097436299012</v>
      </c>
      <c r="AM11" t="s">
        <v>141</v>
      </c>
      <c r="AN11" s="5">
        <v>9439639668</v>
      </c>
      <c r="AO11" s="2">
        <v>5.7000000000000002E-3</v>
      </c>
      <c r="AQ11" t="s">
        <v>59</v>
      </c>
      <c r="AR11" s="5">
        <v>3694683794</v>
      </c>
      <c r="AS11" s="2">
        <v>2.07E-2</v>
      </c>
      <c r="AU11" t="s">
        <v>112</v>
      </c>
      <c r="AV11" s="39">
        <v>30.4</v>
      </c>
      <c r="AX11" t="s">
        <v>112</v>
      </c>
      <c r="AY11" s="39">
        <v>2.25</v>
      </c>
      <c r="BQ11" s="5"/>
    </row>
    <row r="12" spans="2:69" x14ac:dyDescent="0.3">
      <c r="B12" t="s">
        <v>23</v>
      </c>
      <c r="C12" s="11">
        <v>242431832</v>
      </c>
      <c r="E12" t="s">
        <v>30</v>
      </c>
      <c r="F12" s="5">
        <v>5147</v>
      </c>
      <c r="H12" t="s">
        <v>157</v>
      </c>
      <c r="I12" s="5">
        <v>83753</v>
      </c>
      <c r="J12" s="5">
        <v>178</v>
      </c>
      <c r="K12" s="5">
        <v>470</v>
      </c>
      <c r="L12" s="7">
        <v>1.1000000000000001</v>
      </c>
      <c r="M12" s="15">
        <v>44.2</v>
      </c>
      <c r="N12" s="2">
        <v>0.81599999999999995</v>
      </c>
      <c r="O12" s="2">
        <v>0.18400000000000005</v>
      </c>
      <c r="P12" s="2">
        <v>1.0000000000000001E-5</v>
      </c>
      <c r="R12" s="10" t="s">
        <v>111</v>
      </c>
      <c r="S12" s="2">
        <v>8.3999999999999995E-3</v>
      </c>
      <c r="U12" s="10" t="s">
        <v>111</v>
      </c>
      <c r="V12" s="5">
        <v>8021407192</v>
      </c>
      <c r="X12" t="s">
        <v>111</v>
      </c>
      <c r="Y12" s="3">
        <v>54</v>
      </c>
      <c r="AA12" t="s">
        <v>123</v>
      </c>
      <c r="AB12" s="5">
        <v>18651660</v>
      </c>
      <c r="AD12" t="s">
        <v>123</v>
      </c>
      <c r="AE12" s="39">
        <v>389628823</v>
      </c>
      <c r="AF12" s="3">
        <v>21</v>
      </c>
      <c r="AG12" s="5">
        <v>18651660</v>
      </c>
      <c r="AI12" s="2"/>
      <c r="AJ12" t="s">
        <v>126</v>
      </c>
      <c r="AK12" s="2">
        <v>7.0700083673028422E-2</v>
      </c>
      <c r="AM12" t="s">
        <v>142</v>
      </c>
      <c r="AN12" s="5">
        <v>9664378587</v>
      </c>
      <c r="AO12" s="2">
        <v>4.7000000000000002E-3</v>
      </c>
      <c r="AQ12" t="s">
        <v>64</v>
      </c>
      <c r="AR12" s="5">
        <v>4070735277</v>
      </c>
      <c r="AS12" s="2">
        <v>1.9599999999999999E-2</v>
      </c>
      <c r="AU12" t="s">
        <v>111</v>
      </c>
      <c r="AV12" s="39">
        <v>30.1</v>
      </c>
      <c r="AX12" t="s">
        <v>111</v>
      </c>
      <c r="AY12" s="39">
        <v>2.27</v>
      </c>
    </row>
    <row r="13" spans="2:69" x14ac:dyDescent="0.3">
      <c r="B13" t="s">
        <v>25</v>
      </c>
      <c r="C13" s="11">
        <v>259299791</v>
      </c>
      <c r="E13" t="s">
        <v>21</v>
      </c>
      <c r="F13" s="5">
        <v>4328</v>
      </c>
      <c r="H13" t="s">
        <v>158</v>
      </c>
      <c r="I13" s="5">
        <v>40215179</v>
      </c>
      <c r="J13" s="5">
        <v>32</v>
      </c>
      <c r="K13" s="5">
        <v>1246700</v>
      </c>
      <c r="L13" s="7">
        <v>4.8899999999999997</v>
      </c>
      <c r="M13" s="15">
        <v>16.7</v>
      </c>
      <c r="N13" s="2">
        <v>0.69399999999999995</v>
      </c>
      <c r="O13" s="2">
        <v>0.30600000000000005</v>
      </c>
      <c r="P13" s="2">
        <v>4.7999999999999996E-3</v>
      </c>
      <c r="R13" s="10" t="s">
        <v>110</v>
      </c>
      <c r="S13" s="2">
        <v>8.6E-3</v>
      </c>
      <c r="U13" s="10" t="s">
        <v>110</v>
      </c>
      <c r="V13" s="5">
        <v>7954448391</v>
      </c>
      <c r="X13" t="s">
        <v>110</v>
      </c>
      <c r="Y13" s="3">
        <v>53</v>
      </c>
      <c r="AA13" t="s">
        <v>124</v>
      </c>
      <c r="AB13" s="5">
        <v>8486460</v>
      </c>
      <c r="AD13" t="s">
        <v>124</v>
      </c>
      <c r="AE13" s="39">
        <v>47118993</v>
      </c>
      <c r="AF13" s="3">
        <v>6</v>
      </c>
      <c r="AG13" s="5">
        <v>8486460</v>
      </c>
      <c r="AI13" s="2"/>
      <c r="AJ13" t="s">
        <v>128</v>
      </c>
      <c r="AK13" s="2">
        <v>5.8748036874138071E-2</v>
      </c>
      <c r="AQ13" t="s">
        <v>69</v>
      </c>
      <c r="AR13" s="5">
        <v>4447606236</v>
      </c>
      <c r="AS13" s="2">
        <v>1.7899999999999999E-2</v>
      </c>
      <c r="AU13" t="s">
        <v>110</v>
      </c>
      <c r="AV13" s="39">
        <v>29.8</v>
      </c>
      <c r="AX13" t="s">
        <v>110</v>
      </c>
      <c r="AY13" s="39">
        <v>2.29</v>
      </c>
    </row>
    <row r="14" spans="2:69" x14ac:dyDescent="0.3">
      <c r="B14" t="s">
        <v>15</v>
      </c>
      <c r="C14" s="11">
        <v>287886782</v>
      </c>
      <c r="E14" t="s">
        <v>10</v>
      </c>
      <c r="F14" s="5">
        <v>3465</v>
      </c>
      <c r="H14" t="s">
        <v>0</v>
      </c>
      <c r="I14" s="5">
        <v>14817</v>
      </c>
      <c r="J14" s="5">
        <v>165</v>
      </c>
      <c r="K14" s="5">
        <v>90</v>
      </c>
      <c r="L14" s="7">
        <v>1.34</v>
      </c>
      <c r="M14" s="15">
        <v>39.1</v>
      </c>
      <c r="N14" s="2">
        <v>0</v>
      </c>
      <c r="O14" s="2"/>
      <c r="P14" s="2">
        <v>1.7999999999999999E-6</v>
      </c>
      <c r="R14" s="10" t="s">
        <v>109</v>
      </c>
      <c r="S14" s="2">
        <v>9.7000000000000003E-3</v>
      </c>
      <c r="U14" s="10" t="s">
        <v>109</v>
      </c>
      <c r="V14" s="5">
        <v>7887001292</v>
      </c>
      <c r="X14" t="s">
        <v>109</v>
      </c>
      <c r="Y14" s="3">
        <v>53</v>
      </c>
      <c r="AA14" t="s">
        <v>148</v>
      </c>
      <c r="AB14" s="5">
        <v>130094010</v>
      </c>
      <c r="AJ14" t="s">
        <v>133</v>
      </c>
      <c r="AK14" s="2">
        <v>8.4267585474826316E-3</v>
      </c>
      <c r="AQ14" t="s">
        <v>74</v>
      </c>
      <c r="AR14" s="5">
        <v>4868943465</v>
      </c>
      <c r="AS14" s="2">
        <v>1.83E-2</v>
      </c>
      <c r="AU14" t="s">
        <v>109</v>
      </c>
      <c r="AV14" s="39">
        <v>29.6</v>
      </c>
      <c r="AX14" t="s">
        <v>109</v>
      </c>
      <c r="AY14" s="39">
        <v>2.3199999999999998</v>
      </c>
    </row>
    <row r="15" spans="2:69" x14ac:dyDescent="0.3">
      <c r="B15" t="s">
        <v>37</v>
      </c>
      <c r="C15" s="11">
        <v>349035494</v>
      </c>
      <c r="E15" t="s">
        <v>34</v>
      </c>
      <c r="F15" s="5">
        <v>2691</v>
      </c>
      <c r="H15" t="s">
        <v>159</v>
      </c>
      <c r="I15" s="5">
        <v>94626</v>
      </c>
      <c r="J15" s="5">
        <v>215</v>
      </c>
      <c r="K15" s="5">
        <v>440</v>
      </c>
      <c r="L15" s="7">
        <v>1.57</v>
      </c>
      <c r="M15" s="15">
        <v>36.700000000000003</v>
      </c>
      <c r="N15" s="2">
        <v>0.28599999999999998</v>
      </c>
      <c r="O15" s="2">
        <v>0.71399999999999997</v>
      </c>
      <c r="P15" s="2">
        <v>1.1E-5</v>
      </c>
      <c r="R15" s="10" t="s">
        <v>108</v>
      </c>
      <c r="S15" s="2">
        <v>1.0500000000000001E-2</v>
      </c>
      <c r="U15" s="10" t="s">
        <v>108</v>
      </c>
      <c r="V15" s="5">
        <v>7811293698</v>
      </c>
      <c r="X15" t="s">
        <v>108</v>
      </c>
      <c r="Y15" s="3">
        <v>52</v>
      </c>
      <c r="AD15" s="6" t="s">
        <v>362</v>
      </c>
      <c r="AE15" s="6"/>
      <c r="AF15" s="6"/>
      <c r="AG15" s="6"/>
      <c r="AH15" s="6"/>
      <c r="AJ15" t="s">
        <v>130</v>
      </c>
      <c r="AK15" s="2">
        <v>2.008442710078032E-3</v>
      </c>
      <c r="AQ15" t="s">
        <v>79</v>
      </c>
      <c r="AR15" s="5">
        <v>5327803110</v>
      </c>
      <c r="AS15" s="2">
        <v>1.8200000000000001E-2</v>
      </c>
      <c r="AU15" t="s">
        <v>104</v>
      </c>
      <c r="AV15" s="39">
        <v>28.3</v>
      </c>
      <c r="AX15" t="s">
        <v>104</v>
      </c>
      <c r="AY15" s="39">
        <v>2.54</v>
      </c>
      <c r="BO15" s="7"/>
      <c r="BP15" s="7"/>
    </row>
    <row r="16" spans="2:69" x14ac:dyDescent="0.3">
      <c r="B16" t="s">
        <v>5</v>
      </c>
      <c r="C16" s="11">
        <v>1412914089</v>
      </c>
      <c r="E16" t="s">
        <v>24</v>
      </c>
      <c r="F16" s="5">
        <v>1822</v>
      </c>
      <c r="H16" t="s">
        <v>160</v>
      </c>
      <c r="I16" s="5">
        <v>46003734</v>
      </c>
      <c r="J16" s="5">
        <v>17</v>
      </c>
      <c r="K16" s="5">
        <v>2736690</v>
      </c>
      <c r="L16" s="7">
        <v>1.51</v>
      </c>
      <c r="M16" s="15">
        <v>33.299999999999997</v>
      </c>
      <c r="N16" s="2">
        <v>0.96499999999999997</v>
      </c>
      <c r="O16" s="2">
        <v>3.5000000000000031E-2</v>
      </c>
      <c r="P16" s="2">
        <v>5.4999999999999997E-3</v>
      </c>
      <c r="R16" s="10" t="s">
        <v>107</v>
      </c>
      <c r="S16" s="2">
        <v>1.0999999999999999E-2</v>
      </c>
      <c r="U16" s="10" t="s">
        <v>107</v>
      </c>
      <c r="V16" s="5">
        <v>7729902781</v>
      </c>
      <c r="X16" t="s">
        <v>107</v>
      </c>
      <c r="Y16" s="3">
        <v>52</v>
      </c>
      <c r="AD16" s="1" t="s">
        <v>125</v>
      </c>
      <c r="AE16" s="4" t="s">
        <v>377</v>
      </c>
      <c r="AF16" s="4" t="s">
        <v>378</v>
      </c>
      <c r="AQ16" t="s">
        <v>84</v>
      </c>
      <c r="AR16" s="5">
        <v>5758878982</v>
      </c>
      <c r="AS16" s="2">
        <v>1.5699999999999999E-2</v>
      </c>
      <c r="AU16" t="s">
        <v>99</v>
      </c>
      <c r="AV16" s="39">
        <v>27.2</v>
      </c>
      <c r="AX16" t="s">
        <v>99</v>
      </c>
      <c r="AY16" s="39">
        <v>2.6</v>
      </c>
      <c r="BO16" s="7"/>
    </row>
    <row r="17" spans="2:65" x14ac:dyDescent="0.3">
      <c r="B17" t="s">
        <v>14</v>
      </c>
      <c r="C17" s="11">
        <v>1476625576</v>
      </c>
      <c r="E17" t="s">
        <v>13</v>
      </c>
      <c r="F17" s="5">
        <v>506</v>
      </c>
      <c r="H17" t="s">
        <v>161</v>
      </c>
      <c r="I17" s="5">
        <v>2930915</v>
      </c>
      <c r="J17" s="5">
        <v>103</v>
      </c>
      <c r="K17" s="5">
        <v>28470</v>
      </c>
      <c r="L17" s="7">
        <v>1.71</v>
      </c>
      <c r="M17" s="15">
        <v>37.200000000000003</v>
      </c>
      <c r="N17" s="2">
        <v>0.64400000000000002</v>
      </c>
      <c r="O17" s="2">
        <v>0.35599999999999998</v>
      </c>
      <c r="P17" s="2">
        <v>4.0000000000000002E-4</v>
      </c>
      <c r="R17" s="10" t="s">
        <v>106</v>
      </c>
      <c r="S17" s="2">
        <v>1.15E-2</v>
      </c>
      <c r="U17" s="10" t="s">
        <v>106</v>
      </c>
      <c r="V17" s="5">
        <v>7645617954</v>
      </c>
      <c r="X17" t="s">
        <v>106</v>
      </c>
      <c r="Y17" s="3">
        <v>51</v>
      </c>
      <c r="AC17" s="5"/>
      <c r="AD17" t="s">
        <v>119</v>
      </c>
      <c r="AE17" s="2">
        <v>0.45600000000000002</v>
      </c>
      <c r="AF17" s="2">
        <v>0.54400000000000004</v>
      </c>
      <c r="AJ17" s="6" t="str" cm="1">
        <f t="array" ref="AJ17:AK25">AJ7:AK15</f>
        <v>Religion</v>
      </c>
      <c r="AK17" s="8" t="str">
        <v>Percentage of the global population</v>
      </c>
      <c r="AQ17" t="s">
        <v>89</v>
      </c>
      <c r="AR17" s="5">
        <v>6171702993</v>
      </c>
      <c r="AS17" s="2">
        <v>1.3899999999999999E-2</v>
      </c>
      <c r="AU17" t="s">
        <v>94</v>
      </c>
      <c r="AV17" s="39">
        <v>26.1</v>
      </c>
      <c r="AX17" t="s">
        <v>94</v>
      </c>
      <c r="AY17" s="39">
        <v>2.63</v>
      </c>
    </row>
    <row r="18" spans="2:65" x14ac:dyDescent="0.3">
      <c r="H18" t="s">
        <v>162</v>
      </c>
      <c r="I18" s="5">
        <v>108164</v>
      </c>
      <c r="J18" s="5">
        <v>601</v>
      </c>
      <c r="K18" s="5">
        <v>180</v>
      </c>
      <c r="L18" s="7">
        <v>1.6</v>
      </c>
      <c r="M18" s="15">
        <v>41.7</v>
      </c>
      <c r="N18" s="2">
        <v>0.45100000000000001</v>
      </c>
      <c r="O18" s="2">
        <v>0.54899999999999993</v>
      </c>
      <c r="P18" s="2">
        <v>1.2999999999999999E-5</v>
      </c>
      <c r="R18" s="10" t="s">
        <v>105</v>
      </c>
      <c r="S18" s="2">
        <v>1.18E-2</v>
      </c>
      <c r="U18" s="10" t="s">
        <v>105</v>
      </c>
      <c r="V18" s="5">
        <v>7558554526</v>
      </c>
      <c r="X18" t="s">
        <v>105</v>
      </c>
      <c r="Y18" s="3">
        <v>51</v>
      </c>
      <c r="AC18" s="5"/>
      <c r="AD18" t="s">
        <v>120</v>
      </c>
      <c r="AE18" s="2">
        <v>0.54100000000000004</v>
      </c>
      <c r="AF18" s="2">
        <v>0.45899999999999996</v>
      </c>
      <c r="AJ18" t="str">
        <v>Christians</v>
      </c>
      <c r="AK18" s="2">
        <v>0.315141337811363</v>
      </c>
      <c r="AQ18" t="s">
        <v>94</v>
      </c>
      <c r="AR18" s="5">
        <v>6586970132</v>
      </c>
      <c r="AS18" s="2">
        <v>1.3100000000000001E-2</v>
      </c>
      <c r="AU18" t="s">
        <v>89</v>
      </c>
      <c r="AV18" s="39">
        <v>25.1</v>
      </c>
      <c r="AX18" t="s">
        <v>89</v>
      </c>
      <c r="AY18" s="39">
        <v>2.75</v>
      </c>
    </row>
    <row r="19" spans="2:65" x14ac:dyDescent="0.3">
      <c r="H19" t="s">
        <v>163</v>
      </c>
      <c r="I19" s="5">
        <v>27227096</v>
      </c>
      <c r="J19" s="5">
        <v>4</v>
      </c>
      <c r="K19" s="5">
        <v>7682300</v>
      </c>
      <c r="L19" s="7">
        <v>1.64</v>
      </c>
      <c r="M19" s="15">
        <v>38.5</v>
      </c>
      <c r="N19" s="2">
        <v>0.86699999999999999</v>
      </c>
      <c r="O19" s="2">
        <v>0.13300000000000001</v>
      </c>
      <c r="P19" s="2">
        <v>3.3E-3</v>
      </c>
      <c r="R19" s="10" t="s">
        <v>104</v>
      </c>
      <c r="S19" s="2">
        <v>1.2E-2</v>
      </c>
      <c r="U19" s="10" t="s">
        <v>104</v>
      </c>
      <c r="V19" s="5">
        <v>7470491872</v>
      </c>
      <c r="X19" t="s">
        <v>104</v>
      </c>
      <c r="Y19" s="3">
        <v>50</v>
      </c>
      <c r="AC19" s="5"/>
      <c r="AD19" t="s">
        <v>121</v>
      </c>
      <c r="AE19" s="2">
        <v>0.76200000000000001</v>
      </c>
      <c r="AF19" s="2">
        <v>0.23799999999999999</v>
      </c>
      <c r="AJ19" t="str">
        <v>Muslims</v>
      </c>
      <c r="AK19" s="2">
        <v>0.23180619180410361</v>
      </c>
      <c r="AQ19" t="s">
        <v>99</v>
      </c>
      <c r="AR19" s="5">
        <v>7021732148</v>
      </c>
      <c r="AS19" s="2">
        <v>1.29E-2</v>
      </c>
      <c r="AU19" t="s">
        <v>84</v>
      </c>
      <c r="AV19" s="39">
        <v>24</v>
      </c>
      <c r="AX19" t="s">
        <v>84</v>
      </c>
      <c r="AY19" s="39">
        <v>2.89</v>
      </c>
    </row>
    <row r="20" spans="2:65" x14ac:dyDescent="0.3">
      <c r="H20" t="s">
        <v>164</v>
      </c>
      <c r="I20" s="5">
        <v>9107266</v>
      </c>
      <c r="J20" s="5">
        <v>111</v>
      </c>
      <c r="K20" s="5">
        <v>82409</v>
      </c>
      <c r="L20" s="7">
        <v>1.34</v>
      </c>
      <c r="M20" s="15">
        <v>43.9</v>
      </c>
      <c r="N20" s="2">
        <v>0.59</v>
      </c>
      <c r="O20" s="2">
        <v>0.41000000000000003</v>
      </c>
      <c r="P20" s="2">
        <v>1.1000000000000001E-3</v>
      </c>
      <c r="R20" s="10" t="s">
        <v>103</v>
      </c>
      <c r="S20" s="2">
        <v>1.23E-2</v>
      </c>
      <c r="U20" s="10" t="s">
        <v>103</v>
      </c>
      <c r="V20" s="5">
        <v>7381616244</v>
      </c>
      <c r="X20" t="s">
        <v>103</v>
      </c>
      <c r="Y20" s="3">
        <v>50</v>
      </c>
      <c r="AC20" s="5"/>
      <c r="AD20" t="s">
        <v>122</v>
      </c>
      <c r="AE20" s="2">
        <v>0.85899999999999999</v>
      </c>
      <c r="AF20" s="2">
        <v>0.14100000000000001</v>
      </c>
      <c r="AJ20" t="str">
        <v>None</v>
      </c>
      <c r="AK20" s="2">
        <v>0.16335817421681612</v>
      </c>
      <c r="AQ20" t="s">
        <v>104</v>
      </c>
      <c r="AR20" s="5">
        <v>7470491872</v>
      </c>
      <c r="AS20" s="2">
        <v>1.2500000000000001E-2</v>
      </c>
      <c r="AU20" t="s">
        <v>79</v>
      </c>
      <c r="AV20" s="39">
        <v>22.9</v>
      </c>
      <c r="AX20" t="s">
        <v>79</v>
      </c>
      <c r="AY20" s="39">
        <v>3.31</v>
      </c>
    </row>
    <row r="21" spans="2:65" x14ac:dyDescent="0.3">
      <c r="H21" t="s">
        <v>165</v>
      </c>
      <c r="I21" s="5">
        <v>10454855</v>
      </c>
      <c r="J21" s="5">
        <v>126</v>
      </c>
      <c r="K21" s="5">
        <v>82658</v>
      </c>
      <c r="L21" s="7">
        <v>1.66</v>
      </c>
      <c r="M21" s="15">
        <v>34.1</v>
      </c>
      <c r="N21" s="2">
        <v>0.59099999999999997</v>
      </c>
      <c r="O21" s="2">
        <v>0.40900000000000003</v>
      </c>
      <c r="P21" s="2">
        <v>1.2999999999999999E-3</v>
      </c>
      <c r="R21" s="10" t="s">
        <v>102</v>
      </c>
      <c r="S21" s="2">
        <v>1.26E-2</v>
      </c>
      <c r="U21" s="10" t="s">
        <v>102</v>
      </c>
      <c r="V21" s="5">
        <v>7291793585</v>
      </c>
      <c r="X21" t="s">
        <v>102</v>
      </c>
      <c r="Y21" s="3">
        <v>49</v>
      </c>
      <c r="AC21" s="5"/>
      <c r="AD21" t="s">
        <v>123</v>
      </c>
      <c r="AE21" s="2">
        <v>0.82799999999999996</v>
      </c>
      <c r="AF21" s="2">
        <v>0.17200000000000004</v>
      </c>
      <c r="AJ21" t="str">
        <v>Hindus</v>
      </c>
      <c r="AK21" s="2">
        <v>0.14981097436299012</v>
      </c>
      <c r="AQ21" t="s">
        <v>109</v>
      </c>
      <c r="AR21" s="5">
        <v>7887001292</v>
      </c>
      <c r="AS21" s="2">
        <v>1.09E-2</v>
      </c>
      <c r="AU21" t="s">
        <v>74</v>
      </c>
      <c r="AV21" s="39">
        <v>22</v>
      </c>
      <c r="AX21" t="s">
        <v>74</v>
      </c>
      <c r="AY21" s="39">
        <v>3.52</v>
      </c>
    </row>
    <row r="22" spans="2:65" x14ac:dyDescent="0.3">
      <c r="H22" t="s">
        <v>166</v>
      </c>
      <c r="I22" s="5">
        <v>404628</v>
      </c>
      <c r="J22" s="5">
        <v>40</v>
      </c>
      <c r="K22" s="5">
        <v>10010</v>
      </c>
      <c r="L22" s="7">
        <v>1.36</v>
      </c>
      <c r="M22" s="15">
        <v>35.700000000000003</v>
      </c>
      <c r="N22" s="2">
        <v>0.88900000000000001</v>
      </c>
      <c r="O22" s="2">
        <v>0.11099999999999999</v>
      </c>
      <c r="P22" s="2">
        <v>4.8999999999999998E-5</v>
      </c>
      <c r="R22" s="10" t="s">
        <v>101</v>
      </c>
      <c r="S22" s="2">
        <v>1.2699999999999999E-2</v>
      </c>
      <c r="U22" s="10" t="s">
        <v>101</v>
      </c>
      <c r="V22" s="5">
        <v>7201202485</v>
      </c>
      <c r="X22" t="s">
        <v>101</v>
      </c>
      <c r="Y22" s="3">
        <v>48</v>
      </c>
      <c r="AC22" s="5"/>
      <c r="AD22" t="s">
        <v>124</v>
      </c>
      <c r="AE22" s="2">
        <v>0.66300000000000003</v>
      </c>
      <c r="AF22" s="2">
        <v>0.33699999999999997</v>
      </c>
      <c r="AJ22" t="str">
        <v>Buddhists</v>
      </c>
      <c r="AK22" s="2">
        <v>7.0700083673028422E-2</v>
      </c>
      <c r="AQ22" t="s">
        <v>110</v>
      </c>
      <c r="AR22" s="5">
        <v>7954448391</v>
      </c>
      <c r="AS22" s="2">
        <v>8.6E-3</v>
      </c>
      <c r="AU22" t="s">
        <v>69</v>
      </c>
      <c r="AV22" s="39">
        <v>21.5</v>
      </c>
      <c r="AX22" t="s">
        <v>69</v>
      </c>
      <c r="AY22" s="39">
        <v>3.74</v>
      </c>
    </row>
    <row r="23" spans="2:65" x14ac:dyDescent="0.3">
      <c r="H23" t="s">
        <v>167</v>
      </c>
      <c r="I23" s="5">
        <v>1675572</v>
      </c>
      <c r="J23" s="5">
        <v>2205</v>
      </c>
      <c r="K23" s="5">
        <v>760</v>
      </c>
      <c r="L23" s="7">
        <v>1.77</v>
      </c>
      <c r="M23" s="15">
        <v>33.4</v>
      </c>
      <c r="N23" s="2">
        <v>0</v>
      </c>
      <c r="O23" s="2"/>
      <c r="P23" s="2">
        <v>2.0000000000000001E-4</v>
      </c>
      <c r="R23" s="10" t="s">
        <v>100</v>
      </c>
      <c r="S23" s="2">
        <v>1.2699999999999999E-2</v>
      </c>
      <c r="U23" s="10" t="s">
        <v>100</v>
      </c>
      <c r="V23" s="5">
        <v>7110923765</v>
      </c>
      <c r="X23" t="s">
        <v>100</v>
      </c>
      <c r="Y23" s="3">
        <v>48</v>
      </c>
      <c r="AJ23" t="str">
        <v>Folk Religionists</v>
      </c>
      <c r="AK23" s="2">
        <v>5.8748036874138071E-2</v>
      </c>
      <c r="AQ23" t="s">
        <v>111</v>
      </c>
      <c r="AR23" s="5">
        <v>8021407192</v>
      </c>
      <c r="AS23" s="2">
        <v>8.3999999999999995E-3</v>
      </c>
      <c r="AU23" t="s">
        <v>64</v>
      </c>
      <c r="AV23" s="39">
        <v>20.7</v>
      </c>
      <c r="AX23" t="s">
        <v>64</v>
      </c>
      <c r="AY23" s="39">
        <v>4.08</v>
      </c>
    </row>
    <row r="24" spans="2:65" ht="14.25" customHeight="1" x14ac:dyDescent="0.3">
      <c r="H24" t="s">
        <v>1</v>
      </c>
      <c r="I24" s="5">
        <v>177818044</v>
      </c>
      <c r="J24" s="5">
        <v>1366</v>
      </c>
      <c r="K24" s="5">
        <v>130170</v>
      </c>
      <c r="L24" s="7">
        <v>2.09</v>
      </c>
      <c r="M24" s="15">
        <v>26.3</v>
      </c>
      <c r="N24" s="2">
        <v>0.432</v>
      </c>
      <c r="O24" s="2">
        <v>0.56800000000000006</v>
      </c>
      <c r="P24" s="2">
        <v>2.1000000000000001E-2</v>
      </c>
      <c r="R24" s="10" t="s">
        <v>99</v>
      </c>
      <c r="S24" s="2">
        <v>1.2800000000000001E-2</v>
      </c>
      <c r="U24" s="10" t="s">
        <v>99</v>
      </c>
      <c r="V24" s="5">
        <v>7021732148</v>
      </c>
      <c r="X24" t="s">
        <v>99</v>
      </c>
      <c r="Y24" s="3">
        <v>47</v>
      </c>
      <c r="AD24" s="6" t="s">
        <v>363</v>
      </c>
      <c r="AJ24" t="str">
        <v>Other Religions</v>
      </c>
      <c r="AK24" s="2">
        <v>8.4267585474826316E-3</v>
      </c>
      <c r="AQ24" t="s">
        <v>112</v>
      </c>
      <c r="AR24" s="5">
        <v>8091734930</v>
      </c>
      <c r="AS24" s="2">
        <v>8.8000000000000005E-3</v>
      </c>
      <c r="AU24" t="s">
        <v>59</v>
      </c>
      <c r="AV24" s="39">
        <v>20.3</v>
      </c>
      <c r="AX24" t="s">
        <v>59</v>
      </c>
      <c r="AY24" s="39">
        <v>4.83</v>
      </c>
    </row>
    <row r="25" spans="2:65" x14ac:dyDescent="0.3">
      <c r="H25" t="s">
        <v>168</v>
      </c>
      <c r="I25" s="5">
        <v>282724</v>
      </c>
      <c r="J25" s="5">
        <v>657</v>
      </c>
      <c r="K25" s="5">
        <v>430</v>
      </c>
      <c r="L25" s="7">
        <v>1.71</v>
      </c>
      <c r="M25" s="15">
        <v>39.700000000000003</v>
      </c>
      <c r="N25" s="2">
        <v>0.32700000000000001</v>
      </c>
      <c r="O25" s="2">
        <v>0.67300000000000004</v>
      </c>
      <c r="P25" s="2">
        <v>3.4E-5</v>
      </c>
      <c r="R25" s="10" t="s">
        <v>98</v>
      </c>
      <c r="S25" s="2">
        <v>1.29E-2</v>
      </c>
      <c r="U25" s="10" t="s">
        <v>98</v>
      </c>
      <c r="V25" s="5">
        <v>6932766416</v>
      </c>
      <c r="X25" t="s">
        <v>98</v>
      </c>
      <c r="Y25" s="3">
        <v>47</v>
      </c>
      <c r="AD25" s="1" t="s">
        <v>125</v>
      </c>
      <c r="AE25" s="4" t="s">
        <v>363</v>
      </c>
      <c r="AJ25" t="str">
        <v>Jews</v>
      </c>
      <c r="AK25" s="2">
        <v>2.008442710078032E-3</v>
      </c>
      <c r="AQ25" t="s">
        <v>113</v>
      </c>
      <c r="AR25" s="5">
        <v>8161972572</v>
      </c>
      <c r="AS25" s="2">
        <v>8.6999999999999994E-3</v>
      </c>
      <c r="AU25" t="s">
        <v>54</v>
      </c>
      <c r="AV25" s="39">
        <v>20.8</v>
      </c>
      <c r="AX25" t="s">
        <v>54</v>
      </c>
      <c r="AY25" s="39">
        <v>5.07</v>
      </c>
    </row>
    <row r="26" spans="2:65" x14ac:dyDescent="0.3">
      <c r="H26" t="s">
        <v>169</v>
      </c>
      <c r="I26" s="5">
        <v>8937018</v>
      </c>
      <c r="J26" s="5">
        <v>44</v>
      </c>
      <c r="K26" s="5">
        <v>202910</v>
      </c>
      <c r="L26" s="7">
        <v>1.23</v>
      </c>
      <c r="M26" s="15">
        <v>41.8</v>
      </c>
      <c r="N26" s="2">
        <v>0.85099999999999998</v>
      </c>
      <c r="O26" s="2">
        <v>0.14900000000000002</v>
      </c>
      <c r="P26" s="2">
        <v>1.1000000000000001E-3</v>
      </c>
      <c r="R26" s="10" t="s">
        <v>97</v>
      </c>
      <c r="S26" s="2">
        <v>1.29E-2</v>
      </c>
      <c r="U26" s="10" t="s">
        <v>97</v>
      </c>
      <c r="V26" s="5">
        <v>6844457662</v>
      </c>
      <c r="X26" t="s">
        <v>97</v>
      </c>
      <c r="Y26" s="3">
        <v>46</v>
      </c>
      <c r="AD26" t="s">
        <v>119</v>
      </c>
      <c r="AE26" s="2">
        <v>0.191</v>
      </c>
      <c r="AQ26" t="s">
        <v>114</v>
      </c>
      <c r="AR26" s="5">
        <v>8231613070</v>
      </c>
      <c r="AS26" s="2">
        <v>8.5000000000000006E-3</v>
      </c>
      <c r="AU26" t="s">
        <v>49</v>
      </c>
      <c r="AV26" s="39">
        <v>21.5</v>
      </c>
      <c r="AX26" t="s">
        <v>49</v>
      </c>
      <c r="AY26" s="39">
        <v>4.7</v>
      </c>
    </row>
    <row r="27" spans="2:65" x14ac:dyDescent="0.3">
      <c r="H27" t="s">
        <v>170</v>
      </c>
      <c r="I27" s="5">
        <v>11774642</v>
      </c>
      <c r="J27" s="5">
        <v>389</v>
      </c>
      <c r="K27" s="5">
        <v>30280</v>
      </c>
      <c r="L27" s="7">
        <v>1.4</v>
      </c>
      <c r="M27" s="15">
        <v>42.1</v>
      </c>
      <c r="N27" s="2">
        <v>0.99</v>
      </c>
      <c r="O27" s="2">
        <v>1.0000000000000009E-2</v>
      </c>
      <c r="P27" s="2">
        <v>1.4E-3</v>
      </c>
      <c r="R27" s="10" t="s">
        <v>96</v>
      </c>
      <c r="S27" s="2">
        <v>1.29E-2</v>
      </c>
      <c r="U27" s="10" t="s">
        <v>96</v>
      </c>
      <c r="V27" s="5">
        <v>6757308781</v>
      </c>
      <c r="X27" t="s">
        <v>96</v>
      </c>
      <c r="Y27" s="3">
        <v>45</v>
      </c>
      <c r="AD27" t="s">
        <v>120</v>
      </c>
      <c r="AE27" s="2">
        <v>0.58599999999999997</v>
      </c>
      <c r="AQ27" t="s">
        <v>364</v>
      </c>
      <c r="AR27" s="5">
        <v>8300678395</v>
      </c>
      <c r="AS27" s="2">
        <v>8.3999999999999995E-3</v>
      </c>
      <c r="AU27" t="s">
        <v>44</v>
      </c>
      <c r="AV27" s="39">
        <v>21.8</v>
      </c>
      <c r="AX27" t="s">
        <v>44</v>
      </c>
      <c r="AY27" s="39">
        <v>5</v>
      </c>
    </row>
    <row r="28" spans="2:65" x14ac:dyDescent="0.3">
      <c r="H28" t="s">
        <v>171</v>
      </c>
      <c r="I28" s="5">
        <v>428644</v>
      </c>
      <c r="J28" s="5">
        <v>19</v>
      </c>
      <c r="K28" s="5">
        <v>22810</v>
      </c>
      <c r="L28" s="7">
        <v>1.99</v>
      </c>
      <c r="M28" s="15">
        <v>27.3</v>
      </c>
      <c r="N28" s="2">
        <v>0.49</v>
      </c>
      <c r="O28" s="2">
        <v>0.51</v>
      </c>
      <c r="P28" s="2">
        <v>5.1999999999999997E-5</v>
      </c>
      <c r="R28" s="10" t="s">
        <v>95</v>
      </c>
      <c r="S28" s="2">
        <v>1.2800000000000001E-2</v>
      </c>
      <c r="U28" s="10" t="s">
        <v>95</v>
      </c>
      <c r="V28" s="5">
        <v>6671452015</v>
      </c>
      <c r="X28" t="s">
        <v>95</v>
      </c>
      <c r="Y28" s="3">
        <v>45</v>
      </c>
      <c r="AD28" t="s">
        <v>121</v>
      </c>
      <c r="AE28" s="2">
        <v>0.09</v>
      </c>
    </row>
    <row r="29" spans="2:65" x14ac:dyDescent="0.3">
      <c r="H29" t="s">
        <v>172</v>
      </c>
      <c r="I29" s="5">
        <v>15170419</v>
      </c>
      <c r="J29" s="5">
        <v>135</v>
      </c>
      <c r="K29" s="5">
        <v>112760</v>
      </c>
      <c r="L29" s="7">
        <v>4.34</v>
      </c>
      <c r="M29" s="15">
        <v>18.2</v>
      </c>
      <c r="N29" s="2">
        <v>0.48399999999999999</v>
      </c>
      <c r="O29" s="2">
        <v>0.51600000000000001</v>
      </c>
      <c r="P29" s="2">
        <v>1.8E-3</v>
      </c>
      <c r="R29" s="10" t="s">
        <v>94</v>
      </c>
      <c r="S29" s="2">
        <v>1.29E-2</v>
      </c>
      <c r="U29" s="10" t="s">
        <v>94</v>
      </c>
      <c r="V29" s="5">
        <v>6586970132</v>
      </c>
      <c r="X29" t="s">
        <v>94</v>
      </c>
      <c r="Y29" s="3">
        <v>44</v>
      </c>
      <c r="AD29" t="s">
        <v>122</v>
      </c>
      <c r="AE29" s="2">
        <v>8.1000000000000003E-2</v>
      </c>
      <c r="BM29" s="5"/>
    </row>
    <row r="30" spans="2:65" x14ac:dyDescent="0.3">
      <c r="H30" t="s">
        <v>173</v>
      </c>
      <c r="I30" s="5">
        <v>64459</v>
      </c>
      <c r="J30" s="5">
        <v>1289</v>
      </c>
      <c r="K30" s="5">
        <v>50</v>
      </c>
      <c r="L30" s="7">
        <v>1.42</v>
      </c>
      <c r="M30" s="15">
        <v>46.4</v>
      </c>
      <c r="N30" s="2">
        <v>0.93</v>
      </c>
      <c r="O30" s="2">
        <v>6.9999999999999951E-2</v>
      </c>
      <c r="P30" s="2">
        <v>7.7999999999999999E-6</v>
      </c>
      <c r="R30" s="10" t="s">
        <v>93</v>
      </c>
      <c r="S30" s="2">
        <v>1.29E-2</v>
      </c>
      <c r="U30" s="10" t="s">
        <v>93</v>
      </c>
      <c r="V30" s="5">
        <v>6503377772</v>
      </c>
      <c r="X30" t="s">
        <v>93</v>
      </c>
      <c r="Y30" s="3">
        <v>44</v>
      </c>
      <c r="AD30" t="s">
        <v>123</v>
      </c>
      <c r="AE30" s="2">
        <v>4.7E-2</v>
      </c>
    </row>
    <row r="31" spans="2:65" x14ac:dyDescent="0.3">
      <c r="H31" t="s">
        <v>174</v>
      </c>
      <c r="I31" s="5">
        <v>802214</v>
      </c>
      <c r="J31" s="5">
        <v>21</v>
      </c>
      <c r="K31" s="5">
        <v>38117</v>
      </c>
      <c r="L31" s="7">
        <v>1.43</v>
      </c>
      <c r="M31" s="15">
        <v>31</v>
      </c>
      <c r="N31" s="2">
        <v>0.51100000000000001</v>
      </c>
      <c r="O31" s="2">
        <v>0.48899999999999999</v>
      </c>
      <c r="P31" s="2">
        <v>9.7E-5</v>
      </c>
      <c r="R31" s="10" t="s">
        <v>92</v>
      </c>
      <c r="S31" s="2">
        <v>1.2999999999999999E-2</v>
      </c>
      <c r="U31" s="10" t="s">
        <v>92</v>
      </c>
      <c r="V31" s="5">
        <v>6420361634</v>
      </c>
      <c r="X31" t="s">
        <v>92</v>
      </c>
      <c r="Y31" s="3">
        <v>43</v>
      </c>
      <c r="AD31" t="s">
        <v>124</v>
      </c>
      <c r="AE31" s="2">
        <v>5.7000000000000002E-3</v>
      </c>
      <c r="AR31" s="16"/>
    </row>
    <row r="32" spans="2:65" x14ac:dyDescent="0.3">
      <c r="H32" t="s">
        <v>175</v>
      </c>
      <c r="I32" s="5">
        <v>12749291</v>
      </c>
      <c r="J32" s="5">
        <v>12</v>
      </c>
      <c r="K32" s="5">
        <v>1083300</v>
      </c>
      <c r="L32" s="7">
        <v>2.4700000000000002</v>
      </c>
      <c r="M32" s="15">
        <v>25.5</v>
      </c>
      <c r="N32" s="2">
        <v>0.71</v>
      </c>
      <c r="O32" s="2">
        <v>0.29000000000000004</v>
      </c>
      <c r="P32" s="2">
        <v>1.5E-3</v>
      </c>
      <c r="R32" s="10" t="s">
        <v>91</v>
      </c>
      <c r="S32" s="2">
        <v>1.32E-2</v>
      </c>
      <c r="U32" s="10" t="s">
        <v>91</v>
      </c>
      <c r="V32" s="5">
        <v>6337730342</v>
      </c>
      <c r="X32" t="s">
        <v>91</v>
      </c>
      <c r="Y32" s="3">
        <v>43</v>
      </c>
    </row>
    <row r="33" spans="8:25" x14ac:dyDescent="0.3">
      <c r="H33" t="s">
        <v>176</v>
      </c>
      <c r="I33" s="5">
        <v>3114242</v>
      </c>
      <c r="J33" s="5">
        <v>61</v>
      </c>
      <c r="K33" s="5">
        <v>51000</v>
      </c>
      <c r="L33" s="7">
        <v>1.5</v>
      </c>
      <c r="M33" s="15">
        <v>46.1</v>
      </c>
      <c r="N33" s="2">
        <v>0.57099999999999995</v>
      </c>
      <c r="O33" s="2">
        <v>0.42900000000000005</v>
      </c>
      <c r="P33" s="2">
        <v>4.0000000000000002E-4</v>
      </c>
      <c r="R33" s="10" t="s">
        <v>90</v>
      </c>
      <c r="S33" s="2">
        <v>1.35E-2</v>
      </c>
      <c r="U33" s="10" t="s">
        <v>90</v>
      </c>
      <c r="V33" s="5">
        <v>6254936459</v>
      </c>
      <c r="X33" t="s">
        <v>90</v>
      </c>
      <c r="Y33" s="3">
        <v>42</v>
      </c>
    </row>
    <row r="34" spans="8:25" x14ac:dyDescent="0.3">
      <c r="H34" t="s">
        <v>177</v>
      </c>
      <c r="I34" s="5">
        <v>2603388</v>
      </c>
      <c r="J34" s="5">
        <v>5</v>
      </c>
      <c r="K34" s="5">
        <v>566730</v>
      </c>
      <c r="L34" s="7">
        <v>2.63</v>
      </c>
      <c r="M34" s="15">
        <v>23.7</v>
      </c>
      <c r="N34" s="2">
        <v>0.76100000000000001</v>
      </c>
      <c r="O34" s="2">
        <v>0.23899999999999999</v>
      </c>
      <c r="P34" s="2">
        <v>2.9999999999999997E-4</v>
      </c>
      <c r="R34" s="10" t="s">
        <v>89</v>
      </c>
      <c r="S34" s="2">
        <v>1.3599999999999999E-2</v>
      </c>
      <c r="U34" s="10" t="s">
        <v>89</v>
      </c>
      <c r="V34" s="5">
        <v>6171702993</v>
      </c>
      <c r="X34" t="s">
        <v>89</v>
      </c>
      <c r="Y34" s="3">
        <v>41</v>
      </c>
    </row>
    <row r="35" spans="8:25" x14ac:dyDescent="0.3">
      <c r="H35" t="s">
        <v>2</v>
      </c>
      <c r="I35" s="5">
        <v>213562666</v>
      </c>
      <c r="J35" s="5">
        <v>26</v>
      </c>
      <c r="K35" s="5">
        <v>8358140</v>
      </c>
      <c r="L35" s="7">
        <v>1.59</v>
      </c>
      <c r="M35" s="15">
        <v>35.299999999999997</v>
      </c>
      <c r="N35" s="2">
        <v>0.91700000000000004</v>
      </c>
      <c r="O35" s="2">
        <v>8.2999999999999963E-2</v>
      </c>
      <c r="P35" s="2">
        <v>2.5999999999999999E-2</v>
      </c>
      <c r="R35" s="10" t="s">
        <v>88</v>
      </c>
      <c r="S35" s="2">
        <v>1.3599999999999999E-2</v>
      </c>
      <c r="U35" s="10" t="s">
        <v>88</v>
      </c>
      <c r="V35" s="5">
        <v>6089006339</v>
      </c>
      <c r="X35" t="s">
        <v>88</v>
      </c>
      <c r="Y35" s="3">
        <v>41</v>
      </c>
    </row>
    <row r="36" spans="8:25" x14ac:dyDescent="0.3">
      <c r="H36" t="s">
        <v>3</v>
      </c>
      <c r="I36" s="5">
        <v>39936</v>
      </c>
      <c r="J36" s="5">
        <v>266</v>
      </c>
      <c r="K36" s="5">
        <v>150</v>
      </c>
      <c r="L36" s="7">
        <v>1.06</v>
      </c>
      <c r="M36" s="15">
        <v>39.1</v>
      </c>
      <c r="N36" s="2">
        <v>0.439</v>
      </c>
      <c r="O36" s="2">
        <v>0.56099999999999994</v>
      </c>
      <c r="P36" s="2">
        <v>4.7999999999999998E-6</v>
      </c>
      <c r="R36" s="10" t="s">
        <v>87</v>
      </c>
      <c r="S36" s="2">
        <v>1.3899999999999999E-2</v>
      </c>
      <c r="U36" s="10" t="s">
        <v>87</v>
      </c>
      <c r="V36" s="5">
        <v>6007066690</v>
      </c>
      <c r="X36" t="s">
        <v>87</v>
      </c>
      <c r="Y36" s="3">
        <v>40</v>
      </c>
    </row>
    <row r="37" spans="8:25" x14ac:dyDescent="0.3">
      <c r="H37" t="s">
        <v>178</v>
      </c>
      <c r="I37" s="5">
        <v>469775</v>
      </c>
      <c r="J37" s="5">
        <v>89</v>
      </c>
      <c r="K37" s="5">
        <v>5270</v>
      </c>
      <c r="L37" s="7">
        <v>1.7</v>
      </c>
      <c r="M37" s="15">
        <v>33.200000000000003</v>
      </c>
      <c r="N37" s="2">
        <v>0.80600000000000005</v>
      </c>
      <c r="O37" s="2">
        <v>0.19399999999999995</v>
      </c>
      <c r="P37" s="2">
        <v>5.7000000000000003E-5</v>
      </c>
      <c r="R37" s="10" t="s">
        <v>86</v>
      </c>
      <c r="S37" s="2">
        <v>1.4200000000000001E-2</v>
      </c>
      <c r="U37" s="10" t="s">
        <v>86</v>
      </c>
      <c r="V37" s="5">
        <v>5924787816</v>
      </c>
      <c r="X37" t="s">
        <v>86</v>
      </c>
      <c r="Y37" s="3">
        <v>40</v>
      </c>
    </row>
    <row r="38" spans="8:25" x14ac:dyDescent="0.3">
      <c r="H38" t="s">
        <v>179</v>
      </c>
      <c r="I38" s="5">
        <v>6667659</v>
      </c>
      <c r="J38" s="5">
        <v>61</v>
      </c>
      <c r="K38" s="5">
        <v>108560</v>
      </c>
      <c r="L38" s="7">
        <v>1.74</v>
      </c>
      <c r="M38" s="15">
        <v>45</v>
      </c>
      <c r="N38" s="2">
        <v>0.77400000000000002</v>
      </c>
      <c r="O38" s="2">
        <v>0.22599999999999998</v>
      </c>
      <c r="P38" s="2">
        <v>8.0000000000000004E-4</v>
      </c>
      <c r="R38" s="10" t="s">
        <v>85</v>
      </c>
      <c r="S38" s="2">
        <v>1.44E-2</v>
      </c>
      <c r="U38" s="10" t="s">
        <v>85</v>
      </c>
      <c r="V38" s="5">
        <v>5842055734</v>
      </c>
      <c r="X38" t="s">
        <v>85</v>
      </c>
      <c r="Y38" s="3">
        <v>39</v>
      </c>
    </row>
    <row r="39" spans="8:25" x14ac:dyDescent="0.3">
      <c r="H39" t="s">
        <v>180</v>
      </c>
      <c r="I39" s="5">
        <v>24601700</v>
      </c>
      <c r="J39" s="5">
        <v>90</v>
      </c>
      <c r="K39" s="5">
        <v>273600</v>
      </c>
      <c r="L39" s="7">
        <v>3.92</v>
      </c>
      <c r="M39" s="15">
        <v>18</v>
      </c>
      <c r="N39" s="2">
        <v>0.34499999999999997</v>
      </c>
      <c r="O39" s="2">
        <v>0.65500000000000003</v>
      </c>
      <c r="P39" s="2">
        <v>3.0000000000000001E-3</v>
      </c>
      <c r="R39" s="10" t="s">
        <v>84</v>
      </c>
      <c r="S39" s="2">
        <v>1.47E-2</v>
      </c>
      <c r="U39" s="10" t="s">
        <v>84</v>
      </c>
      <c r="V39" s="5">
        <v>5758878982</v>
      </c>
      <c r="X39" t="s">
        <v>84</v>
      </c>
      <c r="Y39" s="3">
        <v>39</v>
      </c>
    </row>
    <row r="40" spans="8:25" x14ac:dyDescent="0.3">
      <c r="H40" t="s">
        <v>181</v>
      </c>
      <c r="I40" s="5">
        <v>14729157</v>
      </c>
      <c r="J40" s="5">
        <v>574</v>
      </c>
      <c r="K40" s="5">
        <v>25680</v>
      </c>
      <c r="L40" s="7">
        <v>4.57</v>
      </c>
      <c r="M40" s="15">
        <v>16.600000000000001</v>
      </c>
      <c r="N40" s="2">
        <v>0.154</v>
      </c>
      <c r="O40" s="2">
        <v>0.84599999999999997</v>
      </c>
      <c r="P40" s="2">
        <v>1.8E-3</v>
      </c>
      <c r="R40" s="10" t="s">
        <v>83</v>
      </c>
      <c r="S40" s="2">
        <v>1.4999999999999999E-2</v>
      </c>
      <c r="U40" s="10" t="s">
        <v>83</v>
      </c>
      <c r="V40" s="5">
        <v>5675551255</v>
      </c>
      <c r="X40" t="s">
        <v>83</v>
      </c>
      <c r="Y40" s="3">
        <v>38</v>
      </c>
    </row>
    <row r="41" spans="8:25" x14ac:dyDescent="0.3">
      <c r="H41" t="s">
        <v>182</v>
      </c>
      <c r="I41" s="5">
        <v>529630</v>
      </c>
      <c r="J41" s="5">
        <v>131</v>
      </c>
      <c r="K41" s="5">
        <v>4030</v>
      </c>
      <c r="L41" s="7">
        <v>1.49</v>
      </c>
      <c r="M41" s="15">
        <v>29.5</v>
      </c>
      <c r="N41" s="2">
        <v>0.79600000000000004</v>
      </c>
      <c r="O41" s="2">
        <v>0.20399999999999996</v>
      </c>
      <c r="P41" s="2">
        <v>6.3999999999999997E-5</v>
      </c>
      <c r="R41" s="10" t="s">
        <v>82</v>
      </c>
      <c r="S41" s="2">
        <v>1.55E-2</v>
      </c>
      <c r="U41" s="10" t="s">
        <v>82</v>
      </c>
      <c r="V41" s="5">
        <v>5591544797</v>
      </c>
      <c r="X41" t="s">
        <v>82</v>
      </c>
      <c r="Y41" s="3">
        <v>38</v>
      </c>
    </row>
    <row r="42" spans="8:25" x14ac:dyDescent="0.3">
      <c r="H42" t="s">
        <v>183</v>
      </c>
      <c r="I42" s="5">
        <v>18051219</v>
      </c>
      <c r="J42" s="5">
        <v>102</v>
      </c>
      <c r="K42" s="5">
        <v>176520</v>
      </c>
      <c r="L42" s="7">
        <v>2.4900000000000002</v>
      </c>
      <c r="M42" s="15">
        <v>26.4</v>
      </c>
      <c r="N42" s="2">
        <v>0.26900000000000002</v>
      </c>
      <c r="O42" s="2">
        <v>0.73099999999999998</v>
      </c>
      <c r="P42" s="2">
        <v>2.2000000000000001E-3</v>
      </c>
      <c r="R42" s="10" t="s">
        <v>81</v>
      </c>
      <c r="S42" s="2">
        <v>1.61E-2</v>
      </c>
      <c r="U42" s="10" t="s">
        <v>81</v>
      </c>
      <c r="V42" s="5">
        <v>5505989816</v>
      </c>
      <c r="X42" t="s">
        <v>81</v>
      </c>
      <c r="Y42" s="3">
        <v>37</v>
      </c>
    </row>
    <row r="43" spans="8:25" x14ac:dyDescent="0.3">
      <c r="H43" t="s">
        <v>184</v>
      </c>
      <c r="I43" s="5">
        <v>30640817</v>
      </c>
      <c r="J43" s="5">
        <v>65</v>
      </c>
      <c r="K43" s="5">
        <v>472710</v>
      </c>
      <c r="L43" s="7">
        <v>4.12</v>
      </c>
      <c r="M43" s="15">
        <v>18.2</v>
      </c>
      <c r="N43" s="2">
        <v>0.59799999999999998</v>
      </c>
      <c r="O43" s="2">
        <v>0.40200000000000002</v>
      </c>
      <c r="P43" s="2">
        <v>3.7000000000000002E-3</v>
      </c>
      <c r="R43" s="10" t="s">
        <v>80</v>
      </c>
      <c r="S43" s="2">
        <v>1.7100000000000001E-2</v>
      </c>
      <c r="U43" s="10" t="s">
        <v>80</v>
      </c>
      <c r="V43" s="5">
        <v>5418735891</v>
      </c>
      <c r="X43" t="s">
        <v>80</v>
      </c>
      <c r="Y43" s="3">
        <v>36</v>
      </c>
    </row>
    <row r="44" spans="8:25" x14ac:dyDescent="0.3">
      <c r="H44" t="s">
        <v>185</v>
      </c>
      <c r="I44" s="5">
        <v>40467728</v>
      </c>
      <c r="J44" s="5">
        <v>4</v>
      </c>
      <c r="K44" s="5">
        <v>9093510</v>
      </c>
      <c r="L44" s="7">
        <v>1.33</v>
      </c>
      <c r="M44" s="15">
        <v>40.799999999999997</v>
      </c>
      <c r="N44" s="2">
        <v>0.80200000000000005</v>
      </c>
      <c r="O44" s="2">
        <v>0.19799999999999995</v>
      </c>
      <c r="P44" s="2">
        <v>4.8999999999999998E-3</v>
      </c>
      <c r="R44" s="10" t="s">
        <v>79</v>
      </c>
      <c r="S44" s="2">
        <v>1.78E-2</v>
      </c>
      <c r="U44" s="10" t="s">
        <v>79</v>
      </c>
      <c r="V44" s="5">
        <v>5327803110</v>
      </c>
      <c r="X44" t="s">
        <v>79</v>
      </c>
      <c r="Y44" s="3">
        <v>36</v>
      </c>
    </row>
    <row r="45" spans="8:25" x14ac:dyDescent="0.3">
      <c r="H45" t="s">
        <v>4</v>
      </c>
      <c r="I45" s="5">
        <v>31913</v>
      </c>
      <c r="J45" s="5">
        <v>97</v>
      </c>
      <c r="K45" s="5">
        <v>328</v>
      </c>
      <c r="L45" s="7">
        <v>1.44</v>
      </c>
      <c r="M45" s="15">
        <v>39.700000000000003</v>
      </c>
      <c r="N45" s="2">
        <v>0.64900000000000002</v>
      </c>
      <c r="O45" s="2">
        <v>0.35099999999999998</v>
      </c>
      <c r="P45" s="2">
        <v>3.8E-6</v>
      </c>
      <c r="R45" s="10" t="s">
        <v>78</v>
      </c>
      <c r="S45" s="2">
        <v>1.7999999999999999E-2</v>
      </c>
      <c r="U45" s="10" t="s">
        <v>78</v>
      </c>
      <c r="V45" s="5">
        <v>5234431732</v>
      </c>
      <c r="X45" t="s">
        <v>78</v>
      </c>
      <c r="Y45" s="3">
        <v>35</v>
      </c>
    </row>
    <row r="46" spans="8:25" x14ac:dyDescent="0.3">
      <c r="H46" t="s">
        <v>186</v>
      </c>
      <c r="I46" s="5">
        <v>77196</v>
      </c>
      <c r="J46" s="5">
        <v>322</v>
      </c>
      <c r="K46" s="5">
        <v>240</v>
      </c>
      <c r="L46" s="7">
        <v>1.5</v>
      </c>
      <c r="M46" s="15">
        <v>39.1</v>
      </c>
      <c r="N46" s="2">
        <v>0.88500000000000001</v>
      </c>
      <c r="O46" s="2">
        <v>0.11499999999999999</v>
      </c>
      <c r="P46" s="2">
        <v>9.3000000000000007E-6</v>
      </c>
      <c r="R46" s="10" t="s">
        <v>77</v>
      </c>
      <c r="S46" s="2">
        <v>1.83E-2</v>
      </c>
      <c r="U46" s="10" t="s">
        <v>77</v>
      </c>
      <c r="V46" s="5">
        <v>5141992542</v>
      </c>
      <c r="X46" t="s">
        <v>77</v>
      </c>
      <c r="Y46" s="3">
        <v>35</v>
      </c>
    </row>
    <row r="47" spans="8:25" x14ac:dyDescent="0.3">
      <c r="H47" t="s">
        <v>187</v>
      </c>
      <c r="I47" s="5">
        <v>5698984</v>
      </c>
      <c r="J47" s="5">
        <v>9</v>
      </c>
      <c r="K47" s="5">
        <v>622980</v>
      </c>
      <c r="L47" s="7">
        <v>5.69</v>
      </c>
      <c r="M47" s="15">
        <v>14.6</v>
      </c>
      <c r="N47" s="2">
        <v>0.44500000000000001</v>
      </c>
      <c r="O47" s="2">
        <v>0.55499999999999994</v>
      </c>
      <c r="P47" s="2">
        <v>6.9999999999999999E-4</v>
      </c>
      <c r="R47" s="10" t="s">
        <v>76</v>
      </c>
      <c r="S47" s="2">
        <v>1.8499999999999999E-2</v>
      </c>
      <c r="U47" s="10" t="s">
        <v>76</v>
      </c>
      <c r="V47" s="5">
        <v>5049746397</v>
      </c>
      <c r="X47" t="s">
        <v>76</v>
      </c>
      <c r="Y47" s="3">
        <v>34</v>
      </c>
    </row>
    <row r="48" spans="8:25" x14ac:dyDescent="0.3">
      <c r="H48" t="s">
        <v>188</v>
      </c>
      <c r="I48" s="5">
        <v>21560380</v>
      </c>
      <c r="J48" s="5">
        <v>17</v>
      </c>
      <c r="K48" s="5">
        <v>1259200</v>
      </c>
      <c r="L48" s="7">
        <v>5.83</v>
      </c>
      <c r="M48" s="15">
        <v>15.7</v>
      </c>
      <c r="N48" s="2">
        <v>0.22700000000000001</v>
      </c>
      <c r="O48" s="2">
        <v>0.77300000000000002</v>
      </c>
      <c r="P48" s="2">
        <v>2.5999999999999999E-3</v>
      </c>
      <c r="R48" s="10" t="s">
        <v>75</v>
      </c>
      <c r="S48" s="2">
        <v>1.83E-2</v>
      </c>
      <c r="U48" s="10" t="s">
        <v>75</v>
      </c>
      <c r="V48" s="5">
        <v>4958072838</v>
      </c>
      <c r="X48" t="s">
        <v>75</v>
      </c>
      <c r="Y48" s="3">
        <v>33</v>
      </c>
    </row>
    <row r="49" spans="8:25" x14ac:dyDescent="0.3">
      <c r="H49" t="s">
        <v>189</v>
      </c>
      <c r="I49" s="5">
        <v>19945850</v>
      </c>
      <c r="J49" s="5">
        <v>27</v>
      </c>
      <c r="K49" s="5">
        <v>743532</v>
      </c>
      <c r="L49" s="7">
        <v>1.1200000000000001</v>
      </c>
      <c r="M49" s="15">
        <v>37.4</v>
      </c>
      <c r="N49" s="2">
        <v>0.85099999999999998</v>
      </c>
      <c r="O49" s="2">
        <v>0.14900000000000002</v>
      </c>
      <c r="P49" s="2">
        <v>2.3999999999999998E-3</v>
      </c>
      <c r="R49" s="10" t="s">
        <v>74</v>
      </c>
      <c r="S49" s="2">
        <v>1.8100000000000002E-2</v>
      </c>
      <c r="U49" s="10" t="s">
        <v>74</v>
      </c>
      <c r="V49" s="5">
        <v>4868943465</v>
      </c>
      <c r="X49" t="s">
        <v>74</v>
      </c>
      <c r="Y49" s="3">
        <v>33</v>
      </c>
    </row>
    <row r="50" spans="8:25" x14ac:dyDescent="0.3">
      <c r="H50" t="s">
        <v>5</v>
      </c>
      <c r="I50" s="5">
        <v>1412914089</v>
      </c>
      <c r="J50" s="5">
        <v>150</v>
      </c>
      <c r="K50" s="5">
        <v>9388211</v>
      </c>
      <c r="L50" s="7">
        <v>1.03</v>
      </c>
      <c r="M50" s="15">
        <v>40.6</v>
      </c>
      <c r="N50" s="2">
        <v>0.68700000000000006</v>
      </c>
      <c r="O50" s="2">
        <v>0.31299999999999994</v>
      </c>
      <c r="P50" s="2">
        <v>0.17</v>
      </c>
      <c r="R50" s="10" t="s">
        <v>73</v>
      </c>
      <c r="S50" s="2">
        <v>1.8100000000000002E-2</v>
      </c>
      <c r="U50" s="10" t="s">
        <v>73</v>
      </c>
      <c r="V50" s="5">
        <v>4782175519</v>
      </c>
      <c r="X50" t="s">
        <v>73</v>
      </c>
      <c r="Y50" s="3">
        <v>32</v>
      </c>
    </row>
    <row r="51" spans="8:25" x14ac:dyDescent="0.3">
      <c r="H51" t="s">
        <v>190</v>
      </c>
      <c r="I51" s="5">
        <v>53936226</v>
      </c>
      <c r="J51" s="5">
        <v>49</v>
      </c>
      <c r="K51" s="5">
        <v>1109500</v>
      </c>
      <c r="L51" s="7">
        <v>1.6</v>
      </c>
      <c r="M51" s="15">
        <v>33</v>
      </c>
      <c r="N51" s="2">
        <v>0.80500000000000005</v>
      </c>
      <c r="O51" s="2">
        <v>0.19499999999999995</v>
      </c>
      <c r="P51" s="2">
        <v>6.4999999999999997E-3</v>
      </c>
      <c r="R51" s="10" t="s">
        <v>72</v>
      </c>
      <c r="S51" s="2">
        <v>1.84E-2</v>
      </c>
      <c r="U51" s="10" t="s">
        <v>72</v>
      </c>
      <c r="V51" s="5">
        <v>4697327573</v>
      </c>
      <c r="X51" t="s">
        <v>72</v>
      </c>
      <c r="Y51" s="3">
        <v>32</v>
      </c>
    </row>
    <row r="52" spans="8:25" x14ac:dyDescent="0.3">
      <c r="H52" t="s">
        <v>191</v>
      </c>
      <c r="I52" s="5">
        <v>899010</v>
      </c>
      <c r="J52" s="5">
        <v>483</v>
      </c>
      <c r="K52" s="5">
        <v>1861</v>
      </c>
      <c r="L52" s="7">
        <v>3.71</v>
      </c>
      <c r="M52" s="15">
        <v>20.7</v>
      </c>
      <c r="N52" s="2">
        <v>0.34</v>
      </c>
      <c r="O52" s="2">
        <v>0.65999999999999992</v>
      </c>
      <c r="P52" s="2">
        <v>1E-4</v>
      </c>
      <c r="R52" s="10" t="s">
        <v>71</v>
      </c>
      <c r="S52" s="2">
        <v>1.8499999999999999E-2</v>
      </c>
      <c r="U52" s="10" t="s">
        <v>71</v>
      </c>
      <c r="V52" s="5">
        <v>4612673421</v>
      </c>
      <c r="X52" t="s">
        <v>71</v>
      </c>
      <c r="Y52" s="3">
        <v>31</v>
      </c>
    </row>
    <row r="53" spans="8:25" x14ac:dyDescent="0.3">
      <c r="H53" t="s">
        <v>192</v>
      </c>
      <c r="I53" s="5">
        <v>6637785</v>
      </c>
      <c r="J53" s="5">
        <v>19</v>
      </c>
      <c r="K53" s="5">
        <v>341500</v>
      </c>
      <c r="L53" s="7">
        <v>3.99</v>
      </c>
      <c r="M53" s="15">
        <v>18.7</v>
      </c>
      <c r="N53" s="2">
        <v>0.70299999999999996</v>
      </c>
      <c r="O53" s="2">
        <v>0.29700000000000004</v>
      </c>
      <c r="P53" s="2">
        <v>8.0000000000000004E-4</v>
      </c>
      <c r="R53" s="10" t="s">
        <v>70</v>
      </c>
      <c r="S53" s="2">
        <v>1.83E-2</v>
      </c>
      <c r="U53" s="10" t="s">
        <v>70</v>
      </c>
      <c r="V53" s="5">
        <v>4528777306</v>
      </c>
      <c r="X53" t="s">
        <v>70</v>
      </c>
      <c r="Y53" s="3">
        <v>30</v>
      </c>
    </row>
    <row r="54" spans="8:25" x14ac:dyDescent="0.3">
      <c r="H54" t="s">
        <v>6</v>
      </c>
      <c r="I54" s="5">
        <v>12826</v>
      </c>
      <c r="J54" s="5">
        <v>53</v>
      </c>
      <c r="K54" s="5">
        <v>240</v>
      </c>
      <c r="L54" s="7">
        <v>1.98</v>
      </c>
      <c r="M54" s="15">
        <v>38.1</v>
      </c>
      <c r="N54" s="2">
        <v>0</v>
      </c>
      <c r="O54" s="2"/>
      <c r="P54" s="2">
        <v>1.5E-6</v>
      </c>
      <c r="R54" s="10" t="s">
        <v>69</v>
      </c>
      <c r="S54" s="2">
        <v>1.8100000000000002E-2</v>
      </c>
      <c r="U54" s="10" t="s">
        <v>69</v>
      </c>
      <c r="V54" s="5">
        <v>4447606236</v>
      </c>
      <c r="X54" t="s">
        <v>69</v>
      </c>
      <c r="Y54" s="3">
        <v>30</v>
      </c>
    </row>
    <row r="55" spans="8:25" x14ac:dyDescent="0.3">
      <c r="H55" t="s">
        <v>193</v>
      </c>
      <c r="I55" s="5">
        <v>5174789</v>
      </c>
      <c r="J55" s="5">
        <v>101</v>
      </c>
      <c r="K55" s="5">
        <v>51060</v>
      </c>
      <c r="L55" s="7">
        <v>1.31</v>
      </c>
      <c r="M55" s="15">
        <v>35.700000000000003</v>
      </c>
      <c r="N55" s="2">
        <v>0.85899999999999999</v>
      </c>
      <c r="O55" s="2">
        <v>0.14100000000000001</v>
      </c>
      <c r="P55" s="2">
        <v>5.9999999999999995E-4</v>
      </c>
      <c r="R55" s="10" t="s">
        <v>68</v>
      </c>
      <c r="S55" s="2">
        <v>1.78E-2</v>
      </c>
      <c r="U55" s="10" t="s">
        <v>68</v>
      </c>
      <c r="V55" s="5">
        <v>4368539528</v>
      </c>
      <c r="X55" t="s">
        <v>68</v>
      </c>
      <c r="Y55" s="3">
        <v>29</v>
      </c>
    </row>
    <row r="56" spans="8:25" x14ac:dyDescent="0.3">
      <c r="H56" t="s">
        <v>194</v>
      </c>
      <c r="I56" s="5">
        <v>33494346</v>
      </c>
      <c r="J56" s="5">
        <v>105</v>
      </c>
      <c r="K56" s="5">
        <v>318000</v>
      </c>
      <c r="L56" s="7">
        <v>4.0999999999999996</v>
      </c>
      <c r="M56" s="15">
        <v>18.5</v>
      </c>
      <c r="N56" s="2">
        <v>0.495</v>
      </c>
      <c r="O56" s="2">
        <v>0.505</v>
      </c>
      <c r="P56" s="2">
        <v>4.0000000000000001E-3</v>
      </c>
      <c r="R56" s="10" t="s">
        <v>67</v>
      </c>
      <c r="S56" s="2">
        <v>1.7600000000000001E-2</v>
      </c>
      <c r="U56" s="10" t="s">
        <v>67</v>
      </c>
      <c r="V56" s="5">
        <v>4292097502</v>
      </c>
      <c r="X56" t="s">
        <v>67</v>
      </c>
      <c r="Y56" s="3">
        <v>29</v>
      </c>
    </row>
    <row r="57" spans="8:25" x14ac:dyDescent="0.3">
      <c r="H57" t="s">
        <v>195</v>
      </c>
      <c r="I57" s="5">
        <v>3822345</v>
      </c>
      <c r="J57" s="5">
        <v>68</v>
      </c>
      <c r="K57" s="5">
        <v>55960</v>
      </c>
      <c r="L57" s="7">
        <v>1.47</v>
      </c>
      <c r="M57" s="15">
        <v>45.5</v>
      </c>
      <c r="N57" s="2">
        <v>0.622</v>
      </c>
      <c r="O57" s="2">
        <v>0.378</v>
      </c>
      <c r="P57" s="2">
        <v>5.0000000000000001E-4</v>
      </c>
      <c r="R57" s="10" t="s">
        <v>66</v>
      </c>
      <c r="S57" s="2">
        <v>1.78E-2</v>
      </c>
      <c r="U57" s="10" t="s">
        <v>66</v>
      </c>
      <c r="V57" s="5">
        <v>4217863796</v>
      </c>
      <c r="X57" t="s">
        <v>66</v>
      </c>
      <c r="Y57" s="3">
        <v>28</v>
      </c>
    </row>
    <row r="58" spans="8:25" x14ac:dyDescent="0.3">
      <c r="H58" t="s">
        <v>196</v>
      </c>
      <c r="I58" s="5">
        <v>10892659</v>
      </c>
      <c r="J58" s="5">
        <v>102</v>
      </c>
      <c r="K58" s="5">
        <v>106440</v>
      </c>
      <c r="L58" s="7">
        <v>1.46</v>
      </c>
      <c r="M58" s="15">
        <v>42.5</v>
      </c>
      <c r="N58" s="2">
        <v>0.82399999999999995</v>
      </c>
      <c r="O58" s="2">
        <v>0.17600000000000005</v>
      </c>
      <c r="P58" s="2">
        <v>1.2999999999999999E-3</v>
      </c>
      <c r="R58" s="10" t="s">
        <v>65</v>
      </c>
      <c r="S58" s="2">
        <v>1.8100000000000002E-2</v>
      </c>
      <c r="U58" s="10" t="s">
        <v>65</v>
      </c>
      <c r="V58" s="5">
        <v>4144246377</v>
      </c>
      <c r="X58" t="s">
        <v>65</v>
      </c>
      <c r="Y58" s="3">
        <v>28</v>
      </c>
    </row>
    <row r="59" spans="8:25" x14ac:dyDescent="0.3">
      <c r="H59" t="s">
        <v>197</v>
      </c>
      <c r="I59" s="5">
        <v>185440</v>
      </c>
      <c r="J59" s="5">
        <v>418</v>
      </c>
      <c r="K59" s="5">
        <v>444</v>
      </c>
      <c r="L59" s="7">
        <v>1.07</v>
      </c>
      <c r="M59" s="15">
        <v>39</v>
      </c>
      <c r="N59" s="2">
        <v>0.81200000000000006</v>
      </c>
      <c r="O59" s="2">
        <v>0.18799999999999994</v>
      </c>
      <c r="P59" s="2">
        <v>2.1999999999999999E-5</v>
      </c>
      <c r="R59" s="10" t="s">
        <v>64</v>
      </c>
      <c r="S59" s="2">
        <v>1.8599999999999998E-2</v>
      </c>
      <c r="U59" s="10" t="s">
        <v>64</v>
      </c>
      <c r="V59" s="5">
        <v>4070735277</v>
      </c>
      <c r="X59" t="s">
        <v>64</v>
      </c>
      <c r="Y59" s="3">
        <v>27</v>
      </c>
    </row>
    <row r="60" spans="8:25" x14ac:dyDescent="0.3">
      <c r="H60" t="s">
        <v>198</v>
      </c>
      <c r="I60" s="5">
        <v>1382334</v>
      </c>
      <c r="J60" s="5">
        <v>150</v>
      </c>
      <c r="K60" s="5">
        <v>9240</v>
      </c>
      <c r="L60" s="7">
        <v>1.37</v>
      </c>
      <c r="M60" s="15">
        <v>39.1</v>
      </c>
      <c r="N60" s="2">
        <v>0.61099999999999999</v>
      </c>
      <c r="O60" s="2">
        <v>0.38900000000000001</v>
      </c>
      <c r="P60" s="2">
        <v>2.0000000000000001E-4</v>
      </c>
      <c r="R60" s="10" t="s">
        <v>63</v>
      </c>
      <c r="S60" s="2">
        <v>1.9300000000000001E-2</v>
      </c>
      <c r="U60" s="10" t="s">
        <v>63</v>
      </c>
      <c r="V60" s="5">
        <v>3996416096</v>
      </c>
      <c r="X60" t="s">
        <v>63</v>
      </c>
      <c r="Y60" s="3">
        <v>27</v>
      </c>
    </row>
    <row r="61" spans="8:25" x14ac:dyDescent="0.3">
      <c r="H61" t="s">
        <v>199</v>
      </c>
      <c r="I61" s="5">
        <v>10527781</v>
      </c>
      <c r="J61" s="5">
        <v>136</v>
      </c>
      <c r="K61" s="5">
        <v>77240</v>
      </c>
      <c r="L61" s="7">
        <v>1.47</v>
      </c>
      <c r="M61" s="15">
        <v>44.3</v>
      </c>
      <c r="N61" s="2">
        <v>0.75700000000000001</v>
      </c>
      <c r="O61" s="2">
        <v>0.24299999999999999</v>
      </c>
      <c r="P61" s="2">
        <v>1.2999999999999999E-3</v>
      </c>
      <c r="R61" s="10" t="s">
        <v>62</v>
      </c>
      <c r="S61" s="2">
        <v>1.9699999999999999E-2</v>
      </c>
      <c r="U61" s="10" t="s">
        <v>62</v>
      </c>
      <c r="V61" s="5">
        <v>3920805042</v>
      </c>
      <c r="X61" t="s">
        <v>62</v>
      </c>
      <c r="Y61" s="3">
        <v>26</v>
      </c>
    </row>
    <row r="62" spans="8:25" x14ac:dyDescent="0.3">
      <c r="H62" t="s">
        <v>200</v>
      </c>
      <c r="I62" s="5">
        <v>6023520</v>
      </c>
      <c r="J62" s="5">
        <v>142</v>
      </c>
      <c r="K62" s="5">
        <v>42430</v>
      </c>
      <c r="L62" s="7">
        <v>1.52</v>
      </c>
      <c r="M62" s="15">
        <v>41.3</v>
      </c>
      <c r="N62" s="2">
        <v>0.876</v>
      </c>
      <c r="O62" s="2">
        <v>0.124</v>
      </c>
      <c r="P62" s="2">
        <v>6.9999999999999999E-4</v>
      </c>
      <c r="R62" s="10" t="s">
        <v>61</v>
      </c>
      <c r="S62" s="2">
        <v>1.9900000000000001E-2</v>
      </c>
      <c r="U62" s="10" t="s">
        <v>61</v>
      </c>
      <c r="V62" s="5">
        <v>3844917680</v>
      </c>
      <c r="X62" t="s">
        <v>61</v>
      </c>
      <c r="Y62" s="3">
        <v>26</v>
      </c>
    </row>
    <row r="63" spans="8:25" x14ac:dyDescent="0.3">
      <c r="H63" t="s">
        <v>201</v>
      </c>
      <c r="I63" s="5">
        <v>1199459</v>
      </c>
      <c r="J63" s="5">
        <v>52</v>
      </c>
      <c r="K63" s="5">
        <v>23180</v>
      </c>
      <c r="L63" s="7">
        <v>2.54</v>
      </c>
      <c r="M63" s="15">
        <v>25.2</v>
      </c>
      <c r="N63" s="2">
        <v>0.71399999999999997</v>
      </c>
      <c r="O63" s="2">
        <v>0.28600000000000003</v>
      </c>
      <c r="P63" s="2">
        <v>1E-4</v>
      </c>
      <c r="R63" s="10" t="s">
        <v>60</v>
      </c>
      <c r="S63" s="2">
        <v>2.0299999999999999E-2</v>
      </c>
      <c r="U63" s="10" t="s">
        <v>60</v>
      </c>
      <c r="V63" s="5">
        <v>3769847865</v>
      </c>
      <c r="X63" t="s">
        <v>60</v>
      </c>
      <c r="Y63" s="3">
        <v>25</v>
      </c>
    </row>
    <row r="64" spans="8:25" x14ac:dyDescent="0.3">
      <c r="H64" t="s">
        <v>202</v>
      </c>
      <c r="I64" s="5">
        <v>65511</v>
      </c>
      <c r="J64" s="5">
        <v>87</v>
      </c>
      <c r="K64" s="5">
        <v>750</v>
      </c>
      <c r="L64" s="7">
        <v>1.46</v>
      </c>
      <c r="M64" s="15">
        <v>36.6</v>
      </c>
      <c r="N64" s="2">
        <v>0.85599999999999998</v>
      </c>
      <c r="O64" s="2">
        <v>0.14400000000000002</v>
      </c>
      <c r="P64" s="2">
        <v>7.9000000000000006E-6</v>
      </c>
      <c r="R64" s="10" t="s">
        <v>59</v>
      </c>
      <c r="S64" s="2">
        <v>2.0799999999999999E-2</v>
      </c>
      <c r="U64" s="10" t="s">
        <v>59</v>
      </c>
      <c r="V64" s="5">
        <v>3694683794</v>
      </c>
      <c r="X64" t="s">
        <v>59</v>
      </c>
      <c r="Y64" s="3">
        <v>25</v>
      </c>
    </row>
    <row r="65" spans="8:25" x14ac:dyDescent="0.3">
      <c r="H65" t="s">
        <v>203</v>
      </c>
      <c r="I65" s="5">
        <v>11609500</v>
      </c>
      <c r="J65" s="5">
        <v>240</v>
      </c>
      <c r="K65" s="5">
        <v>48320</v>
      </c>
      <c r="L65" s="7">
        <v>2.17</v>
      </c>
      <c r="M65" s="15">
        <v>28.7</v>
      </c>
      <c r="N65" s="2">
        <v>0.86899999999999999</v>
      </c>
      <c r="O65" s="2">
        <v>0.13100000000000001</v>
      </c>
      <c r="P65" s="2">
        <v>1.4E-3</v>
      </c>
      <c r="R65" s="10" t="s">
        <v>58</v>
      </c>
      <c r="S65" s="2">
        <v>2.1000000000000001E-2</v>
      </c>
      <c r="U65" s="10" t="s">
        <v>58</v>
      </c>
      <c r="V65" s="5">
        <v>3619491579</v>
      </c>
      <c r="X65" t="s">
        <v>58</v>
      </c>
      <c r="Y65" s="3">
        <v>24</v>
      </c>
    </row>
    <row r="66" spans="8:25" x14ac:dyDescent="0.3">
      <c r="H66" t="s">
        <v>7</v>
      </c>
      <c r="I66" s="5">
        <v>116452162</v>
      </c>
      <c r="J66" s="5">
        <v>51</v>
      </c>
      <c r="K66" s="5">
        <v>2267050</v>
      </c>
      <c r="L66" s="7">
        <v>5.8</v>
      </c>
      <c r="M66" s="15">
        <v>15.9</v>
      </c>
      <c r="N66" s="2">
        <v>0.45400000000000001</v>
      </c>
      <c r="O66" s="2">
        <v>0.54600000000000004</v>
      </c>
      <c r="P66" s="2">
        <v>1.4E-2</v>
      </c>
      <c r="R66" s="10" t="s">
        <v>57</v>
      </c>
      <c r="S66" s="2">
        <v>2.07E-2</v>
      </c>
      <c r="U66" s="10" t="s">
        <v>57</v>
      </c>
      <c r="V66" s="5">
        <v>3545187251</v>
      </c>
      <c r="X66" t="s">
        <v>57</v>
      </c>
      <c r="Y66" s="3">
        <v>24</v>
      </c>
    </row>
    <row r="67" spans="8:25" x14ac:dyDescent="0.3">
      <c r="H67" t="s">
        <v>204</v>
      </c>
      <c r="I67" s="5">
        <v>18444506</v>
      </c>
      <c r="J67" s="5">
        <v>74</v>
      </c>
      <c r="K67" s="5">
        <v>248360</v>
      </c>
      <c r="L67" s="7">
        <v>1.78</v>
      </c>
      <c r="M67" s="15">
        <v>29.7</v>
      </c>
      <c r="N67" s="2">
        <v>0.66400000000000003</v>
      </c>
      <c r="O67" s="2">
        <v>0.33599999999999997</v>
      </c>
      <c r="P67" s="2">
        <v>2.2000000000000001E-3</v>
      </c>
      <c r="R67" s="10" t="s">
        <v>56</v>
      </c>
      <c r="S67" s="2">
        <v>2.0400000000000001E-2</v>
      </c>
      <c r="U67" s="10" t="s">
        <v>56</v>
      </c>
      <c r="V67" s="5">
        <v>3473412880</v>
      </c>
      <c r="X67" t="s">
        <v>56</v>
      </c>
      <c r="Y67" s="3">
        <v>23</v>
      </c>
    </row>
    <row r="68" spans="8:25" x14ac:dyDescent="0.3">
      <c r="H68" t="s">
        <v>8</v>
      </c>
      <c r="I68" s="5">
        <v>120101175</v>
      </c>
      <c r="J68" s="5">
        <v>121</v>
      </c>
      <c r="K68" s="5">
        <v>995450</v>
      </c>
      <c r="L68" s="7">
        <v>2.68</v>
      </c>
      <c r="M68" s="15">
        <v>24.7</v>
      </c>
      <c r="N68" s="2">
        <v>0.41099999999999998</v>
      </c>
      <c r="O68" s="2">
        <v>0.58899999999999997</v>
      </c>
      <c r="P68" s="2">
        <v>1.4E-2</v>
      </c>
      <c r="R68" s="10" t="s">
        <v>55</v>
      </c>
      <c r="S68" s="2">
        <v>2.0799999999999999E-2</v>
      </c>
      <c r="U68" s="10" t="s">
        <v>55</v>
      </c>
      <c r="V68" s="5">
        <v>3404041125</v>
      </c>
      <c r="X68" t="s">
        <v>55</v>
      </c>
      <c r="Y68" s="3">
        <v>23</v>
      </c>
    </row>
    <row r="69" spans="8:25" x14ac:dyDescent="0.3">
      <c r="H69" t="s">
        <v>205</v>
      </c>
      <c r="I69" s="5">
        <v>6391253</v>
      </c>
      <c r="J69" s="5">
        <v>308</v>
      </c>
      <c r="K69" s="5">
        <v>20720</v>
      </c>
      <c r="L69" s="7">
        <v>1.74</v>
      </c>
      <c r="M69" s="15">
        <v>28.4</v>
      </c>
      <c r="N69" s="2">
        <v>0.80500000000000005</v>
      </c>
      <c r="O69" s="2">
        <v>0.19499999999999995</v>
      </c>
      <c r="P69" s="2">
        <v>8.0000000000000004E-4</v>
      </c>
      <c r="R69" s="10" t="s">
        <v>54</v>
      </c>
      <c r="S69" s="2">
        <v>2.1499999999999998E-2</v>
      </c>
      <c r="U69" s="10" t="s">
        <v>54</v>
      </c>
      <c r="V69" s="5">
        <v>3334533703</v>
      </c>
      <c r="X69" t="s">
        <v>54</v>
      </c>
      <c r="Y69" s="3">
        <v>22</v>
      </c>
    </row>
    <row r="70" spans="8:25" x14ac:dyDescent="0.3">
      <c r="H70" t="s">
        <v>206</v>
      </c>
      <c r="I70" s="5">
        <v>1984468</v>
      </c>
      <c r="J70" s="5">
        <v>71</v>
      </c>
      <c r="K70" s="5">
        <v>28050</v>
      </c>
      <c r="L70" s="7">
        <v>3.96</v>
      </c>
      <c r="M70" s="15">
        <v>20.9</v>
      </c>
      <c r="N70" s="2">
        <v>0.64200000000000002</v>
      </c>
      <c r="O70" s="2">
        <v>0.35799999999999998</v>
      </c>
      <c r="P70" s="2">
        <v>2.0000000000000001E-4</v>
      </c>
      <c r="R70" s="10" t="s">
        <v>53</v>
      </c>
      <c r="S70" s="2">
        <v>2.2499999999999999E-2</v>
      </c>
      <c r="U70" s="10" t="s">
        <v>53</v>
      </c>
      <c r="V70" s="5">
        <v>3264487339</v>
      </c>
      <c r="X70" t="s">
        <v>53</v>
      </c>
      <c r="Y70" s="3">
        <v>22</v>
      </c>
    </row>
    <row r="71" spans="8:25" x14ac:dyDescent="0.3">
      <c r="H71" t="s">
        <v>207</v>
      </c>
      <c r="I71" s="5">
        <v>3682669</v>
      </c>
      <c r="J71" s="5">
        <v>36</v>
      </c>
      <c r="K71" s="5">
        <v>101000</v>
      </c>
      <c r="L71" s="7">
        <v>3.55</v>
      </c>
      <c r="M71" s="15">
        <v>19.5</v>
      </c>
      <c r="N71" s="2">
        <v>0.75900000000000001</v>
      </c>
      <c r="O71" s="2">
        <v>0.24099999999999999</v>
      </c>
      <c r="P71" s="2">
        <v>4.0000000000000002E-4</v>
      </c>
      <c r="R71" s="10" t="s">
        <v>52</v>
      </c>
      <c r="S71" s="2">
        <v>2.2200000000000001E-2</v>
      </c>
      <c r="U71" s="10" t="s">
        <v>52</v>
      </c>
      <c r="V71" s="5">
        <v>3192807828</v>
      </c>
      <c r="X71" t="s">
        <v>52</v>
      </c>
      <c r="Y71" s="3">
        <v>21</v>
      </c>
    </row>
    <row r="72" spans="8:25" x14ac:dyDescent="0.3">
      <c r="H72" t="s">
        <v>208</v>
      </c>
      <c r="I72" s="5">
        <v>1331062</v>
      </c>
      <c r="J72" s="5">
        <v>31</v>
      </c>
      <c r="K72" s="5">
        <v>42390</v>
      </c>
      <c r="L72" s="7">
        <v>1.38</v>
      </c>
      <c r="M72" s="15">
        <v>43.2</v>
      </c>
      <c r="N72" s="2">
        <v>0.67500000000000004</v>
      </c>
      <c r="O72" s="2">
        <v>0.32499999999999996</v>
      </c>
      <c r="P72" s="2">
        <v>2.0000000000000001E-4</v>
      </c>
      <c r="R72" s="10" t="s">
        <v>51</v>
      </c>
      <c r="S72" s="2">
        <v>1.9099999999999999E-2</v>
      </c>
      <c r="U72" s="10" t="s">
        <v>51</v>
      </c>
      <c r="V72" s="5">
        <v>3123374315</v>
      </c>
      <c r="X72" t="s">
        <v>51</v>
      </c>
      <c r="Y72" s="3">
        <v>21</v>
      </c>
    </row>
    <row r="73" spans="8:25" x14ac:dyDescent="0.3">
      <c r="H73" t="s">
        <v>209</v>
      </c>
      <c r="I73" s="5">
        <v>1269859</v>
      </c>
      <c r="J73" s="5">
        <v>74</v>
      </c>
      <c r="K73" s="5">
        <v>17200</v>
      </c>
      <c r="L73" s="7">
        <v>2.64</v>
      </c>
      <c r="M73" s="15">
        <v>22.7</v>
      </c>
      <c r="N73" s="2">
        <v>0.317</v>
      </c>
      <c r="O73" s="2">
        <v>0.68300000000000005</v>
      </c>
      <c r="P73" s="2">
        <v>2.0000000000000001E-4</v>
      </c>
      <c r="R73" s="10" t="s">
        <v>50</v>
      </c>
      <c r="S73" s="2">
        <v>1.6400000000000001E-2</v>
      </c>
      <c r="U73" s="10" t="s">
        <v>50</v>
      </c>
      <c r="V73" s="5">
        <v>3064869675</v>
      </c>
      <c r="X73" t="s">
        <v>50</v>
      </c>
      <c r="Y73" s="3">
        <v>21</v>
      </c>
    </row>
    <row r="74" spans="8:25" x14ac:dyDescent="0.3">
      <c r="H74" t="s">
        <v>9</v>
      </c>
      <c r="I74" s="5">
        <v>138902185</v>
      </c>
      <c r="J74" s="5">
        <v>139</v>
      </c>
      <c r="K74" s="5">
        <v>1000000</v>
      </c>
      <c r="L74" s="7">
        <v>3.72</v>
      </c>
      <c r="M74" s="15">
        <v>19.3</v>
      </c>
      <c r="N74" s="2">
        <v>0.22900000000000001</v>
      </c>
      <c r="O74" s="2">
        <v>0.77100000000000002</v>
      </c>
      <c r="P74" s="2">
        <v>1.7000000000000001E-2</v>
      </c>
      <c r="R74" s="10" t="s">
        <v>49</v>
      </c>
      <c r="S74" s="2">
        <v>1.67E-2</v>
      </c>
      <c r="U74" s="10" t="s">
        <v>49</v>
      </c>
      <c r="V74" s="5">
        <v>3015470894</v>
      </c>
      <c r="X74" t="s">
        <v>49</v>
      </c>
      <c r="Y74" s="3">
        <v>20</v>
      </c>
    </row>
    <row r="75" spans="8:25" x14ac:dyDescent="0.3">
      <c r="H75" t="s">
        <v>210</v>
      </c>
      <c r="I75" s="5">
        <v>56526</v>
      </c>
      <c r="J75" s="5">
        <v>40</v>
      </c>
      <c r="K75" s="5">
        <v>1396</v>
      </c>
      <c r="L75" s="7">
        <v>2.19</v>
      </c>
      <c r="M75" s="15">
        <v>37.1</v>
      </c>
      <c r="N75" s="2">
        <v>0.39500000000000002</v>
      </c>
      <c r="O75" s="2">
        <v>0.60499999999999998</v>
      </c>
      <c r="P75" s="2">
        <v>6.8000000000000001E-6</v>
      </c>
      <c r="R75" s="10" t="s">
        <v>48</v>
      </c>
      <c r="S75" s="2">
        <v>1.8800000000000001E-2</v>
      </c>
      <c r="U75" s="10" t="s">
        <v>48</v>
      </c>
      <c r="V75" s="5">
        <v>2965950351</v>
      </c>
      <c r="X75" t="s">
        <v>48</v>
      </c>
      <c r="Y75" s="3">
        <v>20</v>
      </c>
    </row>
    <row r="76" spans="8:25" x14ac:dyDescent="0.3">
      <c r="H76" t="s">
        <v>10</v>
      </c>
      <c r="I76" s="5">
        <v>3465</v>
      </c>
      <c r="J76" s="5">
        <v>0</v>
      </c>
      <c r="K76" s="5">
        <v>12170</v>
      </c>
      <c r="L76" s="7">
        <v>1.69</v>
      </c>
      <c r="M76" s="15">
        <v>43.4</v>
      </c>
      <c r="N76" s="2">
        <v>0.68400000000000005</v>
      </c>
      <c r="O76" s="2">
        <v>0.31599999999999995</v>
      </c>
      <c r="P76" s="2">
        <v>4.2E-7</v>
      </c>
      <c r="R76" s="10" t="s">
        <v>47</v>
      </c>
      <c r="S76" s="2">
        <v>2.06E-2</v>
      </c>
      <c r="U76" s="10" t="s">
        <v>47</v>
      </c>
      <c r="V76" s="5">
        <v>2911249671</v>
      </c>
      <c r="X76" t="s">
        <v>47</v>
      </c>
      <c r="Y76" s="3">
        <v>20</v>
      </c>
    </row>
    <row r="77" spans="8:25" x14ac:dyDescent="0.3">
      <c r="H77" t="s">
        <v>211</v>
      </c>
      <c r="I77" s="5">
        <v>937282</v>
      </c>
      <c r="J77" s="5">
        <v>51</v>
      </c>
      <c r="K77" s="5">
        <v>18270</v>
      </c>
      <c r="L77" s="7">
        <v>2.23</v>
      </c>
      <c r="M77" s="15">
        <v>28.3</v>
      </c>
      <c r="N77" s="2">
        <v>0.61299999999999999</v>
      </c>
      <c r="O77" s="2">
        <v>0.38700000000000001</v>
      </c>
      <c r="P77" s="2">
        <v>1E-4</v>
      </c>
      <c r="R77" s="10" t="s">
        <v>46</v>
      </c>
      <c r="S77" s="2">
        <v>2.0500000000000001E-2</v>
      </c>
      <c r="U77" s="10" t="s">
        <v>46</v>
      </c>
      <c r="V77" s="5">
        <v>2852618337</v>
      </c>
      <c r="X77" t="s">
        <v>46</v>
      </c>
      <c r="Y77" s="3">
        <v>19</v>
      </c>
    </row>
    <row r="78" spans="8:25" x14ac:dyDescent="0.3">
      <c r="H78" t="s">
        <v>212</v>
      </c>
      <c r="I78" s="5">
        <v>5621739</v>
      </c>
      <c r="J78" s="5">
        <v>18</v>
      </c>
      <c r="K78" s="5">
        <v>303890</v>
      </c>
      <c r="L78" s="7">
        <v>1.3</v>
      </c>
      <c r="M78" s="15">
        <v>43.4</v>
      </c>
      <c r="N78" s="2">
        <v>0.871</v>
      </c>
      <c r="O78" s="2">
        <v>0.129</v>
      </c>
      <c r="P78" s="2">
        <v>6.9999999999999999E-4</v>
      </c>
      <c r="R78" s="10" t="s">
        <v>45</v>
      </c>
      <c r="S78" s="2">
        <v>2.01E-2</v>
      </c>
      <c r="U78" s="10" t="s">
        <v>45</v>
      </c>
      <c r="V78" s="5">
        <v>2795409994</v>
      </c>
      <c r="X78" t="s">
        <v>45</v>
      </c>
      <c r="Y78" s="3">
        <v>19</v>
      </c>
    </row>
    <row r="79" spans="8:25" x14ac:dyDescent="0.3">
      <c r="H79" t="s">
        <v>213</v>
      </c>
      <c r="I79" s="5">
        <v>66746401</v>
      </c>
      <c r="J79" s="5">
        <v>122</v>
      </c>
      <c r="K79" s="5">
        <v>547557</v>
      </c>
      <c r="L79" s="7">
        <v>1.64</v>
      </c>
      <c r="M79" s="15">
        <v>42.5</v>
      </c>
      <c r="N79" s="2">
        <v>0.83</v>
      </c>
      <c r="O79" s="2">
        <v>0.17000000000000004</v>
      </c>
      <c r="P79" s="2">
        <v>8.0000000000000002E-3</v>
      </c>
      <c r="R79" s="10" t="s">
        <v>44</v>
      </c>
      <c r="S79" s="2">
        <v>2.0199999999999999E-2</v>
      </c>
      <c r="U79" s="10" t="s">
        <v>44</v>
      </c>
      <c r="V79" s="5">
        <v>2740213792</v>
      </c>
      <c r="X79" t="s">
        <v>44</v>
      </c>
      <c r="Y79" s="3">
        <v>18</v>
      </c>
    </row>
    <row r="80" spans="8:25" x14ac:dyDescent="0.3">
      <c r="H80" t="s">
        <v>214</v>
      </c>
      <c r="I80" s="5">
        <v>318872</v>
      </c>
      <c r="J80" s="5">
        <v>4</v>
      </c>
      <c r="K80" s="5">
        <v>82200</v>
      </c>
      <c r="L80" s="7">
        <v>3.25</v>
      </c>
      <c r="M80" s="15">
        <v>24.9</v>
      </c>
      <c r="N80" s="2">
        <v>0.95199999999999996</v>
      </c>
      <c r="O80" s="2">
        <v>4.8000000000000043E-2</v>
      </c>
      <c r="P80" s="2">
        <v>3.8000000000000002E-5</v>
      </c>
      <c r="R80" s="10" t="s">
        <v>43</v>
      </c>
      <c r="S80" s="2">
        <v>1.9699999999999999E-2</v>
      </c>
      <c r="U80" s="10" t="s">
        <v>43</v>
      </c>
      <c r="V80" s="5">
        <v>2685894860</v>
      </c>
      <c r="X80" t="s">
        <v>43</v>
      </c>
      <c r="Y80" s="3">
        <v>18</v>
      </c>
    </row>
    <row r="81" spans="8:25" x14ac:dyDescent="0.3">
      <c r="H81" t="s">
        <v>215</v>
      </c>
      <c r="I81" s="5">
        <v>283076</v>
      </c>
      <c r="J81" s="5">
        <v>77</v>
      </c>
      <c r="K81" s="5">
        <v>3660</v>
      </c>
      <c r="L81" s="7">
        <v>1.47</v>
      </c>
      <c r="M81" s="15">
        <v>36.700000000000003</v>
      </c>
      <c r="N81" s="2">
        <v>0.66300000000000003</v>
      </c>
      <c r="O81" s="2">
        <v>0.33699999999999997</v>
      </c>
      <c r="P81" s="2">
        <v>3.4E-5</v>
      </c>
      <c r="R81" s="10" t="s">
        <v>42</v>
      </c>
      <c r="S81" s="2">
        <v>1.9400000000000001E-2</v>
      </c>
      <c r="U81" s="10" t="s">
        <v>42</v>
      </c>
      <c r="V81" s="5">
        <v>2634106235</v>
      </c>
      <c r="X81" t="s">
        <v>42</v>
      </c>
      <c r="Y81" s="3">
        <v>18</v>
      </c>
    </row>
    <row r="82" spans="8:25" x14ac:dyDescent="0.3">
      <c r="H82" t="s">
        <v>216</v>
      </c>
      <c r="I82" s="5">
        <v>2647399</v>
      </c>
      <c r="J82" s="5">
        <v>10</v>
      </c>
      <c r="K82" s="5">
        <v>257670</v>
      </c>
      <c r="L82" s="7">
        <v>3.49</v>
      </c>
      <c r="M82" s="15">
        <v>21.6</v>
      </c>
      <c r="N82" s="2">
        <v>0.83799999999999997</v>
      </c>
      <c r="O82" s="2">
        <v>0.16200000000000003</v>
      </c>
      <c r="P82" s="2">
        <v>2.9999999999999997E-4</v>
      </c>
      <c r="R82" s="10" t="s">
        <v>41</v>
      </c>
      <c r="S82" s="2">
        <v>1.8599999999999998E-2</v>
      </c>
      <c r="U82" s="10" t="s">
        <v>41</v>
      </c>
      <c r="V82" s="5">
        <v>2584086339</v>
      </c>
      <c r="X82" t="s">
        <v>41</v>
      </c>
      <c r="Y82" s="3">
        <v>17</v>
      </c>
    </row>
    <row r="83" spans="8:25" x14ac:dyDescent="0.3">
      <c r="H83" t="s">
        <v>217</v>
      </c>
      <c r="I83" s="5">
        <v>2884079</v>
      </c>
      <c r="J83" s="5">
        <v>285</v>
      </c>
      <c r="K83" s="5">
        <v>10120</v>
      </c>
      <c r="L83" s="7">
        <v>3.7</v>
      </c>
      <c r="M83" s="15">
        <v>18.8</v>
      </c>
      <c r="N83" s="2">
        <v>0.622</v>
      </c>
      <c r="O83" s="2">
        <v>0.378</v>
      </c>
      <c r="P83" s="2">
        <v>2.9999999999999997E-4</v>
      </c>
      <c r="R83" s="10" t="s">
        <v>40</v>
      </c>
      <c r="S83" s="2">
        <v>0</v>
      </c>
      <c r="U83" s="10" t="s">
        <v>40</v>
      </c>
      <c r="V83" s="5">
        <v>2536927035</v>
      </c>
      <c r="X83" t="s">
        <v>40</v>
      </c>
      <c r="Y83" s="3">
        <v>17</v>
      </c>
    </row>
    <row r="84" spans="8:25" x14ac:dyDescent="0.3">
      <c r="H84" t="s">
        <v>218</v>
      </c>
      <c r="I84" s="5">
        <v>3804642</v>
      </c>
      <c r="J84" s="5">
        <v>55</v>
      </c>
      <c r="K84" s="5">
        <v>69490</v>
      </c>
      <c r="L84" s="7">
        <v>1.78</v>
      </c>
      <c r="M84" s="15">
        <v>37.6</v>
      </c>
      <c r="N84" s="2">
        <v>0.622</v>
      </c>
      <c r="O84" s="2">
        <v>0.378</v>
      </c>
      <c r="P84" s="2">
        <v>5.0000000000000001E-4</v>
      </c>
    </row>
    <row r="85" spans="8:25" x14ac:dyDescent="0.3">
      <c r="H85" t="s">
        <v>11</v>
      </c>
      <c r="I85" s="5">
        <v>83644258</v>
      </c>
      <c r="J85" s="5">
        <v>240</v>
      </c>
      <c r="K85" s="5">
        <v>348560</v>
      </c>
      <c r="L85" s="7">
        <v>1.46</v>
      </c>
      <c r="M85" s="15">
        <v>45.7</v>
      </c>
      <c r="N85" s="2">
        <v>0.77</v>
      </c>
      <c r="O85" s="2">
        <v>0.22999999999999998</v>
      </c>
      <c r="P85" s="2">
        <v>0.01</v>
      </c>
    </row>
    <row r="86" spans="8:25" x14ac:dyDescent="0.3">
      <c r="H86" t="s">
        <v>219</v>
      </c>
      <c r="I86" s="5">
        <v>35697557</v>
      </c>
      <c r="J86" s="5">
        <v>157</v>
      </c>
      <c r="K86" s="5">
        <v>227540</v>
      </c>
      <c r="L86" s="7">
        <v>3.26</v>
      </c>
      <c r="M86" s="15">
        <v>21.6</v>
      </c>
      <c r="N86" s="2">
        <v>0.59199999999999997</v>
      </c>
      <c r="O86" s="2">
        <v>0.40800000000000003</v>
      </c>
      <c r="P86" s="2">
        <v>4.3E-3</v>
      </c>
    </row>
    <row r="87" spans="8:25" x14ac:dyDescent="0.3">
      <c r="H87" t="s">
        <v>12</v>
      </c>
      <c r="I87" s="5">
        <v>40867</v>
      </c>
      <c r="J87" s="5">
        <v>4087</v>
      </c>
      <c r="K87" s="5">
        <v>10</v>
      </c>
      <c r="L87" s="7">
        <v>1.88</v>
      </c>
      <c r="M87" s="15">
        <v>38.799999999999997</v>
      </c>
      <c r="N87" s="2">
        <v>0.871</v>
      </c>
      <c r="O87" s="2">
        <v>0.129</v>
      </c>
      <c r="P87" s="2">
        <v>4.8999999999999997E-6</v>
      </c>
    </row>
    <row r="88" spans="8:25" x14ac:dyDescent="0.3">
      <c r="H88" t="s">
        <v>220</v>
      </c>
      <c r="I88" s="5">
        <v>9897115</v>
      </c>
      <c r="J88" s="5">
        <v>77</v>
      </c>
      <c r="K88" s="5">
        <v>128900</v>
      </c>
      <c r="L88" s="7">
        <v>1.34</v>
      </c>
      <c r="M88" s="15">
        <v>47.1</v>
      </c>
      <c r="N88" s="2">
        <v>0.9</v>
      </c>
      <c r="O88" s="2">
        <v>9.9999999999999978E-2</v>
      </c>
      <c r="P88" s="2">
        <v>1.1999999999999999E-3</v>
      </c>
    </row>
    <row r="89" spans="8:25" x14ac:dyDescent="0.3">
      <c r="H89" t="s">
        <v>221</v>
      </c>
      <c r="I89" s="5">
        <v>55629</v>
      </c>
      <c r="J89" s="5">
        <v>0</v>
      </c>
      <c r="K89" s="5">
        <v>410450</v>
      </c>
      <c r="L89" s="7">
        <v>1.9</v>
      </c>
      <c r="M89" s="15">
        <v>35.5</v>
      </c>
      <c r="N89" s="2">
        <v>0.91200000000000003</v>
      </c>
      <c r="O89" s="2">
        <v>8.7999999999999967E-2</v>
      </c>
      <c r="P89" s="2">
        <v>6.7000000000000002E-6</v>
      </c>
    </row>
    <row r="90" spans="8:25" x14ac:dyDescent="0.3">
      <c r="H90" t="s">
        <v>222</v>
      </c>
      <c r="I90" s="5">
        <v>117362</v>
      </c>
      <c r="J90" s="5">
        <v>345</v>
      </c>
      <c r="K90" s="5">
        <v>340</v>
      </c>
      <c r="L90" s="7">
        <v>1.45</v>
      </c>
      <c r="M90" s="15">
        <v>34.9</v>
      </c>
      <c r="N90" s="2">
        <v>0.35799999999999998</v>
      </c>
      <c r="O90" s="2">
        <v>0.64200000000000002</v>
      </c>
      <c r="P90" s="2">
        <v>1.4E-5</v>
      </c>
    </row>
    <row r="91" spans="8:25" x14ac:dyDescent="0.3">
      <c r="H91" t="s">
        <v>223</v>
      </c>
      <c r="I91" s="5">
        <v>372453</v>
      </c>
      <c r="J91" s="5">
        <v>220</v>
      </c>
      <c r="K91" s="5">
        <v>1690</v>
      </c>
      <c r="L91" s="7">
        <v>2.04</v>
      </c>
      <c r="M91" s="15">
        <v>47.4</v>
      </c>
      <c r="N91" s="2">
        <v>0</v>
      </c>
      <c r="O91" s="2"/>
      <c r="P91" s="2">
        <v>4.5000000000000003E-5</v>
      </c>
    </row>
    <row r="92" spans="8:25" x14ac:dyDescent="0.3">
      <c r="H92" t="s">
        <v>224</v>
      </c>
      <c r="I92" s="5">
        <v>170185</v>
      </c>
      <c r="J92" s="5">
        <v>315</v>
      </c>
      <c r="K92" s="5">
        <v>540</v>
      </c>
      <c r="L92" s="7">
        <v>2.68</v>
      </c>
      <c r="M92" s="15">
        <v>31.6</v>
      </c>
      <c r="N92" s="2">
        <v>0.98899999999999999</v>
      </c>
      <c r="O92" s="2">
        <v>1.100000000000001E-2</v>
      </c>
      <c r="P92" s="2">
        <v>2.0999999999999999E-5</v>
      </c>
    </row>
    <row r="93" spans="8:25" x14ac:dyDescent="0.3">
      <c r="H93" t="s">
        <v>225</v>
      </c>
      <c r="I93" s="5">
        <v>18967978</v>
      </c>
      <c r="J93" s="5">
        <v>177</v>
      </c>
      <c r="K93" s="5">
        <v>107160</v>
      </c>
      <c r="L93" s="7">
        <v>2.23</v>
      </c>
      <c r="M93" s="15">
        <v>23.8</v>
      </c>
      <c r="N93" s="2">
        <v>0.57099999999999995</v>
      </c>
      <c r="O93" s="2">
        <v>0.42900000000000005</v>
      </c>
      <c r="P93" s="2">
        <v>2.3E-3</v>
      </c>
    </row>
    <row r="94" spans="8:25" x14ac:dyDescent="0.3">
      <c r="H94" t="s">
        <v>226</v>
      </c>
      <c r="I94" s="5">
        <v>15441993</v>
      </c>
      <c r="J94" s="5">
        <v>63</v>
      </c>
      <c r="K94" s="5">
        <v>245720</v>
      </c>
      <c r="L94" s="7">
        <v>3.96</v>
      </c>
      <c r="M94" s="15">
        <v>18.5</v>
      </c>
      <c r="N94" s="2">
        <v>0.40899999999999997</v>
      </c>
      <c r="O94" s="2">
        <v>0.59099999999999997</v>
      </c>
      <c r="P94" s="2">
        <v>1.9E-3</v>
      </c>
    </row>
    <row r="95" spans="8:25" x14ac:dyDescent="0.3">
      <c r="H95" t="s">
        <v>227</v>
      </c>
      <c r="I95" s="5">
        <v>2297808</v>
      </c>
      <c r="J95" s="5">
        <v>82</v>
      </c>
      <c r="K95" s="5">
        <v>28120</v>
      </c>
      <c r="L95" s="7">
        <v>3.62</v>
      </c>
      <c r="M95" s="15">
        <v>19.600000000000001</v>
      </c>
      <c r="N95" s="2">
        <v>0.46600000000000003</v>
      </c>
      <c r="O95" s="2">
        <v>0.53400000000000003</v>
      </c>
      <c r="P95" s="2">
        <v>2.9999999999999997E-4</v>
      </c>
    </row>
    <row r="96" spans="8:25" x14ac:dyDescent="0.3">
      <c r="H96" t="s">
        <v>228</v>
      </c>
      <c r="I96" s="5">
        <v>840890</v>
      </c>
      <c r="J96" s="5">
        <v>4</v>
      </c>
      <c r="K96" s="5">
        <v>196850</v>
      </c>
      <c r="L96" s="7">
        <v>2.35</v>
      </c>
      <c r="M96" s="15">
        <v>26.5</v>
      </c>
      <c r="N96" s="2">
        <v>0.26800000000000002</v>
      </c>
      <c r="O96" s="2">
        <v>0.73199999999999998</v>
      </c>
      <c r="P96" s="2">
        <v>1E-4</v>
      </c>
    </row>
    <row r="97" spans="8:16" x14ac:dyDescent="0.3">
      <c r="H97" t="s">
        <v>229</v>
      </c>
      <c r="I97" s="5">
        <v>12037506</v>
      </c>
      <c r="J97" s="5">
        <v>437</v>
      </c>
      <c r="K97" s="5">
        <v>27560</v>
      </c>
      <c r="L97" s="7">
        <v>2.5499999999999998</v>
      </c>
      <c r="M97" s="15">
        <v>24.3</v>
      </c>
      <c r="N97" s="2">
        <v>0.624</v>
      </c>
      <c r="O97" s="2">
        <v>0.376</v>
      </c>
      <c r="P97" s="2">
        <v>1.5E-3</v>
      </c>
    </row>
    <row r="98" spans="8:16" x14ac:dyDescent="0.3">
      <c r="H98" t="s">
        <v>13</v>
      </c>
      <c r="I98" s="5">
        <v>506</v>
      </c>
      <c r="J98" s="5">
        <v>1265</v>
      </c>
      <c r="K98" s="5">
        <v>0</v>
      </c>
      <c r="L98" s="7">
        <v>1</v>
      </c>
      <c r="M98" s="15">
        <v>56.2</v>
      </c>
      <c r="N98" s="2">
        <v>0</v>
      </c>
      <c r="O98" s="2"/>
      <c r="P98" s="2">
        <v>6.1000000000000004E-8</v>
      </c>
    </row>
    <row r="99" spans="8:16" x14ac:dyDescent="0.3">
      <c r="H99" t="s">
        <v>230</v>
      </c>
      <c r="I99" s="5">
        <v>11184760</v>
      </c>
      <c r="J99" s="5">
        <v>100</v>
      </c>
      <c r="K99" s="5">
        <v>111890</v>
      </c>
      <c r="L99" s="7">
        <v>2.42</v>
      </c>
      <c r="M99" s="15">
        <v>24.6</v>
      </c>
      <c r="N99" s="2">
        <v>0.58799999999999997</v>
      </c>
      <c r="O99" s="2">
        <v>0.41200000000000003</v>
      </c>
      <c r="P99" s="2">
        <v>1.2999999999999999E-3</v>
      </c>
    </row>
    <row r="100" spans="8:16" x14ac:dyDescent="0.3">
      <c r="H100" t="s">
        <v>231</v>
      </c>
      <c r="I100" s="5">
        <v>7378602</v>
      </c>
      <c r="J100" s="5">
        <v>7027</v>
      </c>
      <c r="K100" s="5">
        <v>1050</v>
      </c>
      <c r="L100" s="7">
        <v>0.75</v>
      </c>
      <c r="M100" s="15">
        <v>47.9</v>
      </c>
      <c r="N100" s="2">
        <v>0</v>
      </c>
      <c r="O100" s="2"/>
      <c r="P100" s="2">
        <v>8.9999999999999998E-4</v>
      </c>
    </row>
    <row r="101" spans="8:16" x14ac:dyDescent="0.3">
      <c r="H101" t="s">
        <v>232</v>
      </c>
      <c r="I101" s="5">
        <v>9585818</v>
      </c>
      <c r="J101" s="5">
        <v>106</v>
      </c>
      <c r="K101" s="5">
        <v>90530</v>
      </c>
      <c r="L101" s="7">
        <v>1.5</v>
      </c>
      <c r="M101" s="15">
        <v>44.2</v>
      </c>
      <c r="N101" s="2">
        <v>0.72399999999999998</v>
      </c>
      <c r="O101" s="2">
        <v>0.27600000000000002</v>
      </c>
      <c r="P101" s="2">
        <v>1.1999999999999999E-3</v>
      </c>
    </row>
    <row r="102" spans="8:16" x14ac:dyDescent="0.3">
      <c r="H102" t="s">
        <v>233</v>
      </c>
      <c r="I102" s="5">
        <v>402329</v>
      </c>
      <c r="J102" s="5">
        <v>4</v>
      </c>
      <c r="K102" s="5">
        <v>100250</v>
      </c>
      <c r="L102" s="7">
        <v>1.49</v>
      </c>
      <c r="M102" s="15">
        <v>36.6</v>
      </c>
      <c r="N102" s="2">
        <v>0.83699999999999997</v>
      </c>
      <c r="O102" s="2">
        <v>0.16300000000000003</v>
      </c>
      <c r="P102" s="2">
        <v>4.8000000000000001E-5</v>
      </c>
    </row>
    <row r="103" spans="8:16" x14ac:dyDescent="0.3">
      <c r="H103" t="s">
        <v>14</v>
      </c>
      <c r="I103" s="5">
        <v>1476625576</v>
      </c>
      <c r="J103" s="5">
        <v>497</v>
      </c>
      <c r="K103" s="5">
        <v>2973190</v>
      </c>
      <c r="L103" s="7">
        <v>1.93</v>
      </c>
      <c r="M103" s="15">
        <v>29.2</v>
      </c>
      <c r="N103" s="2">
        <v>0.376</v>
      </c>
      <c r="O103" s="2">
        <v>0.624</v>
      </c>
      <c r="P103" s="2">
        <v>0.17799999999999999</v>
      </c>
    </row>
    <row r="104" spans="8:16" x14ac:dyDescent="0.3">
      <c r="H104" t="s">
        <v>15</v>
      </c>
      <c r="I104" s="5">
        <v>287886782</v>
      </c>
      <c r="J104" s="5">
        <v>159</v>
      </c>
      <c r="K104" s="5">
        <v>1811570</v>
      </c>
      <c r="L104" s="7">
        <v>2.08</v>
      </c>
      <c r="M104" s="15">
        <v>30.7</v>
      </c>
      <c r="N104" s="2">
        <v>0.60299999999999998</v>
      </c>
      <c r="O104" s="2">
        <v>0.39700000000000002</v>
      </c>
      <c r="P104" s="2">
        <v>3.5000000000000003E-2</v>
      </c>
    </row>
    <row r="105" spans="8:16" x14ac:dyDescent="0.3">
      <c r="H105" t="s">
        <v>16</v>
      </c>
      <c r="I105" s="5">
        <v>93168497</v>
      </c>
      <c r="J105" s="5">
        <v>57</v>
      </c>
      <c r="K105" s="5">
        <v>1628550</v>
      </c>
      <c r="L105" s="7">
        <v>1.66</v>
      </c>
      <c r="M105" s="15">
        <v>34.5</v>
      </c>
      <c r="N105" s="2">
        <v>0.73499999999999999</v>
      </c>
      <c r="O105" s="2">
        <v>0.26500000000000001</v>
      </c>
      <c r="P105" s="2">
        <v>1.0999999999999999E-2</v>
      </c>
    </row>
    <row r="106" spans="8:16" x14ac:dyDescent="0.3">
      <c r="H106" t="s">
        <v>234</v>
      </c>
      <c r="I106" s="5">
        <v>48007437</v>
      </c>
      <c r="J106" s="5">
        <v>111</v>
      </c>
      <c r="K106" s="5">
        <v>434320</v>
      </c>
      <c r="L106" s="7">
        <v>3.13</v>
      </c>
      <c r="M106" s="15">
        <v>21.1</v>
      </c>
      <c r="N106" s="2">
        <v>0.73</v>
      </c>
      <c r="O106" s="2">
        <v>0.27</v>
      </c>
      <c r="P106" s="2">
        <v>5.7999999999999996E-3</v>
      </c>
    </row>
    <row r="107" spans="8:16" x14ac:dyDescent="0.3">
      <c r="H107" t="s">
        <v>235</v>
      </c>
      <c r="I107" s="5">
        <v>5356950</v>
      </c>
      <c r="J107" s="5">
        <v>78</v>
      </c>
      <c r="K107" s="5">
        <v>68890</v>
      </c>
      <c r="L107" s="7">
        <v>1.6</v>
      </c>
      <c r="M107" s="15">
        <v>39.200000000000003</v>
      </c>
      <c r="N107" s="2">
        <v>0.622</v>
      </c>
      <c r="O107" s="2">
        <v>0.378</v>
      </c>
      <c r="P107" s="2">
        <v>5.9999999999999995E-4</v>
      </c>
    </row>
    <row r="108" spans="8:16" x14ac:dyDescent="0.3">
      <c r="H108" t="s">
        <v>236</v>
      </c>
      <c r="I108" s="5">
        <v>84055</v>
      </c>
      <c r="J108" s="5">
        <v>147</v>
      </c>
      <c r="K108" s="5">
        <v>570</v>
      </c>
      <c r="L108" s="7">
        <v>1.53</v>
      </c>
      <c r="M108" s="15">
        <v>46.3</v>
      </c>
      <c r="N108" s="2">
        <v>0.57299999999999995</v>
      </c>
      <c r="O108" s="2">
        <v>0.42700000000000005</v>
      </c>
      <c r="P108" s="2">
        <v>1.0000000000000001E-5</v>
      </c>
    </row>
    <row r="109" spans="8:16" x14ac:dyDescent="0.3">
      <c r="H109" t="s">
        <v>237</v>
      </c>
      <c r="I109" s="5">
        <v>9647689</v>
      </c>
      <c r="J109" s="5">
        <v>446</v>
      </c>
      <c r="K109" s="5">
        <v>21640</v>
      </c>
      <c r="L109" s="7">
        <v>2.73</v>
      </c>
      <c r="M109" s="15">
        <v>29.3</v>
      </c>
      <c r="N109" s="2">
        <v>0.91500000000000004</v>
      </c>
      <c r="O109" s="2">
        <v>8.4999999999999964E-2</v>
      </c>
      <c r="P109" s="2">
        <v>1.1999999999999999E-3</v>
      </c>
    </row>
    <row r="110" spans="8:16" x14ac:dyDescent="0.3">
      <c r="H110" t="s">
        <v>238</v>
      </c>
      <c r="I110" s="5">
        <v>58926166</v>
      </c>
      <c r="J110" s="5">
        <v>200</v>
      </c>
      <c r="K110" s="5">
        <v>294140</v>
      </c>
      <c r="L110" s="7">
        <v>1.22</v>
      </c>
      <c r="M110" s="15">
        <v>48.6</v>
      </c>
      <c r="N110" s="2">
        <v>0.72399999999999998</v>
      </c>
      <c r="O110" s="2">
        <v>0.27600000000000002</v>
      </c>
      <c r="P110" s="2">
        <v>7.1000000000000004E-3</v>
      </c>
    </row>
    <row r="111" spans="8:16" x14ac:dyDescent="0.3">
      <c r="H111" t="s">
        <v>239</v>
      </c>
      <c r="I111" s="5">
        <v>2833403</v>
      </c>
      <c r="J111" s="5">
        <v>262</v>
      </c>
      <c r="K111" s="5">
        <v>10830</v>
      </c>
      <c r="L111" s="7">
        <v>1.33</v>
      </c>
      <c r="M111" s="15">
        <v>33.299999999999997</v>
      </c>
      <c r="N111" s="2">
        <v>0.60699999999999998</v>
      </c>
      <c r="O111" s="2">
        <v>0.39300000000000002</v>
      </c>
      <c r="P111" s="2">
        <v>2.9999999999999997E-4</v>
      </c>
    </row>
    <row r="112" spans="8:16" x14ac:dyDescent="0.3">
      <c r="H112" t="s">
        <v>17</v>
      </c>
      <c r="I112" s="5">
        <v>122427731</v>
      </c>
      <c r="J112" s="5">
        <v>336</v>
      </c>
      <c r="K112" s="5">
        <v>364555</v>
      </c>
      <c r="L112" s="7">
        <v>1.23</v>
      </c>
      <c r="M112" s="15">
        <v>50.2</v>
      </c>
      <c r="N112" s="2">
        <v>0.93400000000000005</v>
      </c>
      <c r="O112" s="2">
        <v>6.5999999999999948E-2</v>
      </c>
      <c r="P112" s="2">
        <v>1.4999999999999999E-2</v>
      </c>
    </row>
    <row r="113" spans="8:16" x14ac:dyDescent="0.3">
      <c r="H113" t="s">
        <v>240</v>
      </c>
      <c r="I113" s="5">
        <v>11589532</v>
      </c>
      <c r="J113" s="5">
        <v>131</v>
      </c>
      <c r="K113" s="5">
        <v>88780</v>
      </c>
      <c r="L113" s="7">
        <v>2.54</v>
      </c>
      <c r="M113" s="15">
        <v>24.9</v>
      </c>
      <c r="N113" s="2">
        <v>0.85399999999999998</v>
      </c>
      <c r="O113" s="2">
        <v>0.14600000000000002</v>
      </c>
      <c r="P113" s="2">
        <v>1.4E-3</v>
      </c>
    </row>
    <row r="114" spans="8:16" x14ac:dyDescent="0.3">
      <c r="H114" t="s">
        <v>241</v>
      </c>
      <c r="I114" s="5">
        <v>21083626</v>
      </c>
      <c r="J114" s="5">
        <v>8</v>
      </c>
      <c r="K114" s="5">
        <v>2699700</v>
      </c>
      <c r="L114" s="7">
        <v>2.92</v>
      </c>
      <c r="M114" s="15">
        <v>29.7</v>
      </c>
      <c r="N114" s="2">
        <v>0.55200000000000005</v>
      </c>
      <c r="O114" s="2">
        <v>0.44799999999999995</v>
      </c>
      <c r="P114" s="2">
        <v>2.5000000000000001E-3</v>
      </c>
    </row>
    <row r="115" spans="8:16" x14ac:dyDescent="0.3">
      <c r="H115" t="s">
        <v>242</v>
      </c>
      <c r="I115" s="5">
        <v>58636412</v>
      </c>
      <c r="J115" s="5">
        <v>103</v>
      </c>
      <c r="K115" s="5">
        <v>569140</v>
      </c>
      <c r="L115" s="7">
        <v>3.07</v>
      </c>
      <c r="M115" s="15">
        <v>20.3</v>
      </c>
      <c r="N115" s="2">
        <v>0.32600000000000001</v>
      </c>
      <c r="O115" s="2">
        <v>0.67399999999999993</v>
      </c>
      <c r="P115" s="2">
        <v>7.1000000000000004E-3</v>
      </c>
    </row>
    <row r="116" spans="8:16" x14ac:dyDescent="0.3">
      <c r="H116" t="s">
        <v>243</v>
      </c>
      <c r="I116" s="5">
        <v>138445</v>
      </c>
      <c r="J116" s="5">
        <v>171</v>
      </c>
      <c r="K116" s="5">
        <v>810</v>
      </c>
      <c r="L116" s="7">
        <v>3.06</v>
      </c>
      <c r="M116" s="15">
        <v>23</v>
      </c>
      <c r="N116" s="2">
        <v>0.57899999999999996</v>
      </c>
      <c r="O116" s="2">
        <v>0.42100000000000004</v>
      </c>
      <c r="P116" s="2">
        <v>1.7E-5</v>
      </c>
    </row>
    <row r="117" spans="8:16" x14ac:dyDescent="0.3">
      <c r="H117" t="s">
        <v>244</v>
      </c>
      <c r="I117" s="5">
        <v>5102773</v>
      </c>
      <c r="J117" s="5">
        <v>286</v>
      </c>
      <c r="K117" s="5">
        <v>17820</v>
      </c>
      <c r="L117" s="7">
        <v>1.49</v>
      </c>
      <c r="M117" s="15">
        <v>34.799999999999997</v>
      </c>
      <c r="N117" s="2">
        <v>0.91300000000000003</v>
      </c>
      <c r="O117" s="2">
        <v>8.6999999999999966E-2</v>
      </c>
      <c r="P117" s="2">
        <v>5.9999999999999995E-4</v>
      </c>
    </row>
    <row r="118" spans="8:16" x14ac:dyDescent="0.3">
      <c r="H118" t="s">
        <v>245</v>
      </c>
      <c r="I118" s="5">
        <v>7400465</v>
      </c>
      <c r="J118" s="5">
        <v>39</v>
      </c>
      <c r="K118" s="5">
        <v>191800</v>
      </c>
      <c r="L118" s="7">
        <v>2.72</v>
      </c>
      <c r="M118" s="15">
        <v>25.5</v>
      </c>
      <c r="N118" s="2">
        <v>0.35499999999999998</v>
      </c>
      <c r="O118" s="2">
        <v>0.64500000000000002</v>
      </c>
      <c r="P118" s="2">
        <v>8.9999999999999998E-4</v>
      </c>
    </row>
    <row r="119" spans="8:16" x14ac:dyDescent="0.3">
      <c r="H119" t="s">
        <v>246</v>
      </c>
      <c r="I119" s="5">
        <v>7974017</v>
      </c>
      <c r="J119" s="5">
        <v>35</v>
      </c>
      <c r="K119" s="5">
        <v>230800</v>
      </c>
      <c r="L119" s="7">
        <v>2.33</v>
      </c>
      <c r="M119" s="15">
        <v>25.3</v>
      </c>
      <c r="N119" s="2">
        <v>0.38900000000000001</v>
      </c>
      <c r="O119" s="2">
        <v>0.61099999999999999</v>
      </c>
      <c r="P119" s="2">
        <v>1E-3</v>
      </c>
    </row>
    <row r="120" spans="8:16" x14ac:dyDescent="0.3">
      <c r="H120" t="s">
        <v>247</v>
      </c>
      <c r="I120" s="5">
        <v>1835935</v>
      </c>
      <c r="J120" s="5">
        <v>30</v>
      </c>
      <c r="K120" s="5">
        <v>62200</v>
      </c>
      <c r="L120" s="7">
        <v>1.35</v>
      </c>
      <c r="M120" s="15">
        <v>43.8</v>
      </c>
      <c r="N120" s="2">
        <v>0.67700000000000005</v>
      </c>
      <c r="O120" s="2">
        <v>0.32299999999999995</v>
      </c>
      <c r="P120" s="2">
        <v>2.0000000000000001E-4</v>
      </c>
    </row>
    <row r="121" spans="8:16" x14ac:dyDescent="0.3">
      <c r="H121" t="s">
        <v>248</v>
      </c>
      <c r="I121" s="5">
        <v>5897467</v>
      </c>
      <c r="J121" s="5">
        <v>576</v>
      </c>
      <c r="K121" s="5">
        <v>10230</v>
      </c>
      <c r="L121" s="7">
        <v>2.19</v>
      </c>
      <c r="M121" s="15">
        <v>29</v>
      </c>
      <c r="N121" s="2">
        <v>0.84399999999999997</v>
      </c>
      <c r="O121" s="2">
        <v>0.15600000000000003</v>
      </c>
      <c r="P121" s="2">
        <v>6.9999999999999999E-4</v>
      </c>
    </row>
    <row r="122" spans="8:16" x14ac:dyDescent="0.3">
      <c r="H122" t="s">
        <v>249</v>
      </c>
      <c r="I122" s="5">
        <v>2389336</v>
      </c>
      <c r="J122" s="5">
        <v>79</v>
      </c>
      <c r="K122" s="5">
        <v>30360</v>
      </c>
      <c r="L122" s="7">
        <v>2.61</v>
      </c>
      <c r="M122" s="15">
        <v>22.1</v>
      </c>
      <c r="N122" s="2">
        <v>0.33300000000000002</v>
      </c>
      <c r="O122" s="2">
        <v>0.66700000000000004</v>
      </c>
      <c r="P122" s="2">
        <v>2.9999999999999997E-4</v>
      </c>
    </row>
    <row r="123" spans="8:16" x14ac:dyDescent="0.3">
      <c r="H123" t="s">
        <v>250</v>
      </c>
      <c r="I123" s="5">
        <v>5853949</v>
      </c>
      <c r="J123" s="5">
        <v>61</v>
      </c>
      <c r="K123" s="5">
        <v>96320</v>
      </c>
      <c r="L123" s="7">
        <v>3.71</v>
      </c>
      <c r="M123" s="15">
        <v>19</v>
      </c>
      <c r="N123" s="2">
        <v>0.55700000000000005</v>
      </c>
      <c r="O123" s="2">
        <v>0.44299999999999995</v>
      </c>
      <c r="P123" s="2">
        <v>6.9999999999999999E-4</v>
      </c>
    </row>
    <row r="124" spans="8:16" x14ac:dyDescent="0.3">
      <c r="H124" t="s">
        <v>251</v>
      </c>
      <c r="I124" s="5">
        <v>7539851</v>
      </c>
      <c r="J124" s="5">
        <v>4</v>
      </c>
      <c r="K124" s="5">
        <v>1759540</v>
      </c>
      <c r="L124" s="7">
        <v>2.21</v>
      </c>
      <c r="M124" s="15">
        <v>28</v>
      </c>
      <c r="N124" s="2">
        <v>0.77700000000000002</v>
      </c>
      <c r="O124" s="2">
        <v>0.22299999999999998</v>
      </c>
      <c r="P124" s="2">
        <v>8.9999999999999998E-4</v>
      </c>
    </row>
    <row r="125" spans="8:16" x14ac:dyDescent="0.3">
      <c r="H125" t="s">
        <v>252</v>
      </c>
      <c r="I125" s="5">
        <v>40368</v>
      </c>
      <c r="J125" s="5">
        <v>252</v>
      </c>
      <c r="K125" s="5">
        <v>160</v>
      </c>
      <c r="L125" s="7">
        <v>1.54</v>
      </c>
      <c r="M125" s="15">
        <v>44.7</v>
      </c>
      <c r="N125" s="2">
        <v>0.14799999999999999</v>
      </c>
      <c r="O125" s="2">
        <v>0.85199999999999998</v>
      </c>
      <c r="P125" s="2">
        <v>4.8999999999999997E-6</v>
      </c>
    </row>
    <row r="126" spans="8:16" x14ac:dyDescent="0.3">
      <c r="H126" t="s">
        <v>253</v>
      </c>
      <c r="I126" s="5">
        <v>2797338</v>
      </c>
      <c r="J126" s="5">
        <v>45</v>
      </c>
      <c r="K126" s="5">
        <v>62674</v>
      </c>
      <c r="L126" s="7">
        <v>1.22</v>
      </c>
      <c r="M126" s="15">
        <v>42.6</v>
      </c>
      <c r="N126" s="2">
        <v>0.68899999999999995</v>
      </c>
      <c r="O126" s="2">
        <v>0.31100000000000005</v>
      </c>
      <c r="P126" s="2">
        <v>2.9999999999999997E-4</v>
      </c>
    </row>
    <row r="127" spans="8:16" x14ac:dyDescent="0.3">
      <c r="H127" t="s">
        <v>254</v>
      </c>
      <c r="I127" s="5">
        <v>687448</v>
      </c>
      <c r="J127" s="5">
        <v>265</v>
      </c>
      <c r="K127" s="5">
        <v>2590</v>
      </c>
      <c r="L127" s="7">
        <v>1.41</v>
      </c>
      <c r="M127" s="15">
        <v>39.700000000000003</v>
      </c>
      <c r="N127" s="2">
        <v>0.874</v>
      </c>
      <c r="O127" s="2">
        <v>0.126</v>
      </c>
      <c r="P127" s="2">
        <v>8.2999999999999998E-5</v>
      </c>
    </row>
    <row r="128" spans="8:16" x14ac:dyDescent="0.3">
      <c r="H128" t="s">
        <v>255</v>
      </c>
      <c r="I128" s="5">
        <v>723188</v>
      </c>
      <c r="J128" s="5">
        <v>24106</v>
      </c>
      <c r="K128" s="5">
        <v>30</v>
      </c>
      <c r="L128" s="7">
        <v>0.7</v>
      </c>
      <c r="M128" s="15">
        <v>40.299999999999997</v>
      </c>
      <c r="N128" s="2">
        <v>0.98299999999999998</v>
      </c>
      <c r="O128" s="2">
        <v>1.7000000000000015E-2</v>
      </c>
      <c r="P128" s="2">
        <v>8.7000000000000001E-5</v>
      </c>
    </row>
    <row r="129" spans="8:16" x14ac:dyDescent="0.3">
      <c r="H129" t="s">
        <v>256</v>
      </c>
      <c r="I129" s="5">
        <v>33522052</v>
      </c>
      <c r="J129" s="5">
        <v>58</v>
      </c>
      <c r="K129" s="5">
        <v>581795</v>
      </c>
      <c r="L129" s="7">
        <v>3.78</v>
      </c>
      <c r="M129" s="15">
        <v>19.399999999999999</v>
      </c>
      <c r="N129" s="2">
        <v>0.41</v>
      </c>
      <c r="O129" s="2">
        <v>0.59000000000000008</v>
      </c>
      <c r="P129" s="2">
        <v>4.0000000000000001E-3</v>
      </c>
    </row>
    <row r="130" spans="8:16" x14ac:dyDescent="0.3">
      <c r="H130" t="s">
        <v>257</v>
      </c>
      <c r="I130" s="5">
        <v>22785535</v>
      </c>
      <c r="J130" s="5">
        <v>242</v>
      </c>
      <c r="K130" s="5">
        <v>94280</v>
      </c>
      <c r="L130" s="7">
        <v>3.45</v>
      </c>
      <c r="M130" s="15">
        <v>18.399999999999999</v>
      </c>
      <c r="N130" s="2">
        <v>0.20200000000000001</v>
      </c>
      <c r="O130" s="2">
        <v>0.79800000000000004</v>
      </c>
      <c r="P130" s="2">
        <v>2.7000000000000001E-3</v>
      </c>
    </row>
    <row r="131" spans="8:16" x14ac:dyDescent="0.3">
      <c r="H131" t="s">
        <v>258</v>
      </c>
      <c r="I131" s="5">
        <v>36385115</v>
      </c>
      <c r="J131" s="5">
        <v>111</v>
      </c>
      <c r="K131" s="5">
        <v>328550</v>
      </c>
      <c r="L131" s="7">
        <v>1.52</v>
      </c>
      <c r="M131" s="15">
        <v>31.4</v>
      </c>
      <c r="N131" s="2">
        <v>0.77800000000000002</v>
      </c>
      <c r="O131" s="2">
        <v>0.22199999999999998</v>
      </c>
      <c r="P131" s="2">
        <v>4.4000000000000003E-3</v>
      </c>
    </row>
    <row r="132" spans="8:16" x14ac:dyDescent="0.3">
      <c r="H132" t="s">
        <v>259</v>
      </c>
      <c r="I132" s="5">
        <v>531517</v>
      </c>
      <c r="J132" s="5">
        <v>1772</v>
      </c>
      <c r="K132" s="5">
        <v>300</v>
      </c>
      <c r="L132" s="7">
        <v>1.53</v>
      </c>
      <c r="M132" s="15">
        <v>33.4</v>
      </c>
      <c r="N132" s="2">
        <v>0.40300000000000002</v>
      </c>
      <c r="O132" s="2">
        <v>0.59699999999999998</v>
      </c>
      <c r="P132" s="2">
        <v>6.3999999999999997E-5</v>
      </c>
    </row>
    <row r="133" spans="8:16" x14ac:dyDescent="0.3">
      <c r="H133" t="s">
        <v>260</v>
      </c>
      <c r="I133" s="5">
        <v>25932275</v>
      </c>
      <c r="J133" s="5">
        <v>21</v>
      </c>
      <c r="K133" s="5">
        <v>1220190</v>
      </c>
      <c r="L133" s="7">
        <v>5.33</v>
      </c>
      <c r="M133" s="15">
        <v>15.9</v>
      </c>
      <c r="N133" s="2">
        <v>0.45100000000000001</v>
      </c>
      <c r="O133" s="2">
        <v>0.54899999999999993</v>
      </c>
      <c r="P133" s="2">
        <v>3.0999999999999999E-3</v>
      </c>
    </row>
    <row r="134" spans="8:16" x14ac:dyDescent="0.3">
      <c r="H134" t="s">
        <v>261</v>
      </c>
      <c r="I134" s="5">
        <v>549011</v>
      </c>
      <c r="J134" s="5">
        <v>1716</v>
      </c>
      <c r="K134" s="5">
        <v>320</v>
      </c>
      <c r="L134" s="7">
        <v>1.1200000000000001</v>
      </c>
      <c r="M134" s="15">
        <v>41.5</v>
      </c>
      <c r="N134" s="2">
        <v>0.76200000000000001</v>
      </c>
      <c r="O134" s="2">
        <v>0.23799999999999999</v>
      </c>
      <c r="P134" s="2">
        <v>6.6000000000000005E-5</v>
      </c>
    </row>
    <row r="135" spans="8:16" x14ac:dyDescent="0.3">
      <c r="H135" t="s">
        <v>18</v>
      </c>
      <c r="I135" s="5">
        <v>35075</v>
      </c>
      <c r="J135" s="5">
        <v>195</v>
      </c>
      <c r="K135" s="5">
        <v>180</v>
      </c>
      <c r="L135" s="7">
        <v>2.77</v>
      </c>
      <c r="M135" s="15">
        <v>20.5</v>
      </c>
      <c r="N135" s="2">
        <v>0</v>
      </c>
      <c r="O135" s="2"/>
      <c r="P135" s="2">
        <v>4.1999999999999996E-6</v>
      </c>
    </row>
    <row r="136" spans="8:16" x14ac:dyDescent="0.3">
      <c r="H136" t="s">
        <v>262</v>
      </c>
      <c r="I136" s="5">
        <v>337711</v>
      </c>
      <c r="J136" s="5">
        <v>319</v>
      </c>
      <c r="K136" s="5">
        <v>1060</v>
      </c>
      <c r="L136" s="7">
        <v>1.95</v>
      </c>
      <c r="M136" s="15">
        <v>50.2</v>
      </c>
      <c r="N136" s="2">
        <v>0</v>
      </c>
      <c r="O136" s="2"/>
      <c r="P136" s="2">
        <v>4.1E-5</v>
      </c>
    </row>
    <row r="137" spans="8:16" x14ac:dyDescent="0.3">
      <c r="H137" t="s">
        <v>263</v>
      </c>
      <c r="I137" s="5">
        <v>5461319</v>
      </c>
      <c r="J137" s="5">
        <v>5</v>
      </c>
      <c r="K137" s="5">
        <v>1030700</v>
      </c>
      <c r="L137" s="7">
        <v>4.49</v>
      </c>
      <c r="M137" s="15">
        <v>17.5</v>
      </c>
      <c r="N137" s="2">
        <v>0.60899999999999999</v>
      </c>
      <c r="O137" s="2">
        <v>0.39100000000000001</v>
      </c>
      <c r="P137" s="2">
        <v>6.9999999999999999E-4</v>
      </c>
    </row>
    <row r="138" spans="8:16" x14ac:dyDescent="0.3">
      <c r="H138" t="s">
        <v>264</v>
      </c>
      <c r="I138" s="5">
        <v>1265059</v>
      </c>
      <c r="J138" s="5">
        <v>623</v>
      </c>
      <c r="K138" s="5">
        <v>2030</v>
      </c>
      <c r="L138" s="7">
        <v>1.21</v>
      </c>
      <c r="M138" s="15">
        <v>38.299999999999997</v>
      </c>
      <c r="N138" s="2">
        <v>0.41799999999999998</v>
      </c>
      <c r="O138" s="2">
        <v>0.58200000000000007</v>
      </c>
      <c r="P138" s="2">
        <v>2.0000000000000001E-4</v>
      </c>
    </row>
    <row r="139" spans="8:16" x14ac:dyDescent="0.3">
      <c r="H139" t="s">
        <v>265</v>
      </c>
      <c r="I139" s="5">
        <v>347536</v>
      </c>
      <c r="J139" s="5">
        <v>927</v>
      </c>
      <c r="K139" s="5">
        <v>375</v>
      </c>
      <c r="L139" s="7">
        <v>4.43</v>
      </c>
      <c r="M139" s="15">
        <v>17.3</v>
      </c>
      <c r="N139" s="2">
        <v>0.41099999999999998</v>
      </c>
      <c r="O139" s="2">
        <v>0.58899999999999997</v>
      </c>
      <c r="P139" s="2">
        <v>4.1999999999999998E-5</v>
      </c>
    </row>
    <row r="140" spans="8:16" x14ac:dyDescent="0.3">
      <c r="H140" t="s">
        <v>19</v>
      </c>
      <c r="I140" s="5">
        <v>132997658</v>
      </c>
      <c r="J140" s="5">
        <v>68</v>
      </c>
      <c r="K140" s="5">
        <v>1943950</v>
      </c>
      <c r="L140" s="7">
        <v>1.85</v>
      </c>
      <c r="M140" s="15">
        <v>30</v>
      </c>
      <c r="N140" s="2">
        <v>0.88300000000000001</v>
      </c>
      <c r="O140" s="2">
        <v>0.11699999999999999</v>
      </c>
      <c r="P140" s="2">
        <v>1.6E-2</v>
      </c>
    </row>
    <row r="141" spans="8:16" x14ac:dyDescent="0.3">
      <c r="H141" t="s">
        <v>266</v>
      </c>
      <c r="I141" s="5">
        <v>114183</v>
      </c>
      <c r="J141" s="5">
        <v>163</v>
      </c>
      <c r="K141" s="5">
        <v>700</v>
      </c>
      <c r="L141" s="7">
        <v>2.67</v>
      </c>
      <c r="M141" s="15">
        <v>23.5</v>
      </c>
      <c r="N141" s="2">
        <v>0.23799999999999999</v>
      </c>
      <c r="O141" s="2">
        <v>0.76200000000000001</v>
      </c>
      <c r="P141" s="2">
        <v>1.4E-5</v>
      </c>
    </row>
    <row r="142" spans="8:16" x14ac:dyDescent="0.3">
      <c r="H142" t="s">
        <v>267</v>
      </c>
      <c r="I142" s="5">
        <v>2961253</v>
      </c>
      <c r="J142" s="5">
        <v>90</v>
      </c>
      <c r="K142" s="5">
        <v>32850</v>
      </c>
      <c r="L142" s="7">
        <v>1.72</v>
      </c>
      <c r="M142" s="15">
        <v>39.1</v>
      </c>
      <c r="N142" s="2">
        <v>0.58499999999999996</v>
      </c>
      <c r="O142" s="2">
        <v>0.41500000000000004</v>
      </c>
      <c r="P142" s="2">
        <v>4.0000000000000002E-4</v>
      </c>
    </row>
    <row r="143" spans="8:16" x14ac:dyDescent="0.3">
      <c r="H143" t="s">
        <v>20</v>
      </c>
      <c r="I143" s="5">
        <v>38087</v>
      </c>
      <c r="J143" s="5">
        <v>25562</v>
      </c>
      <c r="K143" s="5">
        <v>1</v>
      </c>
      <c r="L143" s="7">
        <v>2.08</v>
      </c>
      <c r="M143" s="15">
        <v>53.1</v>
      </c>
      <c r="N143" s="2">
        <v>0</v>
      </c>
      <c r="O143" s="2"/>
      <c r="P143" s="2">
        <v>4.6E-6</v>
      </c>
    </row>
    <row r="144" spans="8:16" x14ac:dyDescent="0.3">
      <c r="H144" t="s">
        <v>268</v>
      </c>
      <c r="I144" s="5">
        <v>3556798</v>
      </c>
      <c r="J144" s="5">
        <v>2</v>
      </c>
      <c r="K144" s="5">
        <v>1553560</v>
      </c>
      <c r="L144" s="7">
        <v>2.54</v>
      </c>
      <c r="M144" s="15">
        <v>27</v>
      </c>
      <c r="N144" s="2">
        <v>0.67300000000000004</v>
      </c>
      <c r="O144" s="2">
        <v>0.32699999999999996</v>
      </c>
      <c r="P144" s="2">
        <v>4.0000000000000002E-4</v>
      </c>
    </row>
    <row r="145" spans="8:16" x14ac:dyDescent="0.3">
      <c r="H145" t="s">
        <v>269</v>
      </c>
      <c r="I145" s="5">
        <v>626233</v>
      </c>
      <c r="J145" s="5">
        <v>47</v>
      </c>
      <c r="K145" s="5">
        <v>13450</v>
      </c>
      <c r="L145" s="7">
        <v>1.79</v>
      </c>
      <c r="M145" s="15">
        <v>40.4</v>
      </c>
      <c r="N145" s="2">
        <v>0.69699999999999995</v>
      </c>
      <c r="O145" s="2">
        <v>0.30300000000000005</v>
      </c>
      <c r="P145" s="2">
        <v>7.4999999999999993E-5</v>
      </c>
    </row>
    <row r="146" spans="8:16" x14ac:dyDescent="0.3">
      <c r="H146" t="s">
        <v>21</v>
      </c>
      <c r="I146" s="5">
        <v>4328</v>
      </c>
      <c r="J146" s="5">
        <v>43</v>
      </c>
      <c r="K146" s="5">
        <v>100</v>
      </c>
      <c r="L146" s="7">
        <v>1.45</v>
      </c>
      <c r="M146" s="15">
        <v>41.8</v>
      </c>
      <c r="N146" s="2">
        <v>0.11700000000000001</v>
      </c>
      <c r="O146" s="2">
        <v>0.88300000000000001</v>
      </c>
      <c r="P146" s="2">
        <v>5.2E-7</v>
      </c>
    </row>
    <row r="147" spans="8:16" x14ac:dyDescent="0.3">
      <c r="H147" t="s">
        <v>270</v>
      </c>
      <c r="I147" s="5">
        <v>38762441</v>
      </c>
      <c r="J147" s="5">
        <v>87</v>
      </c>
      <c r="K147" s="5">
        <v>446300</v>
      </c>
      <c r="L147" s="7">
        <v>2.16</v>
      </c>
      <c r="M147" s="15">
        <v>30.1</v>
      </c>
      <c r="N147" s="2">
        <v>0.67900000000000005</v>
      </c>
      <c r="O147" s="2">
        <v>0.32099999999999995</v>
      </c>
      <c r="P147" s="2">
        <v>4.7000000000000002E-3</v>
      </c>
    </row>
    <row r="148" spans="8:16" x14ac:dyDescent="0.3">
      <c r="H148" t="s">
        <v>271</v>
      </c>
      <c r="I148" s="5">
        <v>36639851</v>
      </c>
      <c r="J148" s="5">
        <v>47</v>
      </c>
      <c r="K148" s="5">
        <v>786380</v>
      </c>
      <c r="L148" s="7">
        <v>4.54</v>
      </c>
      <c r="M148" s="15">
        <v>16.600000000000001</v>
      </c>
      <c r="N148" s="2">
        <v>0.42099999999999999</v>
      </c>
      <c r="O148" s="2">
        <v>0.57899999999999996</v>
      </c>
      <c r="P148" s="2">
        <v>4.4000000000000003E-3</v>
      </c>
    </row>
    <row r="149" spans="8:16" x14ac:dyDescent="0.3">
      <c r="H149" t="s">
        <v>272</v>
      </c>
      <c r="I149" s="5">
        <v>55184819</v>
      </c>
      <c r="J149" s="5">
        <v>84</v>
      </c>
      <c r="K149" s="5">
        <v>653290</v>
      </c>
      <c r="L149" s="7">
        <v>2.06</v>
      </c>
      <c r="M149" s="15">
        <v>30.4</v>
      </c>
      <c r="N149" s="2">
        <v>0.34599999999999997</v>
      </c>
      <c r="O149" s="2">
        <v>0.65400000000000003</v>
      </c>
      <c r="P149" s="2">
        <v>6.6E-3</v>
      </c>
    </row>
    <row r="150" spans="8:16" x14ac:dyDescent="0.3">
      <c r="H150" t="s">
        <v>273</v>
      </c>
      <c r="I150" s="5">
        <v>3153246</v>
      </c>
      <c r="J150" s="5">
        <v>4</v>
      </c>
      <c r="K150" s="5">
        <v>823290</v>
      </c>
      <c r="L150" s="7">
        <v>3.13</v>
      </c>
      <c r="M150" s="15">
        <v>21.5</v>
      </c>
      <c r="N150" s="2">
        <v>0.55200000000000005</v>
      </c>
      <c r="O150" s="2">
        <v>0.44799999999999995</v>
      </c>
      <c r="P150" s="2">
        <v>4.0000000000000002E-4</v>
      </c>
    </row>
    <row r="151" spans="8:16" x14ac:dyDescent="0.3">
      <c r="H151" t="s">
        <v>22</v>
      </c>
      <c r="I151" s="5">
        <v>12101</v>
      </c>
      <c r="J151" s="5">
        <v>605</v>
      </c>
      <c r="K151" s="5">
        <v>20</v>
      </c>
      <c r="L151" s="7">
        <v>3.21</v>
      </c>
      <c r="M151" s="15">
        <v>20.2</v>
      </c>
      <c r="N151" s="2">
        <v>0.93799999999999994</v>
      </c>
      <c r="O151" s="2">
        <v>6.2000000000000055E-2</v>
      </c>
      <c r="P151" s="2">
        <v>1.5E-6</v>
      </c>
    </row>
    <row r="152" spans="8:16" x14ac:dyDescent="0.3">
      <c r="H152" t="s">
        <v>274</v>
      </c>
      <c r="I152" s="5">
        <v>29629410</v>
      </c>
      <c r="J152" s="5">
        <v>207</v>
      </c>
      <c r="K152" s="5">
        <v>143350</v>
      </c>
      <c r="L152" s="7">
        <v>1.92</v>
      </c>
      <c r="M152" s="15">
        <v>25.7</v>
      </c>
      <c r="N152" s="2">
        <v>0.253</v>
      </c>
      <c r="O152" s="2">
        <v>0.747</v>
      </c>
      <c r="P152" s="2">
        <v>3.5999999999999999E-3</v>
      </c>
    </row>
    <row r="153" spans="8:16" x14ac:dyDescent="0.3">
      <c r="H153" t="s">
        <v>275</v>
      </c>
      <c r="I153" s="5">
        <v>18448775</v>
      </c>
      <c r="J153" s="5">
        <v>547</v>
      </c>
      <c r="K153" s="5">
        <v>33720</v>
      </c>
      <c r="L153" s="7">
        <v>1.44</v>
      </c>
      <c r="M153" s="15">
        <v>41.5</v>
      </c>
      <c r="N153" s="2">
        <v>0.88900000000000001</v>
      </c>
      <c r="O153" s="2">
        <v>0.11099999999999999</v>
      </c>
      <c r="P153" s="2">
        <v>2.2000000000000001E-3</v>
      </c>
    </row>
    <row r="154" spans="8:16" x14ac:dyDescent="0.3">
      <c r="H154" t="s">
        <v>276</v>
      </c>
      <c r="I154" s="5">
        <v>297892</v>
      </c>
      <c r="J154" s="5">
        <v>16</v>
      </c>
      <c r="K154" s="5">
        <v>18280</v>
      </c>
      <c r="L154" s="7">
        <v>1.93</v>
      </c>
      <c r="M154" s="15">
        <v>34.799999999999997</v>
      </c>
      <c r="N154" s="2">
        <v>0.76300000000000001</v>
      </c>
      <c r="O154" s="2">
        <v>0.23699999999999999</v>
      </c>
      <c r="P154" s="2">
        <v>3.6000000000000001E-5</v>
      </c>
    </row>
    <row r="155" spans="8:16" x14ac:dyDescent="0.3">
      <c r="H155" t="s">
        <v>277</v>
      </c>
      <c r="I155" s="5">
        <v>5287479</v>
      </c>
      <c r="J155" s="5">
        <v>20</v>
      </c>
      <c r="K155" s="5">
        <v>263310</v>
      </c>
      <c r="L155" s="7">
        <v>1.64</v>
      </c>
      <c r="M155" s="15">
        <v>38</v>
      </c>
      <c r="N155" s="2">
        <v>0.83699999999999997</v>
      </c>
      <c r="O155" s="2">
        <v>0.16300000000000003</v>
      </c>
      <c r="P155" s="2">
        <v>5.9999999999999995E-4</v>
      </c>
    </row>
    <row r="156" spans="8:16" x14ac:dyDescent="0.3">
      <c r="H156" t="s">
        <v>278</v>
      </c>
      <c r="I156" s="5">
        <v>7097329</v>
      </c>
      <c r="J156" s="5">
        <v>59</v>
      </c>
      <c r="K156" s="5">
        <v>120340</v>
      </c>
      <c r="L156" s="7">
        <v>2.16</v>
      </c>
      <c r="M156" s="15">
        <v>26.3</v>
      </c>
      <c r="N156" s="2">
        <v>0.58199999999999996</v>
      </c>
      <c r="O156" s="2">
        <v>0.41800000000000004</v>
      </c>
      <c r="P156" s="2">
        <v>8.9999999999999998E-4</v>
      </c>
    </row>
    <row r="157" spans="8:16" x14ac:dyDescent="0.3">
      <c r="H157" t="s">
        <v>279</v>
      </c>
      <c r="I157" s="5">
        <v>28814878</v>
      </c>
      <c r="J157" s="5">
        <v>23</v>
      </c>
      <c r="K157" s="5">
        <v>1266700</v>
      </c>
      <c r="L157" s="7">
        <v>5.64</v>
      </c>
      <c r="M157" s="15">
        <v>15.7</v>
      </c>
      <c r="N157" s="2">
        <v>0.185</v>
      </c>
      <c r="O157" s="2">
        <v>0.81499999999999995</v>
      </c>
      <c r="P157" s="2">
        <v>3.5000000000000001E-3</v>
      </c>
    </row>
    <row r="158" spans="8:16" x14ac:dyDescent="0.3">
      <c r="H158" t="s">
        <v>23</v>
      </c>
      <c r="I158" s="5">
        <v>242431832</v>
      </c>
      <c r="J158" s="5">
        <v>266</v>
      </c>
      <c r="K158" s="5">
        <v>910770</v>
      </c>
      <c r="L158" s="7">
        <v>4.21</v>
      </c>
      <c r="M158" s="15">
        <v>18.3</v>
      </c>
      <c r="N158" s="2">
        <v>0.55800000000000005</v>
      </c>
      <c r="O158" s="2">
        <v>0.44199999999999995</v>
      </c>
      <c r="P158" s="2">
        <v>2.9000000000000001E-2</v>
      </c>
    </row>
    <row r="159" spans="8:16" x14ac:dyDescent="0.3">
      <c r="H159" t="s">
        <v>24</v>
      </c>
      <c r="I159" s="5">
        <v>1822</v>
      </c>
      <c r="J159" s="5">
        <v>7</v>
      </c>
      <c r="K159" s="5">
        <v>260</v>
      </c>
      <c r="L159" s="7">
        <v>2.44</v>
      </c>
      <c r="M159" s="15">
        <v>35.1</v>
      </c>
      <c r="N159" s="2">
        <v>0.45200000000000001</v>
      </c>
      <c r="O159" s="2">
        <v>0.54800000000000004</v>
      </c>
      <c r="P159" s="2">
        <v>2.2000000000000001E-7</v>
      </c>
    </row>
    <row r="160" spans="8:16" x14ac:dyDescent="0.3">
      <c r="H160" t="s">
        <v>280</v>
      </c>
      <c r="I160" s="5">
        <v>26633691</v>
      </c>
      <c r="J160" s="5">
        <v>221</v>
      </c>
      <c r="K160" s="5">
        <v>120410</v>
      </c>
      <c r="L160" s="7">
        <v>1.75</v>
      </c>
      <c r="M160" s="15">
        <v>36.799999999999997</v>
      </c>
      <c r="N160" s="2">
        <v>0.63700000000000001</v>
      </c>
      <c r="O160" s="2">
        <v>0.36299999999999999</v>
      </c>
      <c r="P160" s="2">
        <v>3.2000000000000002E-3</v>
      </c>
    </row>
    <row r="161" spans="8:16" x14ac:dyDescent="0.3">
      <c r="H161" t="s">
        <v>281</v>
      </c>
      <c r="I161" s="5">
        <v>1804063</v>
      </c>
      <c r="J161" s="5">
        <v>72</v>
      </c>
      <c r="K161" s="5">
        <v>25220</v>
      </c>
      <c r="L161" s="7">
        <v>1.47</v>
      </c>
      <c r="M161" s="15">
        <v>41.4</v>
      </c>
      <c r="N161" s="2">
        <v>0.70299999999999996</v>
      </c>
      <c r="O161" s="2">
        <v>0.29700000000000004</v>
      </c>
      <c r="P161" s="2">
        <v>2.0000000000000001E-4</v>
      </c>
    </row>
    <row r="162" spans="8:16" x14ac:dyDescent="0.3">
      <c r="H162" t="s">
        <v>282</v>
      </c>
      <c r="I162" s="5">
        <v>42914</v>
      </c>
      <c r="J162" s="5">
        <v>93</v>
      </c>
      <c r="K162" s="5">
        <v>460</v>
      </c>
      <c r="L162" s="7">
        <v>2.2400000000000002</v>
      </c>
      <c r="M162" s="15">
        <v>38.799999999999997</v>
      </c>
      <c r="N162" s="2">
        <v>0</v>
      </c>
      <c r="O162" s="2"/>
      <c r="P162" s="2">
        <v>5.2000000000000002E-6</v>
      </c>
    </row>
    <row r="163" spans="8:16" x14ac:dyDescent="0.3">
      <c r="H163" t="s">
        <v>283</v>
      </c>
      <c r="I163" s="5">
        <v>5652989</v>
      </c>
      <c r="J163" s="5">
        <v>15</v>
      </c>
      <c r="K163" s="5">
        <v>365268</v>
      </c>
      <c r="L163" s="7">
        <v>1.42</v>
      </c>
      <c r="M163" s="15">
        <v>40.1</v>
      </c>
      <c r="N163" s="2">
        <v>0.86499999999999999</v>
      </c>
      <c r="O163" s="2">
        <v>0.13500000000000001</v>
      </c>
      <c r="P163" s="2">
        <v>6.9999999999999999E-4</v>
      </c>
    </row>
    <row r="164" spans="8:16" x14ac:dyDescent="0.3">
      <c r="H164" t="s">
        <v>284</v>
      </c>
      <c r="I164" s="5">
        <v>5671458</v>
      </c>
      <c r="J164" s="5">
        <v>18</v>
      </c>
      <c r="K164" s="5">
        <v>309500</v>
      </c>
      <c r="L164" s="7">
        <v>2.44</v>
      </c>
      <c r="M164" s="15">
        <v>29.8</v>
      </c>
      <c r="N164" s="2">
        <v>0.89600000000000002</v>
      </c>
      <c r="O164" s="2">
        <v>0.10399999999999998</v>
      </c>
      <c r="P164" s="2">
        <v>6.9999999999999999E-4</v>
      </c>
    </row>
    <row r="165" spans="8:16" x14ac:dyDescent="0.3">
      <c r="H165" t="s">
        <v>25</v>
      </c>
      <c r="I165" s="5">
        <v>259299791</v>
      </c>
      <c r="J165" s="5">
        <v>336</v>
      </c>
      <c r="K165" s="5">
        <v>770880</v>
      </c>
      <c r="L165" s="7">
        <v>3.44</v>
      </c>
      <c r="M165" s="15">
        <v>20.8</v>
      </c>
      <c r="N165" s="2">
        <v>0.34699999999999998</v>
      </c>
      <c r="O165" s="2">
        <v>0.65300000000000002</v>
      </c>
      <c r="P165" s="2">
        <v>3.1E-2</v>
      </c>
    </row>
    <row r="166" spans="8:16" x14ac:dyDescent="0.3">
      <c r="H166" t="s">
        <v>26</v>
      </c>
      <c r="I166" s="5">
        <v>17614</v>
      </c>
      <c r="J166" s="5">
        <v>38</v>
      </c>
      <c r="K166" s="5">
        <v>460</v>
      </c>
      <c r="L166" s="7">
        <v>1.84</v>
      </c>
      <c r="M166" s="15">
        <v>38.9</v>
      </c>
      <c r="N166" s="2">
        <v>0</v>
      </c>
      <c r="O166" s="2"/>
      <c r="P166" s="2">
        <v>2.0999999999999998E-6</v>
      </c>
    </row>
    <row r="167" spans="8:16" x14ac:dyDescent="0.3">
      <c r="H167" t="s">
        <v>285</v>
      </c>
      <c r="I167" s="5">
        <v>4625718</v>
      </c>
      <c r="J167" s="5">
        <v>62</v>
      </c>
      <c r="K167" s="5">
        <v>74340</v>
      </c>
      <c r="L167" s="7">
        <v>2.0699999999999998</v>
      </c>
      <c r="M167" s="15">
        <v>30.6</v>
      </c>
      <c r="N167" s="2">
        <v>0.71099999999999997</v>
      </c>
      <c r="O167" s="2">
        <v>0.28900000000000003</v>
      </c>
      <c r="P167" s="2">
        <v>5.9999999999999995E-4</v>
      </c>
    </row>
    <row r="168" spans="8:16" x14ac:dyDescent="0.3">
      <c r="H168" t="s">
        <v>286</v>
      </c>
      <c r="I168" s="5">
        <v>10947848</v>
      </c>
      <c r="J168" s="5">
        <v>24</v>
      </c>
      <c r="K168" s="5">
        <v>452860</v>
      </c>
      <c r="L168" s="7">
        <v>2.99</v>
      </c>
      <c r="M168" s="15">
        <v>23</v>
      </c>
      <c r="N168" s="2">
        <v>0.127</v>
      </c>
      <c r="O168" s="2">
        <v>0.873</v>
      </c>
      <c r="P168" s="2">
        <v>1.2999999999999999E-3</v>
      </c>
    </row>
    <row r="169" spans="8:16" x14ac:dyDescent="0.3">
      <c r="H169" t="s">
        <v>287</v>
      </c>
      <c r="I169" s="5">
        <v>7095279</v>
      </c>
      <c r="J169" s="5">
        <v>18</v>
      </c>
      <c r="K169" s="5">
        <v>397300</v>
      </c>
      <c r="L169" s="7">
        <v>2.37</v>
      </c>
      <c r="M169" s="15">
        <v>27.3</v>
      </c>
      <c r="N169" s="2">
        <v>0.68300000000000005</v>
      </c>
      <c r="O169" s="2">
        <v>0.31699999999999995</v>
      </c>
      <c r="P169" s="2">
        <v>8.9999999999999998E-4</v>
      </c>
    </row>
    <row r="170" spans="8:16" x14ac:dyDescent="0.3">
      <c r="H170" t="s">
        <v>288</v>
      </c>
      <c r="I170" s="5">
        <v>34922148</v>
      </c>
      <c r="J170" s="5">
        <v>27</v>
      </c>
      <c r="K170" s="5">
        <v>1280000</v>
      </c>
      <c r="L170" s="7">
        <v>1.93</v>
      </c>
      <c r="M170" s="15">
        <v>30.6</v>
      </c>
      <c r="N170" s="2">
        <v>0.80900000000000005</v>
      </c>
      <c r="O170" s="2">
        <v>0.19099999999999995</v>
      </c>
      <c r="P170" s="2">
        <v>4.1999999999999997E-3</v>
      </c>
    </row>
    <row r="171" spans="8:16" x14ac:dyDescent="0.3">
      <c r="H171" t="s">
        <v>27</v>
      </c>
      <c r="I171" s="5">
        <v>117724471</v>
      </c>
      <c r="J171" s="5">
        <v>395</v>
      </c>
      <c r="K171" s="5">
        <v>298170</v>
      </c>
      <c r="L171" s="7">
        <v>1.86</v>
      </c>
      <c r="M171" s="15">
        <v>26.6</v>
      </c>
      <c r="N171" s="2">
        <v>0.499</v>
      </c>
      <c r="O171" s="2">
        <v>0.501</v>
      </c>
      <c r="P171" s="2">
        <v>1.4E-2</v>
      </c>
    </row>
    <row r="172" spans="8:16" x14ac:dyDescent="0.3">
      <c r="H172" t="s">
        <v>289</v>
      </c>
      <c r="I172" s="5">
        <v>37843188</v>
      </c>
      <c r="J172" s="5">
        <v>124</v>
      </c>
      <c r="K172" s="5">
        <v>306230</v>
      </c>
      <c r="L172" s="7">
        <v>1.31</v>
      </c>
      <c r="M172" s="15">
        <v>43</v>
      </c>
      <c r="N172" s="2">
        <v>0.59699999999999998</v>
      </c>
      <c r="O172" s="2">
        <v>0.40300000000000002</v>
      </c>
      <c r="P172" s="2">
        <v>4.5999999999999999E-3</v>
      </c>
    </row>
    <row r="173" spans="8:16" x14ac:dyDescent="0.3">
      <c r="H173" t="s">
        <v>290</v>
      </c>
      <c r="I173" s="5">
        <v>10395362</v>
      </c>
      <c r="J173" s="5">
        <v>113</v>
      </c>
      <c r="K173" s="5">
        <v>91590</v>
      </c>
      <c r="L173" s="7">
        <v>1.52</v>
      </c>
      <c r="M173" s="15">
        <v>47.2</v>
      </c>
      <c r="N173" s="2">
        <v>0.66900000000000004</v>
      </c>
      <c r="O173" s="2">
        <v>0.33099999999999996</v>
      </c>
      <c r="P173" s="2">
        <v>1.2999999999999999E-3</v>
      </c>
    </row>
    <row r="174" spans="8:16" x14ac:dyDescent="0.3">
      <c r="H174" t="s">
        <v>291</v>
      </c>
      <c r="I174" s="5">
        <v>3222688</v>
      </c>
      <c r="J174" s="5">
        <v>363</v>
      </c>
      <c r="K174" s="5">
        <v>8870</v>
      </c>
      <c r="L174" s="7">
        <v>0.94</v>
      </c>
      <c r="M174" s="15">
        <v>46.2</v>
      </c>
      <c r="N174" s="2">
        <v>0</v>
      </c>
      <c r="O174" s="2"/>
      <c r="P174" s="2">
        <v>4.0000000000000002E-4</v>
      </c>
    </row>
    <row r="175" spans="8:16" x14ac:dyDescent="0.3">
      <c r="H175" t="s">
        <v>292</v>
      </c>
      <c r="I175" s="5">
        <v>3173559</v>
      </c>
      <c r="J175" s="5">
        <v>273</v>
      </c>
      <c r="K175" s="5">
        <v>11610</v>
      </c>
      <c r="L175" s="7">
        <v>1.69</v>
      </c>
      <c r="M175" s="15">
        <v>33.4</v>
      </c>
      <c r="N175" s="2">
        <v>0.96199999999999997</v>
      </c>
      <c r="O175" s="2">
        <v>3.8000000000000034E-2</v>
      </c>
      <c r="P175" s="2">
        <v>4.0000000000000002E-4</v>
      </c>
    </row>
    <row r="176" spans="8:16" x14ac:dyDescent="0.3">
      <c r="H176" t="s">
        <v>293</v>
      </c>
      <c r="I176" s="5">
        <v>886298</v>
      </c>
      <c r="J176" s="5">
        <v>355</v>
      </c>
      <c r="K176" s="5">
        <v>2500</v>
      </c>
      <c r="L176" s="7">
        <v>2.12</v>
      </c>
      <c r="M176" s="15">
        <v>38.4</v>
      </c>
      <c r="N176" s="2">
        <v>0</v>
      </c>
      <c r="O176" s="2"/>
      <c r="P176" s="2">
        <v>1E-4</v>
      </c>
    </row>
    <row r="177" spans="8:16" x14ac:dyDescent="0.3">
      <c r="H177" t="s">
        <v>294</v>
      </c>
      <c r="I177" s="5">
        <v>18800605</v>
      </c>
      <c r="J177" s="5">
        <v>82</v>
      </c>
      <c r="K177" s="5">
        <v>230170</v>
      </c>
      <c r="L177" s="7">
        <v>1.71</v>
      </c>
      <c r="M177" s="15">
        <v>43.5</v>
      </c>
      <c r="N177" s="2">
        <v>0.55500000000000005</v>
      </c>
      <c r="O177" s="2">
        <v>0.44499999999999995</v>
      </c>
      <c r="P177" s="2">
        <v>2.3E-3</v>
      </c>
    </row>
    <row r="178" spans="8:16" x14ac:dyDescent="0.3">
      <c r="H178" t="s">
        <v>28</v>
      </c>
      <c r="I178" s="5">
        <v>143394458</v>
      </c>
      <c r="J178" s="5">
        <v>9</v>
      </c>
      <c r="K178" s="5">
        <v>16376870</v>
      </c>
      <c r="L178" s="7">
        <v>1.47</v>
      </c>
      <c r="M178" s="15">
        <v>40.700000000000003</v>
      </c>
      <c r="N178" s="2">
        <v>0.754</v>
      </c>
      <c r="O178" s="2">
        <v>0.246</v>
      </c>
      <c r="P178" s="2">
        <v>1.7000000000000001E-2</v>
      </c>
    </row>
    <row r="179" spans="8:16" x14ac:dyDescent="0.3">
      <c r="H179" t="s">
        <v>295</v>
      </c>
      <c r="I179" s="5">
        <v>14889693</v>
      </c>
      <c r="J179" s="5">
        <v>604</v>
      </c>
      <c r="K179" s="5">
        <v>24670</v>
      </c>
      <c r="L179" s="7">
        <v>3.54</v>
      </c>
      <c r="M179" s="15">
        <v>20.2</v>
      </c>
      <c r="N179" s="2">
        <v>0.185</v>
      </c>
      <c r="O179" s="2">
        <v>0.81499999999999995</v>
      </c>
      <c r="P179" s="2">
        <v>1.8E-3</v>
      </c>
    </row>
    <row r="180" spans="8:16" x14ac:dyDescent="0.3">
      <c r="H180" t="s">
        <v>29</v>
      </c>
      <c r="I180" s="5">
        <v>11550</v>
      </c>
      <c r="J180" s="5">
        <v>550</v>
      </c>
      <c r="K180" s="5">
        <v>21</v>
      </c>
      <c r="L180" s="7">
        <v>0.84</v>
      </c>
      <c r="M180" s="15">
        <v>39.1</v>
      </c>
      <c r="N180" s="2">
        <v>0</v>
      </c>
      <c r="O180" s="2"/>
      <c r="P180" s="2">
        <v>1.3999999999999999E-6</v>
      </c>
    </row>
    <row r="181" spans="8:16" x14ac:dyDescent="0.3">
      <c r="H181" t="s">
        <v>30</v>
      </c>
      <c r="I181" s="5">
        <v>5147</v>
      </c>
      <c r="J181" s="5">
        <v>13</v>
      </c>
      <c r="K181" s="5">
        <v>390</v>
      </c>
      <c r="L181" s="7">
        <v>1.64</v>
      </c>
      <c r="M181" s="15">
        <v>51</v>
      </c>
      <c r="N181" s="2">
        <v>0.34100000000000003</v>
      </c>
      <c r="O181" s="2">
        <v>0.65900000000000003</v>
      </c>
      <c r="P181" s="2">
        <v>6.1999999999999999E-7</v>
      </c>
    </row>
    <row r="182" spans="8:16" x14ac:dyDescent="0.3">
      <c r="H182" t="s">
        <v>296</v>
      </c>
      <c r="I182" s="5">
        <v>46992</v>
      </c>
      <c r="J182" s="5">
        <v>181</v>
      </c>
      <c r="K182" s="5">
        <v>260</v>
      </c>
      <c r="L182" s="7">
        <v>1.5</v>
      </c>
      <c r="M182" s="15">
        <v>36.5</v>
      </c>
      <c r="N182" s="2">
        <v>0.39800000000000002</v>
      </c>
      <c r="O182" s="2">
        <v>0.60199999999999998</v>
      </c>
      <c r="P182" s="2">
        <v>5.6999999999999996E-6</v>
      </c>
    </row>
    <row r="183" spans="8:16" x14ac:dyDescent="0.3">
      <c r="H183" t="s">
        <v>297</v>
      </c>
      <c r="I183" s="5">
        <v>180488</v>
      </c>
      <c r="J183" s="5">
        <v>296</v>
      </c>
      <c r="K183" s="5">
        <v>610</v>
      </c>
      <c r="L183" s="7">
        <v>1.37</v>
      </c>
      <c r="M183" s="15">
        <v>35.1</v>
      </c>
      <c r="N183" s="2">
        <v>0.20100000000000001</v>
      </c>
      <c r="O183" s="2">
        <v>0.79899999999999993</v>
      </c>
      <c r="P183" s="2">
        <v>2.1999999999999999E-5</v>
      </c>
    </row>
    <row r="184" spans="8:16" x14ac:dyDescent="0.3">
      <c r="H184" t="s">
        <v>365</v>
      </c>
      <c r="I184" s="5">
        <v>23898</v>
      </c>
      <c r="J184" s="5">
        <v>451</v>
      </c>
      <c r="K184" s="5">
        <v>53</v>
      </c>
      <c r="L184" s="7">
        <v>2.59</v>
      </c>
      <c r="M184" s="15">
        <v>43.9</v>
      </c>
      <c r="N184" s="2">
        <v>0</v>
      </c>
      <c r="O184" s="2"/>
      <c r="P184" s="2">
        <v>2.9000000000000002E-6</v>
      </c>
    </row>
    <row r="185" spans="8:16" x14ac:dyDescent="0.3">
      <c r="H185" t="s">
        <v>31</v>
      </c>
      <c r="I185" s="5">
        <v>5513</v>
      </c>
      <c r="J185" s="5">
        <v>24</v>
      </c>
      <c r="K185" s="5">
        <v>230</v>
      </c>
      <c r="L185" s="7">
        <v>1.28</v>
      </c>
      <c r="M185" s="15">
        <v>47.6</v>
      </c>
      <c r="N185" s="2">
        <v>0</v>
      </c>
      <c r="O185" s="2"/>
      <c r="P185" s="2">
        <v>6.6000000000000003E-7</v>
      </c>
    </row>
    <row r="186" spans="8:16" x14ac:dyDescent="0.3">
      <c r="H186" t="s">
        <v>298</v>
      </c>
      <c r="I186" s="5">
        <v>220528</v>
      </c>
      <c r="J186" s="5">
        <v>78</v>
      </c>
      <c r="K186" s="5">
        <v>2830</v>
      </c>
      <c r="L186" s="7">
        <v>3.7</v>
      </c>
      <c r="M186" s="15">
        <v>19.8</v>
      </c>
      <c r="N186" s="2">
        <v>0.16300000000000001</v>
      </c>
      <c r="O186" s="2">
        <v>0.83699999999999997</v>
      </c>
      <c r="P186" s="2">
        <v>2.6999999999999999E-5</v>
      </c>
    </row>
    <row r="187" spans="8:16" x14ac:dyDescent="0.3">
      <c r="H187" t="s">
        <v>32</v>
      </c>
      <c r="I187" s="5">
        <v>33605</v>
      </c>
      <c r="J187" s="5">
        <v>560</v>
      </c>
      <c r="K187" s="5">
        <v>60</v>
      </c>
      <c r="L187" s="7">
        <v>1.17</v>
      </c>
      <c r="M187" s="15">
        <v>49.1</v>
      </c>
      <c r="N187" s="2">
        <v>0</v>
      </c>
      <c r="O187" s="2"/>
      <c r="P187" s="2">
        <v>3.9999999999999998E-6</v>
      </c>
    </row>
    <row r="188" spans="8:16" x14ac:dyDescent="0.3">
      <c r="H188" t="s">
        <v>299</v>
      </c>
      <c r="I188" s="5">
        <v>244994</v>
      </c>
      <c r="J188" s="5">
        <v>255</v>
      </c>
      <c r="K188" s="5">
        <v>960</v>
      </c>
      <c r="L188" s="7">
        <v>3.47</v>
      </c>
      <c r="M188" s="15">
        <v>19.7</v>
      </c>
      <c r="N188" s="2">
        <v>0.78900000000000003</v>
      </c>
      <c r="O188" s="2">
        <v>0.21099999999999997</v>
      </c>
      <c r="P188" s="2">
        <v>3.0000000000000001E-5</v>
      </c>
    </row>
    <row r="189" spans="8:16" x14ac:dyDescent="0.3">
      <c r="H189" t="s">
        <v>300</v>
      </c>
      <c r="I189" s="5">
        <v>35165787</v>
      </c>
      <c r="J189" s="5">
        <v>16</v>
      </c>
      <c r="K189" s="5">
        <v>2149690</v>
      </c>
      <c r="L189" s="7">
        <v>2.27</v>
      </c>
      <c r="M189" s="15">
        <v>29.7</v>
      </c>
      <c r="N189" s="2">
        <v>0.91900000000000004</v>
      </c>
      <c r="O189" s="2">
        <v>8.0999999999999961E-2</v>
      </c>
      <c r="P189" s="2">
        <v>4.1999999999999997E-3</v>
      </c>
    </row>
    <row r="190" spans="8:16" x14ac:dyDescent="0.3">
      <c r="H190" t="s">
        <v>301</v>
      </c>
      <c r="I190" s="5">
        <v>19366548</v>
      </c>
      <c r="J190" s="5">
        <v>101</v>
      </c>
      <c r="K190" s="5">
        <v>192530</v>
      </c>
      <c r="L190" s="7">
        <v>3.66</v>
      </c>
      <c r="M190" s="15">
        <v>19.8</v>
      </c>
      <c r="N190" s="2">
        <v>0.53</v>
      </c>
      <c r="O190" s="2">
        <v>0.47</v>
      </c>
      <c r="P190" s="2">
        <v>2.3E-3</v>
      </c>
    </row>
    <row r="191" spans="8:16" x14ac:dyDescent="0.3">
      <c r="H191" t="s">
        <v>302</v>
      </c>
      <c r="I191" s="5">
        <v>6641964</v>
      </c>
      <c r="J191" s="5">
        <v>76</v>
      </c>
      <c r="K191" s="5">
        <v>87460</v>
      </c>
      <c r="L191" s="7">
        <v>1.5</v>
      </c>
      <c r="M191" s="15">
        <v>44.7</v>
      </c>
      <c r="N191" s="2">
        <v>0.74199999999999999</v>
      </c>
      <c r="O191" s="2">
        <v>0.25800000000000001</v>
      </c>
      <c r="P191" s="2">
        <v>8.0000000000000004E-4</v>
      </c>
    </row>
    <row r="192" spans="8:16" x14ac:dyDescent="0.3">
      <c r="H192" t="s">
        <v>303</v>
      </c>
      <c r="I192" s="5">
        <v>134959</v>
      </c>
      <c r="J192" s="5">
        <v>293</v>
      </c>
      <c r="K192" s="5">
        <v>460</v>
      </c>
      <c r="L192" s="7">
        <v>2.06</v>
      </c>
      <c r="M192" s="15">
        <v>34.6</v>
      </c>
      <c r="N192" s="2">
        <v>0.434</v>
      </c>
      <c r="O192" s="2">
        <v>0.56600000000000006</v>
      </c>
      <c r="P192" s="2">
        <v>1.5999999999999999E-5</v>
      </c>
    </row>
    <row r="193" spans="8:16" x14ac:dyDescent="0.3">
      <c r="H193" t="s">
        <v>304</v>
      </c>
      <c r="I193" s="5">
        <v>8996745</v>
      </c>
      <c r="J193" s="5">
        <v>125</v>
      </c>
      <c r="K193" s="5">
        <v>72180</v>
      </c>
      <c r="L193" s="7">
        <v>3.53</v>
      </c>
      <c r="M193" s="15">
        <v>19.899999999999999</v>
      </c>
      <c r="N193" s="2">
        <v>0.46</v>
      </c>
      <c r="O193" s="2">
        <v>0.54</v>
      </c>
      <c r="P193" s="2">
        <v>1.1000000000000001E-3</v>
      </c>
    </row>
    <row r="194" spans="8:16" x14ac:dyDescent="0.3">
      <c r="H194" t="s">
        <v>305</v>
      </c>
      <c r="I194" s="5">
        <v>5905748</v>
      </c>
      <c r="J194" s="5">
        <v>8437</v>
      </c>
      <c r="K194" s="5">
        <v>700</v>
      </c>
      <c r="L194" s="7">
        <v>0.97</v>
      </c>
      <c r="M194" s="15">
        <v>36.799999999999997</v>
      </c>
      <c r="N194" s="2">
        <v>0</v>
      </c>
      <c r="O194" s="2"/>
      <c r="P194" s="2">
        <v>6.9999999999999999E-4</v>
      </c>
    </row>
    <row r="195" spans="8:16" x14ac:dyDescent="0.3">
      <c r="H195" t="s">
        <v>306</v>
      </c>
      <c r="I195" s="5">
        <v>44447</v>
      </c>
      <c r="J195" s="5">
        <v>1307</v>
      </c>
      <c r="K195" s="5">
        <v>34</v>
      </c>
      <c r="L195" s="7">
        <v>1.42</v>
      </c>
      <c r="M195" s="15">
        <v>42</v>
      </c>
      <c r="N195" s="2">
        <v>0.996</v>
      </c>
      <c r="O195" s="2">
        <v>4.0000000000000036E-3</v>
      </c>
      <c r="P195" s="2">
        <v>5.4E-6</v>
      </c>
    </row>
    <row r="196" spans="8:16" x14ac:dyDescent="0.3">
      <c r="H196" t="s">
        <v>307</v>
      </c>
      <c r="I196" s="5">
        <v>5451342</v>
      </c>
      <c r="J196" s="5">
        <v>113</v>
      </c>
      <c r="K196" s="5">
        <v>48088</v>
      </c>
      <c r="L196" s="7">
        <v>1.57</v>
      </c>
      <c r="M196" s="15">
        <v>42.8</v>
      </c>
      <c r="N196" s="2">
        <v>0.54300000000000004</v>
      </c>
      <c r="O196" s="2">
        <v>0.45699999999999996</v>
      </c>
      <c r="P196" s="2">
        <v>6.9999999999999999E-4</v>
      </c>
    </row>
    <row r="197" spans="8:16" x14ac:dyDescent="0.3">
      <c r="H197" t="s">
        <v>308</v>
      </c>
      <c r="I197" s="5">
        <v>2114573</v>
      </c>
      <c r="J197" s="5">
        <v>105</v>
      </c>
      <c r="K197" s="5">
        <v>20140</v>
      </c>
      <c r="L197" s="7">
        <v>1.58</v>
      </c>
      <c r="M197" s="15">
        <v>45</v>
      </c>
      <c r="N197" s="2">
        <v>0.56100000000000005</v>
      </c>
      <c r="O197" s="2">
        <v>0.43899999999999995</v>
      </c>
      <c r="P197" s="2">
        <v>2.9999999999999997E-4</v>
      </c>
    </row>
    <row r="198" spans="8:16" x14ac:dyDescent="0.3">
      <c r="H198" t="s">
        <v>309</v>
      </c>
      <c r="I198" s="5">
        <v>858288</v>
      </c>
      <c r="J198" s="5">
        <v>31</v>
      </c>
      <c r="K198" s="5">
        <v>27990</v>
      </c>
      <c r="L198" s="7">
        <v>3.42</v>
      </c>
      <c r="M198" s="15">
        <v>20.9</v>
      </c>
      <c r="N198" s="2">
        <v>0.23</v>
      </c>
      <c r="O198" s="2">
        <v>0.77</v>
      </c>
      <c r="P198" s="2">
        <v>1E-4</v>
      </c>
    </row>
    <row r="199" spans="8:16" x14ac:dyDescent="0.3">
      <c r="H199" t="s">
        <v>310</v>
      </c>
      <c r="I199" s="5">
        <v>20305907</v>
      </c>
      <c r="J199" s="5">
        <v>32</v>
      </c>
      <c r="K199" s="5">
        <v>627340</v>
      </c>
      <c r="L199" s="7">
        <v>5.8</v>
      </c>
      <c r="M199" s="15">
        <v>15.6</v>
      </c>
      <c r="N199" s="2">
        <v>0.47099999999999997</v>
      </c>
      <c r="O199" s="2">
        <v>0.52900000000000003</v>
      </c>
      <c r="P199" s="2">
        <v>2.3999999999999998E-3</v>
      </c>
    </row>
    <row r="200" spans="8:16" x14ac:dyDescent="0.3">
      <c r="H200" t="s">
        <v>311</v>
      </c>
      <c r="I200" s="5">
        <v>65453084</v>
      </c>
      <c r="J200" s="5">
        <v>54</v>
      </c>
      <c r="K200" s="5">
        <v>1213090</v>
      </c>
      <c r="L200" s="7">
        <v>2.17</v>
      </c>
      <c r="M200" s="15">
        <v>28.9</v>
      </c>
      <c r="N200" s="2">
        <v>0.66900000000000004</v>
      </c>
      <c r="O200" s="2">
        <v>0.33099999999999996</v>
      </c>
      <c r="P200" s="2">
        <v>7.9000000000000008E-3</v>
      </c>
    </row>
    <row r="201" spans="8:16" x14ac:dyDescent="0.3">
      <c r="H201" t="s">
        <v>312</v>
      </c>
      <c r="I201" s="5">
        <v>51600388</v>
      </c>
      <c r="J201" s="5">
        <v>531</v>
      </c>
      <c r="K201" s="5">
        <v>97230</v>
      </c>
      <c r="L201" s="7">
        <v>0.76</v>
      </c>
      <c r="M201" s="15">
        <v>46.2</v>
      </c>
      <c r="N201" s="2">
        <v>0.82799999999999996</v>
      </c>
      <c r="O201" s="2">
        <v>0.17200000000000004</v>
      </c>
      <c r="P201" s="2">
        <v>6.1999999999999998E-3</v>
      </c>
    </row>
    <row r="202" spans="8:16" x14ac:dyDescent="0.3">
      <c r="H202" t="s">
        <v>313</v>
      </c>
      <c r="I202" s="5">
        <v>12436037</v>
      </c>
      <c r="J202" s="5">
        <v>20</v>
      </c>
      <c r="K202" s="5">
        <v>610952</v>
      </c>
      <c r="L202" s="7">
        <v>3.63</v>
      </c>
      <c r="M202" s="15">
        <v>19</v>
      </c>
      <c r="N202" s="2">
        <v>0.28299999999999997</v>
      </c>
      <c r="O202" s="2">
        <v>0.71700000000000008</v>
      </c>
      <c r="P202" s="2">
        <v>1.5E-3</v>
      </c>
    </row>
    <row r="203" spans="8:16" x14ac:dyDescent="0.3">
      <c r="H203" t="s">
        <v>314</v>
      </c>
      <c r="I203" s="5">
        <v>47850793</v>
      </c>
      <c r="J203" s="5">
        <v>96</v>
      </c>
      <c r="K203" s="5">
        <v>498800</v>
      </c>
      <c r="L203" s="7">
        <v>1.24</v>
      </c>
      <c r="M203" s="15">
        <v>46.3</v>
      </c>
      <c r="N203" s="2">
        <v>0.79600000000000004</v>
      </c>
      <c r="O203" s="2">
        <v>0.20399999999999996</v>
      </c>
      <c r="P203" s="2">
        <v>5.7999999999999996E-3</v>
      </c>
    </row>
    <row r="204" spans="8:16" x14ac:dyDescent="0.3">
      <c r="H204" t="s">
        <v>315</v>
      </c>
      <c r="I204" s="5">
        <v>23348315</v>
      </c>
      <c r="J204" s="5">
        <v>372</v>
      </c>
      <c r="K204" s="5">
        <v>62710</v>
      </c>
      <c r="L204" s="7">
        <v>1.93</v>
      </c>
      <c r="M204" s="15">
        <v>33.6</v>
      </c>
      <c r="N204" s="2">
        <v>0.182</v>
      </c>
      <c r="O204" s="2">
        <v>0.81800000000000006</v>
      </c>
      <c r="P204" s="2">
        <v>2.8E-3</v>
      </c>
    </row>
    <row r="205" spans="8:16" x14ac:dyDescent="0.3">
      <c r="H205" t="s">
        <v>316</v>
      </c>
      <c r="I205" s="5">
        <v>99245</v>
      </c>
      <c r="J205" s="5">
        <v>254</v>
      </c>
      <c r="K205" s="5">
        <v>390</v>
      </c>
      <c r="L205" s="7">
        <v>1.73</v>
      </c>
      <c r="M205" s="15">
        <v>34.700000000000003</v>
      </c>
      <c r="N205" s="2">
        <v>0.626</v>
      </c>
      <c r="O205" s="2">
        <v>0.374</v>
      </c>
      <c r="P205" s="2">
        <v>1.2E-5</v>
      </c>
    </row>
    <row r="206" spans="8:16" x14ac:dyDescent="0.3">
      <c r="H206" t="s">
        <v>317</v>
      </c>
      <c r="I206" s="5">
        <v>5692790</v>
      </c>
      <c r="J206" s="5">
        <v>946</v>
      </c>
      <c r="K206" s="5">
        <v>6020</v>
      </c>
      <c r="L206" s="7">
        <v>3.13</v>
      </c>
      <c r="M206" s="15">
        <v>20.3</v>
      </c>
      <c r="N206" s="2">
        <v>0.85</v>
      </c>
      <c r="O206" s="2">
        <v>0.15000000000000002</v>
      </c>
      <c r="P206" s="2">
        <v>6.9999999999999999E-4</v>
      </c>
    </row>
    <row r="207" spans="8:16" x14ac:dyDescent="0.3">
      <c r="H207" t="s">
        <v>318</v>
      </c>
      <c r="I207" s="5">
        <v>53282719</v>
      </c>
      <c r="J207" s="5">
        <v>30</v>
      </c>
      <c r="K207" s="5">
        <v>1765048</v>
      </c>
      <c r="L207" s="7">
        <v>4.13</v>
      </c>
      <c r="M207" s="15">
        <v>18.8</v>
      </c>
      <c r="N207" s="2">
        <v>0.35399999999999998</v>
      </c>
      <c r="O207" s="2">
        <v>0.64600000000000002</v>
      </c>
      <c r="P207" s="2">
        <v>6.4000000000000003E-3</v>
      </c>
    </row>
    <row r="208" spans="8:16" x14ac:dyDescent="0.3">
      <c r="H208" t="s">
        <v>319</v>
      </c>
      <c r="I208" s="5">
        <v>645256</v>
      </c>
      <c r="J208" s="5">
        <v>4</v>
      </c>
      <c r="K208" s="5">
        <v>156000</v>
      </c>
      <c r="L208" s="7">
        <v>2.19</v>
      </c>
      <c r="M208" s="15">
        <v>28.9</v>
      </c>
      <c r="N208" s="2">
        <v>0.624</v>
      </c>
      <c r="O208" s="2">
        <v>0.376</v>
      </c>
      <c r="P208" s="2">
        <v>7.7999999999999999E-5</v>
      </c>
    </row>
    <row r="209" spans="8:16" x14ac:dyDescent="0.3">
      <c r="H209" t="s">
        <v>320</v>
      </c>
      <c r="I209" s="5">
        <v>10701047</v>
      </c>
      <c r="J209" s="5">
        <v>26</v>
      </c>
      <c r="K209" s="5">
        <v>410340</v>
      </c>
      <c r="L209" s="7">
        <v>1.45</v>
      </c>
      <c r="M209" s="15">
        <v>40.4</v>
      </c>
      <c r="N209" s="2">
        <v>0.877</v>
      </c>
      <c r="O209" s="2">
        <v>0.123</v>
      </c>
      <c r="P209" s="2">
        <v>1.2999999999999999E-3</v>
      </c>
    </row>
    <row r="210" spans="8:16" x14ac:dyDescent="0.3">
      <c r="H210" t="s">
        <v>321</v>
      </c>
      <c r="I210" s="5">
        <v>9007798</v>
      </c>
      <c r="J210" s="5">
        <v>228</v>
      </c>
      <c r="K210" s="5">
        <v>39516</v>
      </c>
      <c r="L210" s="7">
        <v>1.45</v>
      </c>
      <c r="M210" s="15">
        <v>43.2</v>
      </c>
      <c r="N210" s="2">
        <v>0.746</v>
      </c>
      <c r="O210" s="2">
        <v>0.254</v>
      </c>
      <c r="P210" s="2">
        <v>1.1000000000000001E-3</v>
      </c>
    </row>
    <row r="211" spans="8:16" x14ac:dyDescent="0.3">
      <c r="H211" t="s">
        <v>322</v>
      </c>
      <c r="I211" s="5">
        <v>26472497</v>
      </c>
      <c r="J211" s="5">
        <v>144</v>
      </c>
      <c r="K211" s="5">
        <v>183630</v>
      </c>
      <c r="L211" s="7">
        <v>2.62</v>
      </c>
      <c r="M211" s="15">
        <v>23.8</v>
      </c>
      <c r="N211" s="2">
        <v>0.54200000000000004</v>
      </c>
      <c r="O211" s="2">
        <v>0.45799999999999996</v>
      </c>
      <c r="P211" s="2">
        <v>3.2000000000000002E-3</v>
      </c>
    </row>
    <row r="212" spans="8:16" x14ac:dyDescent="0.3">
      <c r="H212" t="s">
        <v>323</v>
      </c>
      <c r="I212" s="5">
        <v>23011292</v>
      </c>
      <c r="J212" s="5">
        <v>650</v>
      </c>
      <c r="K212" s="5">
        <v>35410</v>
      </c>
      <c r="L212" s="7">
        <v>0.86</v>
      </c>
      <c r="M212" s="15">
        <v>45.4</v>
      </c>
      <c r="N212" s="2">
        <v>0.84899999999999998</v>
      </c>
      <c r="O212" s="2">
        <v>0.15100000000000002</v>
      </c>
      <c r="P212" s="2">
        <v>2.8E-3</v>
      </c>
    </row>
    <row r="213" spans="8:16" x14ac:dyDescent="0.3">
      <c r="H213" t="s">
        <v>324</v>
      </c>
      <c r="I213" s="5">
        <v>10978599</v>
      </c>
      <c r="J213" s="5">
        <v>78</v>
      </c>
      <c r="K213" s="5">
        <v>139960</v>
      </c>
      <c r="L213" s="7">
        <v>2.96</v>
      </c>
      <c r="M213" s="15">
        <v>22.4</v>
      </c>
      <c r="N213" s="2">
        <v>0.28000000000000003</v>
      </c>
      <c r="O213" s="2">
        <v>0.72</v>
      </c>
      <c r="P213" s="2">
        <v>1.2999999999999999E-3</v>
      </c>
    </row>
    <row r="214" spans="8:16" x14ac:dyDescent="0.3">
      <c r="H214" t="s">
        <v>325</v>
      </c>
      <c r="I214" s="5">
        <v>72563780</v>
      </c>
      <c r="J214" s="5">
        <v>82</v>
      </c>
      <c r="K214" s="5">
        <v>885800</v>
      </c>
      <c r="L214" s="7">
        <v>4.41</v>
      </c>
      <c r="M214" s="15">
        <v>17.600000000000001</v>
      </c>
      <c r="N214" s="2">
        <v>0.40799999999999997</v>
      </c>
      <c r="O214" s="2">
        <v>0.59200000000000008</v>
      </c>
      <c r="P214" s="2">
        <v>8.6999999999999994E-3</v>
      </c>
    </row>
    <row r="215" spans="8:16" x14ac:dyDescent="0.3">
      <c r="H215" t="s">
        <v>33</v>
      </c>
      <c r="I215" s="5">
        <v>71559614</v>
      </c>
      <c r="J215" s="5">
        <v>140</v>
      </c>
      <c r="K215" s="5">
        <v>510890</v>
      </c>
      <c r="L215" s="7">
        <v>1.19</v>
      </c>
      <c r="M215" s="15">
        <v>41</v>
      </c>
      <c r="N215" s="2">
        <v>0.54300000000000004</v>
      </c>
      <c r="O215" s="2">
        <v>0.45699999999999996</v>
      </c>
      <c r="P215" s="2">
        <v>8.6E-3</v>
      </c>
    </row>
    <row r="216" spans="8:16" x14ac:dyDescent="0.3">
      <c r="H216" t="s">
        <v>326</v>
      </c>
      <c r="I216" s="5">
        <v>1436923</v>
      </c>
      <c r="J216" s="5">
        <v>97</v>
      </c>
      <c r="K216" s="5">
        <v>14870</v>
      </c>
      <c r="L216" s="7">
        <v>2.5</v>
      </c>
      <c r="M216" s="15">
        <v>22.1</v>
      </c>
      <c r="N216" s="2">
        <v>0.36699999999999999</v>
      </c>
      <c r="O216" s="2">
        <v>0.63300000000000001</v>
      </c>
      <c r="P216" s="2">
        <v>2.0000000000000001E-4</v>
      </c>
    </row>
    <row r="217" spans="8:16" x14ac:dyDescent="0.3">
      <c r="H217" t="s">
        <v>327</v>
      </c>
      <c r="I217" s="5">
        <v>9930918</v>
      </c>
      <c r="J217" s="5">
        <v>183</v>
      </c>
      <c r="K217" s="5">
        <v>54390</v>
      </c>
      <c r="L217" s="7">
        <v>4.01</v>
      </c>
      <c r="M217" s="15">
        <v>19.2</v>
      </c>
      <c r="N217" s="2">
        <v>0.44800000000000001</v>
      </c>
      <c r="O217" s="2">
        <v>0.55200000000000005</v>
      </c>
      <c r="P217" s="2">
        <v>1.1999999999999999E-3</v>
      </c>
    </row>
    <row r="218" spans="8:16" x14ac:dyDescent="0.3">
      <c r="H218" t="s">
        <v>34</v>
      </c>
      <c r="I218" s="5">
        <v>2691</v>
      </c>
      <c r="J218" s="5">
        <v>269</v>
      </c>
      <c r="K218" s="5">
        <v>10</v>
      </c>
      <c r="L218" s="7">
        <v>2.54</v>
      </c>
      <c r="M218" s="15">
        <v>27.6</v>
      </c>
      <c r="N218" s="2">
        <v>0</v>
      </c>
      <c r="O218" s="2"/>
      <c r="P218" s="2">
        <v>3.2000000000000001E-7</v>
      </c>
    </row>
    <row r="219" spans="8:16" x14ac:dyDescent="0.3">
      <c r="H219" t="s">
        <v>328</v>
      </c>
      <c r="I219" s="5">
        <v>103291</v>
      </c>
      <c r="J219" s="5">
        <v>143</v>
      </c>
      <c r="K219" s="5">
        <v>720</v>
      </c>
      <c r="L219" s="7">
        <v>3.04</v>
      </c>
      <c r="M219" s="15">
        <v>21</v>
      </c>
      <c r="N219" s="2">
        <v>0.26400000000000001</v>
      </c>
      <c r="O219" s="2">
        <v>0.73599999999999999</v>
      </c>
      <c r="P219" s="2">
        <v>1.2E-5</v>
      </c>
    </row>
    <row r="220" spans="8:16" x14ac:dyDescent="0.3">
      <c r="H220" t="s">
        <v>329</v>
      </c>
      <c r="I220" s="5">
        <v>1513268</v>
      </c>
      <c r="J220" s="5">
        <v>295</v>
      </c>
      <c r="K220" s="5">
        <v>5130</v>
      </c>
      <c r="L220" s="7">
        <v>1.52</v>
      </c>
      <c r="M220" s="15">
        <v>38.200000000000003</v>
      </c>
      <c r="N220" s="2">
        <v>0.49099999999999999</v>
      </c>
      <c r="O220" s="2">
        <v>0.50900000000000001</v>
      </c>
      <c r="P220" s="2">
        <v>2.0000000000000001E-4</v>
      </c>
    </row>
    <row r="221" spans="8:16" x14ac:dyDescent="0.3">
      <c r="H221" t="s">
        <v>330</v>
      </c>
      <c r="I221" s="5">
        <v>12415138</v>
      </c>
      <c r="J221" s="5">
        <v>80</v>
      </c>
      <c r="K221" s="5">
        <v>155360</v>
      </c>
      <c r="L221" s="7">
        <v>1.79</v>
      </c>
      <c r="M221" s="15">
        <v>33.4</v>
      </c>
      <c r="N221" s="2">
        <v>0.72199999999999998</v>
      </c>
      <c r="O221" s="2">
        <v>0.27800000000000002</v>
      </c>
      <c r="P221" s="2">
        <v>1.5E-3</v>
      </c>
    </row>
    <row r="222" spans="8:16" x14ac:dyDescent="0.3">
      <c r="H222" t="s">
        <v>35</v>
      </c>
      <c r="I222" s="5">
        <v>87926082</v>
      </c>
      <c r="J222" s="5">
        <v>114</v>
      </c>
      <c r="K222" s="5">
        <v>769630</v>
      </c>
      <c r="L222" s="7">
        <v>1.62</v>
      </c>
      <c r="M222" s="15">
        <v>33.9</v>
      </c>
      <c r="N222" s="2">
        <v>0.77500000000000002</v>
      </c>
      <c r="O222" s="2">
        <v>0.22499999999999998</v>
      </c>
      <c r="P222" s="2">
        <v>1.0999999999999999E-2</v>
      </c>
    </row>
    <row r="223" spans="8:16" x14ac:dyDescent="0.3">
      <c r="H223" t="s">
        <v>331</v>
      </c>
      <c r="I223" s="5">
        <v>7736632</v>
      </c>
      <c r="J223" s="5">
        <v>16</v>
      </c>
      <c r="K223" s="5">
        <v>469930</v>
      </c>
      <c r="L223" s="7">
        <v>2.6</v>
      </c>
      <c r="M223" s="15">
        <v>27.3</v>
      </c>
      <c r="N223" s="2">
        <v>0.46700000000000003</v>
      </c>
      <c r="O223" s="2">
        <v>0.53299999999999992</v>
      </c>
      <c r="P223" s="2">
        <v>8.9999999999999998E-4</v>
      </c>
    </row>
    <row r="224" spans="8:16" x14ac:dyDescent="0.3">
      <c r="H224" t="s">
        <v>332</v>
      </c>
      <c r="I224" s="5">
        <v>47148</v>
      </c>
      <c r="J224" s="5">
        <v>50</v>
      </c>
      <c r="K224" s="5">
        <v>950</v>
      </c>
      <c r="L224" s="7">
        <v>1.43</v>
      </c>
      <c r="M224" s="15">
        <v>39.6</v>
      </c>
      <c r="N224" s="2">
        <v>0.8</v>
      </c>
      <c r="O224" s="2">
        <v>0.19999999999999996</v>
      </c>
      <c r="P224" s="2">
        <v>5.6999999999999996E-6</v>
      </c>
    </row>
    <row r="225" spans="8:16" x14ac:dyDescent="0.3">
      <c r="H225" t="s">
        <v>36</v>
      </c>
      <c r="I225" s="5">
        <v>9362</v>
      </c>
      <c r="J225" s="5">
        <v>312</v>
      </c>
      <c r="K225" s="5">
        <v>30</v>
      </c>
      <c r="L225" s="7">
        <v>3.1</v>
      </c>
      <c r="M225" s="15">
        <v>24.1</v>
      </c>
      <c r="N225" s="2">
        <v>0.89</v>
      </c>
      <c r="O225" s="2">
        <v>0.10999999999999999</v>
      </c>
      <c r="P225" s="2">
        <v>1.1000000000000001E-6</v>
      </c>
    </row>
    <row r="226" spans="8:16" x14ac:dyDescent="0.3">
      <c r="H226" t="s">
        <v>333</v>
      </c>
      <c r="I226" s="5">
        <v>83400</v>
      </c>
      <c r="J226" s="5">
        <v>238</v>
      </c>
      <c r="K226" s="5">
        <v>350</v>
      </c>
      <c r="L226" s="7">
        <v>2.0499999999999998</v>
      </c>
      <c r="M226" s="15">
        <v>44.9</v>
      </c>
      <c r="N226" s="2">
        <v>0</v>
      </c>
      <c r="O226" s="2"/>
      <c r="P226" s="2">
        <v>1.0000000000000001E-5</v>
      </c>
    </row>
    <row r="227" spans="8:16" x14ac:dyDescent="0.3">
      <c r="H227" t="s">
        <v>334</v>
      </c>
      <c r="I227" s="5">
        <v>52761469</v>
      </c>
      <c r="J227" s="5">
        <v>264</v>
      </c>
      <c r="K227" s="5">
        <v>199810</v>
      </c>
      <c r="L227" s="7">
        <v>3.97</v>
      </c>
      <c r="M227" s="15">
        <v>17.100000000000001</v>
      </c>
      <c r="N227" s="2">
        <v>0.308</v>
      </c>
      <c r="O227" s="2">
        <v>0.69199999999999995</v>
      </c>
      <c r="P227" s="2">
        <v>6.4000000000000003E-3</v>
      </c>
    </row>
    <row r="228" spans="8:16" x14ac:dyDescent="0.3">
      <c r="H228" t="s">
        <v>335</v>
      </c>
      <c r="I228" s="5">
        <v>39535849</v>
      </c>
      <c r="J228" s="5">
        <v>68</v>
      </c>
      <c r="K228" s="5">
        <v>579320</v>
      </c>
      <c r="L228" s="7">
        <v>1</v>
      </c>
      <c r="M228" s="15">
        <v>41.8</v>
      </c>
      <c r="N228" s="2">
        <v>0.755</v>
      </c>
      <c r="O228" s="2">
        <v>0.245</v>
      </c>
      <c r="P228" s="2">
        <v>4.7999999999999996E-3</v>
      </c>
    </row>
    <row r="229" spans="8:16" x14ac:dyDescent="0.3">
      <c r="H229" t="s">
        <v>336</v>
      </c>
      <c r="I229" s="5">
        <v>11574682</v>
      </c>
      <c r="J229" s="5">
        <v>138</v>
      </c>
      <c r="K229" s="5">
        <v>83600</v>
      </c>
      <c r="L229" s="7">
        <v>1.21</v>
      </c>
      <c r="M229" s="15">
        <v>31.6</v>
      </c>
      <c r="N229" s="2">
        <v>0.80700000000000005</v>
      </c>
      <c r="O229" s="2">
        <v>0.19299999999999995</v>
      </c>
      <c r="P229" s="2">
        <v>1.4E-3</v>
      </c>
    </row>
    <row r="230" spans="8:16" x14ac:dyDescent="0.3">
      <c r="H230" t="s">
        <v>337</v>
      </c>
      <c r="I230" s="5">
        <v>69931528</v>
      </c>
      <c r="J230" s="5">
        <v>289</v>
      </c>
      <c r="K230" s="5">
        <v>241930</v>
      </c>
      <c r="L230" s="7">
        <v>1.53</v>
      </c>
      <c r="M230" s="15">
        <v>40.200000000000003</v>
      </c>
      <c r="N230" s="2">
        <v>0.84699999999999998</v>
      </c>
      <c r="O230" s="2">
        <v>0.15300000000000002</v>
      </c>
      <c r="P230" s="2">
        <v>8.3999999999999995E-3</v>
      </c>
    </row>
    <row r="231" spans="8:16" x14ac:dyDescent="0.3">
      <c r="H231" t="s">
        <v>37</v>
      </c>
      <c r="I231" s="5">
        <v>349035494</v>
      </c>
      <c r="J231" s="5">
        <v>38</v>
      </c>
      <c r="K231" s="5">
        <v>9147420</v>
      </c>
      <c r="L231" s="7">
        <v>1.63</v>
      </c>
      <c r="M231" s="15">
        <v>38.700000000000003</v>
      </c>
      <c r="N231" s="2">
        <v>0.83099999999999996</v>
      </c>
      <c r="O231" s="2">
        <v>0.16900000000000004</v>
      </c>
      <c r="P231" s="2">
        <v>4.2000000000000003E-2</v>
      </c>
    </row>
    <row r="232" spans="8:16" x14ac:dyDescent="0.3">
      <c r="H232" t="s">
        <v>338</v>
      </c>
      <c r="I232" s="5">
        <v>3382537</v>
      </c>
      <c r="J232" s="5">
        <v>19</v>
      </c>
      <c r="K232" s="5">
        <v>175020</v>
      </c>
      <c r="L232" s="7">
        <v>1.38</v>
      </c>
      <c r="M232" s="15">
        <v>36.700000000000003</v>
      </c>
      <c r="N232" s="2">
        <v>0</v>
      </c>
      <c r="O232" s="2"/>
      <c r="P232" s="2">
        <v>4.0000000000000002E-4</v>
      </c>
    </row>
    <row r="233" spans="8:16" x14ac:dyDescent="0.3">
      <c r="H233" t="s">
        <v>339</v>
      </c>
      <c r="I233" s="5">
        <v>37724223</v>
      </c>
      <c r="J233" s="5">
        <v>89</v>
      </c>
      <c r="K233" s="5">
        <v>425400</v>
      </c>
      <c r="L233" s="7">
        <v>3.4</v>
      </c>
      <c r="M233" s="15">
        <v>27</v>
      </c>
      <c r="N233" s="2">
        <v>0.47899999999999998</v>
      </c>
      <c r="O233" s="2">
        <v>0.52100000000000002</v>
      </c>
      <c r="P233" s="2">
        <v>4.4999999999999997E-3</v>
      </c>
    </row>
    <row r="234" spans="8:16" x14ac:dyDescent="0.3">
      <c r="H234" t="s">
        <v>340</v>
      </c>
      <c r="I234" s="5">
        <v>342564</v>
      </c>
      <c r="J234" s="5">
        <v>28</v>
      </c>
      <c r="K234" s="5">
        <v>12190</v>
      </c>
      <c r="L234" s="7">
        <v>3.5</v>
      </c>
      <c r="M234" s="15">
        <v>20.3</v>
      </c>
      <c r="N234" s="2">
        <v>0.255</v>
      </c>
      <c r="O234" s="2">
        <v>0.745</v>
      </c>
      <c r="P234" s="2">
        <v>4.1E-5</v>
      </c>
    </row>
    <row r="235" spans="8:16" x14ac:dyDescent="0.3">
      <c r="H235" t="s">
        <v>341</v>
      </c>
      <c r="I235" s="5">
        <v>28633711</v>
      </c>
      <c r="J235" s="5">
        <v>32</v>
      </c>
      <c r="K235" s="5">
        <v>882050</v>
      </c>
      <c r="L235" s="7">
        <v>2.04</v>
      </c>
      <c r="M235" s="15">
        <v>29.5</v>
      </c>
      <c r="N235" s="2">
        <v>0</v>
      </c>
      <c r="O235" s="2"/>
      <c r="P235" s="2">
        <v>3.3999999999999998E-3</v>
      </c>
    </row>
    <row r="236" spans="8:16" x14ac:dyDescent="0.3">
      <c r="H236" t="s">
        <v>38</v>
      </c>
      <c r="I236" s="5">
        <v>102177431</v>
      </c>
      <c r="J236" s="5">
        <v>330</v>
      </c>
      <c r="K236" s="5">
        <v>310070</v>
      </c>
      <c r="L236" s="7">
        <v>1.86</v>
      </c>
      <c r="M236" s="15">
        <v>33.9</v>
      </c>
      <c r="N236" s="2">
        <v>0.42199999999999999</v>
      </c>
      <c r="O236" s="2">
        <v>0.57800000000000007</v>
      </c>
      <c r="P236" s="2">
        <v>1.2E-2</v>
      </c>
    </row>
    <row r="237" spans="8:16" x14ac:dyDescent="0.3">
      <c r="H237" t="s">
        <v>39</v>
      </c>
      <c r="I237" s="5">
        <v>11113</v>
      </c>
      <c r="J237" s="5">
        <v>79</v>
      </c>
      <c r="K237" s="5">
        <v>140</v>
      </c>
      <c r="L237" s="7">
        <v>1.39</v>
      </c>
      <c r="M237" s="15">
        <v>38.6</v>
      </c>
      <c r="N237" s="2">
        <v>0</v>
      </c>
      <c r="O237" s="2"/>
      <c r="P237" s="2">
        <v>1.3E-6</v>
      </c>
    </row>
    <row r="238" spans="8:16" x14ac:dyDescent="0.3">
      <c r="H238" t="s">
        <v>342</v>
      </c>
      <c r="I238" s="5">
        <v>610813</v>
      </c>
      <c r="J238" s="5">
        <v>2</v>
      </c>
      <c r="K238" s="5">
        <v>266000</v>
      </c>
      <c r="L238" s="7">
        <v>2.13</v>
      </c>
      <c r="M238" s="15">
        <v>32.799999999999997</v>
      </c>
      <c r="N238" s="2">
        <v>0.97599999999999998</v>
      </c>
      <c r="O238" s="2">
        <v>2.4000000000000021E-2</v>
      </c>
      <c r="P238" s="2">
        <v>7.3999999999999996E-5</v>
      </c>
    </row>
    <row r="239" spans="8:16" x14ac:dyDescent="0.3">
      <c r="H239" t="s">
        <v>343</v>
      </c>
      <c r="I239" s="5">
        <v>42961653</v>
      </c>
      <c r="J239" s="5">
        <v>81</v>
      </c>
      <c r="K239" s="5">
        <v>527970</v>
      </c>
      <c r="L239" s="7">
        <v>4.33</v>
      </c>
      <c r="M239" s="15">
        <v>18.5</v>
      </c>
      <c r="N239" s="2">
        <v>0.33300000000000002</v>
      </c>
      <c r="O239" s="2">
        <v>0.66700000000000004</v>
      </c>
      <c r="P239" s="2">
        <v>5.1999999999999998E-3</v>
      </c>
    </row>
    <row r="240" spans="8:16" x14ac:dyDescent="0.3">
      <c r="H240" t="s">
        <v>344</v>
      </c>
      <c r="I240" s="5">
        <v>22521915</v>
      </c>
      <c r="J240" s="5">
        <v>30</v>
      </c>
      <c r="K240" s="5">
        <v>743390</v>
      </c>
      <c r="L240" s="7">
        <v>3.91</v>
      </c>
      <c r="M240" s="15">
        <v>18.2</v>
      </c>
      <c r="N240" s="2">
        <v>0.47399999999999998</v>
      </c>
      <c r="O240" s="2">
        <v>0.52600000000000002</v>
      </c>
      <c r="P240" s="2">
        <v>2.7000000000000001E-3</v>
      </c>
    </row>
    <row r="241" spans="8:16" x14ac:dyDescent="0.3">
      <c r="H241" t="s">
        <v>345</v>
      </c>
      <c r="I241" s="5">
        <v>17273580</v>
      </c>
      <c r="J241" s="5">
        <v>45</v>
      </c>
      <c r="K241" s="5">
        <v>386850</v>
      </c>
      <c r="L241" s="7">
        <v>3.57</v>
      </c>
      <c r="M241" s="15">
        <v>18.3</v>
      </c>
      <c r="N241" s="2">
        <v>0.38200000000000001</v>
      </c>
      <c r="O241" s="2">
        <v>0.61799999999999999</v>
      </c>
      <c r="P241" s="2">
        <v>2.0999999999999999E-3</v>
      </c>
    </row>
  </sheetData>
  <pageMargins left="0.7" right="0.7" top="0.75" bottom="0.75" header="0.3" footer="0.3"/>
  <pageSetup orientation="portrait"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4FFCC-2E77-47AD-9EC3-E3F3CD555B07}">
  <dimension ref="A1:N235"/>
  <sheetViews>
    <sheetView workbookViewId="0">
      <selection activeCell="K3" sqref="K3"/>
    </sheetView>
  </sheetViews>
  <sheetFormatPr defaultRowHeight="14.4" x14ac:dyDescent="0.3"/>
  <cols>
    <col min="1" max="1" width="16.6640625" bestFit="1" customWidth="1"/>
    <col min="2" max="2" width="30.33203125" bestFit="1" customWidth="1"/>
    <col min="3" max="3" width="12.6640625" bestFit="1" customWidth="1"/>
    <col min="5" max="5" width="16.6640625" bestFit="1" customWidth="1"/>
    <col min="10" max="10" width="30.33203125" bestFit="1" customWidth="1"/>
    <col min="11" max="11" width="12.6640625" bestFit="1" customWidth="1"/>
  </cols>
  <sheetData>
    <row r="1" spans="1:14" x14ac:dyDescent="0.3">
      <c r="A1" s="8" t="s">
        <v>357</v>
      </c>
      <c r="B1" s="8" t="s">
        <v>125</v>
      </c>
      <c r="C1" s="8" t="s">
        <v>356</v>
      </c>
      <c r="E1" s="8" t="s">
        <v>361</v>
      </c>
      <c r="H1" s="6" t="s">
        <v>352</v>
      </c>
      <c r="I1" s="6" t="s">
        <v>353</v>
      </c>
      <c r="J1" s="6" t="s">
        <v>125</v>
      </c>
      <c r="K1" s="6" t="s">
        <v>356</v>
      </c>
      <c r="N1" s="6" t="s">
        <v>366</v>
      </c>
    </row>
    <row r="2" spans="1:14" x14ac:dyDescent="0.3">
      <c r="A2" t="s">
        <v>144</v>
      </c>
      <c r="B2" t="s">
        <v>119</v>
      </c>
      <c r="C2" s="5">
        <f>_xlfn.XLOOKUP(B2,'Pivot Tables'!$AD$8:$AD$13,'Pivot Tables'!$AE$8:$AE$13)</f>
        <v>1584985259</v>
      </c>
      <c r="E2" t="s">
        <v>144</v>
      </c>
      <c r="H2">
        <v>5.0999999999999996</v>
      </c>
      <c r="I2">
        <v>4.7</v>
      </c>
      <c r="J2" t="s">
        <v>119</v>
      </c>
      <c r="K2" s="5">
        <f>SUMIFS($C$2:$C$19,$B$2:$B$19,J2,$A$2:$A$19,Dashboard!$E$2)</f>
        <v>1584985259</v>
      </c>
      <c r="N2" t="s">
        <v>153</v>
      </c>
    </row>
    <row r="3" spans="1:14" x14ac:dyDescent="0.3">
      <c r="A3" t="s">
        <v>144</v>
      </c>
      <c r="B3" t="s">
        <v>120</v>
      </c>
      <c r="C3" s="5">
        <f>_xlfn.XLOOKUP(B3,'Pivot Tables'!$AD$8:$AD$13,'Pivot Tables'!$AE$8:$AE$13)</f>
        <v>4863327397</v>
      </c>
      <c r="E3" t="s">
        <v>347</v>
      </c>
      <c r="H3">
        <v>7</v>
      </c>
      <c r="I3">
        <v>7</v>
      </c>
      <c r="J3" t="s">
        <v>120</v>
      </c>
      <c r="K3" s="5">
        <f>SUMIFS($C$2:$C$19,$B$2:$B$19,J3,$A$2:$A$19,Dashboard!$E$2)</f>
        <v>4863327397</v>
      </c>
      <c r="N3" t="s">
        <v>154</v>
      </c>
    </row>
    <row r="4" spans="1:14" x14ac:dyDescent="0.3">
      <c r="A4" t="s">
        <v>144</v>
      </c>
      <c r="B4" t="s">
        <v>121</v>
      </c>
      <c r="C4" s="5">
        <f>_xlfn.XLOOKUP(B4,'Pivot Tables'!$AD$8:$AD$13,'Pivot Tables'!$AE$8:$AE$13)</f>
        <v>743482361</v>
      </c>
      <c r="E4" t="s">
        <v>346</v>
      </c>
      <c r="H4">
        <v>5</v>
      </c>
      <c r="I4">
        <v>7.2</v>
      </c>
      <c r="J4" t="s">
        <v>121</v>
      </c>
      <c r="K4" s="5">
        <f>SUMIFS($C$2:$C$19,$B$2:$B$19,J4,$A$2:$A$19,Dashboard!$E$2)</f>
        <v>743482361</v>
      </c>
      <c r="N4" t="s">
        <v>155</v>
      </c>
    </row>
    <row r="5" spans="1:14" x14ac:dyDescent="0.3">
      <c r="A5" t="s">
        <v>144</v>
      </c>
      <c r="B5" t="s">
        <v>122</v>
      </c>
      <c r="C5" s="5">
        <f>_xlfn.XLOOKUP(B5,'Pivot Tables'!$AD$8:$AD$13,'Pivot Tables'!$AE$8:$AE$13)</f>
        <v>672135561</v>
      </c>
      <c r="E5" t="s">
        <v>355</v>
      </c>
      <c r="H5">
        <v>2.8</v>
      </c>
      <c r="I5">
        <v>3.5</v>
      </c>
      <c r="J5" t="s">
        <v>122</v>
      </c>
      <c r="K5" s="5">
        <f>SUMIFS($C$2:$C$19,$B$2:$B$19,J5,$A$2:$A$19,Dashboard!$E$2)</f>
        <v>672135561</v>
      </c>
      <c r="N5" t="s">
        <v>156</v>
      </c>
    </row>
    <row r="6" spans="1:14" x14ac:dyDescent="0.3">
      <c r="A6" t="s">
        <v>144</v>
      </c>
      <c r="B6" t="s">
        <v>123</v>
      </c>
      <c r="C6" s="5">
        <f>_xlfn.XLOOKUP(B6,'Pivot Tables'!$AD$8:$AD$13,'Pivot Tables'!$AE$8:$AE$13)</f>
        <v>389628823</v>
      </c>
      <c r="E6" t="s">
        <v>358</v>
      </c>
      <c r="H6">
        <v>1.5</v>
      </c>
      <c r="I6" s="5">
        <v>7</v>
      </c>
      <c r="J6" t="s">
        <v>123</v>
      </c>
      <c r="K6" s="5">
        <f>SUMIFS($C$2:$C$19,$B$2:$B$19,J6,$A$2:$A$19,Dashboard!$E$2)</f>
        <v>389628823</v>
      </c>
      <c r="N6" t="s">
        <v>157</v>
      </c>
    </row>
    <row r="7" spans="1:14" x14ac:dyDescent="0.3">
      <c r="A7" t="s">
        <v>144</v>
      </c>
      <c r="B7" t="s">
        <v>124</v>
      </c>
      <c r="C7" s="5">
        <f>_xlfn.XLOOKUP(B7,'Pivot Tables'!$AD$8:$AD$13,'Pivot Tables'!$AE$8:$AE$13)</f>
        <v>47118993</v>
      </c>
      <c r="E7" t="s">
        <v>359</v>
      </c>
      <c r="H7">
        <v>8.4</v>
      </c>
      <c r="I7">
        <v>2.5</v>
      </c>
      <c r="J7" t="s">
        <v>124</v>
      </c>
      <c r="K7" s="5">
        <f>SUMIFS($C$2:$C$19,$B$2:$B$19,J7,$A$2:$A$19,Dashboard!$E$2)</f>
        <v>47118993</v>
      </c>
      <c r="N7" t="s">
        <v>158</v>
      </c>
    </row>
    <row r="8" spans="1:14" x14ac:dyDescent="0.3">
      <c r="A8" t="s">
        <v>347</v>
      </c>
      <c r="B8" t="s">
        <v>119</v>
      </c>
      <c r="C8" s="5">
        <f>_xlfn.XLOOKUP(B8,'Pivot Tables'!$AD$8:$AD$13,'Pivot Tables'!$AF$8:$AF$13)</f>
        <v>53</v>
      </c>
      <c r="N8" t="s">
        <v>0</v>
      </c>
    </row>
    <row r="9" spans="1:14" x14ac:dyDescent="0.3">
      <c r="A9" t="s">
        <v>347</v>
      </c>
      <c r="B9" t="s">
        <v>120</v>
      </c>
      <c r="C9" s="5">
        <f>_xlfn.XLOOKUP(B9,'Pivot Tables'!$AD$8:$AD$13,'Pivot Tables'!$AF$8:$AF$13)</f>
        <v>157</v>
      </c>
      <c r="N9" t="s">
        <v>367</v>
      </c>
    </row>
    <row r="10" spans="1:14" x14ac:dyDescent="0.3">
      <c r="A10" t="s">
        <v>347</v>
      </c>
      <c r="B10" t="s">
        <v>121</v>
      </c>
      <c r="C10" s="5">
        <f>_xlfn.XLOOKUP(B10,'Pivot Tables'!$AD$8:$AD$13,'Pivot Tables'!$AF$8:$AF$13)</f>
        <v>34</v>
      </c>
      <c r="N10" t="s">
        <v>160</v>
      </c>
    </row>
    <row r="11" spans="1:14" x14ac:dyDescent="0.3">
      <c r="A11" t="s">
        <v>347</v>
      </c>
      <c r="B11" t="s">
        <v>122</v>
      </c>
      <c r="C11" s="5">
        <f>_xlfn.XLOOKUP(B11,'Pivot Tables'!$AD$8:$AD$13,'Pivot Tables'!$AF$8:$AF$13)</f>
        <v>33</v>
      </c>
      <c r="N11" t="s">
        <v>161</v>
      </c>
    </row>
    <row r="12" spans="1:14" x14ac:dyDescent="0.3">
      <c r="A12" t="s">
        <v>347</v>
      </c>
      <c r="B12" t="s">
        <v>123</v>
      </c>
      <c r="C12" s="5">
        <f>_xlfn.XLOOKUP(B12,'Pivot Tables'!$AD$8:$AD$13,'Pivot Tables'!$AF$8:$AF$13)</f>
        <v>21</v>
      </c>
      <c r="N12" t="s">
        <v>162</v>
      </c>
    </row>
    <row r="13" spans="1:14" x14ac:dyDescent="0.3">
      <c r="A13" t="s">
        <v>347</v>
      </c>
      <c r="B13" t="s">
        <v>124</v>
      </c>
      <c r="C13" s="5">
        <f>_xlfn.XLOOKUP(B13,'Pivot Tables'!$AD$8:$AD$13,'Pivot Tables'!$AF$8:$AF$13)</f>
        <v>6</v>
      </c>
      <c r="N13" t="s">
        <v>163</v>
      </c>
    </row>
    <row r="14" spans="1:14" x14ac:dyDescent="0.3">
      <c r="A14" t="s">
        <v>346</v>
      </c>
      <c r="B14" t="s">
        <v>119</v>
      </c>
      <c r="C14" s="5">
        <f>_xlfn.XLOOKUP(B14,'Pivot Tables'!$AD$8:$AD$13,'Pivot Tables'!$AG$8:$AG$13)</f>
        <v>29648481</v>
      </c>
      <c r="N14" t="s">
        <v>164</v>
      </c>
    </row>
    <row r="15" spans="1:14" x14ac:dyDescent="0.3">
      <c r="A15" t="s">
        <v>346</v>
      </c>
      <c r="B15" t="s">
        <v>120</v>
      </c>
      <c r="C15" s="5">
        <f>_xlfn.XLOOKUP(B15,'Pivot Tables'!$AD$8:$AD$13,'Pivot Tables'!$AG$8:$AG$13)</f>
        <v>31033131</v>
      </c>
      <c r="N15" t="s">
        <v>165</v>
      </c>
    </row>
    <row r="16" spans="1:14" x14ac:dyDescent="0.3">
      <c r="A16" t="s">
        <v>346</v>
      </c>
      <c r="B16" t="s">
        <v>121</v>
      </c>
      <c r="C16" s="5">
        <f>_xlfn.XLOOKUP(B16,'Pivot Tables'!$AD$8:$AD$13,'Pivot Tables'!$AG$8:$AG$13)</f>
        <v>22134900</v>
      </c>
      <c r="N16" t="s">
        <v>166</v>
      </c>
    </row>
    <row r="17" spans="1:14" x14ac:dyDescent="0.3">
      <c r="A17" t="s">
        <v>346</v>
      </c>
      <c r="B17" t="s">
        <v>122</v>
      </c>
      <c r="C17" s="5">
        <f>_xlfn.XLOOKUP(B17,'Pivot Tables'!$AD$8:$AD$13,'Pivot Tables'!$AG$8:$AG$13)</f>
        <v>20139378</v>
      </c>
      <c r="N17" t="s">
        <v>167</v>
      </c>
    </row>
    <row r="18" spans="1:14" x14ac:dyDescent="0.3">
      <c r="A18" t="s">
        <v>346</v>
      </c>
      <c r="B18" t="s">
        <v>123</v>
      </c>
      <c r="C18" s="5">
        <f>_xlfn.XLOOKUP(B18,'Pivot Tables'!$AD$8:$AD$13,'Pivot Tables'!$AG$8:$AG$13)</f>
        <v>18651660</v>
      </c>
      <c r="N18" t="s">
        <v>1</v>
      </c>
    </row>
    <row r="19" spans="1:14" x14ac:dyDescent="0.3">
      <c r="A19" t="s">
        <v>346</v>
      </c>
      <c r="B19" t="s">
        <v>124</v>
      </c>
      <c r="C19" s="5">
        <f>_xlfn.XLOOKUP(B19,'Pivot Tables'!$AD$8:$AD$13,'Pivot Tables'!$AG$8:$AG$13)</f>
        <v>8486460</v>
      </c>
      <c r="N19" t="s">
        <v>168</v>
      </c>
    </row>
    <row r="20" spans="1:14" x14ac:dyDescent="0.3">
      <c r="C20" s="7"/>
      <c r="N20" t="s">
        <v>169</v>
      </c>
    </row>
    <row r="21" spans="1:14" x14ac:dyDescent="0.3">
      <c r="C21" s="7"/>
      <c r="N21" t="s">
        <v>170</v>
      </c>
    </row>
    <row r="22" spans="1:14" x14ac:dyDescent="0.3">
      <c r="C22" s="7"/>
      <c r="N22" t="s">
        <v>171</v>
      </c>
    </row>
    <row r="23" spans="1:14" x14ac:dyDescent="0.3">
      <c r="C23" s="7"/>
      <c r="N23" t="s">
        <v>172</v>
      </c>
    </row>
    <row r="24" spans="1:14" x14ac:dyDescent="0.3">
      <c r="C24" s="7"/>
      <c r="N24" t="s">
        <v>173</v>
      </c>
    </row>
    <row r="25" spans="1:14" x14ac:dyDescent="0.3">
      <c r="C25" s="7"/>
      <c r="N25" t="s">
        <v>174</v>
      </c>
    </row>
    <row r="26" spans="1:14" x14ac:dyDescent="0.3">
      <c r="C26" s="2"/>
      <c r="N26" t="s">
        <v>175</v>
      </c>
    </row>
    <row r="27" spans="1:14" x14ac:dyDescent="0.3">
      <c r="C27" s="2"/>
      <c r="N27" t="s">
        <v>368</v>
      </c>
    </row>
    <row r="28" spans="1:14" x14ac:dyDescent="0.3">
      <c r="C28" s="2"/>
      <c r="N28" t="s">
        <v>177</v>
      </c>
    </row>
    <row r="29" spans="1:14" x14ac:dyDescent="0.3">
      <c r="C29" s="2"/>
      <c r="N29" t="s">
        <v>2</v>
      </c>
    </row>
    <row r="30" spans="1:14" x14ac:dyDescent="0.3">
      <c r="C30" s="2"/>
      <c r="N30" t="s">
        <v>3</v>
      </c>
    </row>
    <row r="31" spans="1:14" x14ac:dyDescent="0.3">
      <c r="C31" s="2"/>
      <c r="N31" t="s">
        <v>178</v>
      </c>
    </row>
    <row r="32" spans="1:14" x14ac:dyDescent="0.3">
      <c r="C32" s="2"/>
      <c r="N32" t="s">
        <v>179</v>
      </c>
    </row>
    <row r="33" spans="3:14" x14ac:dyDescent="0.3">
      <c r="C33" s="2"/>
      <c r="N33" t="s">
        <v>180</v>
      </c>
    </row>
    <row r="34" spans="3:14" x14ac:dyDescent="0.3">
      <c r="C34" s="2"/>
      <c r="N34" t="s">
        <v>181</v>
      </c>
    </row>
    <row r="35" spans="3:14" x14ac:dyDescent="0.3">
      <c r="C35" s="2"/>
      <c r="N35" t="s">
        <v>182</v>
      </c>
    </row>
    <row r="36" spans="3:14" x14ac:dyDescent="0.3">
      <c r="C36" s="2"/>
      <c r="N36" t="s">
        <v>183</v>
      </c>
    </row>
    <row r="37" spans="3:14" x14ac:dyDescent="0.3">
      <c r="C37" s="2"/>
      <c r="N37" t="s">
        <v>184</v>
      </c>
    </row>
    <row r="38" spans="3:14" x14ac:dyDescent="0.3">
      <c r="N38" t="s">
        <v>185</v>
      </c>
    </row>
    <row r="39" spans="3:14" x14ac:dyDescent="0.3">
      <c r="N39" t="s">
        <v>4</v>
      </c>
    </row>
    <row r="40" spans="3:14" x14ac:dyDescent="0.3">
      <c r="N40" t="s">
        <v>186</v>
      </c>
    </row>
    <row r="41" spans="3:14" x14ac:dyDescent="0.3">
      <c r="N41" t="s">
        <v>187</v>
      </c>
    </row>
    <row r="42" spans="3:14" x14ac:dyDescent="0.3">
      <c r="N42" t="s">
        <v>188</v>
      </c>
    </row>
    <row r="43" spans="3:14" x14ac:dyDescent="0.3">
      <c r="N43" t="s">
        <v>189</v>
      </c>
    </row>
    <row r="44" spans="3:14" x14ac:dyDescent="0.3">
      <c r="N44" t="s">
        <v>5</v>
      </c>
    </row>
    <row r="45" spans="3:14" x14ac:dyDescent="0.3">
      <c r="N45" t="s">
        <v>190</v>
      </c>
    </row>
    <row r="46" spans="3:14" x14ac:dyDescent="0.3">
      <c r="N46" t="s">
        <v>191</v>
      </c>
    </row>
    <row r="47" spans="3:14" x14ac:dyDescent="0.3">
      <c r="N47" t="s">
        <v>192</v>
      </c>
    </row>
    <row r="48" spans="3:14" x14ac:dyDescent="0.3">
      <c r="N48" t="s">
        <v>6</v>
      </c>
    </row>
    <row r="49" spans="14:14" x14ac:dyDescent="0.3">
      <c r="N49" t="s">
        <v>193</v>
      </c>
    </row>
    <row r="50" spans="14:14" x14ac:dyDescent="0.3">
      <c r="N50" t="s">
        <v>369</v>
      </c>
    </row>
    <row r="51" spans="14:14" x14ac:dyDescent="0.3">
      <c r="N51" t="s">
        <v>195</v>
      </c>
    </row>
    <row r="52" spans="14:14" x14ac:dyDescent="0.3">
      <c r="N52" t="s">
        <v>196</v>
      </c>
    </row>
    <row r="53" spans="14:14" x14ac:dyDescent="0.3">
      <c r="N53" t="s">
        <v>197</v>
      </c>
    </row>
    <row r="54" spans="14:14" x14ac:dyDescent="0.3">
      <c r="N54" t="s">
        <v>198</v>
      </c>
    </row>
    <row r="55" spans="14:14" x14ac:dyDescent="0.3">
      <c r="N55" t="s">
        <v>199</v>
      </c>
    </row>
    <row r="56" spans="14:14" x14ac:dyDescent="0.3">
      <c r="N56" t="s">
        <v>200</v>
      </c>
    </row>
    <row r="57" spans="14:14" x14ac:dyDescent="0.3">
      <c r="N57" t="s">
        <v>201</v>
      </c>
    </row>
    <row r="58" spans="14:14" x14ac:dyDescent="0.3">
      <c r="N58" t="s">
        <v>202</v>
      </c>
    </row>
    <row r="59" spans="14:14" x14ac:dyDescent="0.3">
      <c r="N59" t="s">
        <v>203</v>
      </c>
    </row>
    <row r="60" spans="14:14" x14ac:dyDescent="0.3">
      <c r="N60" t="s">
        <v>370</v>
      </c>
    </row>
    <row r="61" spans="14:14" x14ac:dyDescent="0.3">
      <c r="N61" t="s">
        <v>204</v>
      </c>
    </row>
    <row r="62" spans="14:14" x14ac:dyDescent="0.3">
      <c r="N62" t="s">
        <v>8</v>
      </c>
    </row>
    <row r="63" spans="14:14" x14ac:dyDescent="0.3">
      <c r="N63" t="s">
        <v>205</v>
      </c>
    </row>
    <row r="64" spans="14:14" x14ac:dyDescent="0.3">
      <c r="N64" t="s">
        <v>206</v>
      </c>
    </row>
    <row r="65" spans="14:14" x14ac:dyDescent="0.3">
      <c r="N65" t="s">
        <v>207</v>
      </c>
    </row>
    <row r="66" spans="14:14" x14ac:dyDescent="0.3">
      <c r="N66" t="s">
        <v>208</v>
      </c>
    </row>
    <row r="67" spans="14:14" x14ac:dyDescent="0.3">
      <c r="N67" t="s">
        <v>209</v>
      </c>
    </row>
    <row r="68" spans="14:14" x14ac:dyDescent="0.3">
      <c r="N68" t="s">
        <v>9</v>
      </c>
    </row>
    <row r="69" spans="14:14" x14ac:dyDescent="0.3">
      <c r="N69" t="s">
        <v>210</v>
      </c>
    </row>
    <row r="70" spans="14:14" x14ac:dyDescent="0.3">
      <c r="N70" t="s">
        <v>10</v>
      </c>
    </row>
    <row r="71" spans="14:14" x14ac:dyDescent="0.3">
      <c r="N71" t="s">
        <v>211</v>
      </c>
    </row>
    <row r="72" spans="14:14" x14ac:dyDescent="0.3">
      <c r="N72" t="s">
        <v>212</v>
      </c>
    </row>
    <row r="73" spans="14:14" x14ac:dyDescent="0.3">
      <c r="N73" t="s">
        <v>213</v>
      </c>
    </row>
    <row r="74" spans="14:14" x14ac:dyDescent="0.3">
      <c r="N74" t="s">
        <v>214</v>
      </c>
    </row>
    <row r="75" spans="14:14" x14ac:dyDescent="0.3">
      <c r="N75" t="s">
        <v>215</v>
      </c>
    </row>
    <row r="76" spans="14:14" x14ac:dyDescent="0.3">
      <c r="N76" t="s">
        <v>216</v>
      </c>
    </row>
    <row r="77" spans="14:14" x14ac:dyDescent="0.3">
      <c r="N77" t="s">
        <v>217</v>
      </c>
    </row>
    <row r="78" spans="14:14" x14ac:dyDescent="0.3">
      <c r="N78" t="s">
        <v>218</v>
      </c>
    </row>
    <row r="79" spans="14:14" x14ac:dyDescent="0.3">
      <c r="N79" t="s">
        <v>11</v>
      </c>
    </row>
    <row r="80" spans="14:14" x14ac:dyDescent="0.3">
      <c r="N80" t="s">
        <v>219</v>
      </c>
    </row>
    <row r="81" spans="14:14" x14ac:dyDescent="0.3">
      <c r="N81" t="s">
        <v>12</v>
      </c>
    </row>
    <row r="82" spans="14:14" x14ac:dyDescent="0.3">
      <c r="N82" t="s">
        <v>220</v>
      </c>
    </row>
    <row r="83" spans="14:14" x14ac:dyDescent="0.3">
      <c r="N83" t="s">
        <v>221</v>
      </c>
    </row>
    <row r="84" spans="14:14" x14ac:dyDescent="0.3">
      <c r="N84" t="s">
        <v>222</v>
      </c>
    </row>
    <row r="85" spans="14:14" x14ac:dyDescent="0.3">
      <c r="N85" t="s">
        <v>223</v>
      </c>
    </row>
    <row r="86" spans="14:14" x14ac:dyDescent="0.3">
      <c r="N86" t="s">
        <v>224</v>
      </c>
    </row>
    <row r="87" spans="14:14" x14ac:dyDescent="0.3">
      <c r="N87" t="s">
        <v>225</v>
      </c>
    </row>
    <row r="88" spans="14:14" x14ac:dyDescent="0.3">
      <c r="N88" t="s">
        <v>226</v>
      </c>
    </row>
    <row r="89" spans="14:14" x14ac:dyDescent="0.3">
      <c r="N89" t="s">
        <v>227</v>
      </c>
    </row>
    <row r="90" spans="14:14" x14ac:dyDescent="0.3">
      <c r="N90" t="s">
        <v>228</v>
      </c>
    </row>
    <row r="91" spans="14:14" x14ac:dyDescent="0.3">
      <c r="N91" t="s">
        <v>229</v>
      </c>
    </row>
    <row r="92" spans="14:14" x14ac:dyDescent="0.3">
      <c r="N92" t="s">
        <v>13</v>
      </c>
    </row>
    <row r="93" spans="14:14" x14ac:dyDescent="0.3">
      <c r="N93" t="s">
        <v>230</v>
      </c>
    </row>
    <row r="94" spans="14:14" x14ac:dyDescent="0.3">
      <c r="N94" t="s">
        <v>231</v>
      </c>
    </row>
    <row r="95" spans="14:14" x14ac:dyDescent="0.3">
      <c r="N95" t="s">
        <v>232</v>
      </c>
    </row>
    <row r="96" spans="14:14" x14ac:dyDescent="0.3">
      <c r="N96" t="s">
        <v>233</v>
      </c>
    </row>
    <row r="97" spans="14:14" x14ac:dyDescent="0.3">
      <c r="N97" t="s">
        <v>14</v>
      </c>
    </row>
    <row r="98" spans="14:14" x14ac:dyDescent="0.3">
      <c r="N98" t="s">
        <v>15</v>
      </c>
    </row>
    <row r="99" spans="14:14" x14ac:dyDescent="0.3">
      <c r="N99" t="s">
        <v>16</v>
      </c>
    </row>
    <row r="100" spans="14:14" x14ac:dyDescent="0.3">
      <c r="N100" t="s">
        <v>234</v>
      </c>
    </row>
    <row r="101" spans="14:14" x14ac:dyDescent="0.3">
      <c r="N101" t="s">
        <v>235</v>
      </c>
    </row>
    <row r="102" spans="14:14" x14ac:dyDescent="0.3">
      <c r="N102" t="s">
        <v>371</v>
      </c>
    </row>
    <row r="103" spans="14:14" x14ac:dyDescent="0.3">
      <c r="N103" t="s">
        <v>237</v>
      </c>
    </row>
    <row r="104" spans="14:14" x14ac:dyDescent="0.3">
      <c r="N104" t="s">
        <v>238</v>
      </c>
    </row>
    <row r="105" spans="14:14" x14ac:dyDescent="0.3">
      <c r="N105" t="s">
        <v>239</v>
      </c>
    </row>
    <row r="106" spans="14:14" x14ac:dyDescent="0.3">
      <c r="N106" t="s">
        <v>17</v>
      </c>
    </row>
    <row r="107" spans="14:14" x14ac:dyDescent="0.3">
      <c r="N107" t="s">
        <v>240</v>
      </c>
    </row>
    <row r="108" spans="14:14" x14ac:dyDescent="0.3">
      <c r="N108" t="s">
        <v>241</v>
      </c>
    </row>
    <row r="109" spans="14:14" x14ac:dyDescent="0.3">
      <c r="N109" t="s">
        <v>242</v>
      </c>
    </row>
    <row r="110" spans="14:14" x14ac:dyDescent="0.3">
      <c r="N110" t="s">
        <v>243</v>
      </c>
    </row>
    <row r="111" spans="14:14" x14ac:dyDescent="0.3">
      <c r="N111" t="s">
        <v>244</v>
      </c>
    </row>
    <row r="112" spans="14:14" x14ac:dyDescent="0.3">
      <c r="N112" t="s">
        <v>245</v>
      </c>
    </row>
    <row r="113" spans="14:14" x14ac:dyDescent="0.3">
      <c r="N113" t="s">
        <v>246</v>
      </c>
    </row>
    <row r="114" spans="14:14" x14ac:dyDescent="0.3">
      <c r="N114" t="s">
        <v>247</v>
      </c>
    </row>
    <row r="115" spans="14:14" x14ac:dyDescent="0.3">
      <c r="N115" t="s">
        <v>248</v>
      </c>
    </row>
    <row r="116" spans="14:14" x14ac:dyDescent="0.3">
      <c r="N116" t="s">
        <v>249</v>
      </c>
    </row>
    <row r="117" spans="14:14" x14ac:dyDescent="0.3">
      <c r="N117" t="s">
        <v>250</v>
      </c>
    </row>
    <row r="118" spans="14:14" x14ac:dyDescent="0.3">
      <c r="N118" t="s">
        <v>251</v>
      </c>
    </row>
    <row r="119" spans="14:14" x14ac:dyDescent="0.3">
      <c r="N119" t="s">
        <v>252</v>
      </c>
    </row>
    <row r="120" spans="14:14" x14ac:dyDescent="0.3">
      <c r="N120" t="s">
        <v>253</v>
      </c>
    </row>
    <row r="121" spans="14:14" x14ac:dyDescent="0.3">
      <c r="N121" t="s">
        <v>254</v>
      </c>
    </row>
    <row r="122" spans="14:14" x14ac:dyDescent="0.3">
      <c r="N122" t="s">
        <v>255</v>
      </c>
    </row>
    <row r="123" spans="14:14" x14ac:dyDescent="0.3">
      <c r="N123" t="s">
        <v>256</v>
      </c>
    </row>
    <row r="124" spans="14:14" x14ac:dyDescent="0.3">
      <c r="N124" t="s">
        <v>257</v>
      </c>
    </row>
    <row r="125" spans="14:14" x14ac:dyDescent="0.3">
      <c r="N125" t="s">
        <v>258</v>
      </c>
    </row>
    <row r="126" spans="14:14" x14ac:dyDescent="0.3">
      <c r="N126" t="s">
        <v>259</v>
      </c>
    </row>
    <row r="127" spans="14:14" x14ac:dyDescent="0.3">
      <c r="N127" t="s">
        <v>260</v>
      </c>
    </row>
    <row r="128" spans="14:14" x14ac:dyDescent="0.3">
      <c r="N128" t="s">
        <v>261</v>
      </c>
    </row>
    <row r="129" spans="14:14" x14ac:dyDescent="0.3">
      <c r="N129" t="s">
        <v>18</v>
      </c>
    </row>
    <row r="130" spans="14:14" x14ac:dyDescent="0.3">
      <c r="N130" t="s">
        <v>262</v>
      </c>
    </row>
    <row r="131" spans="14:14" x14ac:dyDescent="0.3">
      <c r="N131" t="s">
        <v>263</v>
      </c>
    </row>
    <row r="132" spans="14:14" x14ac:dyDescent="0.3">
      <c r="N132" t="s">
        <v>264</v>
      </c>
    </row>
    <row r="133" spans="14:14" x14ac:dyDescent="0.3">
      <c r="N133" t="s">
        <v>265</v>
      </c>
    </row>
    <row r="134" spans="14:14" x14ac:dyDescent="0.3">
      <c r="N134" t="s">
        <v>19</v>
      </c>
    </row>
    <row r="135" spans="14:14" x14ac:dyDescent="0.3">
      <c r="N135" t="s">
        <v>266</v>
      </c>
    </row>
    <row r="136" spans="14:14" x14ac:dyDescent="0.3">
      <c r="N136" t="s">
        <v>267</v>
      </c>
    </row>
    <row r="137" spans="14:14" x14ac:dyDescent="0.3">
      <c r="N137" t="s">
        <v>20</v>
      </c>
    </row>
    <row r="138" spans="14:14" x14ac:dyDescent="0.3">
      <c r="N138" t="s">
        <v>268</v>
      </c>
    </row>
    <row r="139" spans="14:14" x14ac:dyDescent="0.3">
      <c r="N139" t="s">
        <v>269</v>
      </c>
    </row>
    <row r="140" spans="14:14" x14ac:dyDescent="0.3">
      <c r="N140" t="s">
        <v>21</v>
      </c>
    </row>
    <row r="141" spans="14:14" x14ac:dyDescent="0.3">
      <c r="N141" t="s">
        <v>270</v>
      </c>
    </row>
    <row r="142" spans="14:14" x14ac:dyDescent="0.3">
      <c r="N142" t="s">
        <v>271</v>
      </c>
    </row>
    <row r="143" spans="14:14" x14ac:dyDescent="0.3">
      <c r="N143" t="s">
        <v>272</v>
      </c>
    </row>
    <row r="144" spans="14:14" x14ac:dyDescent="0.3">
      <c r="N144" t="s">
        <v>273</v>
      </c>
    </row>
    <row r="145" spans="14:14" x14ac:dyDescent="0.3">
      <c r="N145" t="s">
        <v>22</v>
      </c>
    </row>
    <row r="146" spans="14:14" x14ac:dyDescent="0.3">
      <c r="N146" t="s">
        <v>274</v>
      </c>
    </row>
    <row r="147" spans="14:14" x14ac:dyDescent="0.3">
      <c r="N147" t="s">
        <v>275</v>
      </c>
    </row>
    <row r="148" spans="14:14" x14ac:dyDescent="0.3">
      <c r="N148" t="s">
        <v>276</v>
      </c>
    </row>
    <row r="149" spans="14:14" x14ac:dyDescent="0.3">
      <c r="N149" t="s">
        <v>277</v>
      </c>
    </row>
    <row r="150" spans="14:14" x14ac:dyDescent="0.3">
      <c r="N150" t="s">
        <v>278</v>
      </c>
    </row>
    <row r="151" spans="14:14" x14ac:dyDescent="0.3">
      <c r="N151" t="s">
        <v>279</v>
      </c>
    </row>
    <row r="152" spans="14:14" x14ac:dyDescent="0.3">
      <c r="N152" t="s">
        <v>23</v>
      </c>
    </row>
    <row r="153" spans="14:14" x14ac:dyDescent="0.3">
      <c r="N153" t="s">
        <v>24</v>
      </c>
    </row>
    <row r="154" spans="14:14" x14ac:dyDescent="0.3">
      <c r="N154" t="s">
        <v>280</v>
      </c>
    </row>
    <row r="155" spans="14:14" x14ac:dyDescent="0.3">
      <c r="N155" t="s">
        <v>281</v>
      </c>
    </row>
    <row r="156" spans="14:14" x14ac:dyDescent="0.3">
      <c r="N156" t="s">
        <v>282</v>
      </c>
    </row>
    <row r="157" spans="14:14" x14ac:dyDescent="0.3">
      <c r="N157" t="s">
        <v>283</v>
      </c>
    </row>
    <row r="158" spans="14:14" x14ac:dyDescent="0.3">
      <c r="N158" t="s">
        <v>284</v>
      </c>
    </row>
    <row r="159" spans="14:14" x14ac:dyDescent="0.3">
      <c r="N159" t="s">
        <v>25</v>
      </c>
    </row>
    <row r="160" spans="14:14" x14ac:dyDescent="0.3">
      <c r="N160" t="s">
        <v>26</v>
      </c>
    </row>
    <row r="161" spans="14:14" x14ac:dyDescent="0.3">
      <c r="N161" t="s">
        <v>285</v>
      </c>
    </row>
    <row r="162" spans="14:14" x14ac:dyDescent="0.3">
      <c r="N162" t="s">
        <v>286</v>
      </c>
    </row>
    <row r="163" spans="14:14" x14ac:dyDescent="0.3">
      <c r="N163" t="s">
        <v>287</v>
      </c>
    </row>
    <row r="164" spans="14:14" x14ac:dyDescent="0.3">
      <c r="N164" t="s">
        <v>288</v>
      </c>
    </row>
    <row r="165" spans="14:14" x14ac:dyDescent="0.3">
      <c r="N165" t="s">
        <v>27</v>
      </c>
    </row>
    <row r="166" spans="14:14" x14ac:dyDescent="0.3">
      <c r="N166" t="s">
        <v>289</v>
      </c>
    </row>
    <row r="167" spans="14:14" x14ac:dyDescent="0.3">
      <c r="N167" t="s">
        <v>290</v>
      </c>
    </row>
    <row r="168" spans="14:14" x14ac:dyDescent="0.3">
      <c r="N168" t="s">
        <v>291</v>
      </c>
    </row>
    <row r="169" spans="14:14" x14ac:dyDescent="0.3">
      <c r="N169" t="s">
        <v>292</v>
      </c>
    </row>
    <row r="170" spans="14:14" x14ac:dyDescent="0.3">
      <c r="N170" t="s">
        <v>293</v>
      </c>
    </row>
    <row r="171" spans="14:14" x14ac:dyDescent="0.3">
      <c r="N171" t="s">
        <v>294</v>
      </c>
    </row>
    <row r="172" spans="14:14" x14ac:dyDescent="0.3">
      <c r="N172" t="s">
        <v>28</v>
      </c>
    </row>
    <row r="173" spans="14:14" x14ac:dyDescent="0.3">
      <c r="N173" t="s">
        <v>295</v>
      </c>
    </row>
    <row r="174" spans="14:14" x14ac:dyDescent="0.3">
      <c r="N174" t="s">
        <v>29</v>
      </c>
    </row>
    <row r="175" spans="14:14" x14ac:dyDescent="0.3">
      <c r="N175" t="s">
        <v>30</v>
      </c>
    </row>
    <row r="176" spans="14:14" x14ac:dyDescent="0.3">
      <c r="N176" t="s">
        <v>296</v>
      </c>
    </row>
    <row r="177" spans="14:14" x14ac:dyDescent="0.3">
      <c r="N177" t="s">
        <v>297</v>
      </c>
    </row>
    <row r="178" spans="14:14" x14ac:dyDescent="0.3">
      <c r="N178" t="s">
        <v>365</v>
      </c>
    </row>
    <row r="179" spans="14:14" x14ac:dyDescent="0.3">
      <c r="N179" t="s">
        <v>31</v>
      </c>
    </row>
    <row r="180" spans="14:14" x14ac:dyDescent="0.3">
      <c r="N180" t="s">
        <v>298</v>
      </c>
    </row>
    <row r="181" spans="14:14" x14ac:dyDescent="0.3">
      <c r="N181" t="s">
        <v>32</v>
      </c>
    </row>
    <row r="182" spans="14:14" x14ac:dyDescent="0.3">
      <c r="N182" t="s">
        <v>299</v>
      </c>
    </row>
    <row r="183" spans="14:14" x14ac:dyDescent="0.3">
      <c r="N183" t="s">
        <v>300</v>
      </c>
    </row>
    <row r="184" spans="14:14" x14ac:dyDescent="0.3">
      <c r="N184" t="s">
        <v>301</v>
      </c>
    </row>
    <row r="185" spans="14:14" x14ac:dyDescent="0.3">
      <c r="N185" t="s">
        <v>302</v>
      </c>
    </row>
    <row r="186" spans="14:14" x14ac:dyDescent="0.3">
      <c r="N186" t="s">
        <v>303</v>
      </c>
    </row>
    <row r="187" spans="14:14" x14ac:dyDescent="0.3">
      <c r="N187" t="s">
        <v>304</v>
      </c>
    </row>
    <row r="188" spans="14:14" x14ac:dyDescent="0.3">
      <c r="N188" t="s">
        <v>305</v>
      </c>
    </row>
    <row r="189" spans="14:14" x14ac:dyDescent="0.3">
      <c r="N189" t="s">
        <v>306</v>
      </c>
    </row>
    <row r="190" spans="14:14" x14ac:dyDescent="0.3">
      <c r="N190" t="s">
        <v>307</v>
      </c>
    </row>
    <row r="191" spans="14:14" x14ac:dyDescent="0.3">
      <c r="N191" t="s">
        <v>308</v>
      </c>
    </row>
    <row r="192" spans="14:14" x14ac:dyDescent="0.3">
      <c r="N192" t="s">
        <v>309</v>
      </c>
    </row>
    <row r="193" spans="14:14" x14ac:dyDescent="0.3">
      <c r="N193" t="s">
        <v>310</v>
      </c>
    </row>
    <row r="194" spans="14:14" x14ac:dyDescent="0.3">
      <c r="N194" t="s">
        <v>311</v>
      </c>
    </row>
    <row r="195" spans="14:14" x14ac:dyDescent="0.3">
      <c r="N195" t="s">
        <v>312</v>
      </c>
    </row>
    <row r="196" spans="14:14" x14ac:dyDescent="0.3">
      <c r="N196" t="s">
        <v>313</v>
      </c>
    </row>
    <row r="197" spans="14:14" x14ac:dyDescent="0.3">
      <c r="N197" t="s">
        <v>314</v>
      </c>
    </row>
    <row r="198" spans="14:14" x14ac:dyDescent="0.3">
      <c r="N198" t="s">
        <v>315</v>
      </c>
    </row>
    <row r="199" spans="14:14" x14ac:dyDescent="0.3">
      <c r="N199" t="s">
        <v>316</v>
      </c>
    </row>
    <row r="200" spans="14:14" x14ac:dyDescent="0.3">
      <c r="N200" t="s">
        <v>372</v>
      </c>
    </row>
    <row r="201" spans="14:14" x14ac:dyDescent="0.3">
      <c r="N201" t="s">
        <v>318</v>
      </c>
    </row>
    <row r="202" spans="14:14" x14ac:dyDescent="0.3">
      <c r="N202" t="s">
        <v>319</v>
      </c>
    </row>
    <row r="203" spans="14:14" x14ac:dyDescent="0.3">
      <c r="N203" t="s">
        <v>320</v>
      </c>
    </row>
    <row r="204" spans="14:14" x14ac:dyDescent="0.3">
      <c r="N204" t="s">
        <v>321</v>
      </c>
    </row>
    <row r="205" spans="14:14" x14ac:dyDescent="0.3">
      <c r="N205" t="s">
        <v>322</v>
      </c>
    </row>
    <row r="206" spans="14:14" x14ac:dyDescent="0.3">
      <c r="N206" t="s">
        <v>323</v>
      </c>
    </row>
    <row r="207" spans="14:14" x14ac:dyDescent="0.3">
      <c r="N207" t="s">
        <v>324</v>
      </c>
    </row>
    <row r="208" spans="14:14" x14ac:dyDescent="0.3">
      <c r="N208" t="s">
        <v>325</v>
      </c>
    </row>
    <row r="209" spans="14:14" x14ac:dyDescent="0.3">
      <c r="N209" t="s">
        <v>33</v>
      </c>
    </row>
    <row r="210" spans="14:14" x14ac:dyDescent="0.3">
      <c r="N210" t="s">
        <v>326</v>
      </c>
    </row>
    <row r="211" spans="14:14" x14ac:dyDescent="0.3">
      <c r="N211" t="s">
        <v>327</v>
      </c>
    </row>
    <row r="212" spans="14:14" x14ac:dyDescent="0.3">
      <c r="N212" t="s">
        <v>34</v>
      </c>
    </row>
    <row r="213" spans="14:14" x14ac:dyDescent="0.3">
      <c r="N213" t="s">
        <v>328</v>
      </c>
    </row>
    <row r="214" spans="14:14" x14ac:dyDescent="0.3">
      <c r="N214" t="s">
        <v>373</v>
      </c>
    </row>
    <row r="215" spans="14:14" x14ac:dyDescent="0.3">
      <c r="N215" t="s">
        <v>330</v>
      </c>
    </row>
    <row r="216" spans="14:14" x14ac:dyDescent="0.3">
      <c r="N216" t="s">
        <v>35</v>
      </c>
    </row>
    <row r="217" spans="14:14" x14ac:dyDescent="0.3">
      <c r="N217" t="s">
        <v>331</v>
      </c>
    </row>
    <row r="218" spans="14:14" x14ac:dyDescent="0.3">
      <c r="N218" t="s">
        <v>374</v>
      </c>
    </row>
    <row r="219" spans="14:14" x14ac:dyDescent="0.3">
      <c r="N219" t="s">
        <v>36</v>
      </c>
    </row>
    <row r="220" spans="14:14" x14ac:dyDescent="0.3">
      <c r="N220" t="s">
        <v>333</v>
      </c>
    </row>
    <row r="221" spans="14:14" x14ac:dyDescent="0.3">
      <c r="N221" t="s">
        <v>334</v>
      </c>
    </row>
    <row r="222" spans="14:14" x14ac:dyDescent="0.3">
      <c r="N222" t="s">
        <v>335</v>
      </c>
    </row>
    <row r="223" spans="14:14" x14ac:dyDescent="0.3">
      <c r="N223" t="s">
        <v>336</v>
      </c>
    </row>
    <row r="224" spans="14:14" x14ac:dyDescent="0.3">
      <c r="N224" t="s">
        <v>337</v>
      </c>
    </row>
    <row r="225" spans="14:14" x14ac:dyDescent="0.3">
      <c r="N225" t="s">
        <v>37</v>
      </c>
    </row>
    <row r="226" spans="14:14" x14ac:dyDescent="0.3">
      <c r="N226" t="s">
        <v>338</v>
      </c>
    </row>
    <row r="227" spans="14:14" x14ac:dyDescent="0.3">
      <c r="N227" t="s">
        <v>339</v>
      </c>
    </row>
    <row r="228" spans="14:14" x14ac:dyDescent="0.3">
      <c r="N228" t="s">
        <v>340</v>
      </c>
    </row>
    <row r="229" spans="14:14" x14ac:dyDescent="0.3">
      <c r="N229" t="s">
        <v>341</v>
      </c>
    </row>
    <row r="230" spans="14:14" x14ac:dyDescent="0.3">
      <c r="N230" t="s">
        <v>38</v>
      </c>
    </row>
    <row r="231" spans="14:14" x14ac:dyDescent="0.3">
      <c r="N231" t="s">
        <v>39</v>
      </c>
    </row>
    <row r="232" spans="14:14" x14ac:dyDescent="0.3">
      <c r="N232" t="s">
        <v>342</v>
      </c>
    </row>
    <row r="233" spans="14:14" x14ac:dyDescent="0.3">
      <c r="N233" t="s">
        <v>343</v>
      </c>
    </row>
    <row r="234" spans="14:14" x14ac:dyDescent="0.3">
      <c r="N234" t="s">
        <v>344</v>
      </c>
    </row>
    <row r="235" spans="14:14" x14ac:dyDescent="0.3">
      <c r="N235" t="s">
        <v>345</v>
      </c>
    </row>
  </sheetData>
  <sortState xmlns:xlrd2="http://schemas.microsoft.com/office/spreadsheetml/2017/richdata2" ref="N2:N235">
    <sortCondition ref="N2:N235"/>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41A5435A-AC9B-4C50-982E-0873502D7AE9}">
  <ds:schemaRefs/>
</ds:datastoreItem>
</file>

<file path=customXml/itemProps2.xml><?xml version="1.0" encoding="utf-8"?>
<ds:datastoreItem xmlns:ds="http://schemas.openxmlformats.org/officeDocument/2006/customXml" ds:itemID="{E33C0E14-C77D-4AD1-A0D6-EB7AC95BEA6A}">
  <ds:schemaRefs/>
</ds:datastoreItem>
</file>

<file path=customXml/itemProps3.xml><?xml version="1.0" encoding="utf-8"?>
<ds:datastoreItem xmlns:ds="http://schemas.openxmlformats.org/officeDocument/2006/customXml" ds:itemID="{2A781B0C-923E-445C-B245-F6AA9A039C0F}">
  <ds:schemaRefs/>
</ds:datastoreItem>
</file>

<file path=customXml/itemProps4.xml><?xml version="1.0" encoding="utf-8"?>
<ds:datastoreItem xmlns:ds="http://schemas.openxmlformats.org/officeDocument/2006/customXml" ds:itemID="{F24BEA10-14F7-43A9-A923-55AAF8B20D95}">
  <ds:schemaRefs/>
</ds:datastoreItem>
</file>

<file path=customXml/itemProps5.xml><?xml version="1.0" encoding="utf-8"?>
<ds:datastoreItem xmlns:ds="http://schemas.openxmlformats.org/officeDocument/2006/customXml" ds:itemID="{B51A6607-1368-4EEF-9CDB-0AA38EF7398B}">
  <ds:schemaRefs/>
</ds:datastoreItem>
</file>

<file path=customXml/itemProps6.xml><?xml version="1.0" encoding="utf-8"?>
<ds:datastoreItem xmlns:ds="http://schemas.openxmlformats.org/officeDocument/2006/customXml" ds:itemID="{56921677-15EC-4294-9A3F-72DAD353CC52}">
  <ds:schemaRefs/>
</ds:datastoreItem>
</file>

<file path=customXml/itemProps7.xml><?xml version="1.0" encoding="utf-8"?>
<ds:datastoreItem xmlns:ds="http://schemas.openxmlformats.org/officeDocument/2006/customXml" ds:itemID="{A0B43CAD-C83E-4B42-955A-B4FF3C3E0B5F}">
  <ds:schemaRefs/>
</ds:datastoreItem>
</file>

<file path=customXml/itemProps8.xml><?xml version="1.0" encoding="utf-8"?>
<ds:datastoreItem xmlns:ds="http://schemas.openxmlformats.org/officeDocument/2006/customXml" ds:itemID="{BD7E618E-9D89-446D-AC6B-9DAFB821E443}">
  <ds:schemaRefs/>
</ds:datastoreItem>
</file>

<file path=customXml/itemProps9.xml><?xml version="1.0" encoding="utf-8"?>
<ds:datastoreItem xmlns:ds="http://schemas.openxmlformats.org/officeDocument/2006/customXml" ds:itemID="{1EA60ABD-6FD9-4951-A5B6-8B5A598B42CD}">
  <ds:schemaRefs/>
</ds:datastoreItem>
</file>

<file path=customXml/itemProps10.xml><?xml version="1.0" encoding="utf-8"?>
<ds:datastoreItem xmlns:ds="http://schemas.openxmlformats.org/officeDocument/2006/customXml" ds:itemID="{228A300D-6DB2-4C24-9957-FDC6A8DEBFEA}">
  <ds:schemaRefs/>
</ds:datastoreItem>
</file>

<file path=customXml/itemProps11.xml><?xml version="1.0" encoding="utf-8"?>
<ds:datastoreItem xmlns:ds="http://schemas.openxmlformats.org/officeDocument/2006/customXml" ds:itemID="{91D95F90-106C-413D-B010-9D28B8409BC9}">
  <ds:schemaRefs/>
</ds:datastoreItem>
</file>

<file path=customXml/itemProps12.xml><?xml version="1.0" encoding="utf-8"?>
<ds:datastoreItem xmlns:ds="http://schemas.openxmlformats.org/officeDocument/2006/customXml" ds:itemID="{F90127C3-71E8-46DE-8D74-7427C5C2234A}">
  <ds:schemaRefs/>
</ds:datastoreItem>
</file>

<file path=customXml/itemProps13.xml><?xml version="1.0" encoding="utf-8"?>
<ds:datastoreItem xmlns:ds="http://schemas.openxmlformats.org/officeDocument/2006/customXml" ds:itemID="{47BF064D-9BD9-45A3-BB03-F5876A5DF6AE}">
  <ds:schemaRefs/>
</ds:datastoreItem>
</file>

<file path=customXml/itemProps14.xml><?xml version="1.0" encoding="utf-8"?>
<ds:datastoreItem xmlns:ds="http://schemas.openxmlformats.org/officeDocument/2006/customXml" ds:itemID="{3F8BC6B6-CD66-4A54-A612-AA8BA8EEC46A}">
  <ds:schemaRefs/>
</ds:datastoreItem>
</file>

<file path=customXml/itemProps15.xml><?xml version="1.0" encoding="utf-8"?>
<ds:datastoreItem xmlns:ds="http://schemas.openxmlformats.org/officeDocument/2006/customXml" ds:itemID="{236F7594-E1D0-44FF-B55D-315A2ABFAC57}">
  <ds:schemaRefs/>
</ds:datastoreItem>
</file>

<file path=customXml/itemProps16.xml><?xml version="1.0" encoding="utf-8"?>
<ds:datastoreItem xmlns:ds="http://schemas.openxmlformats.org/officeDocument/2006/customXml" ds:itemID="{420138D2-B767-45D0-8E93-BE5B1C296812}">
  <ds:schemaRefs/>
</ds:datastoreItem>
</file>

<file path=customXml/itemProps17.xml><?xml version="1.0" encoding="utf-8"?>
<ds:datastoreItem xmlns:ds="http://schemas.openxmlformats.org/officeDocument/2006/customXml" ds:itemID="{B61B459E-5466-46D8-9AFD-DDF50E527FB2}">
  <ds:schemaRefs/>
</ds:datastoreItem>
</file>

<file path=customXml/itemProps18.xml><?xml version="1.0" encoding="utf-8"?>
<ds:datastoreItem xmlns:ds="http://schemas.openxmlformats.org/officeDocument/2006/customXml" ds:itemID="{7258C33D-5FDD-414C-AB0C-4F88D428F224}">
  <ds:schemaRefs/>
</ds:datastoreItem>
</file>

<file path=customXml/itemProps19.xml><?xml version="1.0" encoding="utf-8"?>
<ds:datastoreItem xmlns:ds="http://schemas.openxmlformats.org/officeDocument/2006/customXml" ds:itemID="{ADB85892-E49E-42AE-816E-130431BB9924}">
  <ds:schemaRefs/>
</ds:datastoreItem>
</file>

<file path=customXml/itemProps20.xml><?xml version="1.0" encoding="utf-8"?>
<ds:datastoreItem xmlns:ds="http://schemas.openxmlformats.org/officeDocument/2006/customXml" ds:itemID="{C11E7F86-F4BE-440C-B0B9-EE88F4373CEC}">
  <ds:schemaRefs/>
</ds:datastoreItem>
</file>

<file path=customXml/itemProps21.xml><?xml version="1.0" encoding="utf-8"?>
<ds:datastoreItem xmlns:ds="http://schemas.openxmlformats.org/officeDocument/2006/customXml" ds:itemID="{0F60EC15-081C-481F-B04B-342969160E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By Country</vt:lpstr>
      <vt:lpstr>Pivot Tables</vt:lpstr>
      <vt:lpstr>Reference of Region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Venice Ann Santos</dc:creator>
  <cp:lastModifiedBy>Venice Ann Santos</cp:lastModifiedBy>
  <dcterms:created xsi:type="dcterms:W3CDTF">2025-07-24T17:58:38Z</dcterms:created>
  <dcterms:modified xsi:type="dcterms:W3CDTF">2026-07-27T04:32:33Z</dcterms:modified>
</cp:coreProperties>
</file>