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IMR\Pratical Projects\Excel\"/>
    </mc:Choice>
  </mc:AlternateContent>
  <xr:revisionPtr revIDLastSave="0" documentId="13_ncr:1_{EA35991E-3FBB-45A4-815C-E313F8CEB2ED}" xr6:coauthVersionLast="47" xr6:coauthVersionMax="47" xr10:uidLastSave="{00000000-0000-0000-0000-000000000000}"/>
  <bookViews>
    <workbookView xWindow="-110" yWindow="-110" windowWidth="19420" windowHeight="10300" activeTab="4" xr2:uid="{00000000-000D-0000-FFFF-FFFF00000000}"/>
  </bookViews>
  <sheets>
    <sheet name="bike_buyers" sheetId="1" r:id="rId1"/>
    <sheet name="Work Sheet" sheetId="2" r:id="rId2"/>
    <sheet name="EDA" sheetId="5" r:id="rId3"/>
    <sheet name="Pivot Table" sheetId="3" r:id="rId4"/>
    <sheet name="Dashboard" sheetId="8" r:id="rId5"/>
  </sheets>
  <definedNames>
    <definedName name="_xlnm._FilterDatabase" localSheetId="0" hidden="1">bike_buyers!$A$1:$M$1027</definedName>
    <definedName name="_xlnm._FilterDatabase" localSheetId="1" hidden="1">'Work Sheet'!$A$1:$N$1</definedName>
    <definedName name="_xlcn.WorksheetConnection_WorkSheetA1N10011" hidden="1">'Work Sheet'!$A$1:$N$1001</definedName>
    <definedName name="Slicer_Children">#N/A</definedName>
    <definedName name="Slicer_Education">#N/A</definedName>
    <definedName name="Slicer_Gender">#N/A</definedName>
    <definedName name="Slicer_Home_Owner">#N/A</definedName>
    <definedName name="Slicer_Marital_Status">#N/A</definedName>
    <definedName name="Slicer_Occupation">#N/A</definedName>
    <definedName name="Slicer_Purchased_Bik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 Sheet!$A$1:$N$1001"/>
        </x15:modelTables>
      </x15:dataModel>
    </ext>
  </extLst>
</workbook>
</file>

<file path=xl/calcChain.xml><?xml version="1.0" encoding="utf-8"?>
<calcChain xmlns="http://schemas.openxmlformats.org/spreadsheetml/2006/main">
  <c r="F16" i="5" l="1"/>
  <c r="F15" i="5"/>
  <c r="F14" i="5"/>
  <c r="F13" i="5"/>
  <c r="F12" i="5"/>
  <c r="F11" i="5"/>
  <c r="F10" i="5"/>
  <c r="F9" i="5"/>
  <c r="F8" i="5"/>
  <c r="F7" i="5"/>
  <c r="F6" i="5"/>
  <c r="F5" i="5"/>
  <c r="F4" i="5"/>
  <c r="F3" i="5"/>
  <c r="F2" i="5"/>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221256-F908-4B37-8C8E-DC33CC3DD0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9BB824-629E-44BB-A475-BA9DBF6DBE96}" name="WorksheetConnection_Work Sheet!$A$1:$N$1001" type="102" refreshedVersion="8" minRefreshableVersion="5">
    <extLst>
      <ext xmlns:x15="http://schemas.microsoft.com/office/spreadsheetml/2010/11/main" uri="{DE250136-89BD-433C-8126-D09CA5730AF9}">
        <x15:connection id="Range" autoDelete="1">
          <x15:rangePr sourceName="_xlcn.WorksheetConnection_WorkSheetA1N10011"/>
        </x15:connection>
      </ext>
    </extLst>
  </connection>
</connections>
</file>

<file path=xl/sharedStrings.xml><?xml version="1.0" encoding="utf-8"?>
<sst xmlns="http://schemas.openxmlformats.org/spreadsheetml/2006/main" count="16310" uniqueCount="67">
  <si>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</si>
  <si>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</si>
  <si>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</si>
  <si>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</si>
  <si>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</si>
  <si>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</si>
  <si>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</si>
  <si>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</si>
  <si>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</si>
  <si>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</si>
  <si>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</si>
  <si>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</si>
  <si>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</si>
  <si>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</si>
  <si>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</si>
  <si>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</si>
  <si>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</si>
  <si>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</si>
  <si>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</si>
  <si>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</si>
  <si>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</si>
  <si>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</si>
  <si>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</si>
  <si>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</si>
  <si>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</si>
  <si>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</si>
  <si>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</si>
  <si>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</si>
  <si>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</si>
  <si>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</si>
  <si>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</si>
  <si>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</si>
  <si>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</si>
  <si>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</si>
  <si>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</si>
  <si>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</si>
  <si>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</si>
  <si>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</si>
  <si>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</si>
  <si>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</si>
  <si>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</si>
  <si>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</si>
  <si>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Descriptive Statistics</t>
  </si>
  <si>
    <t>Count</t>
  </si>
  <si>
    <t>Minimum</t>
  </si>
  <si>
    <t>Maximum</t>
  </si>
  <si>
    <t>Range(Max-Min)</t>
  </si>
  <si>
    <t>Median</t>
  </si>
  <si>
    <t>Average(Mean)</t>
  </si>
  <si>
    <t>Mode</t>
  </si>
  <si>
    <t>Variance</t>
  </si>
  <si>
    <t>Standard Deviation</t>
  </si>
  <si>
    <t>Skewness</t>
  </si>
  <si>
    <t>Kurtosis</t>
  </si>
  <si>
    <t>1st Quartile or Q1 or 25%</t>
  </si>
  <si>
    <t>2nd Quartile or Q2 or 50% or Median</t>
  </si>
  <si>
    <t xml:space="preserve">3rd Quartile or Q3 or 75% </t>
  </si>
  <si>
    <t>IQR</t>
  </si>
  <si>
    <t>Row Labels</t>
  </si>
  <si>
    <t>Grand Total</t>
  </si>
  <si>
    <t>Column Labels</t>
  </si>
  <si>
    <t>Count of Purchased Bike</t>
  </si>
  <si>
    <t>Average of Income</t>
  </si>
  <si>
    <t>Adults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</si>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</sst>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00"/>
    <numFmt numFmtId="166" formatCode="_ * #,##0_ ;_ * \-#,##0_ ;_ * &quot;-&quot;??_ ;_ @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sz val="24"/>
      <color theme="9" tint="-0.499984740745262"/>
      <name val="Calibri"/>
      <family val="2"/>
      <scheme val="minor"/>
    </font>
    <font>
      <b/>
      <sz val="24"/>
      <color theme="8" tint="-0.499984740745262"/>
      <name val="Calibri"/>
      <family val="2"/>
      <scheme val="minor"/>
    </font>
    <font>
      <b/>
      <u/>
      <sz val="36"/>
      <color theme="9" tint="-0.499984740745262"/>
      <name val="Calibri"/>
      <family val="2"/>
      <scheme val="minor"/>
    </font>
    <font>
      <b/>
      <u/>
      <sz val="48"/>
      <color theme="9" tint="-0.49998474074526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7">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Alignment="1">
      <alignment vertical="center"/>
    </xf>
    <xf numFmtId="0" fontId="16" fillId="0" borderId="0" xfId="0" applyFont="1"/>
    <xf numFmtId="0" fontId="0" fillId="33" borderId="0" xfId="0" applyFill="1"/>
    <xf numFmtId="165" fontId="0" fillId="33" borderId="0" xfId="0" applyNumberFormat="1" applyFill="1"/>
    <xf numFmtId="0" fontId="0" fillId="34" borderId="0" xfId="0" applyFill="1"/>
    <xf numFmtId="0" fontId="0" fillId="35" borderId="0" xfId="0" applyFill="1"/>
    <xf numFmtId="0" fontId="0" fillId="36" borderId="0" xfId="0" applyFill="1"/>
    <xf numFmtId="0" fontId="0" fillId="37" borderId="0" xfId="0" applyFill="1"/>
    <xf numFmtId="165" fontId="0" fillId="37" borderId="0" xfId="0" applyNumberFormat="1" applyFill="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9" fontId="0" fillId="0" borderId="0" xfId="0" pivotButton="1" applyNumberFormat="1"/>
    <xf numFmtId="9" fontId="0" fillId="0" borderId="0" xfId="0" applyNumberFormat="1"/>
    <xf numFmtId="9" fontId="0" fillId="0" borderId="0" xfId="0" applyNumberFormat="1" applyAlignment="1">
      <alignment horizontal="left"/>
    </xf>
    <xf numFmtId="0" fontId="21" fillId="39" borderId="0" xfId="0" applyFont="1" applyFill="1" applyAlignment="1">
      <alignment vertical="center"/>
    </xf>
    <xf numFmtId="0" fontId="19" fillId="39" borderId="0" xfId="0" applyFont="1" applyFill="1" applyAlignment="1">
      <alignment vertical="center"/>
    </xf>
    <xf numFmtId="0" fontId="20" fillId="38" borderId="0" xfId="0" applyFont="1" applyFill="1" applyAlignment="1">
      <alignment horizontal="center" vertical="center" wrapText="1"/>
    </xf>
    <xf numFmtId="0" fontId="23" fillId="38" borderId="0" xfId="0" applyFont="1" applyFill="1" applyAlignment="1">
      <alignment horizontal="center" vertical="center" wrapText="1"/>
    </xf>
    <xf numFmtId="0" fontId="22" fillId="38" borderId="0" xfId="0" applyFont="1" applyFill="1"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6">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powerPivotData" Target="model/item.data"/><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Gender</a:t>
            </a:r>
            <a:r>
              <a:rPr lang="en-IN" b="1" baseline="0"/>
              <a:t> Wise Bike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extLst>
            <c:ext xmlns:c16="http://schemas.microsoft.com/office/drawing/2014/chart" uri="{C3380CC4-5D6E-409C-BE32-E72D297353CC}">
              <c16:uniqueId val="{00000000-5971-420C-8CEB-EED6E10EABF6}"/>
            </c:ext>
          </c:extLst>
        </c:ser>
        <c:ser>
          <c:idx val="1"/>
          <c:order val="1"/>
          <c:tx>
            <c:strRef>
              <c:f>'Pivot Table'!$C$3:$C$4</c:f>
              <c:strCache>
                <c:ptCount val="1"/>
                <c:pt idx="0">
                  <c:v>Yes</c:v>
                </c:pt>
              </c:strCache>
            </c:strRef>
          </c:tx>
          <c:spPr>
            <a:solidFill>
              <a:schemeClr val="accent3"/>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extLst>
            <c:ext xmlns:c16="http://schemas.microsoft.com/office/drawing/2014/chart" uri="{C3380CC4-5D6E-409C-BE32-E72D297353CC}">
              <c16:uniqueId val="{00000000-3CAD-4181-89A8-841296F7B6E0}"/>
            </c:ext>
          </c:extLst>
        </c:ser>
        <c:dLbls>
          <c:showLegendKey val="0"/>
          <c:showVal val="0"/>
          <c:showCatName val="0"/>
          <c:showSerName val="0"/>
          <c:showPercent val="0"/>
          <c:showBubbleSize val="0"/>
        </c:dLbls>
        <c:gapWidth val="150"/>
        <c:shape val="box"/>
        <c:axId val="40913455"/>
        <c:axId val="214040431"/>
        <c:axId val="0"/>
      </c:bar3DChart>
      <c:catAx>
        <c:axId val="4091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0431"/>
        <c:crosses val="autoZero"/>
        <c:auto val="1"/>
        <c:lblAlgn val="ctr"/>
        <c:lblOffset val="100"/>
        <c:noMultiLvlLbl val="0"/>
      </c:catAx>
      <c:valAx>
        <c:axId val="21404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cap="all" spc="100" normalizeH="0" baseline="0">
                <a:solidFill>
                  <a:sysClr val="windowText" lastClr="000000"/>
                </a:solidFill>
              </a:rPr>
              <a:t>REGION wise bikes purchase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245250301580293E-2"/>
          <c:y val="0.15680696788821555"/>
          <c:w val="0.66968561069345989"/>
          <c:h val="0.83609960321536314"/>
        </c:manualLayout>
      </c:layout>
      <c:pie3DChart>
        <c:varyColors val="1"/>
        <c:ser>
          <c:idx val="0"/>
          <c:order val="0"/>
          <c:tx>
            <c:strRef>
              <c:f>'Pivot Table'!$B$60:$B$61</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ADC-4DC4-932D-D45BE5B3009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ADC-4DC4-932D-D45BE5B3009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ADC-4DC4-932D-D45BE5B300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Table'!$A$62:$A$65</c:f>
              <c:strCache>
                <c:ptCount val="3"/>
                <c:pt idx="0">
                  <c:v>Europe</c:v>
                </c:pt>
                <c:pt idx="1">
                  <c:v>North America</c:v>
                </c:pt>
                <c:pt idx="2">
                  <c:v>Pacific</c:v>
                </c:pt>
              </c:strCache>
            </c:strRef>
          </c:cat>
          <c:val>
            <c:numRef>
              <c:f>'Pivot Table'!$B$62:$B$65</c:f>
              <c:numCache>
                <c:formatCode>_ * #,##0_ ;_ * \-#,##0_ ;_ * "-"??_ ;_ @_ </c:formatCode>
                <c:ptCount val="3"/>
                <c:pt idx="0">
                  <c:v>152</c:v>
                </c:pt>
                <c:pt idx="1">
                  <c:v>288</c:v>
                </c:pt>
                <c:pt idx="2">
                  <c:v>79</c:v>
                </c:pt>
              </c:numCache>
            </c:numRef>
          </c:val>
          <c:extLst>
            <c:ext xmlns:c16="http://schemas.microsoft.com/office/drawing/2014/chart" uri="{C3380CC4-5D6E-409C-BE32-E72D297353CC}">
              <c16:uniqueId val="{00000006-CADC-4DC4-932D-D45BE5B30098}"/>
            </c:ext>
          </c:extLst>
        </c:ser>
        <c:ser>
          <c:idx val="1"/>
          <c:order val="1"/>
          <c:tx>
            <c:strRef>
              <c:f>'Pivot Table'!$C$60:$C$61</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Table'!$A$62:$A$65</c:f>
              <c:strCache>
                <c:ptCount val="3"/>
                <c:pt idx="0">
                  <c:v>Europe</c:v>
                </c:pt>
                <c:pt idx="1">
                  <c:v>North America</c:v>
                </c:pt>
                <c:pt idx="2">
                  <c:v>Pacific</c:v>
                </c:pt>
              </c:strCache>
            </c:strRef>
          </c:cat>
          <c:val>
            <c:numRef>
              <c:f>'Pivot Table'!$C$62:$C$65</c:f>
              <c:numCache>
                <c:formatCode>_ * #,##0_ ;_ * \-#,##0_ ;_ * "-"??_ ;_ @_ </c:formatCode>
                <c:ptCount val="3"/>
                <c:pt idx="0">
                  <c:v>148</c:v>
                </c:pt>
                <c:pt idx="1">
                  <c:v>220</c:v>
                </c:pt>
                <c:pt idx="2">
                  <c:v>113</c:v>
                </c:pt>
              </c:numCache>
            </c:numRef>
          </c:val>
          <c:extLst>
            <c:ext xmlns:c16="http://schemas.microsoft.com/office/drawing/2014/chart" uri="{C3380CC4-5D6E-409C-BE32-E72D297353CC}">
              <c16:uniqueId val="{0000000D-2CAD-4222-85FC-4848B17E6EF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1183952142762452"/>
          <c:y val="0.1306602678962045"/>
          <c:w val="0.24247524401372308"/>
          <c:h val="0.18393071514320014"/>
        </c:manualLayout>
      </c:layout>
      <c:overlay val="0"/>
      <c:spPr>
        <a:solidFill>
          <a:schemeClr val="lt1">
            <a:lumMod val="95000"/>
            <a:alpha val="39000"/>
          </a:schemeClr>
        </a:solidFill>
        <a:ln>
          <a:solidFill>
            <a:schemeClr val="accent1">
              <a:alpha val="91000"/>
            </a:schemeClr>
          </a:solid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680" b="1" i="0" u="none" strike="noStrike" kern="1200" cap="all" spc="100" normalizeH="0" baseline="0">
                <a:solidFill>
                  <a:schemeClr val="lt1"/>
                </a:solidFill>
                <a:latin typeface="+mn-lt"/>
                <a:ea typeface="+mn-ea"/>
                <a:cs typeface="+mn-cs"/>
              </a:defRPr>
            </a:pPr>
            <a:r>
              <a:rPr lang="en-US"/>
              <a:t>CAR wise bikes purchase</a:t>
            </a:r>
          </a:p>
        </c:rich>
      </c:tx>
      <c:overlay val="0"/>
      <c:spPr>
        <a:noFill/>
        <a:ln>
          <a:noFill/>
        </a:ln>
        <a:effectLst/>
      </c:spPr>
      <c:txPr>
        <a:bodyPr rot="0" spcFirstLastPara="1" vertOverflow="ellipsis" vert="horz" wrap="square" anchor="ctr" anchorCtr="1"/>
        <a:lstStyle/>
        <a:p>
          <a:pPr>
            <a:defRPr sz="168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Table'!$B$81:$B$82</c:f>
              <c:strCache>
                <c:ptCount val="1"/>
                <c:pt idx="0">
                  <c:v>Yes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Table'!$A$83:$A$88</c:f>
              <c:strCache>
                <c:ptCount val="5"/>
                <c:pt idx="0">
                  <c:v>0</c:v>
                </c:pt>
                <c:pt idx="1">
                  <c:v>1</c:v>
                </c:pt>
                <c:pt idx="2">
                  <c:v>2</c:v>
                </c:pt>
                <c:pt idx="3">
                  <c:v>3</c:v>
                </c:pt>
                <c:pt idx="4">
                  <c:v>4</c:v>
                </c:pt>
              </c:strCache>
            </c:strRef>
          </c:cat>
          <c:val>
            <c:numRef>
              <c:f>'Pivot Table'!$B$83:$B$88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1E7F-4800-A317-C564CAF11C5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8730623"/>
        <c:axId val="579336991"/>
      </c:lineChart>
      <c:catAx>
        <c:axId val="57873062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0" i="0" u="none" strike="noStrike" kern="1200" spc="100" baseline="0">
                <a:solidFill>
                  <a:schemeClr val="lt1"/>
                </a:solidFill>
                <a:latin typeface="+mn-lt"/>
                <a:ea typeface="+mn-ea"/>
                <a:cs typeface="+mn-cs"/>
              </a:defRPr>
            </a:pPr>
            <a:endParaRPr lang="en-US"/>
          </a:p>
        </c:txPr>
        <c:crossAx val="579336991"/>
        <c:crosses val="autoZero"/>
        <c:auto val="1"/>
        <c:lblAlgn val="ctr"/>
        <c:lblOffset val="100"/>
        <c:noMultiLvlLbl val="0"/>
      </c:catAx>
      <c:valAx>
        <c:axId val="579336991"/>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IN"/>
                  <a:t>Bikes Purchase Count</a:t>
                </a:r>
              </a:p>
            </c:rich>
          </c:tx>
          <c:layout>
            <c:manualLayout>
              <c:xMode val="edge"/>
              <c:yMode val="edge"/>
              <c:x val="8.025092885710924E-3"/>
              <c:y val="0.2849749330449692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578730623"/>
        <c:crosses val="autoZero"/>
        <c:crossBetween val="between"/>
      </c:valAx>
      <c:spPr>
        <a:noFill/>
        <a:ln>
          <a:noFill/>
        </a:ln>
        <a:effectLst/>
      </c:spPr>
    </c:plotArea>
    <c:legend>
      <c:legendPos val="r"/>
      <c:layout>
        <c:manualLayout>
          <c:xMode val="edge"/>
          <c:yMode val="edge"/>
          <c:x val="0.77738895287594345"/>
          <c:y val="4.4241287184339381E-2"/>
          <c:w val="0.1709693100504982"/>
          <c:h val="0.24341367953142617"/>
        </c:manualLayout>
      </c:layout>
      <c:overlay val="0"/>
      <c:spPr>
        <a:noFill/>
        <a:ln>
          <a:noFill/>
        </a:ln>
        <a:effectLst>
          <a:softEdge rad="0"/>
        </a:effectLst>
      </c:spPr>
      <c:txPr>
        <a:bodyPr rot="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a:t>DISTANCE</a:t>
            </a:r>
            <a:r>
              <a:rPr lang="en-IN" sz="1800" baseline="0"/>
              <a:t> WISE PURCHASE</a:t>
            </a:r>
            <a:endParaRPr lang="en-IN"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4868462-3254-4699-8CD5-F822B4A87D83}" type="VALUE">
                  <a:rPr lang="en-US" sz="90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4868462-3254-4699-8CD5-F822B4A87D83}" type="VALUE">
                  <a:rPr lang="en-US" sz="90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6"/>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4868462-3254-4699-8CD5-F822B4A87D83}" type="VALUE">
                  <a:rPr lang="en-US" sz="9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5674125990551663E-2"/>
          <c:y val="0.11374223018823734"/>
          <c:w val="0.81534492271146997"/>
          <c:h val="0.75675176604197592"/>
        </c:manualLayout>
      </c:layout>
      <c:lineChart>
        <c:grouping val="stacked"/>
        <c:varyColors val="0"/>
        <c:ser>
          <c:idx val="0"/>
          <c:order val="0"/>
          <c:tx>
            <c:strRef>
              <c:f>'Pivot Table'!$B$100:$B$101</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Table'!$A$102:$A$107</c:f>
              <c:strCache>
                <c:ptCount val="5"/>
                <c:pt idx="0">
                  <c:v>0-1 Miles</c:v>
                </c:pt>
                <c:pt idx="1">
                  <c:v>1-2 Miles</c:v>
                </c:pt>
                <c:pt idx="2">
                  <c:v>2-5 Miles</c:v>
                </c:pt>
                <c:pt idx="3">
                  <c:v>5-10 Miles</c:v>
                </c:pt>
                <c:pt idx="4">
                  <c:v>More than 10 Miles</c:v>
                </c:pt>
              </c:strCache>
            </c:strRef>
          </c:cat>
          <c:val>
            <c:numRef>
              <c:f>'Pivot Table'!$B$102:$B$107</c:f>
              <c:numCache>
                <c:formatCode>0%</c:formatCode>
                <c:ptCount val="5"/>
                <c:pt idx="0">
                  <c:v>0.31984585741811178</c:v>
                </c:pt>
                <c:pt idx="1">
                  <c:v>0.17726396917148363</c:v>
                </c:pt>
                <c:pt idx="2">
                  <c:v>0.12909441233140656</c:v>
                </c:pt>
                <c:pt idx="3">
                  <c:v>0.22350674373795762</c:v>
                </c:pt>
                <c:pt idx="4">
                  <c:v>0.15028901734104047</c:v>
                </c:pt>
              </c:numCache>
            </c:numRef>
          </c:val>
          <c:smooth val="0"/>
          <c:extLst>
            <c:ext xmlns:c16="http://schemas.microsoft.com/office/drawing/2014/chart" uri="{C3380CC4-5D6E-409C-BE32-E72D297353CC}">
              <c16:uniqueId val="{00000000-D621-4FB6-B2B7-389C9228FDC3}"/>
            </c:ext>
          </c:extLst>
        </c:ser>
        <c:ser>
          <c:idx val="1"/>
          <c:order val="1"/>
          <c:tx>
            <c:strRef>
              <c:f>'Pivot Table'!$C$100:$C$101</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Pt>
            <c:idx val="0"/>
            <c:marker>
              <c:symbol val="circle"/>
              <c:size val="17"/>
              <c:spPr>
                <a:solidFill>
                  <a:schemeClr val="accent5"/>
                </a:solidFill>
                <a:ln>
                  <a:noFill/>
                </a:ln>
                <a:effectLst/>
              </c:spPr>
            </c:marker>
            <c:bubble3D val="0"/>
          </c:dPt>
          <c:dLbls>
            <c:dLbl>
              <c:idx val="0"/>
              <c:tx>
                <c:rich>
                  <a:bodyPr/>
                  <a:lstStyle/>
                  <a:p>
                    <a:fld id="{E4868462-3254-4699-8CD5-F822B4A87D83}" type="VALUE">
                      <a:rPr lang="en-US" sz="90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Table'!$A$102:$A$107</c:f>
              <c:strCache>
                <c:ptCount val="5"/>
                <c:pt idx="0">
                  <c:v>0-1 Miles</c:v>
                </c:pt>
                <c:pt idx="1">
                  <c:v>1-2 Miles</c:v>
                </c:pt>
                <c:pt idx="2">
                  <c:v>2-5 Miles</c:v>
                </c:pt>
                <c:pt idx="3">
                  <c:v>5-10 Miles</c:v>
                </c:pt>
                <c:pt idx="4">
                  <c:v>More than 10 Miles</c:v>
                </c:pt>
              </c:strCache>
            </c:strRef>
          </c:cat>
          <c:val>
            <c:numRef>
              <c:f>'Pivot Table'!$C$102:$C$107</c:f>
              <c:numCache>
                <c:formatCode>0%</c:formatCode>
                <c:ptCount val="5"/>
                <c:pt idx="0">
                  <c:v>0.41580041580041582</c:v>
                </c:pt>
                <c:pt idx="1">
                  <c:v>0.16008316008316009</c:v>
                </c:pt>
                <c:pt idx="2">
                  <c:v>0.19750519750519752</c:v>
                </c:pt>
                <c:pt idx="3">
                  <c:v>0.15800415800415801</c:v>
                </c:pt>
                <c:pt idx="4">
                  <c:v>6.8607068607068611E-2</c:v>
                </c:pt>
              </c:numCache>
            </c:numRef>
          </c:val>
          <c:smooth val="0"/>
          <c:extLst>
            <c:ext xmlns:c16="http://schemas.microsoft.com/office/drawing/2014/chart" uri="{C3380CC4-5D6E-409C-BE32-E72D297353CC}">
              <c16:uniqueId val="{00000002-74FF-4837-8E52-A95D5C25BFDB}"/>
            </c:ext>
          </c:extLst>
        </c:ser>
        <c:dLbls>
          <c:dLblPos val="ctr"/>
          <c:showLegendKey val="0"/>
          <c:showVal val="1"/>
          <c:showCatName val="0"/>
          <c:showSerName val="0"/>
          <c:showPercent val="0"/>
          <c:showBubbleSize val="0"/>
        </c:dLbls>
        <c:marker val="1"/>
        <c:smooth val="0"/>
        <c:axId val="578724383"/>
        <c:axId val="714566399"/>
      </c:lineChart>
      <c:catAx>
        <c:axId val="578724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600"/>
                  <a:t>Distance</a:t>
                </a:r>
                <a:endParaRPr lang="en-IN" sz="1000"/>
              </a:p>
            </c:rich>
          </c:tx>
          <c:layout>
            <c:manualLayout>
              <c:xMode val="edge"/>
              <c:yMode val="edge"/>
              <c:x val="0.41943625114514332"/>
              <c:y val="0.926797800678445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714566399"/>
        <c:crosses val="autoZero"/>
        <c:auto val="1"/>
        <c:lblAlgn val="ctr"/>
        <c:lblOffset val="100"/>
        <c:noMultiLvlLbl val="0"/>
      </c:catAx>
      <c:valAx>
        <c:axId val="7145663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600"/>
                  <a:t>Purchase</a:t>
                </a:r>
                <a:r>
                  <a:rPr lang="en-IN" sz="1600" baseline="0"/>
                  <a:t> Count</a:t>
                </a:r>
                <a:endParaRPr lang="en-IN" sz="1600"/>
              </a:p>
            </c:rich>
          </c:tx>
          <c:layout>
            <c:manualLayout>
              <c:xMode val="edge"/>
              <c:yMode val="edge"/>
              <c:x val="1.4141699640324175E-2"/>
              <c:y val="0.34496217189863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78724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Gender &amp; Income wise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Table'!$B$26:$B$27</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Table'!$A$28:$A$30</c:f>
              <c:strCache>
                <c:ptCount val="2"/>
                <c:pt idx="0">
                  <c:v>Female</c:v>
                </c:pt>
                <c:pt idx="1">
                  <c:v>Male</c:v>
                </c:pt>
              </c:strCache>
            </c:strRef>
          </c:cat>
          <c:val>
            <c:numRef>
              <c:f>'Pivot Table'!$B$28:$B$30</c:f>
              <c:numCache>
                <c:formatCode>_ * #,##0_ ;_ * \-#,##0_ ;_ * "-"??_ ;_ @_ </c:formatCode>
                <c:ptCount val="2"/>
                <c:pt idx="0">
                  <c:v>53440</c:v>
                </c:pt>
                <c:pt idx="1">
                  <c:v>56208.178438661707</c:v>
                </c:pt>
              </c:numCache>
            </c:numRef>
          </c:val>
          <c:extLst>
            <c:ext xmlns:c16="http://schemas.microsoft.com/office/drawing/2014/chart" uri="{C3380CC4-5D6E-409C-BE32-E72D297353CC}">
              <c16:uniqueId val="{00000000-D6EE-4346-BF28-F3CC8BFDB848}"/>
            </c:ext>
          </c:extLst>
        </c:ser>
        <c:ser>
          <c:idx val="1"/>
          <c:order val="1"/>
          <c:tx>
            <c:strRef>
              <c:f>'Pivot Table'!$C$26:$C$27</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Table'!$A$28:$A$30</c:f>
              <c:strCache>
                <c:ptCount val="2"/>
                <c:pt idx="0">
                  <c:v>Female</c:v>
                </c:pt>
                <c:pt idx="1">
                  <c:v>Male</c:v>
                </c:pt>
              </c:strCache>
            </c:strRef>
          </c:cat>
          <c:val>
            <c:numRef>
              <c:f>'Pivot Table'!$C$28:$C$30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815B-402A-AEEF-73AED786C072}"/>
            </c:ext>
          </c:extLst>
        </c:ser>
        <c:dLbls>
          <c:showLegendKey val="0"/>
          <c:showVal val="0"/>
          <c:showCatName val="0"/>
          <c:showSerName val="0"/>
          <c:showPercent val="0"/>
          <c:showBubbleSize val="0"/>
        </c:dLbls>
        <c:gapWidth val="115"/>
        <c:overlap val="-20"/>
        <c:axId val="31325903"/>
        <c:axId val="540337039"/>
      </c:barChart>
      <c:catAx>
        <c:axId val="3132590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37039"/>
        <c:crosses val="autoZero"/>
        <c:auto val="1"/>
        <c:lblAlgn val="ctr"/>
        <c:lblOffset val="100"/>
        <c:noMultiLvlLbl val="0"/>
      </c:catAx>
      <c:valAx>
        <c:axId val="540337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Age</a:t>
            </a:r>
            <a:r>
              <a:rPr lang="en-IN" baseline="0"/>
              <a:t> Wise Purchase</a:t>
            </a:r>
            <a:endParaRPr lang="en-IN"/>
          </a:p>
        </c:rich>
      </c:tx>
      <c:layout>
        <c:manualLayout>
          <c:xMode val="edge"/>
          <c:yMode val="edge"/>
          <c:x val="0.22457951706910911"/>
          <c:y val="0.12676699436239108"/>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Table'!$A$44:$A$47</c:f>
              <c:strCache>
                <c:ptCount val="3"/>
                <c:pt idx="0">
                  <c:v>Adults</c:v>
                </c:pt>
                <c:pt idx="1">
                  <c:v>Middle Age</c:v>
                </c:pt>
                <c:pt idx="2">
                  <c:v>Old Age</c:v>
                </c:pt>
              </c:strCache>
            </c:strRef>
          </c:cat>
          <c:val>
            <c:numRef>
              <c:f>'Pivot Table'!$B$44:$B$47</c:f>
              <c:numCache>
                <c:formatCode>_ * #,##0_ ;_ * \-#,##0_ ;_ * "-"??_ ;_ @_ </c:formatCode>
                <c:ptCount val="3"/>
                <c:pt idx="0">
                  <c:v>71</c:v>
                </c:pt>
                <c:pt idx="1">
                  <c:v>331</c:v>
                </c:pt>
                <c:pt idx="2">
                  <c:v>117</c:v>
                </c:pt>
              </c:numCache>
            </c:numRef>
          </c:val>
          <c:smooth val="0"/>
          <c:extLst>
            <c:ext xmlns:c16="http://schemas.microsoft.com/office/drawing/2014/chart" uri="{C3380CC4-5D6E-409C-BE32-E72D297353CC}">
              <c16:uniqueId val="{00000000-5DB2-4AE4-BF0C-93B5428E8AC3}"/>
            </c:ext>
          </c:extLst>
        </c:ser>
        <c:ser>
          <c:idx val="1"/>
          <c:order val="1"/>
          <c:tx>
            <c:strRef>
              <c:f>'Pivot Table'!$C$42:$C$43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Table'!$A$44:$A$47</c:f>
              <c:strCache>
                <c:ptCount val="3"/>
                <c:pt idx="0">
                  <c:v>Adults</c:v>
                </c:pt>
                <c:pt idx="1">
                  <c:v>Middle Age</c:v>
                </c:pt>
                <c:pt idx="2">
                  <c:v>Old Age</c:v>
                </c:pt>
              </c:strCache>
            </c:strRef>
          </c:cat>
          <c:val>
            <c:numRef>
              <c:f>'Pivot Table'!$C$44:$C$47</c:f>
              <c:numCache>
                <c:formatCode>_ * #,##0_ ;_ * \-#,##0_ ;_ * "-"??_ ;_ @_ </c:formatCode>
                <c:ptCount val="3"/>
                <c:pt idx="0">
                  <c:v>39</c:v>
                </c:pt>
                <c:pt idx="1">
                  <c:v>388</c:v>
                </c:pt>
                <c:pt idx="2">
                  <c:v>54</c:v>
                </c:pt>
              </c:numCache>
            </c:numRef>
          </c:val>
          <c:smooth val="0"/>
          <c:extLst>
            <c:ext xmlns:c16="http://schemas.microsoft.com/office/drawing/2014/chart" uri="{C3380CC4-5D6E-409C-BE32-E72D297353CC}">
              <c16:uniqueId val="{00000000-B5E8-4221-ABF6-AE4BE42A6BCB}"/>
            </c:ext>
          </c:extLst>
        </c:ser>
        <c:dLbls>
          <c:showLegendKey val="0"/>
          <c:showVal val="0"/>
          <c:showCatName val="0"/>
          <c:showSerName val="0"/>
          <c:showPercent val="0"/>
          <c:showBubbleSize val="0"/>
        </c:dLbls>
        <c:marker val="1"/>
        <c:smooth val="0"/>
        <c:axId val="578733023"/>
        <c:axId val="398688655"/>
      </c:lineChart>
      <c:catAx>
        <c:axId val="578733023"/>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88655"/>
        <c:crosses val="autoZero"/>
        <c:auto val="1"/>
        <c:lblAlgn val="ctr"/>
        <c:lblOffset val="100"/>
        <c:noMultiLvlLbl val="0"/>
      </c:catAx>
      <c:valAx>
        <c:axId val="398688655"/>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3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Table'!$B$60:$B$61</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485-4B70-AFEC-DF764F14CC7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485-4B70-AFEC-DF764F14CC7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485-4B70-AFEC-DF764F14CC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Table'!$A$62:$A$65</c:f>
              <c:strCache>
                <c:ptCount val="3"/>
                <c:pt idx="0">
                  <c:v>Europe</c:v>
                </c:pt>
                <c:pt idx="1">
                  <c:v>North America</c:v>
                </c:pt>
                <c:pt idx="2">
                  <c:v>Pacific</c:v>
                </c:pt>
              </c:strCache>
            </c:strRef>
          </c:cat>
          <c:val>
            <c:numRef>
              <c:f>'Pivot Table'!$B$62:$B$65</c:f>
              <c:numCache>
                <c:formatCode>_ * #,##0_ ;_ * \-#,##0_ ;_ * "-"??_ ;_ @_ </c:formatCode>
                <c:ptCount val="3"/>
                <c:pt idx="0">
                  <c:v>152</c:v>
                </c:pt>
                <c:pt idx="1">
                  <c:v>288</c:v>
                </c:pt>
                <c:pt idx="2">
                  <c:v>79</c:v>
                </c:pt>
              </c:numCache>
            </c:numRef>
          </c:val>
          <c:extLst>
            <c:ext xmlns:c16="http://schemas.microsoft.com/office/drawing/2014/chart" uri="{C3380CC4-5D6E-409C-BE32-E72D297353CC}">
              <c16:uniqueId val="{00000000-A47C-499C-81E9-72AB4575BB5C}"/>
            </c:ext>
          </c:extLst>
        </c:ser>
        <c:ser>
          <c:idx val="1"/>
          <c:order val="1"/>
          <c:tx>
            <c:strRef>
              <c:f>'Pivot Table'!$C$60:$C$61</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Table'!$A$62:$A$65</c:f>
              <c:strCache>
                <c:ptCount val="3"/>
                <c:pt idx="0">
                  <c:v>Europe</c:v>
                </c:pt>
                <c:pt idx="1">
                  <c:v>North America</c:v>
                </c:pt>
                <c:pt idx="2">
                  <c:v>Pacific</c:v>
                </c:pt>
              </c:strCache>
            </c:strRef>
          </c:cat>
          <c:val>
            <c:numRef>
              <c:f>'Pivot Table'!$C$62:$C$65</c:f>
              <c:numCache>
                <c:formatCode>_ * #,##0_ ;_ * \-#,##0_ ;_ * "-"??_ ;_ @_ </c:formatCode>
                <c:ptCount val="3"/>
                <c:pt idx="0">
                  <c:v>148</c:v>
                </c:pt>
                <c:pt idx="1">
                  <c:v>220</c:v>
                </c:pt>
                <c:pt idx="2">
                  <c:v>113</c:v>
                </c:pt>
              </c:numCache>
            </c:numRef>
          </c:val>
          <c:extLst>
            <c:ext xmlns:c16="http://schemas.microsoft.com/office/drawing/2014/chart" uri="{C3380CC4-5D6E-409C-BE32-E72D297353CC}">
              <c16:uniqueId val="{0000000C-B485-4B70-AFEC-DF764F14CC7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Table'!$B$81:$B$82</c:f>
              <c:strCache>
                <c:ptCount val="1"/>
                <c:pt idx="0">
                  <c:v>Yes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Table'!$A$83:$A$88</c:f>
              <c:strCache>
                <c:ptCount val="5"/>
                <c:pt idx="0">
                  <c:v>0</c:v>
                </c:pt>
                <c:pt idx="1">
                  <c:v>1</c:v>
                </c:pt>
                <c:pt idx="2">
                  <c:v>2</c:v>
                </c:pt>
                <c:pt idx="3">
                  <c:v>3</c:v>
                </c:pt>
                <c:pt idx="4">
                  <c:v>4</c:v>
                </c:pt>
              </c:strCache>
            </c:strRef>
          </c:cat>
          <c:val>
            <c:numRef>
              <c:f>'Pivot Table'!$B$83:$B$88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E89E-411E-BA9E-BC82C02C520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8730623"/>
        <c:axId val="579336991"/>
      </c:lineChart>
      <c:catAx>
        <c:axId val="578730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600"/>
                  <a:t>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9336991"/>
        <c:crosses val="autoZero"/>
        <c:auto val="1"/>
        <c:lblAlgn val="ctr"/>
        <c:lblOffset val="100"/>
        <c:noMultiLvlLbl val="0"/>
      </c:catAx>
      <c:valAx>
        <c:axId val="579336991"/>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50"/>
                  <a:t>Bikes</a:t>
                </a:r>
                <a:r>
                  <a:rPr lang="en-IN" sz="1050" baseline="0"/>
                  <a:t> Purchase Count</a:t>
                </a:r>
                <a:endParaRPr lang="en-IN" sz="105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873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Distance</a:t>
            </a:r>
            <a:r>
              <a:rPr lang="en-IN" baseline="0"/>
              <a:t> Wise Purchase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5"/>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4868462-3254-4699-8CD5-F822B4A87D83}" type="VALUE">
                  <a:rPr lang="en-US" sz="9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8.684970493106299E-2"/>
          <c:y val="0.22669612457572486"/>
          <c:w val="0.60812529611586308"/>
          <c:h val="0.39394994476642053"/>
        </c:manualLayout>
      </c:layout>
      <c:lineChart>
        <c:grouping val="stacked"/>
        <c:varyColors val="0"/>
        <c:ser>
          <c:idx val="0"/>
          <c:order val="0"/>
          <c:tx>
            <c:strRef>
              <c:f>'Pivot Table'!$B$100:$B$101</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Table'!$A$102:$A$107</c:f>
              <c:strCache>
                <c:ptCount val="5"/>
                <c:pt idx="0">
                  <c:v>0-1 Miles</c:v>
                </c:pt>
                <c:pt idx="1">
                  <c:v>1-2 Miles</c:v>
                </c:pt>
                <c:pt idx="2">
                  <c:v>2-5 Miles</c:v>
                </c:pt>
                <c:pt idx="3">
                  <c:v>5-10 Miles</c:v>
                </c:pt>
                <c:pt idx="4">
                  <c:v>More than 10 Miles</c:v>
                </c:pt>
              </c:strCache>
            </c:strRef>
          </c:cat>
          <c:val>
            <c:numRef>
              <c:f>'Pivot Table'!$B$102:$B$107</c:f>
              <c:numCache>
                <c:formatCode>0%</c:formatCode>
                <c:ptCount val="5"/>
                <c:pt idx="0">
                  <c:v>0.31984585741811178</c:v>
                </c:pt>
                <c:pt idx="1">
                  <c:v>0.17726396917148363</c:v>
                </c:pt>
                <c:pt idx="2">
                  <c:v>0.12909441233140656</c:v>
                </c:pt>
                <c:pt idx="3">
                  <c:v>0.22350674373795762</c:v>
                </c:pt>
                <c:pt idx="4">
                  <c:v>0.15028901734104047</c:v>
                </c:pt>
              </c:numCache>
            </c:numRef>
          </c:val>
          <c:smooth val="0"/>
          <c:extLst>
            <c:ext xmlns:c16="http://schemas.microsoft.com/office/drawing/2014/chart" uri="{C3380CC4-5D6E-409C-BE32-E72D297353CC}">
              <c16:uniqueId val="{00000000-77BB-4C4E-AA27-9C0261640189}"/>
            </c:ext>
          </c:extLst>
        </c:ser>
        <c:ser>
          <c:idx val="1"/>
          <c:order val="1"/>
          <c:tx>
            <c:strRef>
              <c:f>'Pivot Table'!$C$100:$C$101</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Pt>
            <c:idx val="0"/>
            <c:marker>
              <c:symbol val="circle"/>
              <c:size val="17"/>
              <c:spPr>
                <a:solidFill>
                  <a:schemeClr val="accent5"/>
                </a:solidFill>
                <a:ln>
                  <a:noFill/>
                </a:ln>
                <a:effectLst/>
              </c:spPr>
            </c:marker>
            <c:bubble3D val="0"/>
          </c:dPt>
          <c:dLbls>
            <c:dLbl>
              <c:idx val="0"/>
              <c:tx>
                <c:rich>
                  <a:bodyPr/>
                  <a:lstStyle/>
                  <a:p>
                    <a:fld id="{E4868462-3254-4699-8CD5-F822B4A87D83}" type="VALUE">
                      <a:rPr lang="en-US" sz="90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Table'!$A$102:$A$107</c:f>
              <c:strCache>
                <c:ptCount val="5"/>
                <c:pt idx="0">
                  <c:v>0-1 Miles</c:v>
                </c:pt>
                <c:pt idx="1">
                  <c:v>1-2 Miles</c:v>
                </c:pt>
                <c:pt idx="2">
                  <c:v>2-5 Miles</c:v>
                </c:pt>
                <c:pt idx="3">
                  <c:v>5-10 Miles</c:v>
                </c:pt>
                <c:pt idx="4">
                  <c:v>More than 10 Miles</c:v>
                </c:pt>
              </c:strCache>
            </c:strRef>
          </c:cat>
          <c:val>
            <c:numRef>
              <c:f>'Pivot Table'!$C$102:$C$107</c:f>
              <c:numCache>
                <c:formatCode>0%</c:formatCode>
                <c:ptCount val="5"/>
                <c:pt idx="0">
                  <c:v>0.41580041580041582</c:v>
                </c:pt>
                <c:pt idx="1">
                  <c:v>0.16008316008316009</c:v>
                </c:pt>
                <c:pt idx="2">
                  <c:v>0.19750519750519752</c:v>
                </c:pt>
                <c:pt idx="3">
                  <c:v>0.15800415800415801</c:v>
                </c:pt>
                <c:pt idx="4">
                  <c:v>6.8607068607068611E-2</c:v>
                </c:pt>
              </c:numCache>
            </c:numRef>
          </c:val>
          <c:smooth val="0"/>
          <c:extLst>
            <c:ext xmlns:c16="http://schemas.microsoft.com/office/drawing/2014/chart" uri="{C3380CC4-5D6E-409C-BE32-E72D297353CC}">
              <c16:uniqueId val="{00000001-AB12-4B65-915F-288BAABD7CAF}"/>
            </c:ext>
          </c:extLst>
        </c:ser>
        <c:dLbls>
          <c:dLblPos val="ctr"/>
          <c:showLegendKey val="0"/>
          <c:showVal val="1"/>
          <c:showCatName val="0"/>
          <c:showSerName val="0"/>
          <c:showPercent val="0"/>
          <c:showBubbleSize val="0"/>
        </c:dLbls>
        <c:marker val="1"/>
        <c:smooth val="0"/>
        <c:axId val="578724383"/>
        <c:axId val="714566399"/>
      </c:lineChart>
      <c:catAx>
        <c:axId val="578724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4566399"/>
        <c:crosses val="autoZero"/>
        <c:auto val="1"/>
        <c:lblAlgn val="ctr"/>
        <c:lblOffset val="100"/>
        <c:noMultiLvlLbl val="0"/>
      </c:catAx>
      <c:valAx>
        <c:axId val="7145663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78724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GENDER</a:t>
            </a:r>
            <a:r>
              <a:rPr lang="en-IN" sz="1800" b="1" baseline="0"/>
              <a:t> WISE BIKE PURCHASE</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9518951935958715E-2"/>
              <c:y val="-2.750862406194510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8165598280856246E-2"/>
              <c:y val="-5.5017248123890175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7035494438869029E-2"/>
                  <c:h val="9.4987278885896392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extLst>
            <c:ext xmlns:c16="http://schemas.microsoft.com/office/drawing/2014/chart" uri="{C3380CC4-5D6E-409C-BE32-E72D297353CC}">
              <c16:uniqueId val="{00000000-DD49-48D4-80A5-A8994436837D}"/>
            </c:ext>
          </c:extLst>
        </c:ser>
        <c:ser>
          <c:idx val="1"/>
          <c:order val="1"/>
          <c:tx>
            <c:strRef>
              <c:f>'Pivot Table'!$C$3:$C$4</c:f>
              <c:strCache>
                <c:ptCount val="1"/>
                <c:pt idx="0">
                  <c:v>Yes</c:v>
                </c:pt>
              </c:strCache>
            </c:strRef>
          </c:tx>
          <c:spPr>
            <a:solidFill>
              <a:schemeClr val="accent3"/>
            </a:solidFill>
            <a:ln>
              <a:noFill/>
            </a:ln>
            <a:effectLst/>
            <a:sp3d/>
          </c:spPr>
          <c:invertIfNegative val="0"/>
          <c:dPt>
            <c:idx val="0"/>
            <c:invertIfNegative val="0"/>
            <c:bubble3D val="0"/>
          </c:dPt>
          <c:dPt>
            <c:idx val="1"/>
            <c:invertIfNegative val="0"/>
            <c:bubble3D val="0"/>
          </c:dPt>
          <c:dLbls>
            <c:dLbl>
              <c:idx val="0"/>
              <c:layout>
                <c:manualLayout>
                  <c:x val="1.8165598280856246E-2"/>
                  <c:y val="-5.5017248123890175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7035494438869029E-2"/>
                      <c:h val="9.4987278885896392E-2"/>
                    </c:manualLayout>
                  </c15:layout>
                </c:ext>
              </c:extLst>
            </c:dLbl>
            <c:dLbl>
              <c:idx val="1"/>
              <c:layout>
                <c:manualLayout>
                  <c:x val="2.9518951935958715E-2"/>
                  <c:y val="-2.750862406194510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extLst>
            <c:ext xmlns:c16="http://schemas.microsoft.com/office/drawing/2014/chart" uri="{C3380CC4-5D6E-409C-BE32-E72D297353CC}">
              <c16:uniqueId val="{00000003-DFDC-4888-B4FB-7DEDF60406BE}"/>
            </c:ext>
          </c:extLst>
        </c:ser>
        <c:dLbls>
          <c:showLegendKey val="0"/>
          <c:showVal val="1"/>
          <c:showCatName val="0"/>
          <c:showSerName val="0"/>
          <c:showPercent val="0"/>
          <c:showBubbleSize val="0"/>
        </c:dLbls>
        <c:gapWidth val="150"/>
        <c:shape val="box"/>
        <c:axId val="40913455"/>
        <c:axId val="214040431"/>
        <c:axId val="0"/>
      </c:bar3DChart>
      <c:catAx>
        <c:axId val="4091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0431"/>
        <c:crosses val="autoZero"/>
        <c:auto val="1"/>
        <c:lblAlgn val="ctr"/>
        <c:lblOffset val="100"/>
        <c:noMultiLvlLbl val="0"/>
      </c:catAx>
      <c:valAx>
        <c:axId val="21404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Purchased</a:t>
                </a:r>
                <a:r>
                  <a:rPr lang="en-IN" sz="1600" b="1" baseline="0"/>
                  <a:t> Count</a:t>
                </a:r>
                <a:endParaRPr lang="en-IN" sz="16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91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a:softEdge rad="38100"/>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a:t>GENDER &amp; INCOME WISE</a:t>
            </a:r>
            <a:r>
              <a:rPr lang="en-IN" sz="1800" baseline="0"/>
              <a:t> </a:t>
            </a:r>
            <a:r>
              <a:rPr lang="en-IN" sz="1800"/>
              <a:t>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Table'!$B$26:$B$27</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Table'!$A$28:$A$30</c:f>
              <c:strCache>
                <c:ptCount val="2"/>
                <c:pt idx="0">
                  <c:v>Female</c:v>
                </c:pt>
                <c:pt idx="1">
                  <c:v>Male</c:v>
                </c:pt>
              </c:strCache>
            </c:strRef>
          </c:cat>
          <c:val>
            <c:numRef>
              <c:f>'Pivot Table'!$B$28:$B$30</c:f>
              <c:numCache>
                <c:formatCode>_ * #,##0_ ;_ * \-#,##0_ ;_ * "-"??_ ;_ @_ </c:formatCode>
                <c:ptCount val="2"/>
                <c:pt idx="0">
                  <c:v>53440</c:v>
                </c:pt>
                <c:pt idx="1">
                  <c:v>56208.178438661707</c:v>
                </c:pt>
              </c:numCache>
            </c:numRef>
          </c:val>
          <c:extLst>
            <c:ext xmlns:c16="http://schemas.microsoft.com/office/drawing/2014/chart" uri="{C3380CC4-5D6E-409C-BE32-E72D297353CC}">
              <c16:uniqueId val="{00000000-DF5E-470E-AFD0-4671D3C259E9}"/>
            </c:ext>
          </c:extLst>
        </c:ser>
        <c:ser>
          <c:idx val="1"/>
          <c:order val="1"/>
          <c:tx>
            <c:strRef>
              <c:f>'Pivot Table'!$C$26:$C$27</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Table'!$A$28:$A$30</c:f>
              <c:strCache>
                <c:ptCount val="2"/>
                <c:pt idx="0">
                  <c:v>Female</c:v>
                </c:pt>
                <c:pt idx="1">
                  <c:v>Male</c:v>
                </c:pt>
              </c:strCache>
            </c:strRef>
          </c:cat>
          <c:val>
            <c:numRef>
              <c:f>'Pivot Table'!$C$28:$C$30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814-454A-81AF-A946D1FC8F97}"/>
            </c:ext>
          </c:extLst>
        </c:ser>
        <c:dLbls>
          <c:dLblPos val="outEnd"/>
          <c:showLegendKey val="0"/>
          <c:showVal val="1"/>
          <c:showCatName val="0"/>
          <c:showSerName val="0"/>
          <c:showPercent val="0"/>
          <c:showBubbleSize val="0"/>
        </c:dLbls>
        <c:gapWidth val="115"/>
        <c:overlap val="-20"/>
        <c:axId val="31325903"/>
        <c:axId val="540337039"/>
      </c:barChart>
      <c:catAx>
        <c:axId val="3132590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600" b="1"/>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0337039"/>
        <c:crosses val="autoZero"/>
        <c:auto val="1"/>
        <c:lblAlgn val="ctr"/>
        <c:lblOffset val="100"/>
        <c:noMultiLvlLbl val="0"/>
      </c:catAx>
      <c:valAx>
        <c:axId val="540337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600" b="1"/>
                  <a:t>Income</a:t>
                </a:r>
                <a:endParaRPr lang="en-IN"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325903"/>
        <c:crosses val="autoZero"/>
        <c:crossBetween val="between"/>
      </c:valAx>
      <c:spPr>
        <a:noFill/>
        <a:ln>
          <a:noFill/>
        </a:ln>
        <a:effectLst/>
      </c:spPr>
    </c:plotArea>
    <c:legend>
      <c:legendPos val="r"/>
      <c:layout>
        <c:manualLayout>
          <c:xMode val="edge"/>
          <c:yMode val="edge"/>
          <c:x val="0.85714318770447684"/>
          <c:y val="0.15233723986837833"/>
          <c:w val="7.8504642739670602E-2"/>
          <c:h val="0.1221834437731158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800"/>
              <a:t>Age</a:t>
            </a:r>
            <a:r>
              <a:rPr lang="en-IN" sz="1800" baseline="0"/>
              <a:t> Wise Purchase</a:t>
            </a:r>
            <a:endParaRPr lang="en-IN" sz="1800"/>
          </a:p>
        </c:rich>
      </c:tx>
      <c:layout>
        <c:manualLayout>
          <c:xMode val="edge"/>
          <c:yMode val="edge"/>
          <c:x val="0.27651578258054871"/>
          <c:y val="2.833591959288602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906753254281"/>
          <c:y val="0.10147788632748006"/>
          <c:w val="0.7767905768759934"/>
          <c:h val="0.76189803955436231"/>
        </c:manualLayout>
      </c:layout>
      <c:lineChart>
        <c:grouping val="stacked"/>
        <c:varyColors val="0"/>
        <c:ser>
          <c:idx val="0"/>
          <c:order val="0"/>
          <c:tx>
            <c:strRef>
              <c:f>'Pivot Table'!$B$42:$B$43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Table'!$A$44:$A$47</c:f>
              <c:strCache>
                <c:ptCount val="3"/>
                <c:pt idx="0">
                  <c:v>Adults</c:v>
                </c:pt>
                <c:pt idx="1">
                  <c:v>Middle Age</c:v>
                </c:pt>
                <c:pt idx="2">
                  <c:v>Old Age</c:v>
                </c:pt>
              </c:strCache>
            </c:strRef>
          </c:cat>
          <c:val>
            <c:numRef>
              <c:f>'Pivot Table'!$B$44:$B$47</c:f>
              <c:numCache>
                <c:formatCode>_ * #,##0_ ;_ * \-#,##0_ ;_ * "-"??_ ;_ @_ </c:formatCode>
                <c:ptCount val="3"/>
                <c:pt idx="0">
                  <c:v>71</c:v>
                </c:pt>
                <c:pt idx="1">
                  <c:v>331</c:v>
                </c:pt>
                <c:pt idx="2">
                  <c:v>117</c:v>
                </c:pt>
              </c:numCache>
            </c:numRef>
          </c:val>
          <c:smooth val="0"/>
          <c:extLst>
            <c:ext xmlns:c16="http://schemas.microsoft.com/office/drawing/2014/chart" uri="{C3380CC4-5D6E-409C-BE32-E72D297353CC}">
              <c16:uniqueId val="{00000000-8A25-4756-8A81-DF2F73F7EC89}"/>
            </c:ext>
          </c:extLst>
        </c:ser>
        <c:ser>
          <c:idx val="1"/>
          <c:order val="1"/>
          <c:tx>
            <c:strRef>
              <c:f>'Pivot Table'!$C$42:$C$43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Table'!$A$44:$A$47</c:f>
              <c:strCache>
                <c:ptCount val="3"/>
                <c:pt idx="0">
                  <c:v>Adults</c:v>
                </c:pt>
                <c:pt idx="1">
                  <c:v>Middle Age</c:v>
                </c:pt>
                <c:pt idx="2">
                  <c:v>Old Age</c:v>
                </c:pt>
              </c:strCache>
            </c:strRef>
          </c:cat>
          <c:val>
            <c:numRef>
              <c:f>'Pivot Table'!$C$44:$C$47</c:f>
              <c:numCache>
                <c:formatCode>_ * #,##0_ ;_ * \-#,##0_ ;_ * "-"??_ ;_ @_ </c:formatCode>
                <c:ptCount val="3"/>
                <c:pt idx="0">
                  <c:v>39</c:v>
                </c:pt>
                <c:pt idx="1">
                  <c:v>388</c:v>
                </c:pt>
                <c:pt idx="2">
                  <c:v>54</c:v>
                </c:pt>
              </c:numCache>
            </c:numRef>
          </c:val>
          <c:smooth val="0"/>
          <c:extLst>
            <c:ext xmlns:c16="http://schemas.microsoft.com/office/drawing/2014/chart" uri="{C3380CC4-5D6E-409C-BE32-E72D297353CC}">
              <c16:uniqueId val="{00000001-3173-4DFC-907D-260BB14245B7}"/>
            </c:ext>
          </c:extLst>
        </c:ser>
        <c:dLbls>
          <c:dLblPos val="t"/>
          <c:showLegendKey val="0"/>
          <c:showVal val="1"/>
          <c:showCatName val="0"/>
          <c:showSerName val="0"/>
          <c:showPercent val="0"/>
          <c:showBubbleSize val="0"/>
        </c:dLbls>
        <c:marker val="1"/>
        <c:smooth val="0"/>
        <c:axId val="578733023"/>
        <c:axId val="398688655"/>
      </c:lineChart>
      <c:catAx>
        <c:axId val="578733023"/>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Age</a:t>
                </a:r>
                <a:r>
                  <a:rPr lang="en-IN" sz="1600" b="1" baseline="0"/>
                  <a:t> GROUP</a:t>
                </a:r>
                <a:endParaRPr lang="en-IN" sz="1600"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8688655"/>
        <c:crosses val="autoZero"/>
        <c:auto val="1"/>
        <c:lblAlgn val="ctr"/>
        <c:lblOffset val="100"/>
        <c:noMultiLvlLbl val="0"/>
      </c:catAx>
      <c:valAx>
        <c:axId val="398688655"/>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Purchase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8733023"/>
        <c:crosses val="autoZero"/>
        <c:crossBetween val="between"/>
      </c:valAx>
      <c:spPr>
        <a:noFill/>
        <a:ln>
          <a:noFill/>
        </a:ln>
        <a:effectLst/>
      </c:spPr>
    </c:plotArea>
    <c:legend>
      <c:legendPos val="r"/>
      <c:layout>
        <c:manualLayout>
          <c:xMode val="edge"/>
          <c:yMode val="edge"/>
          <c:x val="0.7267364092395604"/>
          <c:y val="0.11835214576502071"/>
          <c:w val="0.11562276290709621"/>
          <c:h val="0.122570004424710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15875</xdr:rowOff>
    </xdr:from>
    <xdr:to>
      <xdr:col>10</xdr:col>
      <xdr:colOff>438150</xdr:colOff>
      <xdr:row>18</xdr:row>
      <xdr:rowOff>6350</xdr:rowOff>
    </xdr:to>
    <xdr:graphicFrame macro="">
      <xdr:nvGraphicFramePr>
        <xdr:cNvPr id="2" name="Chart 1">
          <a:extLst>
            <a:ext uri="{FF2B5EF4-FFF2-40B4-BE49-F238E27FC236}">
              <a16:creationId xmlns:a16="http://schemas.microsoft.com/office/drawing/2014/main" id="{D356C409-F1CC-B57D-4CD1-1CB2B9E96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412750</xdr:colOff>
      <xdr:row>21</xdr:row>
      <xdr:rowOff>31751</xdr:rowOff>
    </xdr:from>
    <xdr:to>
      <xdr:col>11</xdr:col>
      <xdr:colOff>146050</xdr:colOff>
      <xdr:row>36</xdr:row>
      <xdr:rowOff>146051</xdr:rowOff>
    </xdr:to>
    <xdr:graphicFrame macro="">
      <xdr:nvGraphicFramePr>
        <xdr:cNvPr id="5" name="Chart 4">
          <a:extLst>
            <a:ext uri="{FF2B5EF4-FFF2-40B4-BE49-F238E27FC236}">
              <a16:creationId xmlns:a16="http://schemas.microsoft.com/office/drawing/2014/main" id="{2BF2D968-B7E2-BA8B-BE5C-A1B6CE387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495299</xdr:colOff>
      <xdr:row>39</xdr:row>
      <xdr:rowOff>60325</xdr:rowOff>
    </xdr:from>
    <xdr:to>
      <xdr:col>10</xdr:col>
      <xdr:colOff>511174</xdr:colOff>
      <xdr:row>53</xdr:row>
      <xdr:rowOff>165100</xdr:rowOff>
    </xdr:to>
    <xdr:graphicFrame macro="">
      <xdr:nvGraphicFramePr>
        <xdr:cNvPr id="6" name="Chart 5">
          <a:extLst>
            <a:ext uri="{FF2B5EF4-FFF2-40B4-BE49-F238E27FC236}">
              <a16:creationId xmlns:a16="http://schemas.microsoft.com/office/drawing/2014/main" id="{40A73699-659A-B57A-B521-6FEE26E4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530225</xdr:colOff>
      <xdr:row>58</xdr:row>
      <xdr:rowOff>28575</xdr:rowOff>
    </xdr:from>
    <xdr:to>
      <xdr:col>10</xdr:col>
      <xdr:colOff>533400</xdr:colOff>
      <xdr:row>74</xdr:row>
      <xdr:rowOff>139700</xdr:rowOff>
    </xdr:to>
    <xdr:graphicFrame macro="">
      <xdr:nvGraphicFramePr>
        <xdr:cNvPr id="7" name="Chart 6">
          <a:extLst>
            <a:ext uri="{FF2B5EF4-FFF2-40B4-BE49-F238E27FC236}">
              <a16:creationId xmlns:a16="http://schemas.microsoft.com/office/drawing/2014/main" id="{15BC2D3D-1354-B9F7-BA9D-E4A8EC042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635186</xdr:colOff>
      <xdr:row>78</xdr:row>
      <xdr:rowOff>145735</xdr:rowOff>
    </xdr:from>
    <xdr:to>
      <xdr:col>10</xdr:col>
      <xdr:colOff>231633</xdr:colOff>
      <xdr:row>93</xdr:row>
      <xdr:rowOff>29486</xdr:rowOff>
    </xdr:to>
    <xdr:graphicFrame macro="">
      <xdr:nvGraphicFramePr>
        <xdr:cNvPr id="9" name="Chart 8">
          <a:extLst>
            <a:ext uri="{FF2B5EF4-FFF2-40B4-BE49-F238E27FC236}">
              <a16:creationId xmlns:a16="http://schemas.microsoft.com/office/drawing/2014/main" id="{8FC8FEFC-AFDE-9BEE-8159-FD6EDA979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566875</xdr:colOff>
      <xdr:row>98</xdr:row>
      <xdr:rowOff>11046</xdr:rowOff>
    </xdr:from>
    <xdr:to>
      <xdr:col>10</xdr:col>
      <xdr:colOff>425223</xdr:colOff>
      <xdr:row>111</xdr:row>
      <xdr:rowOff>141742</xdr:rowOff>
    </xdr:to>
    <xdr:graphicFrame macro="">
      <xdr:nvGraphicFramePr>
        <xdr:cNvPr id="10" name="Chart 9">
          <a:extLst>
            <a:ext uri="{FF2B5EF4-FFF2-40B4-BE49-F238E27FC236}">
              <a16:creationId xmlns:a16="http://schemas.microsoft.com/office/drawing/2014/main" id="{92146046-D010-3FCC-9D7B-9B4D96767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77755</xdr:colOff>
      <xdr:row>8</xdr:row>
      <xdr:rowOff>0</xdr:rowOff>
    </xdr:from>
    <xdr:to>
      <xdr:col>17</xdr:col>
      <xdr:colOff>211667</xdr:colOff>
      <xdr:row>30</xdr:row>
      <xdr:rowOff>1137</xdr:rowOff>
    </xdr:to>
    <xdr:graphicFrame macro="">
      <xdr:nvGraphicFramePr>
        <xdr:cNvPr id="5" name="Chart 4">
          <a:extLst>
            <a:ext uri="{FF2B5EF4-FFF2-40B4-BE49-F238E27FC236}">
              <a16:creationId xmlns:a16="http://schemas.microsoft.com/office/drawing/2014/main" id="{13E29CC4-3FA4-40D1-967B-7FC6CD6DD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68010</xdr:colOff>
      <xdr:row>30</xdr:row>
      <xdr:rowOff>39010</xdr:rowOff>
    </xdr:from>
    <xdr:to>
      <xdr:col>20</xdr:col>
      <xdr:colOff>105834</xdr:colOff>
      <xdr:row>43</xdr:row>
      <xdr:rowOff>260959</xdr:rowOff>
    </xdr:to>
    <xdr:graphicFrame macro="">
      <xdr:nvGraphicFramePr>
        <xdr:cNvPr id="6" name="Chart 5">
          <a:extLst>
            <a:ext uri="{FF2B5EF4-FFF2-40B4-BE49-F238E27FC236}">
              <a16:creationId xmlns:a16="http://schemas.microsoft.com/office/drawing/2014/main" id="{5E631D49-E901-4EF2-8327-6CFE3BD8A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288925</xdr:colOff>
      <xdr:row>30</xdr:row>
      <xdr:rowOff>49480</xdr:rowOff>
    </xdr:from>
    <xdr:to>
      <xdr:col>39</xdr:col>
      <xdr:colOff>498921</xdr:colOff>
      <xdr:row>43</xdr:row>
      <xdr:rowOff>254819</xdr:rowOff>
    </xdr:to>
    <xdr:graphicFrame macro="">
      <xdr:nvGraphicFramePr>
        <xdr:cNvPr id="7" name="Chart 6">
          <a:extLst>
            <a:ext uri="{FF2B5EF4-FFF2-40B4-BE49-F238E27FC236}">
              <a16:creationId xmlns:a16="http://schemas.microsoft.com/office/drawing/2014/main" id="{431FF736-EAB4-4C17-AE8A-FD75F4E11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141741</xdr:colOff>
      <xdr:row>30</xdr:row>
      <xdr:rowOff>49081</xdr:rowOff>
    </xdr:from>
    <xdr:to>
      <xdr:col>30</xdr:col>
      <xdr:colOff>259056</xdr:colOff>
      <xdr:row>43</xdr:row>
      <xdr:rowOff>252259</xdr:rowOff>
    </xdr:to>
    <xdr:graphicFrame macro="">
      <xdr:nvGraphicFramePr>
        <xdr:cNvPr id="8" name="Chart 7">
          <a:extLst>
            <a:ext uri="{FF2B5EF4-FFF2-40B4-BE49-F238E27FC236}">
              <a16:creationId xmlns:a16="http://schemas.microsoft.com/office/drawing/2014/main" id="{A1861787-410C-4F68-95DA-43107BAA5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249019</xdr:colOff>
      <xdr:row>8</xdr:row>
      <xdr:rowOff>0</xdr:rowOff>
    </xdr:from>
    <xdr:to>
      <xdr:col>30</xdr:col>
      <xdr:colOff>250658</xdr:colOff>
      <xdr:row>30</xdr:row>
      <xdr:rowOff>10376</xdr:rowOff>
    </xdr:to>
    <xdr:graphicFrame macro="">
      <xdr:nvGraphicFramePr>
        <xdr:cNvPr id="9" name="Chart 8">
          <a:extLst>
            <a:ext uri="{FF2B5EF4-FFF2-40B4-BE49-F238E27FC236}">
              <a16:creationId xmlns:a16="http://schemas.microsoft.com/office/drawing/2014/main" id="{1A0CDA29-246B-4494-B025-789FEE71A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287263</xdr:colOff>
      <xdr:row>8</xdr:row>
      <xdr:rowOff>0</xdr:rowOff>
    </xdr:from>
    <xdr:to>
      <xdr:col>39</xdr:col>
      <xdr:colOff>492449</xdr:colOff>
      <xdr:row>30</xdr:row>
      <xdr:rowOff>12700</xdr:rowOff>
    </xdr:to>
    <xdr:graphicFrame macro="">
      <xdr:nvGraphicFramePr>
        <xdr:cNvPr id="10" name="Chart 9">
          <a:extLst>
            <a:ext uri="{FF2B5EF4-FFF2-40B4-BE49-F238E27FC236}">
              <a16:creationId xmlns:a16="http://schemas.microsoft.com/office/drawing/2014/main" id="{59759E60-EAC4-4620-92B6-ED62A34DB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70555</xdr:colOff>
      <xdr:row>8</xdr:row>
      <xdr:rowOff>2061</xdr:rowOff>
    </xdr:from>
    <xdr:to>
      <xdr:col>8</xdr:col>
      <xdr:colOff>52917</xdr:colOff>
      <xdr:row>13</xdr:row>
      <xdr:rowOff>68649</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FE1F8235-096F-0A77-8E5A-4BBDAEC237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33585" y="1541455"/>
              <a:ext cx="2445393" cy="1028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82826</xdr:colOff>
      <xdr:row>13</xdr:row>
      <xdr:rowOff>109905</xdr:rowOff>
    </xdr:from>
    <xdr:to>
      <xdr:col>8</xdr:col>
      <xdr:colOff>36634</xdr:colOff>
      <xdr:row>19</xdr:row>
      <xdr:rowOff>27610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A5B91511-4FB5-244E-535C-2EC8389D7E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5856" y="2611420"/>
              <a:ext cx="2416839" cy="1072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82826</xdr:colOff>
      <xdr:row>19</xdr:row>
      <xdr:rowOff>64421</xdr:rowOff>
    </xdr:from>
    <xdr:to>
      <xdr:col>8</xdr:col>
      <xdr:colOff>27608</xdr:colOff>
      <xdr:row>27</xdr:row>
      <xdr:rowOff>349710</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19A09104-A2E6-CD45-EF9F-1918E51241D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545856" y="3720482"/>
              <a:ext cx="2407813" cy="1824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126810</xdr:colOff>
      <xdr:row>35</xdr:row>
      <xdr:rowOff>39529</xdr:rowOff>
    </xdr:from>
    <xdr:to>
      <xdr:col>8</xdr:col>
      <xdr:colOff>0</xdr:colOff>
      <xdr:row>40</xdr:row>
      <xdr:rowOff>141111</xdr:rowOff>
    </xdr:to>
    <mc:AlternateContent xmlns:mc="http://schemas.openxmlformats.org/markup-compatibility/2006" xmlns:a14="http://schemas.microsoft.com/office/drawing/2010/main">
      <mc:Choice Requires="a14">
        <xdr:graphicFrame macro="">
          <xdr:nvGraphicFramePr>
            <xdr:cNvPr id="14" name="Children">
              <a:extLst>
                <a:ext uri="{FF2B5EF4-FFF2-40B4-BE49-F238E27FC236}">
                  <a16:creationId xmlns:a16="http://schemas.microsoft.com/office/drawing/2014/main" id="{7E714720-FD73-3AE5-C3FC-AFDCC3DFD82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589840" y="8313771"/>
              <a:ext cx="2336221" cy="202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108144</xdr:colOff>
      <xdr:row>30</xdr:row>
      <xdr:rowOff>212239</xdr:rowOff>
    </xdr:from>
    <xdr:to>
      <xdr:col>8</xdr:col>
      <xdr:colOff>17162</xdr:colOff>
      <xdr:row>35</xdr:row>
      <xdr:rowOff>8581</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AC141215-F070-F995-CE6F-958FC05036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71174" y="6562239"/>
              <a:ext cx="2372049" cy="1720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91178</xdr:colOff>
      <xdr:row>27</xdr:row>
      <xdr:rowOff>390769</xdr:rowOff>
    </xdr:from>
    <xdr:to>
      <xdr:col>8</xdr:col>
      <xdr:colOff>31750</xdr:colOff>
      <xdr:row>30</xdr:row>
      <xdr:rowOff>178371</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71C6B7A9-F50C-D81D-335C-9B5192011C2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554208" y="5586224"/>
              <a:ext cx="2403603" cy="942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132543</xdr:colOff>
      <xdr:row>40</xdr:row>
      <xdr:rowOff>176676</xdr:rowOff>
    </xdr:from>
    <xdr:to>
      <xdr:col>7</xdr:col>
      <xdr:colOff>600489</xdr:colOff>
      <xdr:row>43</xdr:row>
      <xdr:rowOff>241577</xdr:rowOff>
    </xdr:to>
    <mc:AlternateContent xmlns:mc="http://schemas.openxmlformats.org/markup-compatibility/2006" xmlns:a14="http://schemas.microsoft.com/office/drawing/2010/main">
      <mc:Choice Requires="a14">
        <xdr:graphicFrame macro="">
          <xdr:nvGraphicFramePr>
            <xdr:cNvPr id="17" name="Purchased Bike">
              <a:extLst>
                <a:ext uri="{FF2B5EF4-FFF2-40B4-BE49-F238E27FC236}">
                  <a16:creationId xmlns:a16="http://schemas.microsoft.com/office/drawing/2014/main" id="{D967B39E-EDF5-6EBD-B064-6E33B58727B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595573" y="10375161"/>
              <a:ext cx="2315219" cy="1219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 Ankani" refreshedDate="45353.71177199074" createdVersion="8" refreshedVersion="8" minRefreshableVersion="3" recordCount="1000" xr:uid="{7E8D2A51-7AF5-4573-B77F-909EC4E046F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9277725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 Ankani" refreshedDate="45353.736303472222" backgroundQuery="1" createdVersion="8" refreshedVersion="8" minRefreshableVersion="3" recordCount="0" supportSubquery="1" supportAdvancedDrill="1" xr:uid="{A01524A1-8E2C-451C-8F42-43F497770E54}">
  <cacheSource type="external" connectionId="1"/>
  <cacheFields count="3">
    <cacheField name="[Measures].[Count of Purchased Bike]" caption="Count of Purchased Bike" numFmtId="0" hierarchy="16" level="32767"/>
    <cacheField name="[Range].[Cars].[Cars]" caption="Cars" numFmtId="0" hierarchy="8"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Range].[Cars].&amp;[0]"/>
            <x15:cachedUniqueName index="1" name="[Range].[Cars].&amp;[1]"/>
            <x15:cachedUniqueName index="2" name="[Range].[Cars].&amp;[2]"/>
            <x15:cachedUniqueName index="3" name="[Range].[Cars].&amp;[3]"/>
            <x15:cachedUniqueName index="4" name="[Range].[Cars].&amp;[4]"/>
          </x15:cachedUniqueNames>
        </ext>
      </extLst>
    </cacheField>
    <cacheField name="[Range].[Purchased Bike].[Purchased Bike]" caption="Purchased Bike" numFmtId="0" hierarchy="13" level="1">
      <sharedItems count="2">
        <s v="Yes"/>
        <s v="No" u="1"/>
      </sharedItems>
    </cacheField>
  </cacheFields>
  <cacheHierarchies count="17">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2" memberValueDatatype="20" unbalanced="0">
      <fieldsUsage count="2">
        <fieldUsage x="-1"/>
        <fieldUsage x="1"/>
      </fieldsUsage>
    </cacheHierarchy>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0"/>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0"/>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0"/>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0"/>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0"/>
    <x v="1"/>
  </r>
  <r>
    <n v="12212"/>
    <x v="0"/>
    <x v="0"/>
    <x v="4"/>
    <x v="3"/>
    <x v="4"/>
    <x v="3"/>
    <x v="0"/>
    <x v="0"/>
    <x v="0"/>
    <x v="0"/>
    <n v="37"/>
    <x v="0"/>
    <x v="1"/>
  </r>
  <r>
    <n v="25529"/>
    <x v="1"/>
    <x v="1"/>
    <x v="4"/>
    <x v="0"/>
    <x v="4"/>
    <x v="3"/>
    <x v="0"/>
    <x v="0"/>
    <x v="0"/>
    <x v="0"/>
    <n v="44"/>
    <x v="0"/>
    <x v="0"/>
  </r>
  <r>
    <n v="22170"/>
    <x v="0"/>
    <x v="0"/>
    <x v="1"/>
    <x v="1"/>
    <x v="1"/>
    <x v="1"/>
    <x v="1"/>
    <x v="2"/>
    <x v="3"/>
    <x v="1"/>
    <n v="55"/>
    <x v="0"/>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0"/>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0"/>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0"/>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0"/>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0"/>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0"/>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0"/>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0"/>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0"/>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0"/>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0"/>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0"/>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20D25-B5BD-4FF2-80B0-9757E5A6C1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7">
      <pivotArea type="data" outline="0" fieldPosition="0">
        <references count="3">
          <reference field="4294967294" count="1" selected="0">
            <x v="0"/>
          </reference>
          <reference field="2" count="1" selected="0">
            <x v="1"/>
          </reference>
          <reference field="13" count="1" selected="0">
            <x v="1"/>
          </reference>
        </references>
      </pivotArea>
    </chartFormat>
    <chartFormat chart="7" format="8">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94924B-6289-4C00-B7C7-E883B10B63D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00:D10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showDataAs="percentOfCol" baseField="13" baseItem="1" numFmtId="9"/>
  </dataFields>
  <formats count="10">
    <format dxfId="237">
      <pivotArea type="all" dataOnly="0" outline="0" fieldPosition="0"/>
    </format>
    <format dxfId="236">
      <pivotArea outline="0" collapsedLevelsAreSubtotals="1" fieldPosition="0"/>
    </format>
    <format dxfId="235">
      <pivotArea type="origin" dataOnly="0" labelOnly="1" outline="0" fieldPosition="0"/>
    </format>
    <format dxfId="234">
      <pivotArea field="13" type="button" dataOnly="0" labelOnly="1" outline="0" axis="axisCol" fieldPosition="0"/>
    </format>
    <format dxfId="233">
      <pivotArea type="topRight" dataOnly="0" labelOnly="1" outline="0" fieldPosition="0"/>
    </format>
    <format dxfId="232">
      <pivotArea field="9" type="button" dataOnly="0" labelOnly="1" outline="0" axis="axisRow" fieldPosition="0"/>
    </format>
    <format dxfId="231">
      <pivotArea dataOnly="0" labelOnly="1" fieldPosition="0">
        <references count="1">
          <reference field="9" count="0"/>
        </references>
      </pivotArea>
    </format>
    <format dxfId="230">
      <pivotArea dataOnly="0" labelOnly="1" grandRow="1" outline="0" fieldPosition="0"/>
    </format>
    <format dxfId="229">
      <pivotArea dataOnly="0" labelOnly="1" fieldPosition="0">
        <references count="1">
          <reference field="13" count="0"/>
        </references>
      </pivotArea>
    </format>
    <format dxfId="228">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0" format="8">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3A2F3-3845-412C-84ED-1F06B23F153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1:C88" firstHeaderRow="1" firstDataRow="2" firstDataCol="1"/>
  <pivotFields count="3">
    <pivotField dataField="1" subtotalTop="0" showAll="0" defaultSubtotal="0"/>
    <pivotField axis="axisRow" allDrilled="1" showAll="0" dataSourceSort="1" defaultAttributeDrillState="1">
      <items count="6">
        <item x="0"/>
        <item x="1"/>
        <item x="2"/>
        <item x="3"/>
        <item x="4"/>
        <item t="default"/>
      </items>
    </pivotField>
    <pivotField axis="axisCol" allDrilled="1" showAll="0" dataSourceSort="1" defaultAttributeDrillState="1">
      <items count="3">
        <item s="1" x="0"/>
        <item x="1"/>
        <item t="default"/>
      </items>
    </pivotField>
  </pivotFields>
  <rowFields count="1">
    <field x="1"/>
  </rowFields>
  <rowItems count="6">
    <i>
      <x/>
    </i>
    <i>
      <x v="1"/>
    </i>
    <i>
      <x v="2"/>
    </i>
    <i>
      <x v="3"/>
    </i>
    <i>
      <x v="4"/>
    </i>
    <i t="grand">
      <x/>
    </i>
  </rowItems>
  <colFields count="1">
    <field x="2"/>
  </colFields>
  <colItems count="2">
    <i>
      <x/>
    </i>
    <i t="grand">
      <x/>
    </i>
  </colItems>
  <dataFields count="1">
    <dataField name="Count of Purchased Bike" fld="0" subtotal="count" baseField="0" baseItem="0"/>
  </dataFields>
  <chartFormats count="2">
    <chartFormat chart="1" format="0" series="1">
      <pivotArea type="data" outline="0" fieldPosition="0">
        <references count="2">
          <reference field="4294967294" count="1" selected="0">
            <x v="0"/>
          </reference>
          <reference field="2" count="1" selected="0">
            <x v="0"/>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FBD32-EB80-423E-8D5C-EB420E68A0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0:D65"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10" baseItem="0"/>
  </dataFields>
  <formats count="9">
    <format dxfId="246">
      <pivotArea type="all" dataOnly="0" outline="0" fieldPosition="0"/>
    </format>
    <format dxfId="245">
      <pivotArea outline="0" collapsedLevelsAreSubtotals="1" fieldPosition="0"/>
    </format>
    <format dxfId="244">
      <pivotArea type="origin" dataOnly="0" labelOnly="1" outline="0" fieldPosition="0"/>
    </format>
    <format dxfId="243">
      <pivotArea field="13" type="button" dataOnly="0" labelOnly="1" outline="0" axis="axisCol" fieldPosition="0"/>
    </format>
    <format dxfId="242">
      <pivotArea type="topRight" dataOnly="0" labelOnly="1" outline="0" fieldPosition="0"/>
    </format>
    <format dxfId="241">
      <pivotArea field="2" type="button" dataOnly="0" labelOnly="1" outline="0"/>
    </format>
    <format dxfId="240">
      <pivotArea dataOnly="0" labelOnly="1" grandRow="1" outline="0" fieldPosition="0"/>
    </format>
    <format dxfId="239">
      <pivotArea dataOnly="0" labelOnly="1" fieldPosition="0">
        <references count="1">
          <reference field="13" count="0"/>
        </references>
      </pivotArea>
    </format>
    <format dxfId="238">
      <pivotArea dataOnly="0" labelOnly="1" grandCol="1" outline="0" fieldPosition="0"/>
    </format>
  </formats>
  <chartFormats count="1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 chart="13" format="7">
      <pivotArea type="data" outline="0" fieldPosition="0">
        <references count="3">
          <reference field="4294967294" count="1" selected="0">
            <x v="0"/>
          </reference>
          <reference field="10" count="1" selected="0">
            <x v="0"/>
          </reference>
          <reference field="13" count="1" selected="0">
            <x v="1"/>
          </reference>
        </references>
      </pivotArea>
    </chartFormat>
    <chartFormat chart="13" format="8">
      <pivotArea type="data" outline="0" fieldPosition="0">
        <references count="3">
          <reference field="4294967294" count="1" selected="0">
            <x v="0"/>
          </reference>
          <reference field="10" count="1" selected="0">
            <x v="1"/>
          </reference>
          <reference field="13" count="1" selected="0">
            <x v="1"/>
          </reference>
        </references>
      </pivotArea>
    </chartFormat>
    <chartFormat chart="13" format="9">
      <pivotArea type="data" outline="0" fieldPosition="0">
        <references count="3">
          <reference field="4294967294" count="1" selected="0">
            <x v="0"/>
          </reference>
          <reference field="10" count="1" selected="0">
            <x v="2"/>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9" format="2">
      <pivotArea type="data" outline="0" fieldPosition="0">
        <references count="3">
          <reference field="4294967294" count="1" selected="0">
            <x v="0"/>
          </reference>
          <reference field="10" count="1" selected="0">
            <x v="0"/>
          </reference>
          <reference field="13" count="1" selected="0">
            <x v="0"/>
          </reference>
        </references>
      </pivotArea>
    </chartFormat>
    <chartFormat chart="9" format="3">
      <pivotArea type="data" outline="0" fieldPosition="0">
        <references count="3">
          <reference field="4294967294" count="1" selected="0">
            <x v="0"/>
          </reference>
          <reference field="10" count="1" selected="0">
            <x v="1"/>
          </reference>
          <reference field="13" count="1" selected="0">
            <x v="0"/>
          </reference>
        </references>
      </pivotArea>
    </chartFormat>
    <chartFormat chart="9" format="4">
      <pivotArea type="data" outline="0" fieldPosition="0">
        <references count="3">
          <reference field="4294967294" count="1" selected="0">
            <x v="0"/>
          </reference>
          <reference field="10" count="1" selected="0">
            <x v="2"/>
          </reference>
          <reference field="13" count="1" selected="0">
            <x v="0"/>
          </reference>
        </references>
      </pivotArea>
    </chartFormat>
    <chartFormat chart="9" format="5">
      <pivotArea type="data" outline="0" fieldPosition="0">
        <references count="3">
          <reference field="4294967294" count="1" selected="0">
            <x v="0"/>
          </reference>
          <reference field="10" count="1" selected="0">
            <x v="0"/>
          </reference>
          <reference field="13" count="1" selected="0">
            <x v="1"/>
          </reference>
        </references>
      </pivotArea>
    </chartFormat>
    <chartFormat chart="9" format="6">
      <pivotArea type="data" outline="0" fieldPosition="0">
        <references count="3">
          <reference field="4294967294" count="1" selected="0">
            <x v="0"/>
          </reference>
          <reference field="10" count="1" selected="0">
            <x v="1"/>
          </reference>
          <reference field="13" count="1" selected="0">
            <x v="1"/>
          </reference>
        </references>
      </pivotArea>
    </chartFormat>
    <chartFormat chart="9" format="7">
      <pivotArea type="data" outline="0" fieldPosition="0">
        <references count="3">
          <reference field="4294967294" count="1" selected="0">
            <x v="0"/>
          </reference>
          <reference field="10" count="1" selected="0">
            <x v="2"/>
          </reference>
          <reference field="13" count="1" selected="0">
            <x v="1"/>
          </reference>
        </references>
      </pivotArea>
    </chartFormat>
    <chartFormat chart="13"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3"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3" format="13">
      <pivotArea type="data" outline="0" fieldPosition="0">
        <references count="3">
          <reference field="4294967294" count="1" selected="0">
            <x v="0"/>
          </reference>
          <reference field="10"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3A877C-EADA-4EDA-92CF-57AFD2A2D3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9">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13" type="button" dataOnly="0" labelOnly="1" outline="0" axis="axisCol" fieldPosition="0"/>
    </format>
    <format dxfId="251">
      <pivotArea type="topRight" dataOnly="0" labelOnly="1" outline="0" fieldPosition="0"/>
    </format>
    <format dxfId="250">
      <pivotArea field="2" type="button" dataOnly="0" labelOnly="1" outline="0"/>
    </format>
    <format dxfId="249">
      <pivotArea dataOnly="0" labelOnly="1" grandRow="1" outline="0" fieldPosition="0"/>
    </format>
    <format dxfId="248">
      <pivotArea dataOnly="0" labelOnly="1" fieldPosition="0">
        <references count="1">
          <reference field="13" count="0"/>
        </references>
      </pivotArea>
    </format>
    <format dxfId="247">
      <pivotArea dataOnly="0" labelOnly="1" grandCol="1"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54A4D2-A6D5-4BAE-9A8D-BA3863B454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6:D3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3" baseItem="0" numFmtId="166"/>
  </dataFields>
  <formats count="10">
    <format dxfId="265">
      <pivotArea type="all" dataOnly="0" outline="0" fieldPosition="0"/>
    </format>
    <format dxfId="264">
      <pivotArea outline="0" collapsedLevelsAreSubtotals="1" fieldPosition="0"/>
    </format>
    <format dxfId="263">
      <pivotArea type="origin" dataOnly="0" labelOnly="1" outline="0" fieldPosition="0"/>
    </format>
    <format dxfId="262">
      <pivotArea field="13" type="button" dataOnly="0" labelOnly="1" outline="0" axis="axisCol" fieldPosition="0"/>
    </format>
    <format dxfId="261">
      <pivotArea type="topRight" dataOnly="0" labelOnly="1" outline="0" fieldPosition="0"/>
    </format>
    <format dxfId="260">
      <pivotArea field="2" type="button" dataOnly="0" labelOnly="1" outline="0" axis="axisRow" fieldPosition="0"/>
    </format>
    <format dxfId="259">
      <pivotArea dataOnly="0" labelOnly="1" fieldPosition="0">
        <references count="1">
          <reference field="2" count="0"/>
        </references>
      </pivotArea>
    </format>
    <format dxfId="258">
      <pivotArea dataOnly="0" labelOnly="1" grandRow="1" outline="0" fieldPosition="0"/>
    </format>
    <format dxfId="257">
      <pivotArea dataOnly="0" labelOnly="1" fieldPosition="0">
        <references count="1">
          <reference field="13" count="0"/>
        </references>
      </pivotArea>
    </format>
    <format dxfId="256">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3082FD-FF38-479A-8E65-8C72AC24FEEA}" sourceName="Gender">
  <pivotTables>
    <pivotTable tabId="3" name="PivotTable1"/>
    <pivotTable tabId="3" name="PivotTable2"/>
    <pivotTable tabId="3" name="PivotTable3"/>
    <pivotTable tabId="3" name="PivotTable4"/>
    <pivotTable tabId="3" name="PivotTable9"/>
  </pivotTables>
  <data>
    <tabular pivotCacheId="1927772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954482-7132-4D88-A7D6-A48B8F26E923}" sourceName="Marital Status">
  <pivotTables>
    <pivotTable tabId="3" name="PivotTable1"/>
    <pivotTable tabId="3" name="PivotTable2"/>
    <pivotTable tabId="3" name="PivotTable3"/>
    <pivotTable tabId="3" name="PivotTable4"/>
    <pivotTable tabId="3" name="PivotTable9"/>
  </pivotTables>
  <data>
    <tabular pivotCacheId="19277725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0F9F2D-9B6F-4D75-A232-AC1E44FD82CB}" sourceName="Occupation">
  <pivotTables>
    <pivotTable tabId="3" name="PivotTable1"/>
    <pivotTable tabId="3" name="PivotTable2"/>
    <pivotTable tabId="3" name="PivotTable3"/>
    <pivotTable tabId="3" name="PivotTable4"/>
    <pivotTable tabId="3" name="PivotTable9"/>
  </pivotTables>
  <data>
    <tabular pivotCacheId="192777256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C28E32A-C9FD-4FD1-A426-3C49251A5B32}" sourceName="Children">
  <pivotTables>
    <pivotTable tabId="3" name="PivotTable1"/>
    <pivotTable tabId="3" name="PivotTable2"/>
    <pivotTable tabId="3" name="PivotTable3"/>
    <pivotTable tabId="3" name="PivotTable4"/>
    <pivotTable tabId="3" name="PivotTable9"/>
  </pivotTables>
  <data>
    <tabular pivotCacheId="1927772564">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07DDA2-6C9C-4483-8293-B1ADC1344DBE}" sourceName="Education">
  <pivotTables>
    <pivotTable tabId="3" name="PivotTable1"/>
    <pivotTable tabId="3" name="PivotTable2"/>
    <pivotTable tabId="3" name="PivotTable3"/>
    <pivotTable tabId="3" name="PivotTable4"/>
    <pivotTable tabId="3" name="PivotTable9"/>
  </pivotTables>
  <data>
    <tabular pivotCacheId="1927772564">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364056A-FBC1-4C9A-90D9-556AB8325263}" sourceName="Home Owner">
  <pivotTables>
    <pivotTable tabId="3" name="PivotTable1"/>
    <pivotTable tabId="3" name="PivotTable2"/>
    <pivotTable tabId="3" name="PivotTable3"/>
    <pivotTable tabId="3" name="PivotTable4"/>
    <pivotTable tabId="3" name="PivotTable9"/>
  </pivotTables>
  <data>
    <tabular pivotCacheId="1927772564">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482D6D2-5B64-4DE1-9C04-24451D6CA352}" sourceName="Purchased Bike">
  <pivotTables>
    <pivotTable tabId="3" name="PivotTable1"/>
    <pivotTable tabId="3" name="PivotTable2"/>
    <pivotTable tabId="3" name="PivotTable3"/>
    <pivotTable tabId="3" name="PivotTable4"/>
    <pivotTable tabId="3" name="PivotTable9"/>
  </pivotTables>
  <data>
    <tabular pivotCacheId="19277725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90BCAD-6CD5-474F-AED3-AFC1CAE8D02E}" cache="Slicer_Gender" caption="Gender" rowHeight="241300"/>
  <slicer name="Marital Status" xr10:uid="{88D04237-9FB1-4DFC-8890-EF36EC4ECCB6}" cache="Slicer_Marital_Status" caption="Marital Status" rowHeight="241300"/>
  <slicer name="Occupation" xr10:uid="{CAC25503-E7E8-434B-A6C4-3AFA41583E62}" cache="Slicer_Occupation" caption="Occupation" rowHeight="241300"/>
  <slicer name="Children" xr10:uid="{C842A388-A46A-41DD-AD67-26065CCE591A}" cache="Slicer_Children" caption="Children" rowHeight="241300"/>
  <slicer name="Education" xr10:uid="{18F5D6EB-CC78-4F36-930E-23B06D6B4577}" cache="Slicer_Education" caption="Education" rowHeight="241300"/>
  <slicer name="Home Owner" xr10:uid="{9553E73C-8DE8-4DA6-B4D3-4CCED8F56DC5}" cache="Slicer_Home_Owner" caption="Home Owner" rowHeight="241300"/>
  <slicer name="Purchased Bike" xr10:uid="{DB0B29E7-0819-404B-A337-5154CA7840F1}"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90625" defaultRowHeight="14.5" x14ac:dyDescent="0.35"/>
  <cols>
    <col min="1" max="1" width="10.08984375" customWidth="1"/>
    <col min="2" max="2" width="14.6328125" bestFit="1" customWidth="1"/>
    <col min="6" max="6" width="16.26953125" bestFit="1" customWidth="1"/>
    <col min="7" max="7" width="13" bestFit="1" customWidth="1"/>
    <col min="8" max="8" width="14.1796875" bestFit="1" customWidth="1"/>
    <col min="10" max="10" width="18.906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07CF-1453-443B-9A3F-1A2C43B93515}">
  <dimension ref="A1:N1001"/>
  <sheetViews>
    <sheetView zoomScaleNormal="100" workbookViewId="0">
      <selection activeCell="I2" sqref="I2"/>
    </sheetView>
  </sheetViews>
  <sheetFormatPr defaultRowHeight="14.5" x14ac:dyDescent="0.35"/>
  <cols>
    <col min="1" max="1" width="8.08984375" customWidth="1"/>
    <col min="2" max="2" width="14.90625" customWidth="1"/>
    <col min="3" max="3" width="9.6328125" customWidth="1"/>
    <col min="4" max="4" width="11.7265625" bestFit="1" customWidth="1"/>
    <col min="5" max="5" width="10.08984375" customWidth="1"/>
    <col min="6" max="6" width="16.26953125" bestFit="1" customWidth="1"/>
    <col min="7" max="7" width="13" bestFit="1" customWidth="1"/>
    <col min="8" max="8" width="13.54296875" customWidth="1"/>
    <col min="9" max="9" width="6.81640625" customWidth="1"/>
    <col min="10" max="10" width="18" customWidth="1"/>
    <col min="12" max="12" width="6.81640625" customWidth="1"/>
    <col min="13" max="13" width="13.6328125" bestFit="1" customWidth="1"/>
    <col min="14" max="14" width="15.453125" customWidth="1"/>
  </cols>
  <sheetData>
    <row r="1" spans="1:14" x14ac:dyDescent="0.35">
      <c r="A1" s="4" t="s">
        <v>0</v>
      </c>
      <c r="B1" s="4" t="s">
        <v>1</v>
      </c>
      <c r="C1" s="4" t="s">
        <v>2</v>
      </c>
      <c r="D1" s="4" t="s">
        <v>3</v>
      </c>
      <c r="E1" s="4" t="s">
        <v>4</v>
      </c>
      <c r="F1" s="4" t="s">
        <v>5</v>
      </c>
      <c r="G1" s="4" t="s">
        <v>6</v>
      </c>
      <c r="H1" s="4" t="s">
        <v>7</v>
      </c>
      <c r="I1" s="4" t="s">
        <v>8</v>
      </c>
      <c r="J1" s="4" t="s">
        <v>9</v>
      </c>
      <c r="K1" s="4" t="s">
        <v>10</v>
      </c>
      <c r="L1" s="4" t="s">
        <v>11</v>
      </c>
      <c r="M1" s="4" t="s">
        <v>41</v>
      </c>
      <c r="N1" s="4" t="s">
        <v>12</v>
      </c>
    </row>
    <row r="2" spans="1:14" x14ac:dyDescent="0.35">
      <c r="A2">
        <v>12496</v>
      </c>
      <c r="B2" t="s">
        <v>36</v>
      </c>
      <c r="C2" t="s">
        <v>39</v>
      </c>
      <c r="D2" s="3">
        <v>40000</v>
      </c>
      <c r="E2">
        <v>1</v>
      </c>
      <c r="F2" t="s">
        <v>13</v>
      </c>
      <c r="G2" t="s">
        <v>14</v>
      </c>
      <c r="H2" t="s">
        <v>15</v>
      </c>
      <c r="I2">
        <v>0</v>
      </c>
      <c r="J2" t="s">
        <v>16</v>
      </c>
      <c r="K2" t="s">
        <v>17</v>
      </c>
      <c r="L2">
        <v>42</v>
      </c>
      <c r="M2" t="str">
        <f t="shared" ref="M2:M65" si="0">IF(L2&gt;55,"Old Age",IF(L2&gt;30,"Middle Age",IF(L2&gt;20,"Adults","Teens")))</f>
        <v>Middle Age</v>
      </c>
      <c r="N2" t="s">
        <v>18</v>
      </c>
    </row>
    <row r="3" spans="1:14" x14ac:dyDescent="0.35">
      <c r="A3">
        <v>24107</v>
      </c>
      <c r="B3" t="s">
        <v>36</v>
      </c>
      <c r="C3" t="s">
        <v>38</v>
      </c>
      <c r="D3" s="3">
        <v>30000</v>
      </c>
      <c r="E3">
        <v>3</v>
      </c>
      <c r="F3" t="s">
        <v>19</v>
      </c>
      <c r="G3" t="s">
        <v>20</v>
      </c>
      <c r="H3" t="s">
        <v>15</v>
      </c>
      <c r="I3">
        <v>1</v>
      </c>
      <c r="J3" t="s">
        <v>16</v>
      </c>
      <c r="K3" t="s">
        <v>17</v>
      </c>
      <c r="L3">
        <v>43</v>
      </c>
      <c r="M3" t="str">
        <f t="shared" si="0"/>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35">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40</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IF(L66&gt;55,"Old Age",IF(L66&gt;30,"Middle Age",IF(L66&gt;20,"Adults","Teens")))</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35">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35">
      <c r="A79">
        <v>27969</v>
      </c>
      <c r="B79" t="s">
        <v>36</v>
      </c>
      <c r="C79" t="s">
        <v>38</v>
      </c>
      <c r="D79" s="3">
        <v>80000</v>
      </c>
      <c r="E79">
        <v>0</v>
      </c>
      <c r="F79" t="s">
        <v>13</v>
      </c>
      <c r="G79" t="s">
        <v>21</v>
      </c>
      <c r="H79" t="s">
        <v>15</v>
      </c>
      <c r="I79">
        <v>2</v>
      </c>
      <c r="J79" t="s">
        <v>40</v>
      </c>
      <c r="K79" t="s">
        <v>24</v>
      </c>
      <c r="L79">
        <v>29</v>
      </c>
      <c r="M79" t="str">
        <f t="shared" si="1"/>
        <v>Adults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40</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IF(L130&gt;55,"Old Age",IF(L130&gt;30,"Middle Age",IF(L130&gt;20,"Adults","Teens")))</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40</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40</v>
      </c>
      <c r="K186" t="s">
        <v>17</v>
      </c>
      <c r="L186">
        <v>58</v>
      </c>
      <c r="M186" t="str">
        <f t="shared" si="2"/>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40</v>
      </c>
      <c r="K189" t="s">
        <v>17</v>
      </c>
      <c r="L189">
        <v>59</v>
      </c>
      <c r="M189" t="str">
        <f t="shared" si="2"/>
        <v>Old Age</v>
      </c>
      <c r="N189" t="s">
        <v>18</v>
      </c>
    </row>
    <row r="190" spans="1:14" x14ac:dyDescent="0.35">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40</v>
      </c>
      <c r="K194" t="s">
        <v>17</v>
      </c>
      <c r="L194">
        <v>62</v>
      </c>
      <c r="M194" t="str">
        <f t="shared" ref="M194:M257" si="3">IF(L194&gt;55,"Old Age",IF(L194&gt;30,"Middle Age",IF(L194&gt;20,"Adults","Teens")))</f>
        <v>Old Age</v>
      </c>
      <c r="N194" t="s">
        <v>18</v>
      </c>
    </row>
    <row r="195" spans="1:14" x14ac:dyDescent="0.35">
      <c r="A195">
        <v>26032</v>
      </c>
      <c r="B195" t="s">
        <v>36</v>
      </c>
      <c r="C195" t="s">
        <v>39</v>
      </c>
      <c r="D195" s="3">
        <v>70000</v>
      </c>
      <c r="E195">
        <v>5</v>
      </c>
      <c r="F195" t="s">
        <v>13</v>
      </c>
      <c r="G195" t="s">
        <v>21</v>
      </c>
      <c r="H195" t="s">
        <v>15</v>
      </c>
      <c r="I195">
        <v>4</v>
      </c>
      <c r="J195" t="s">
        <v>40</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40</v>
      </c>
      <c r="K208" t="s">
        <v>17</v>
      </c>
      <c r="L208">
        <v>62</v>
      </c>
      <c r="M208" t="str">
        <f t="shared" si="3"/>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35">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40</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40</v>
      </c>
      <c r="K232" t="s">
        <v>17</v>
      </c>
      <c r="L232">
        <v>56</v>
      </c>
      <c r="M232" t="str">
        <f t="shared" si="3"/>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Adults</v>
      </c>
      <c r="N235" t="s">
        <v>15</v>
      </c>
    </row>
    <row r="236" spans="1:14" x14ac:dyDescent="0.35">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35">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40</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IF(L258&gt;55,"Old Age",IF(L258&gt;30,"Middle Age",IF(L258&gt;20,"Adults","Teens")))</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40</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40</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IF(L322&gt;55,"Old Age",IF(L322&gt;30,"Middle Age",IF(L322&gt;20,"Adults","Teens")))</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40</v>
      </c>
      <c r="K331" t="s">
        <v>17</v>
      </c>
      <c r="L331">
        <v>59</v>
      </c>
      <c r="M331" t="str">
        <f t="shared" si="5"/>
        <v>Old Age</v>
      </c>
      <c r="N331" t="s">
        <v>18</v>
      </c>
    </row>
    <row r="332" spans="1:14" x14ac:dyDescent="0.35">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40</v>
      </c>
      <c r="K361" t="s">
        <v>24</v>
      </c>
      <c r="L361">
        <v>30</v>
      </c>
      <c r="M361" t="str">
        <f t="shared" si="5"/>
        <v>Adults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40</v>
      </c>
      <c r="K382" t="s">
        <v>24</v>
      </c>
      <c r="L382">
        <v>30</v>
      </c>
      <c r="M382" t="str">
        <f t="shared" si="5"/>
        <v>Adults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IF(L386&gt;55,"Old Age",IF(L386&gt;30,"Middle Age",IF(L386&gt;20,"Adults","Teens")))</f>
        <v>Adults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40</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Adults</v>
      </c>
      <c r="N433" t="s">
        <v>15</v>
      </c>
    </row>
    <row r="434" spans="1:14" x14ac:dyDescent="0.35">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IF(L450&gt;55,"Old Age",IF(L450&gt;30,"Middle Age",IF(L450&gt;20,"Adults","Teens")))</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40</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40</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40</v>
      </c>
      <c r="K497" t="s">
        <v>32</v>
      </c>
      <c r="L497">
        <v>56</v>
      </c>
      <c r="M497" t="str">
        <f t="shared" si="7"/>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IF(L514&gt;55,"Old Age",IF(L514&gt;30,"Middle Age",IF(L514&gt;20,"Adults","Teens")))</f>
        <v>Middle Age</v>
      </c>
      <c r="N514" t="s">
        <v>15</v>
      </c>
    </row>
    <row r="515" spans="1:14" x14ac:dyDescent="0.35">
      <c r="A515">
        <v>13353</v>
      </c>
      <c r="B515" t="s">
        <v>37</v>
      </c>
      <c r="C515" t="s">
        <v>39</v>
      </c>
      <c r="D515" s="3">
        <v>60000</v>
      </c>
      <c r="E515">
        <v>4</v>
      </c>
      <c r="F515" t="s">
        <v>31</v>
      </c>
      <c r="G515" t="s">
        <v>28</v>
      </c>
      <c r="H515" t="s">
        <v>15</v>
      </c>
      <c r="I515">
        <v>2</v>
      </c>
      <c r="J515" t="s">
        <v>40</v>
      </c>
      <c r="K515" t="s">
        <v>32</v>
      </c>
      <c r="L515">
        <v>61</v>
      </c>
      <c r="M515" t="str">
        <f t="shared" si="8"/>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40</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40</v>
      </c>
      <c r="K527" t="s">
        <v>32</v>
      </c>
      <c r="L527">
        <v>59</v>
      </c>
      <c r="M527" t="str">
        <f t="shared" si="8"/>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35">
      <c r="A531">
        <v>13233</v>
      </c>
      <c r="B531" t="s">
        <v>36</v>
      </c>
      <c r="C531" t="s">
        <v>38</v>
      </c>
      <c r="D531" s="3">
        <v>60000</v>
      </c>
      <c r="E531">
        <v>2</v>
      </c>
      <c r="F531" t="s">
        <v>19</v>
      </c>
      <c r="G531" t="s">
        <v>21</v>
      </c>
      <c r="H531" t="s">
        <v>15</v>
      </c>
      <c r="I531">
        <v>1</v>
      </c>
      <c r="J531" t="s">
        <v>40</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40</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40</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40</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40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40</v>
      </c>
      <c r="K561" t="s">
        <v>32</v>
      </c>
      <c r="L561">
        <v>58</v>
      </c>
      <c r="M561" t="str">
        <f t="shared" si="8"/>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40</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40</v>
      </c>
      <c r="K577" t="s">
        <v>32</v>
      </c>
      <c r="L577">
        <v>56</v>
      </c>
      <c r="M577" t="str">
        <f t="shared" si="8"/>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IF(L578&gt;55,"Old Age",IF(L578&gt;30,"Middle Age",IF(L578&gt;20,"Adults","Teens")))</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40</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40</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40</v>
      </c>
      <c r="K591" t="s">
        <v>32</v>
      </c>
      <c r="L591">
        <v>57</v>
      </c>
      <c r="M591" t="str">
        <f t="shared" si="9"/>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40</v>
      </c>
      <c r="K593" t="s">
        <v>32</v>
      </c>
      <c r="L593">
        <v>61</v>
      </c>
      <c r="M593" t="str">
        <f t="shared" si="9"/>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IF(L642&gt;55,"Old Age",IF(L642&gt;30,"Middle Age",IF(L642&gt;20,"Adults","Teens")))</f>
        <v>Old Age</v>
      </c>
      <c r="N642" t="s">
        <v>15</v>
      </c>
    </row>
    <row r="643" spans="1:14" x14ac:dyDescent="0.35">
      <c r="A643">
        <v>21441</v>
      </c>
      <c r="B643" t="s">
        <v>36</v>
      </c>
      <c r="C643" t="s">
        <v>38</v>
      </c>
      <c r="D643" s="3">
        <v>50000</v>
      </c>
      <c r="E643">
        <v>4</v>
      </c>
      <c r="F643" t="s">
        <v>13</v>
      </c>
      <c r="G643" t="s">
        <v>28</v>
      </c>
      <c r="H643" t="s">
        <v>15</v>
      </c>
      <c r="I643">
        <v>2</v>
      </c>
      <c r="J643" t="s">
        <v>40</v>
      </c>
      <c r="K643" t="s">
        <v>32</v>
      </c>
      <c r="L643">
        <v>64</v>
      </c>
      <c r="M643" t="str">
        <f t="shared" si="10"/>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40</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40</v>
      </c>
      <c r="K661" t="s">
        <v>32</v>
      </c>
      <c r="L661">
        <v>63</v>
      </c>
      <c r="M661" t="str">
        <f t="shared" si="10"/>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40</v>
      </c>
      <c r="K669" t="s">
        <v>32</v>
      </c>
      <c r="L669">
        <v>61</v>
      </c>
      <c r="M669" t="str">
        <f t="shared" si="10"/>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40</v>
      </c>
      <c r="K672" t="s">
        <v>32</v>
      </c>
      <c r="L672">
        <v>59</v>
      </c>
      <c r="M672" t="str">
        <f t="shared" si="10"/>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40</v>
      </c>
      <c r="K681" t="s">
        <v>32</v>
      </c>
      <c r="L681">
        <v>60</v>
      </c>
      <c r="M681" t="str">
        <f t="shared" si="10"/>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IF(L706&gt;55,"Old Age",IF(L706&gt;30,"Middle Age",IF(L706&gt;20,"Adults","Teens")))</f>
        <v>Middle Age</v>
      </c>
      <c r="N706" t="s">
        <v>15</v>
      </c>
    </row>
    <row r="707" spans="1:14" x14ac:dyDescent="0.35">
      <c r="A707">
        <v>11199</v>
      </c>
      <c r="B707" t="s">
        <v>36</v>
      </c>
      <c r="C707" t="s">
        <v>39</v>
      </c>
      <c r="D707" s="3">
        <v>70000</v>
      </c>
      <c r="E707">
        <v>4</v>
      </c>
      <c r="F707" t="s">
        <v>13</v>
      </c>
      <c r="G707" t="s">
        <v>28</v>
      </c>
      <c r="H707" t="s">
        <v>15</v>
      </c>
      <c r="I707">
        <v>1</v>
      </c>
      <c r="J707" t="s">
        <v>40</v>
      </c>
      <c r="K707" t="s">
        <v>32</v>
      </c>
      <c r="L707">
        <v>59</v>
      </c>
      <c r="M707" t="str">
        <f t="shared" si="11"/>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40</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40</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40</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40</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40</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40</v>
      </c>
      <c r="K748" t="s">
        <v>32</v>
      </c>
      <c r="L748">
        <v>56</v>
      </c>
      <c r="M748" t="str">
        <f t="shared" si="11"/>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40</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IF(L770&gt;55,"Old Age",IF(L770&gt;30,"Middle Age",IF(L770&gt;20,"Adults","Teens")))</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40</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40</v>
      </c>
      <c r="K814" t="s">
        <v>32</v>
      </c>
      <c r="L814">
        <v>61</v>
      </c>
      <c r="M814" t="str">
        <f t="shared" si="12"/>
        <v>Old Age</v>
      </c>
      <c r="N814" t="s">
        <v>18</v>
      </c>
    </row>
    <row r="815" spans="1:14" x14ac:dyDescent="0.35">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IF(L834&gt;55,"Old Age",IF(L834&gt;30,"Middle Age",IF(L834&gt;20,"Adults","Teens")))</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40</v>
      </c>
      <c r="K846" t="s">
        <v>32</v>
      </c>
      <c r="L846">
        <v>60</v>
      </c>
      <c r="M846" t="str">
        <f t="shared" si="13"/>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40</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40</v>
      </c>
      <c r="K870" t="s">
        <v>32</v>
      </c>
      <c r="L870">
        <v>60</v>
      </c>
      <c r="M870" t="str">
        <f t="shared" si="13"/>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40</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IF(L898&gt;55,"Old Age",IF(L898&gt;30,"Middle Age",IF(L898&gt;20,"Adults","Teens")))</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Adults</v>
      </c>
      <c r="N899" t="s">
        <v>18</v>
      </c>
    </row>
    <row r="900" spans="1:14" x14ac:dyDescent="0.35">
      <c r="A900">
        <v>18066</v>
      </c>
      <c r="B900" t="s">
        <v>37</v>
      </c>
      <c r="C900" t="s">
        <v>38</v>
      </c>
      <c r="D900" s="3">
        <v>70000</v>
      </c>
      <c r="E900">
        <v>5</v>
      </c>
      <c r="F900" t="s">
        <v>13</v>
      </c>
      <c r="G900" t="s">
        <v>28</v>
      </c>
      <c r="H900" t="s">
        <v>15</v>
      </c>
      <c r="I900">
        <v>3</v>
      </c>
      <c r="J900" t="s">
        <v>40</v>
      </c>
      <c r="K900" t="s">
        <v>32</v>
      </c>
      <c r="L900">
        <v>60</v>
      </c>
      <c r="M900" t="str">
        <f t="shared" si="14"/>
        <v>Old Age</v>
      </c>
      <c r="N900" t="s">
        <v>15</v>
      </c>
    </row>
    <row r="901" spans="1:14" x14ac:dyDescent="0.35">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40</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40</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40</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40</v>
      </c>
      <c r="K928" t="s">
        <v>32</v>
      </c>
      <c r="L928">
        <v>57</v>
      </c>
      <c r="M928" t="str">
        <f t="shared" si="14"/>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25" si="15">IF(L962&gt;55,"Old Age",IF(L962&gt;30,"Middle Age",IF(L962&gt;20,"Adults","Teens")))</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 Age</v>
      </c>
      <c r="N963" t="s">
        <v>18</v>
      </c>
    </row>
    <row r="964" spans="1:14" x14ac:dyDescent="0.35">
      <c r="A964">
        <v>16813</v>
      </c>
      <c r="B964" t="s">
        <v>36</v>
      </c>
      <c r="C964" t="s">
        <v>38</v>
      </c>
      <c r="D964" s="3">
        <v>60000</v>
      </c>
      <c r="E964">
        <v>2</v>
      </c>
      <c r="F964" t="s">
        <v>19</v>
      </c>
      <c r="G964" t="s">
        <v>21</v>
      </c>
      <c r="H964" t="s">
        <v>15</v>
      </c>
      <c r="I964">
        <v>2</v>
      </c>
      <c r="J964" t="s">
        <v>40</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40</v>
      </c>
      <c r="K966" t="s">
        <v>32</v>
      </c>
      <c r="L966">
        <v>56</v>
      </c>
      <c r="M966" t="str">
        <f t="shared" si="15"/>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40</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40</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40</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40</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sheetData>
  <autoFilter ref="A1:N1001" xr:uid="{DE5107CF-1453-443B-9A3F-1A2C43B935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97E2-D036-41C6-B900-9B13557B0194}">
  <dimension ref="A1:F1001"/>
  <sheetViews>
    <sheetView workbookViewId="0">
      <selection activeCell="J8" sqref="J8"/>
    </sheetView>
  </sheetViews>
  <sheetFormatPr defaultRowHeight="14.5" x14ac:dyDescent="0.35"/>
  <cols>
    <col min="1" max="1" width="17.81640625" bestFit="1" customWidth="1"/>
    <col min="2" max="2" width="11.7265625" bestFit="1" customWidth="1"/>
    <col min="5" max="5" width="32" bestFit="1" customWidth="1"/>
    <col min="6" max="6" width="12.90625" customWidth="1"/>
  </cols>
  <sheetData>
    <row r="1" spans="1:6" x14ac:dyDescent="0.35">
      <c r="A1" s="4"/>
      <c r="B1" s="4" t="s">
        <v>3</v>
      </c>
      <c r="E1" s="5" t="s">
        <v>42</v>
      </c>
      <c r="F1" s="5" t="s">
        <v>3</v>
      </c>
    </row>
    <row r="2" spans="1:6" x14ac:dyDescent="0.35">
      <c r="B2" s="3">
        <v>40000</v>
      </c>
      <c r="E2" s="6" t="s">
        <v>43</v>
      </c>
      <c r="F2" s="6">
        <f>COUNT(B2:B1001)</f>
        <v>1000</v>
      </c>
    </row>
    <row r="3" spans="1:6" x14ac:dyDescent="0.35">
      <c r="B3" s="3">
        <v>30000</v>
      </c>
      <c r="E3" s="6" t="s">
        <v>44</v>
      </c>
      <c r="F3" s="7">
        <f>MIN(B2:B1001)</f>
        <v>10000</v>
      </c>
    </row>
    <row r="4" spans="1:6" x14ac:dyDescent="0.35">
      <c r="B4" s="3">
        <v>80000</v>
      </c>
      <c r="E4" s="6" t="s">
        <v>45</v>
      </c>
      <c r="F4" s="7">
        <f>MAX(B2:B1001)</f>
        <v>170000</v>
      </c>
    </row>
    <row r="5" spans="1:6" x14ac:dyDescent="0.35">
      <c r="B5" s="3">
        <v>70000</v>
      </c>
      <c r="E5" s="6" t="s">
        <v>46</v>
      </c>
      <c r="F5" s="7">
        <f>F4-F3</f>
        <v>160000</v>
      </c>
    </row>
    <row r="6" spans="1:6" x14ac:dyDescent="0.35">
      <c r="B6" s="3">
        <v>30000</v>
      </c>
      <c r="E6" s="11" t="s">
        <v>48</v>
      </c>
      <c r="F6" s="12">
        <f>AVERAGE(B2:B1001)</f>
        <v>56360</v>
      </c>
    </row>
    <row r="7" spans="1:6" x14ac:dyDescent="0.35">
      <c r="B7" s="3">
        <v>10000</v>
      </c>
      <c r="E7" s="11" t="s">
        <v>47</v>
      </c>
      <c r="F7" s="12">
        <f>MEDIAN(B2:B1001)</f>
        <v>60000</v>
      </c>
    </row>
    <row r="8" spans="1:6" x14ac:dyDescent="0.35">
      <c r="B8" s="3">
        <v>160000</v>
      </c>
      <c r="E8" s="11" t="s">
        <v>49</v>
      </c>
      <c r="F8" s="11">
        <f>MODE(B2:B1001)</f>
        <v>60000</v>
      </c>
    </row>
    <row r="9" spans="1:6" x14ac:dyDescent="0.35">
      <c r="B9" s="3">
        <v>40000</v>
      </c>
      <c r="E9" s="8" t="s">
        <v>50</v>
      </c>
      <c r="F9" s="8">
        <f>VAR(B2:B1001)</f>
        <v>966316716.71671677</v>
      </c>
    </row>
    <row r="10" spans="1:6" x14ac:dyDescent="0.35">
      <c r="B10" s="3">
        <v>20000</v>
      </c>
      <c r="E10" s="8" t="s">
        <v>51</v>
      </c>
      <c r="F10" s="8">
        <f>STDEV(B2:B1001)</f>
        <v>31085.635214946418</v>
      </c>
    </row>
    <row r="11" spans="1:6" x14ac:dyDescent="0.35">
      <c r="B11" s="3">
        <v>120000</v>
      </c>
      <c r="E11" s="9" t="s">
        <v>52</v>
      </c>
      <c r="F11" s="9">
        <f>SKEW(B2:B1001)</f>
        <v>0.74614237665481975</v>
      </c>
    </row>
    <row r="12" spans="1:6" x14ac:dyDescent="0.35">
      <c r="B12" s="3">
        <v>30000</v>
      </c>
      <c r="E12" s="9" t="s">
        <v>53</v>
      </c>
      <c r="F12" s="9">
        <f>KURT(B2:B1001)</f>
        <v>0.4996489512798723</v>
      </c>
    </row>
    <row r="13" spans="1:6" x14ac:dyDescent="0.35">
      <c r="B13" s="3">
        <v>90000</v>
      </c>
      <c r="E13" s="10" t="s">
        <v>54</v>
      </c>
      <c r="F13" s="10">
        <f>QUARTILE(B2:B1001,)</f>
        <v>10000</v>
      </c>
    </row>
    <row r="14" spans="1:6" x14ac:dyDescent="0.35">
      <c r="B14" s="3">
        <v>170000</v>
      </c>
      <c r="E14" s="10" t="s">
        <v>55</v>
      </c>
      <c r="F14" s="10">
        <f>QUARTILE(B2:B1001,2)</f>
        <v>60000</v>
      </c>
    </row>
    <row r="15" spans="1:6" x14ac:dyDescent="0.35">
      <c r="B15" s="3">
        <v>40000</v>
      </c>
      <c r="E15" s="10" t="s">
        <v>56</v>
      </c>
      <c r="F15" s="10">
        <f>QUARTILE(B2:B1001,3)</f>
        <v>70000</v>
      </c>
    </row>
    <row r="16" spans="1:6" x14ac:dyDescent="0.35">
      <c r="B16" s="3">
        <v>60000</v>
      </c>
      <c r="E16" s="10" t="s">
        <v>57</v>
      </c>
      <c r="F16" s="10">
        <f>F15-F13</f>
        <v>60000</v>
      </c>
    </row>
    <row r="17" spans="2:2" x14ac:dyDescent="0.35">
      <c r="B17" s="3">
        <v>10000</v>
      </c>
    </row>
    <row r="18" spans="2:2" x14ac:dyDescent="0.35">
      <c r="B18" s="3">
        <v>30000</v>
      </c>
    </row>
    <row r="19" spans="2:2" x14ac:dyDescent="0.35">
      <c r="B19" s="3">
        <v>30000</v>
      </c>
    </row>
    <row r="20" spans="2:2" x14ac:dyDescent="0.35">
      <c r="B20" s="3">
        <v>40000</v>
      </c>
    </row>
    <row r="21" spans="2:2" x14ac:dyDescent="0.35">
      <c r="B21" s="3">
        <v>20000</v>
      </c>
    </row>
    <row r="22" spans="2:2" x14ac:dyDescent="0.35">
      <c r="B22" s="3">
        <v>40000</v>
      </c>
    </row>
    <row r="23" spans="2:2" x14ac:dyDescent="0.35">
      <c r="B23" s="3">
        <v>80000</v>
      </c>
    </row>
    <row r="24" spans="2:2" x14ac:dyDescent="0.35">
      <c r="B24" s="3">
        <v>40000</v>
      </c>
    </row>
    <row r="25" spans="2:2" x14ac:dyDescent="0.35">
      <c r="B25" s="3">
        <v>80000</v>
      </c>
    </row>
    <row r="26" spans="2:2" x14ac:dyDescent="0.35">
      <c r="B26" s="3">
        <v>40000</v>
      </c>
    </row>
    <row r="27" spans="2:2" x14ac:dyDescent="0.35">
      <c r="B27" s="3">
        <v>30000</v>
      </c>
    </row>
    <row r="28" spans="2:2" x14ac:dyDescent="0.35">
      <c r="B28" s="3">
        <v>30000</v>
      </c>
    </row>
    <row r="29" spans="2:2" x14ac:dyDescent="0.35">
      <c r="B29" s="3">
        <v>100000</v>
      </c>
    </row>
    <row r="30" spans="2:2" x14ac:dyDescent="0.35">
      <c r="B30" s="3">
        <v>70000</v>
      </c>
    </row>
    <row r="31" spans="2:2" x14ac:dyDescent="0.35">
      <c r="B31" s="3">
        <v>20000</v>
      </c>
    </row>
    <row r="32" spans="2:2" x14ac:dyDescent="0.35">
      <c r="B32" s="3">
        <v>20000</v>
      </c>
    </row>
    <row r="33" spans="2:2" x14ac:dyDescent="0.35">
      <c r="B33" s="3">
        <v>10000</v>
      </c>
    </row>
    <row r="34" spans="2:2" x14ac:dyDescent="0.35">
      <c r="B34" s="3">
        <v>20000</v>
      </c>
    </row>
    <row r="35" spans="2:2" x14ac:dyDescent="0.35">
      <c r="B35" s="3">
        <v>80000</v>
      </c>
    </row>
    <row r="36" spans="2:2" x14ac:dyDescent="0.35">
      <c r="B36" s="3">
        <v>90000</v>
      </c>
    </row>
    <row r="37" spans="2:2" x14ac:dyDescent="0.35">
      <c r="B37" s="3">
        <v>10000</v>
      </c>
    </row>
    <row r="38" spans="2:2" x14ac:dyDescent="0.35">
      <c r="B38" s="3">
        <v>10000</v>
      </c>
    </row>
    <row r="39" spans="2:2" x14ac:dyDescent="0.35">
      <c r="B39" s="3">
        <v>30000</v>
      </c>
    </row>
    <row r="40" spans="2:2" x14ac:dyDescent="0.35">
      <c r="B40" s="3">
        <v>20000</v>
      </c>
    </row>
    <row r="41" spans="2:2" x14ac:dyDescent="0.35">
      <c r="B41" s="3">
        <v>10000</v>
      </c>
    </row>
    <row r="42" spans="2:2" x14ac:dyDescent="0.35">
      <c r="B42" s="3">
        <v>30000</v>
      </c>
    </row>
    <row r="43" spans="2:2" x14ac:dyDescent="0.35">
      <c r="B43" s="3">
        <v>40000</v>
      </c>
    </row>
    <row r="44" spans="2:2" x14ac:dyDescent="0.35">
      <c r="B44" s="3">
        <v>10000</v>
      </c>
    </row>
    <row r="45" spans="2:2" x14ac:dyDescent="0.35">
      <c r="B45" s="3">
        <v>170000</v>
      </c>
    </row>
    <row r="46" spans="2:2" x14ac:dyDescent="0.35">
      <c r="B46" s="3">
        <v>20000</v>
      </c>
    </row>
    <row r="47" spans="2:2" x14ac:dyDescent="0.35">
      <c r="B47" s="3">
        <v>20000</v>
      </c>
    </row>
    <row r="48" spans="2:2" x14ac:dyDescent="0.35">
      <c r="B48" s="3">
        <v>60000</v>
      </c>
    </row>
    <row r="49" spans="2:2" x14ac:dyDescent="0.35">
      <c r="B49" s="3">
        <v>40000</v>
      </c>
    </row>
    <row r="50" spans="2:2" x14ac:dyDescent="0.35">
      <c r="B50" s="3">
        <v>30000</v>
      </c>
    </row>
    <row r="51" spans="2:2" x14ac:dyDescent="0.35">
      <c r="B51" s="3">
        <v>40000</v>
      </c>
    </row>
    <row r="52" spans="2:2" x14ac:dyDescent="0.35">
      <c r="B52" s="3">
        <v>30000</v>
      </c>
    </row>
    <row r="53" spans="2:2" x14ac:dyDescent="0.35">
      <c r="B53" s="3">
        <v>80000</v>
      </c>
    </row>
    <row r="54" spans="2:2" x14ac:dyDescent="0.35">
      <c r="B54" s="3">
        <v>20000</v>
      </c>
    </row>
    <row r="55" spans="2:2" x14ac:dyDescent="0.35">
      <c r="B55" s="3">
        <v>90000</v>
      </c>
    </row>
    <row r="56" spans="2:2" x14ac:dyDescent="0.35">
      <c r="B56" s="3">
        <v>70000</v>
      </c>
    </row>
    <row r="57" spans="2:2" x14ac:dyDescent="0.35">
      <c r="B57" s="3">
        <v>80000</v>
      </c>
    </row>
    <row r="58" spans="2:2" x14ac:dyDescent="0.35">
      <c r="B58" s="3">
        <v>40000</v>
      </c>
    </row>
    <row r="59" spans="2:2" x14ac:dyDescent="0.35">
      <c r="B59" s="3">
        <v>130000</v>
      </c>
    </row>
    <row r="60" spans="2:2" x14ac:dyDescent="0.35">
      <c r="B60" s="3">
        <v>40000</v>
      </c>
    </row>
    <row r="61" spans="2:2" x14ac:dyDescent="0.35">
      <c r="B61" s="3">
        <v>60000</v>
      </c>
    </row>
    <row r="62" spans="2:2" x14ac:dyDescent="0.35">
      <c r="B62" s="3">
        <v>10000</v>
      </c>
    </row>
    <row r="63" spans="2:2" x14ac:dyDescent="0.35">
      <c r="B63" s="3">
        <v>10000</v>
      </c>
    </row>
    <row r="64" spans="2:2" x14ac:dyDescent="0.35">
      <c r="B64" s="3">
        <v>40000</v>
      </c>
    </row>
    <row r="65" spans="2:2" x14ac:dyDescent="0.35">
      <c r="B65" s="3">
        <v>60000</v>
      </c>
    </row>
    <row r="66" spans="2:2" x14ac:dyDescent="0.35">
      <c r="B66" s="3">
        <v>30000</v>
      </c>
    </row>
    <row r="67" spans="2:2" x14ac:dyDescent="0.35">
      <c r="B67" s="3">
        <v>30000</v>
      </c>
    </row>
    <row r="68" spans="2:2" x14ac:dyDescent="0.35">
      <c r="B68" s="3">
        <v>40000</v>
      </c>
    </row>
    <row r="69" spans="2:2" x14ac:dyDescent="0.35">
      <c r="B69" s="3">
        <v>30000</v>
      </c>
    </row>
    <row r="70" spans="2:2" x14ac:dyDescent="0.35">
      <c r="B70" s="3">
        <v>20000</v>
      </c>
    </row>
    <row r="71" spans="2:2" x14ac:dyDescent="0.35">
      <c r="B71" s="3">
        <v>10000</v>
      </c>
    </row>
    <row r="72" spans="2:2" x14ac:dyDescent="0.35">
      <c r="B72" s="3">
        <v>120000</v>
      </c>
    </row>
    <row r="73" spans="2:2" x14ac:dyDescent="0.35">
      <c r="B73" s="3">
        <v>10000</v>
      </c>
    </row>
    <row r="74" spans="2:2" x14ac:dyDescent="0.35">
      <c r="B74" s="3">
        <v>130000</v>
      </c>
    </row>
    <row r="75" spans="2:2" x14ac:dyDescent="0.35">
      <c r="B75" s="3">
        <v>20000</v>
      </c>
    </row>
    <row r="76" spans="2:2" x14ac:dyDescent="0.35">
      <c r="B76" s="3">
        <v>20000</v>
      </c>
    </row>
    <row r="77" spans="2:2" x14ac:dyDescent="0.35">
      <c r="B77" s="3">
        <v>130000</v>
      </c>
    </row>
    <row r="78" spans="2:2" x14ac:dyDescent="0.35">
      <c r="B78" s="3">
        <v>20000</v>
      </c>
    </row>
    <row r="79" spans="2:2" x14ac:dyDescent="0.35">
      <c r="B79" s="3">
        <v>80000</v>
      </c>
    </row>
    <row r="80" spans="2:2" x14ac:dyDescent="0.35">
      <c r="B80" s="3">
        <v>80000</v>
      </c>
    </row>
    <row r="81" spans="2:2" x14ac:dyDescent="0.35">
      <c r="B81" s="3">
        <v>40000</v>
      </c>
    </row>
    <row r="82" spans="2:2" x14ac:dyDescent="0.35">
      <c r="B82" s="3">
        <v>30000</v>
      </c>
    </row>
    <row r="83" spans="2:2" x14ac:dyDescent="0.35">
      <c r="B83" s="3">
        <v>10000</v>
      </c>
    </row>
    <row r="84" spans="2:2" x14ac:dyDescent="0.35">
      <c r="B84" s="3">
        <v>30000</v>
      </c>
    </row>
    <row r="85" spans="2:2" x14ac:dyDescent="0.35">
      <c r="B85" s="3">
        <v>20000</v>
      </c>
    </row>
    <row r="86" spans="2:2" x14ac:dyDescent="0.35">
      <c r="B86" s="3">
        <v>40000</v>
      </c>
    </row>
    <row r="87" spans="2:2" x14ac:dyDescent="0.35">
      <c r="B87" s="3">
        <v>10000</v>
      </c>
    </row>
    <row r="88" spans="2:2" x14ac:dyDescent="0.35">
      <c r="B88" s="3">
        <v>130000</v>
      </c>
    </row>
    <row r="89" spans="2:2" x14ac:dyDescent="0.35">
      <c r="B89" s="3">
        <v>80000</v>
      </c>
    </row>
    <row r="90" spans="2:2" x14ac:dyDescent="0.35">
      <c r="B90" s="3">
        <v>30000</v>
      </c>
    </row>
    <row r="91" spans="2:2" x14ac:dyDescent="0.35">
      <c r="B91" s="3">
        <v>20000</v>
      </c>
    </row>
    <row r="92" spans="2:2" x14ac:dyDescent="0.35">
      <c r="B92" s="3">
        <v>30000</v>
      </c>
    </row>
    <row r="93" spans="2:2" x14ac:dyDescent="0.35">
      <c r="B93" s="3">
        <v>30000</v>
      </c>
    </row>
    <row r="94" spans="2:2" x14ac:dyDescent="0.35">
      <c r="B94" s="3">
        <v>60000</v>
      </c>
    </row>
    <row r="95" spans="2:2" x14ac:dyDescent="0.35">
      <c r="B95" s="3">
        <v>30000</v>
      </c>
    </row>
    <row r="96" spans="2:2" x14ac:dyDescent="0.35">
      <c r="B96" s="3">
        <v>30000</v>
      </c>
    </row>
    <row r="97" spans="2:2" x14ac:dyDescent="0.35">
      <c r="B97" s="3">
        <v>90000</v>
      </c>
    </row>
    <row r="98" spans="2:2" x14ac:dyDescent="0.35">
      <c r="B98" s="3">
        <v>30000</v>
      </c>
    </row>
    <row r="99" spans="2:2" x14ac:dyDescent="0.35">
      <c r="B99" s="3">
        <v>40000</v>
      </c>
    </row>
    <row r="100" spans="2:2" x14ac:dyDescent="0.35">
      <c r="B100" s="3">
        <v>40000</v>
      </c>
    </row>
    <row r="101" spans="2:2" x14ac:dyDescent="0.35">
      <c r="B101" s="3">
        <v>20000</v>
      </c>
    </row>
    <row r="102" spans="2:2" x14ac:dyDescent="0.35">
      <c r="B102" s="3">
        <v>10000</v>
      </c>
    </row>
    <row r="103" spans="2:2" x14ac:dyDescent="0.35">
      <c r="B103" s="3">
        <v>60000</v>
      </c>
    </row>
    <row r="104" spans="2:2" x14ac:dyDescent="0.35">
      <c r="B104" s="3">
        <v>10000</v>
      </c>
    </row>
    <row r="105" spans="2:2" x14ac:dyDescent="0.35">
      <c r="B105" s="3">
        <v>60000</v>
      </c>
    </row>
    <row r="106" spans="2:2" x14ac:dyDescent="0.35">
      <c r="B106" s="3">
        <v>70000</v>
      </c>
    </row>
    <row r="107" spans="2:2" x14ac:dyDescent="0.35">
      <c r="B107" s="3">
        <v>30000</v>
      </c>
    </row>
    <row r="108" spans="2:2" x14ac:dyDescent="0.35">
      <c r="B108" s="3">
        <v>70000</v>
      </c>
    </row>
    <row r="109" spans="2:2" x14ac:dyDescent="0.35">
      <c r="B109" s="3">
        <v>40000</v>
      </c>
    </row>
    <row r="110" spans="2:2" x14ac:dyDescent="0.35">
      <c r="B110" s="3">
        <v>40000</v>
      </c>
    </row>
    <row r="111" spans="2:2" x14ac:dyDescent="0.35">
      <c r="B111" s="3">
        <v>40000</v>
      </c>
    </row>
    <row r="112" spans="2:2" x14ac:dyDescent="0.35">
      <c r="B112" s="3">
        <v>30000</v>
      </c>
    </row>
    <row r="113" spans="2:2" x14ac:dyDescent="0.35">
      <c r="B113" s="3">
        <v>70000</v>
      </c>
    </row>
    <row r="114" spans="2:2" x14ac:dyDescent="0.35">
      <c r="B114" s="3">
        <v>40000</v>
      </c>
    </row>
    <row r="115" spans="2:2" x14ac:dyDescent="0.35">
      <c r="B115" s="3">
        <v>130000</v>
      </c>
    </row>
    <row r="116" spans="2:2" x14ac:dyDescent="0.35">
      <c r="B116" s="3">
        <v>20000</v>
      </c>
    </row>
    <row r="117" spans="2:2" x14ac:dyDescent="0.35">
      <c r="B117" s="3">
        <v>10000</v>
      </c>
    </row>
    <row r="118" spans="2:2" x14ac:dyDescent="0.35">
      <c r="B118" s="3">
        <v>30000</v>
      </c>
    </row>
    <row r="119" spans="2:2" x14ac:dyDescent="0.35">
      <c r="B119" s="3">
        <v>20000</v>
      </c>
    </row>
    <row r="120" spans="2:2" x14ac:dyDescent="0.35">
      <c r="B120" s="3">
        <v>80000</v>
      </c>
    </row>
    <row r="121" spans="2:2" x14ac:dyDescent="0.35">
      <c r="B121" s="3">
        <v>30000</v>
      </c>
    </row>
    <row r="122" spans="2:2" x14ac:dyDescent="0.35">
      <c r="B122" s="3">
        <v>40000</v>
      </c>
    </row>
    <row r="123" spans="2:2" x14ac:dyDescent="0.35">
      <c r="B123" s="3">
        <v>150000</v>
      </c>
    </row>
    <row r="124" spans="2:2" x14ac:dyDescent="0.35">
      <c r="B124" s="3">
        <v>80000</v>
      </c>
    </row>
    <row r="125" spans="2:2" x14ac:dyDescent="0.35">
      <c r="B125" s="3">
        <v>100000</v>
      </c>
    </row>
    <row r="126" spans="2:2" x14ac:dyDescent="0.35">
      <c r="B126" s="3">
        <v>40000</v>
      </c>
    </row>
    <row r="127" spans="2:2" x14ac:dyDescent="0.35">
      <c r="B127" s="3">
        <v>80000</v>
      </c>
    </row>
    <row r="128" spans="2:2" x14ac:dyDescent="0.35">
      <c r="B128" s="3">
        <v>30000</v>
      </c>
    </row>
    <row r="129" spans="2:2" x14ac:dyDescent="0.35">
      <c r="B129" s="3">
        <v>30000</v>
      </c>
    </row>
    <row r="130" spans="2:2" x14ac:dyDescent="0.35">
      <c r="B130" s="3">
        <v>10000</v>
      </c>
    </row>
    <row r="131" spans="2:2" x14ac:dyDescent="0.35">
      <c r="B131" s="3">
        <v>10000</v>
      </c>
    </row>
    <row r="132" spans="2:2" x14ac:dyDescent="0.35">
      <c r="B132" s="3">
        <v>60000</v>
      </c>
    </row>
    <row r="133" spans="2:2" x14ac:dyDescent="0.35">
      <c r="B133" s="3">
        <v>90000</v>
      </c>
    </row>
    <row r="134" spans="2:2" x14ac:dyDescent="0.35">
      <c r="B134" s="3">
        <v>40000</v>
      </c>
    </row>
    <row r="135" spans="2:2" x14ac:dyDescent="0.35">
      <c r="B135" s="3">
        <v>40000</v>
      </c>
    </row>
    <row r="136" spans="2:2" x14ac:dyDescent="0.35">
      <c r="B136" s="3">
        <v>30000</v>
      </c>
    </row>
    <row r="137" spans="2:2" x14ac:dyDescent="0.35">
      <c r="B137" s="3">
        <v>10000</v>
      </c>
    </row>
    <row r="138" spans="2:2" x14ac:dyDescent="0.35">
      <c r="B138" s="3">
        <v>10000</v>
      </c>
    </row>
    <row r="139" spans="2:2" x14ac:dyDescent="0.35">
      <c r="B139" s="3">
        <v>20000</v>
      </c>
    </row>
    <row r="140" spans="2:2" x14ac:dyDescent="0.35">
      <c r="B140" s="3">
        <v>20000</v>
      </c>
    </row>
    <row r="141" spans="2:2" x14ac:dyDescent="0.35">
      <c r="B141" s="3">
        <v>30000</v>
      </c>
    </row>
    <row r="142" spans="2:2" x14ac:dyDescent="0.35">
      <c r="B142" s="3">
        <v>40000</v>
      </c>
    </row>
    <row r="143" spans="2:2" x14ac:dyDescent="0.35">
      <c r="B143" s="3">
        <v>10000</v>
      </c>
    </row>
    <row r="144" spans="2:2" x14ac:dyDescent="0.35">
      <c r="B144" s="3">
        <v>40000</v>
      </c>
    </row>
    <row r="145" spans="2:2" x14ac:dyDescent="0.35">
      <c r="B145" s="3">
        <v>80000</v>
      </c>
    </row>
    <row r="146" spans="2:2" x14ac:dyDescent="0.35">
      <c r="B146" s="3">
        <v>30000</v>
      </c>
    </row>
    <row r="147" spans="2:2" x14ac:dyDescent="0.35">
      <c r="B147" s="3">
        <v>40000</v>
      </c>
    </row>
    <row r="148" spans="2:2" x14ac:dyDescent="0.35">
      <c r="B148" s="3">
        <v>40000</v>
      </c>
    </row>
    <row r="149" spans="2:2" x14ac:dyDescent="0.35">
      <c r="B149" s="3">
        <v>40000</v>
      </c>
    </row>
    <row r="150" spans="2:2" x14ac:dyDescent="0.35">
      <c r="B150" s="3">
        <v>20000</v>
      </c>
    </row>
    <row r="151" spans="2:2" x14ac:dyDescent="0.35">
      <c r="B151" s="3">
        <v>30000</v>
      </c>
    </row>
    <row r="152" spans="2:2" x14ac:dyDescent="0.35">
      <c r="B152" s="3">
        <v>60000</v>
      </c>
    </row>
    <row r="153" spans="2:2" x14ac:dyDescent="0.35">
      <c r="B153" s="3">
        <v>100000</v>
      </c>
    </row>
    <row r="154" spans="2:2" x14ac:dyDescent="0.35">
      <c r="B154" s="3">
        <v>20000</v>
      </c>
    </row>
    <row r="155" spans="2:2" x14ac:dyDescent="0.35">
      <c r="B155" s="3">
        <v>100000</v>
      </c>
    </row>
    <row r="156" spans="2:2" x14ac:dyDescent="0.35">
      <c r="B156" s="3">
        <v>80000</v>
      </c>
    </row>
    <row r="157" spans="2:2" x14ac:dyDescent="0.35">
      <c r="B157" s="3">
        <v>10000</v>
      </c>
    </row>
    <row r="158" spans="2:2" x14ac:dyDescent="0.35">
      <c r="B158" s="3">
        <v>130000</v>
      </c>
    </row>
    <row r="159" spans="2:2" x14ac:dyDescent="0.35">
      <c r="B159" s="3">
        <v>10000</v>
      </c>
    </row>
    <row r="160" spans="2:2" x14ac:dyDescent="0.35">
      <c r="B160" s="3">
        <v>20000</v>
      </c>
    </row>
    <row r="161" spans="2:2" x14ac:dyDescent="0.35">
      <c r="B161" s="3">
        <v>10000</v>
      </c>
    </row>
    <row r="162" spans="2:2" x14ac:dyDescent="0.35">
      <c r="B162" s="3">
        <v>60000</v>
      </c>
    </row>
    <row r="163" spans="2:2" x14ac:dyDescent="0.35">
      <c r="B163" s="3">
        <v>20000</v>
      </c>
    </row>
    <row r="164" spans="2:2" x14ac:dyDescent="0.35">
      <c r="B164" s="3">
        <v>60000</v>
      </c>
    </row>
    <row r="165" spans="2:2" x14ac:dyDescent="0.35">
      <c r="B165" s="3">
        <v>40000</v>
      </c>
    </row>
    <row r="166" spans="2:2" x14ac:dyDescent="0.35">
      <c r="B166" s="3">
        <v>10000</v>
      </c>
    </row>
    <row r="167" spans="2:2" x14ac:dyDescent="0.35">
      <c r="B167" s="3">
        <v>10000</v>
      </c>
    </row>
    <row r="168" spans="2:2" x14ac:dyDescent="0.35">
      <c r="B168" s="3">
        <v>90000</v>
      </c>
    </row>
    <row r="169" spans="2:2" x14ac:dyDescent="0.35">
      <c r="B169" s="3">
        <v>100000</v>
      </c>
    </row>
    <row r="170" spans="2:2" x14ac:dyDescent="0.35">
      <c r="B170" s="3">
        <v>70000</v>
      </c>
    </row>
    <row r="171" spans="2:2" x14ac:dyDescent="0.35">
      <c r="B171" s="3">
        <v>30000</v>
      </c>
    </row>
    <row r="172" spans="2:2" x14ac:dyDescent="0.35">
      <c r="B172" s="3">
        <v>130000</v>
      </c>
    </row>
    <row r="173" spans="2:2" x14ac:dyDescent="0.35">
      <c r="B173" s="3">
        <v>80000</v>
      </c>
    </row>
    <row r="174" spans="2:2" x14ac:dyDescent="0.35">
      <c r="B174" s="3">
        <v>10000</v>
      </c>
    </row>
    <row r="175" spans="2:2" x14ac:dyDescent="0.35">
      <c r="B175" s="3">
        <v>10000</v>
      </c>
    </row>
    <row r="176" spans="2:2" x14ac:dyDescent="0.35">
      <c r="B176" s="3">
        <v>50000</v>
      </c>
    </row>
    <row r="177" spans="2:2" x14ac:dyDescent="0.35">
      <c r="B177" s="3">
        <v>80000</v>
      </c>
    </row>
    <row r="178" spans="2:2" x14ac:dyDescent="0.35">
      <c r="B178" s="3">
        <v>20000</v>
      </c>
    </row>
    <row r="179" spans="2:2" x14ac:dyDescent="0.35">
      <c r="B179" s="3">
        <v>110000</v>
      </c>
    </row>
    <row r="180" spans="2:2" x14ac:dyDescent="0.35">
      <c r="B180" s="3">
        <v>160000</v>
      </c>
    </row>
    <row r="181" spans="2:2" x14ac:dyDescent="0.35">
      <c r="B181" s="3">
        <v>10000</v>
      </c>
    </row>
    <row r="182" spans="2:2" x14ac:dyDescent="0.35">
      <c r="B182" s="3">
        <v>10000</v>
      </c>
    </row>
    <row r="183" spans="2:2" x14ac:dyDescent="0.35">
      <c r="B183" s="3">
        <v>30000</v>
      </c>
    </row>
    <row r="184" spans="2:2" x14ac:dyDescent="0.35">
      <c r="B184" s="3">
        <v>10000</v>
      </c>
    </row>
    <row r="185" spans="2:2" x14ac:dyDescent="0.35">
      <c r="B185" s="3">
        <v>40000</v>
      </c>
    </row>
    <row r="186" spans="2:2" x14ac:dyDescent="0.35">
      <c r="B186" s="3">
        <v>130000</v>
      </c>
    </row>
    <row r="187" spans="2:2" x14ac:dyDescent="0.35">
      <c r="B187" s="3">
        <v>90000</v>
      </c>
    </row>
    <row r="188" spans="2:2" x14ac:dyDescent="0.35">
      <c r="B188" s="3">
        <v>30000</v>
      </c>
    </row>
    <row r="189" spans="2:2" x14ac:dyDescent="0.35">
      <c r="B189" s="3">
        <v>80000</v>
      </c>
    </row>
    <row r="190" spans="2:2" x14ac:dyDescent="0.35">
      <c r="B190" s="3">
        <v>70000</v>
      </c>
    </row>
    <row r="191" spans="2:2" x14ac:dyDescent="0.35">
      <c r="B191" s="3">
        <v>30000</v>
      </c>
    </row>
    <row r="192" spans="2:2" x14ac:dyDescent="0.35">
      <c r="B192" s="3">
        <v>30000</v>
      </c>
    </row>
    <row r="193" spans="2:2" x14ac:dyDescent="0.35">
      <c r="B193" s="3">
        <v>90000</v>
      </c>
    </row>
    <row r="194" spans="2:2" x14ac:dyDescent="0.35">
      <c r="B194" s="3">
        <v>80000</v>
      </c>
    </row>
    <row r="195" spans="2:2" x14ac:dyDescent="0.35">
      <c r="B195" s="3">
        <v>70000</v>
      </c>
    </row>
    <row r="196" spans="2:2" x14ac:dyDescent="0.35">
      <c r="B196" s="3">
        <v>10000</v>
      </c>
    </row>
    <row r="197" spans="2:2" x14ac:dyDescent="0.35">
      <c r="B197" s="3">
        <v>20000</v>
      </c>
    </row>
    <row r="198" spans="2:2" x14ac:dyDescent="0.35">
      <c r="B198" s="3">
        <v>50000</v>
      </c>
    </row>
    <row r="199" spans="2:2" x14ac:dyDescent="0.35">
      <c r="B199" s="3">
        <v>60000</v>
      </c>
    </row>
    <row r="200" spans="2:2" x14ac:dyDescent="0.35">
      <c r="B200" s="3">
        <v>100000</v>
      </c>
    </row>
    <row r="201" spans="2:2" x14ac:dyDescent="0.35">
      <c r="B201" s="3">
        <v>80000</v>
      </c>
    </row>
    <row r="202" spans="2:2" x14ac:dyDescent="0.35">
      <c r="B202" s="3">
        <v>60000</v>
      </c>
    </row>
    <row r="203" spans="2:2" x14ac:dyDescent="0.35">
      <c r="B203" s="3">
        <v>10000</v>
      </c>
    </row>
    <row r="204" spans="2:2" x14ac:dyDescent="0.35">
      <c r="B204" s="3">
        <v>40000</v>
      </c>
    </row>
    <row r="205" spans="2:2" x14ac:dyDescent="0.35">
      <c r="B205" s="3">
        <v>60000</v>
      </c>
    </row>
    <row r="206" spans="2:2" x14ac:dyDescent="0.35">
      <c r="B206" s="3">
        <v>90000</v>
      </c>
    </row>
    <row r="207" spans="2:2" x14ac:dyDescent="0.35">
      <c r="B207" s="3">
        <v>30000</v>
      </c>
    </row>
    <row r="208" spans="2:2" x14ac:dyDescent="0.35">
      <c r="B208" s="3">
        <v>90000</v>
      </c>
    </row>
    <row r="209" spans="2:2" x14ac:dyDescent="0.35">
      <c r="B209" s="3">
        <v>20000</v>
      </c>
    </row>
    <row r="210" spans="2:2" x14ac:dyDescent="0.35">
      <c r="B210" s="3">
        <v>40000</v>
      </c>
    </row>
    <row r="211" spans="2:2" x14ac:dyDescent="0.35">
      <c r="B211" s="3">
        <v>30000</v>
      </c>
    </row>
    <row r="212" spans="2:2" x14ac:dyDescent="0.35">
      <c r="B212" s="3">
        <v>80000</v>
      </c>
    </row>
    <row r="213" spans="2:2" x14ac:dyDescent="0.35">
      <c r="B213" s="3">
        <v>50000</v>
      </c>
    </row>
    <row r="214" spans="2:2" x14ac:dyDescent="0.35">
      <c r="B214" s="3">
        <v>30000</v>
      </c>
    </row>
    <row r="215" spans="2:2" x14ac:dyDescent="0.35">
      <c r="B215" s="3">
        <v>70000</v>
      </c>
    </row>
    <row r="216" spans="2:2" x14ac:dyDescent="0.35">
      <c r="B216" s="3">
        <v>30000</v>
      </c>
    </row>
    <row r="217" spans="2:2" x14ac:dyDescent="0.35">
      <c r="B217" s="3">
        <v>80000</v>
      </c>
    </row>
    <row r="218" spans="2:2" x14ac:dyDescent="0.35">
      <c r="B218" s="3">
        <v>20000</v>
      </c>
    </row>
    <row r="219" spans="2:2" x14ac:dyDescent="0.35">
      <c r="B219" s="3">
        <v>20000</v>
      </c>
    </row>
    <row r="220" spans="2:2" x14ac:dyDescent="0.35">
      <c r="B220" s="3">
        <v>10000</v>
      </c>
    </row>
    <row r="221" spans="2:2" x14ac:dyDescent="0.35">
      <c r="B221" s="3">
        <v>10000</v>
      </c>
    </row>
    <row r="222" spans="2:2" x14ac:dyDescent="0.35">
      <c r="B222" s="3">
        <v>60000</v>
      </c>
    </row>
    <row r="223" spans="2:2" x14ac:dyDescent="0.35">
      <c r="B223" s="3">
        <v>10000</v>
      </c>
    </row>
    <row r="224" spans="2:2" x14ac:dyDescent="0.35">
      <c r="B224" s="3">
        <v>30000</v>
      </c>
    </row>
    <row r="225" spans="2:2" x14ac:dyDescent="0.35">
      <c r="B225" s="3">
        <v>70000</v>
      </c>
    </row>
    <row r="226" spans="2:2" x14ac:dyDescent="0.35">
      <c r="B226" s="3">
        <v>30000</v>
      </c>
    </row>
    <row r="227" spans="2:2" x14ac:dyDescent="0.35">
      <c r="B227" s="3">
        <v>20000</v>
      </c>
    </row>
    <row r="228" spans="2:2" x14ac:dyDescent="0.35">
      <c r="B228" s="3">
        <v>20000</v>
      </c>
    </row>
    <row r="229" spans="2:2" x14ac:dyDescent="0.35">
      <c r="B229" s="3">
        <v>10000</v>
      </c>
    </row>
    <row r="230" spans="2:2" x14ac:dyDescent="0.35">
      <c r="B230" s="3">
        <v>20000</v>
      </c>
    </row>
    <row r="231" spans="2:2" x14ac:dyDescent="0.35">
      <c r="B231" s="3">
        <v>80000</v>
      </c>
    </row>
    <row r="232" spans="2:2" x14ac:dyDescent="0.35">
      <c r="B232" s="3">
        <v>120000</v>
      </c>
    </row>
    <row r="233" spans="2:2" x14ac:dyDescent="0.35">
      <c r="B233" s="3">
        <v>40000</v>
      </c>
    </row>
    <row r="234" spans="2:2" x14ac:dyDescent="0.35">
      <c r="B234" s="3">
        <v>30000</v>
      </c>
    </row>
    <row r="235" spans="2:2" x14ac:dyDescent="0.35">
      <c r="B235" s="3">
        <v>20000</v>
      </c>
    </row>
    <row r="236" spans="2:2" x14ac:dyDescent="0.35">
      <c r="B236" s="3">
        <v>90000</v>
      </c>
    </row>
    <row r="237" spans="2:2" x14ac:dyDescent="0.35">
      <c r="B237" s="3">
        <v>10000</v>
      </c>
    </row>
    <row r="238" spans="2:2" x14ac:dyDescent="0.35">
      <c r="B238" s="3">
        <v>30000</v>
      </c>
    </row>
    <row r="239" spans="2:2" x14ac:dyDescent="0.35">
      <c r="B239" s="3">
        <v>10000</v>
      </c>
    </row>
    <row r="240" spans="2:2" x14ac:dyDescent="0.35">
      <c r="B240" s="3">
        <v>70000</v>
      </c>
    </row>
    <row r="241" spans="2:2" x14ac:dyDescent="0.35">
      <c r="B241" s="3">
        <v>30000</v>
      </c>
    </row>
    <row r="242" spans="2:2" x14ac:dyDescent="0.35">
      <c r="B242" s="3">
        <v>10000</v>
      </c>
    </row>
    <row r="243" spans="2:2" x14ac:dyDescent="0.35">
      <c r="B243" s="3">
        <v>30000</v>
      </c>
    </row>
    <row r="244" spans="2:2" x14ac:dyDescent="0.35">
      <c r="B244" s="3">
        <v>30000</v>
      </c>
    </row>
    <row r="245" spans="2:2" x14ac:dyDescent="0.35">
      <c r="B245" s="3">
        <v>20000</v>
      </c>
    </row>
    <row r="246" spans="2:2" x14ac:dyDescent="0.35">
      <c r="B246" s="3">
        <v>120000</v>
      </c>
    </row>
    <row r="247" spans="2:2" x14ac:dyDescent="0.35">
      <c r="B247" s="3">
        <v>110000</v>
      </c>
    </row>
    <row r="248" spans="2:2" x14ac:dyDescent="0.35">
      <c r="B248" s="3">
        <v>130000</v>
      </c>
    </row>
    <row r="249" spans="2:2" x14ac:dyDescent="0.35">
      <c r="B249" s="3">
        <v>100000</v>
      </c>
    </row>
    <row r="250" spans="2:2" x14ac:dyDescent="0.35">
      <c r="B250" s="3">
        <v>10000</v>
      </c>
    </row>
    <row r="251" spans="2:2" x14ac:dyDescent="0.35">
      <c r="B251" s="3">
        <v>70000</v>
      </c>
    </row>
    <row r="252" spans="2:2" x14ac:dyDescent="0.35">
      <c r="B252" s="3">
        <v>100000</v>
      </c>
    </row>
    <row r="253" spans="2:2" x14ac:dyDescent="0.35">
      <c r="B253" s="3">
        <v>130000</v>
      </c>
    </row>
    <row r="254" spans="2:2" x14ac:dyDescent="0.35">
      <c r="B254" s="3">
        <v>60000</v>
      </c>
    </row>
    <row r="255" spans="2:2" x14ac:dyDescent="0.35">
      <c r="B255" s="3">
        <v>100000</v>
      </c>
    </row>
    <row r="256" spans="2:2" x14ac:dyDescent="0.35">
      <c r="B256" s="3">
        <v>20000</v>
      </c>
    </row>
    <row r="257" spans="2:2" x14ac:dyDescent="0.35">
      <c r="B257" s="3">
        <v>30000</v>
      </c>
    </row>
    <row r="258" spans="2:2" x14ac:dyDescent="0.35">
      <c r="B258" s="3">
        <v>20000</v>
      </c>
    </row>
    <row r="259" spans="2:2" x14ac:dyDescent="0.35">
      <c r="B259" s="3">
        <v>50000</v>
      </c>
    </row>
    <row r="260" spans="2:2" x14ac:dyDescent="0.35">
      <c r="B260" s="3">
        <v>100000</v>
      </c>
    </row>
    <row r="261" spans="2:2" x14ac:dyDescent="0.35">
      <c r="B261" s="3">
        <v>150000</v>
      </c>
    </row>
    <row r="262" spans="2:2" x14ac:dyDescent="0.35">
      <c r="B262" s="3">
        <v>30000</v>
      </c>
    </row>
    <row r="263" spans="2:2" x14ac:dyDescent="0.35">
      <c r="B263" s="3">
        <v>40000</v>
      </c>
    </row>
    <row r="264" spans="2:2" x14ac:dyDescent="0.35">
      <c r="B264" s="3">
        <v>10000</v>
      </c>
    </row>
    <row r="265" spans="2:2" x14ac:dyDescent="0.35">
      <c r="B265" s="3">
        <v>70000</v>
      </c>
    </row>
    <row r="266" spans="2:2" x14ac:dyDescent="0.35">
      <c r="B266" s="3">
        <v>40000</v>
      </c>
    </row>
    <row r="267" spans="2:2" x14ac:dyDescent="0.35">
      <c r="B267" s="3">
        <v>30000</v>
      </c>
    </row>
    <row r="268" spans="2:2" x14ac:dyDescent="0.35">
      <c r="B268" s="3">
        <v>20000</v>
      </c>
    </row>
    <row r="269" spans="2:2" x14ac:dyDescent="0.35">
      <c r="B269" s="3">
        <v>100000</v>
      </c>
    </row>
    <row r="270" spans="2:2" x14ac:dyDescent="0.35">
      <c r="B270" s="3">
        <v>70000</v>
      </c>
    </row>
    <row r="271" spans="2:2" x14ac:dyDescent="0.35">
      <c r="B271" s="3">
        <v>50000</v>
      </c>
    </row>
    <row r="272" spans="2:2" x14ac:dyDescent="0.35">
      <c r="B272" s="3">
        <v>10000</v>
      </c>
    </row>
    <row r="273" spans="2:2" x14ac:dyDescent="0.35">
      <c r="B273" s="3">
        <v>20000</v>
      </c>
    </row>
    <row r="274" spans="2:2" x14ac:dyDescent="0.35">
      <c r="B274" s="3">
        <v>10000</v>
      </c>
    </row>
    <row r="275" spans="2:2" x14ac:dyDescent="0.35">
      <c r="B275" s="3">
        <v>20000</v>
      </c>
    </row>
    <row r="276" spans="2:2" x14ac:dyDescent="0.35">
      <c r="B276" s="3">
        <v>30000</v>
      </c>
    </row>
    <row r="277" spans="2:2" x14ac:dyDescent="0.35">
      <c r="B277" s="3">
        <v>90000</v>
      </c>
    </row>
    <row r="278" spans="2:2" x14ac:dyDescent="0.35">
      <c r="B278" s="3">
        <v>10000</v>
      </c>
    </row>
    <row r="279" spans="2:2" x14ac:dyDescent="0.35">
      <c r="B279" s="3">
        <v>10000</v>
      </c>
    </row>
    <row r="280" spans="2:2" x14ac:dyDescent="0.35">
      <c r="B280" s="3">
        <v>100000</v>
      </c>
    </row>
    <row r="281" spans="2:2" x14ac:dyDescent="0.35">
      <c r="B281" s="3">
        <v>30000</v>
      </c>
    </row>
    <row r="282" spans="2:2" x14ac:dyDescent="0.35">
      <c r="B282" s="3">
        <v>10000</v>
      </c>
    </row>
    <row r="283" spans="2:2" x14ac:dyDescent="0.35">
      <c r="B283" s="3">
        <v>20000</v>
      </c>
    </row>
    <row r="284" spans="2:2" x14ac:dyDescent="0.35">
      <c r="B284" s="3">
        <v>10000</v>
      </c>
    </row>
    <row r="285" spans="2:2" x14ac:dyDescent="0.35">
      <c r="B285" s="3">
        <v>70000</v>
      </c>
    </row>
    <row r="286" spans="2:2" x14ac:dyDescent="0.35">
      <c r="B286" s="3">
        <v>10000</v>
      </c>
    </row>
    <row r="287" spans="2:2" x14ac:dyDescent="0.35">
      <c r="B287" s="3">
        <v>60000</v>
      </c>
    </row>
    <row r="288" spans="2:2" x14ac:dyDescent="0.35">
      <c r="B288" s="3">
        <v>100000</v>
      </c>
    </row>
    <row r="289" spans="2:2" x14ac:dyDescent="0.35">
      <c r="B289" s="3">
        <v>30000</v>
      </c>
    </row>
    <row r="290" spans="2:2" x14ac:dyDescent="0.35">
      <c r="B290" s="3">
        <v>130000</v>
      </c>
    </row>
    <row r="291" spans="2:2" x14ac:dyDescent="0.35">
      <c r="B291" s="3">
        <v>30000</v>
      </c>
    </row>
    <row r="292" spans="2:2" x14ac:dyDescent="0.35">
      <c r="B292" s="3">
        <v>60000</v>
      </c>
    </row>
    <row r="293" spans="2:2" x14ac:dyDescent="0.35">
      <c r="B293" s="3">
        <v>40000</v>
      </c>
    </row>
    <row r="294" spans="2:2" x14ac:dyDescent="0.35">
      <c r="B294" s="3">
        <v>40000</v>
      </c>
    </row>
    <row r="295" spans="2:2" x14ac:dyDescent="0.35">
      <c r="B295" s="3">
        <v>10000</v>
      </c>
    </row>
    <row r="296" spans="2:2" x14ac:dyDescent="0.35">
      <c r="B296" s="3">
        <v>20000</v>
      </c>
    </row>
    <row r="297" spans="2:2" x14ac:dyDescent="0.35">
      <c r="B297" s="3">
        <v>110000</v>
      </c>
    </row>
    <row r="298" spans="2:2" x14ac:dyDescent="0.35">
      <c r="B298" s="3">
        <v>60000</v>
      </c>
    </row>
    <row r="299" spans="2:2" x14ac:dyDescent="0.35">
      <c r="B299" s="3">
        <v>100000</v>
      </c>
    </row>
    <row r="300" spans="2:2" x14ac:dyDescent="0.35">
      <c r="B300" s="3">
        <v>90000</v>
      </c>
    </row>
    <row r="301" spans="2:2" x14ac:dyDescent="0.35">
      <c r="B301" s="3">
        <v>30000</v>
      </c>
    </row>
    <row r="302" spans="2:2" x14ac:dyDescent="0.35">
      <c r="B302" s="3">
        <v>10000</v>
      </c>
    </row>
    <row r="303" spans="2:2" x14ac:dyDescent="0.35">
      <c r="B303" s="3">
        <v>40000</v>
      </c>
    </row>
    <row r="304" spans="2:2" x14ac:dyDescent="0.35">
      <c r="B304" s="3">
        <v>30000</v>
      </c>
    </row>
    <row r="305" spans="2:2" x14ac:dyDescent="0.35">
      <c r="B305" s="3">
        <v>30000</v>
      </c>
    </row>
    <row r="306" spans="2:2" x14ac:dyDescent="0.35">
      <c r="B306" s="3">
        <v>80000</v>
      </c>
    </row>
    <row r="307" spans="2:2" x14ac:dyDescent="0.35">
      <c r="B307" s="3">
        <v>10000</v>
      </c>
    </row>
    <row r="308" spans="2:2" x14ac:dyDescent="0.35">
      <c r="B308" s="3">
        <v>90000</v>
      </c>
    </row>
    <row r="309" spans="2:2" x14ac:dyDescent="0.35">
      <c r="B309" s="3">
        <v>10000</v>
      </c>
    </row>
    <row r="310" spans="2:2" x14ac:dyDescent="0.35">
      <c r="B310" s="3">
        <v>40000</v>
      </c>
    </row>
    <row r="311" spans="2:2" x14ac:dyDescent="0.35">
      <c r="B311" s="3">
        <v>20000</v>
      </c>
    </row>
    <row r="312" spans="2:2" x14ac:dyDescent="0.35">
      <c r="B312" s="3">
        <v>120000</v>
      </c>
    </row>
    <row r="313" spans="2:2" x14ac:dyDescent="0.35">
      <c r="B313" s="3">
        <v>60000</v>
      </c>
    </row>
    <row r="314" spans="2:2" x14ac:dyDescent="0.35">
      <c r="B314" s="3">
        <v>20000</v>
      </c>
    </row>
    <row r="315" spans="2:2" x14ac:dyDescent="0.35">
      <c r="B315" s="3">
        <v>40000</v>
      </c>
    </row>
    <row r="316" spans="2:2" x14ac:dyDescent="0.35">
      <c r="B316" s="3">
        <v>80000</v>
      </c>
    </row>
    <row r="317" spans="2:2" x14ac:dyDescent="0.35">
      <c r="B317" s="3">
        <v>70000</v>
      </c>
    </row>
    <row r="318" spans="2:2" x14ac:dyDescent="0.35">
      <c r="B318" s="3">
        <v>50000</v>
      </c>
    </row>
    <row r="319" spans="2:2" x14ac:dyDescent="0.35">
      <c r="B319" s="3">
        <v>30000</v>
      </c>
    </row>
    <row r="320" spans="2:2" x14ac:dyDescent="0.35">
      <c r="B320" s="3">
        <v>130000</v>
      </c>
    </row>
    <row r="321" spans="2:2" x14ac:dyDescent="0.35">
      <c r="B321" s="3">
        <v>30000</v>
      </c>
    </row>
    <row r="322" spans="2:2" x14ac:dyDescent="0.35">
      <c r="B322" s="3">
        <v>100000</v>
      </c>
    </row>
    <row r="323" spans="2:2" x14ac:dyDescent="0.35">
      <c r="B323" s="3">
        <v>160000</v>
      </c>
    </row>
    <row r="324" spans="2:2" x14ac:dyDescent="0.35">
      <c r="B324" s="3">
        <v>10000</v>
      </c>
    </row>
    <row r="325" spans="2:2" x14ac:dyDescent="0.35">
      <c r="B325" s="3">
        <v>40000</v>
      </c>
    </row>
    <row r="326" spans="2:2" x14ac:dyDescent="0.35">
      <c r="B326" s="3">
        <v>90000</v>
      </c>
    </row>
    <row r="327" spans="2:2" x14ac:dyDescent="0.35">
      <c r="B327" s="3">
        <v>40000</v>
      </c>
    </row>
    <row r="328" spans="2:2" x14ac:dyDescent="0.35">
      <c r="B328" s="3">
        <v>20000</v>
      </c>
    </row>
    <row r="329" spans="2:2" x14ac:dyDescent="0.35">
      <c r="B329" s="3">
        <v>30000</v>
      </c>
    </row>
    <row r="330" spans="2:2" x14ac:dyDescent="0.35">
      <c r="B330" s="3">
        <v>40000</v>
      </c>
    </row>
    <row r="331" spans="2:2" x14ac:dyDescent="0.35">
      <c r="B331" s="3">
        <v>90000</v>
      </c>
    </row>
    <row r="332" spans="2:2" x14ac:dyDescent="0.35">
      <c r="B332" s="3">
        <v>80000</v>
      </c>
    </row>
    <row r="333" spans="2:2" x14ac:dyDescent="0.35">
      <c r="B333" s="3">
        <v>10000</v>
      </c>
    </row>
    <row r="334" spans="2:2" x14ac:dyDescent="0.35">
      <c r="B334" s="3">
        <v>20000</v>
      </c>
    </row>
    <row r="335" spans="2:2" x14ac:dyDescent="0.35">
      <c r="B335" s="3">
        <v>130000</v>
      </c>
    </row>
    <row r="336" spans="2:2" x14ac:dyDescent="0.35">
      <c r="B336" s="3">
        <v>90000</v>
      </c>
    </row>
    <row r="337" spans="2:2" x14ac:dyDescent="0.35">
      <c r="B337" s="3">
        <v>80000</v>
      </c>
    </row>
    <row r="338" spans="2:2" x14ac:dyDescent="0.35">
      <c r="B338" s="3">
        <v>20000</v>
      </c>
    </row>
    <row r="339" spans="2:2" x14ac:dyDescent="0.35">
      <c r="B339" s="3">
        <v>10000</v>
      </c>
    </row>
    <row r="340" spans="2:2" x14ac:dyDescent="0.35">
      <c r="B340" s="3">
        <v>120000</v>
      </c>
    </row>
    <row r="341" spans="2:2" x14ac:dyDescent="0.35">
      <c r="B341" s="3">
        <v>20000</v>
      </c>
    </row>
    <row r="342" spans="2:2" x14ac:dyDescent="0.35">
      <c r="B342" s="3">
        <v>30000</v>
      </c>
    </row>
    <row r="343" spans="2:2" x14ac:dyDescent="0.35">
      <c r="B343" s="3">
        <v>30000</v>
      </c>
    </row>
    <row r="344" spans="2:2" x14ac:dyDescent="0.35">
      <c r="B344" s="3">
        <v>10000</v>
      </c>
    </row>
    <row r="345" spans="2:2" x14ac:dyDescent="0.35">
      <c r="B345" s="3">
        <v>30000</v>
      </c>
    </row>
    <row r="346" spans="2:2" x14ac:dyDescent="0.35">
      <c r="B346" s="3">
        <v>30000</v>
      </c>
    </row>
    <row r="347" spans="2:2" x14ac:dyDescent="0.35">
      <c r="B347" s="3">
        <v>20000</v>
      </c>
    </row>
    <row r="348" spans="2:2" x14ac:dyDescent="0.35">
      <c r="B348" s="3">
        <v>40000</v>
      </c>
    </row>
    <row r="349" spans="2:2" x14ac:dyDescent="0.35">
      <c r="B349" s="3">
        <v>60000</v>
      </c>
    </row>
    <row r="350" spans="2:2" x14ac:dyDescent="0.35">
      <c r="B350" s="3">
        <v>20000</v>
      </c>
    </row>
    <row r="351" spans="2:2" x14ac:dyDescent="0.35">
      <c r="B351" s="3">
        <v>30000</v>
      </c>
    </row>
    <row r="352" spans="2:2" x14ac:dyDescent="0.35">
      <c r="B352" s="3">
        <v>20000</v>
      </c>
    </row>
    <row r="353" spans="2:2" x14ac:dyDescent="0.35">
      <c r="B353" s="3">
        <v>10000</v>
      </c>
    </row>
    <row r="354" spans="2:2" x14ac:dyDescent="0.35">
      <c r="B354" s="3">
        <v>80000</v>
      </c>
    </row>
    <row r="355" spans="2:2" x14ac:dyDescent="0.35">
      <c r="B355" s="3">
        <v>40000</v>
      </c>
    </row>
    <row r="356" spans="2:2" x14ac:dyDescent="0.35">
      <c r="B356" s="3">
        <v>30000</v>
      </c>
    </row>
    <row r="357" spans="2:2" x14ac:dyDescent="0.35">
      <c r="B357" s="3">
        <v>80000</v>
      </c>
    </row>
    <row r="358" spans="2:2" x14ac:dyDescent="0.35">
      <c r="B358" s="3">
        <v>150000</v>
      </c>
    </row>
    <row r="359" spans="2:2" x14ac:dyDescent="0.35">
      <c r="B359" s="3">
        <v>10000</v>
      </c>
    </row>
    <row r="360" spans="2:2" x14ac:dyDescent="0.35">
      <c r="B360" s="3">
        <v>90000</v>
      </c>
    </row>
    <row r="361" spans="2:2" x14ac:dyDescent="0.35">
      <c r="B361" s="3">
        <v>80000</v>
      </c>
    </row>
    <row r="362" spans="2:2" x14ac:dyDescent="0.35">
      <c r="B362" s="3">
        <v>130000</v>
      </c>
    </row>
    <row r="363" spans="2:2" x14ac:dyDescent="0.35">
      <c r="B363" s="3">
        <v>30000</v>
      </c>
    </row>
    <row r="364" spans="2:2" x14ac:dyDescent="0.35">
      <c r="B364" s="3">
        <v>40000</v>
      </c>
    </row>
    <row r="365" spans="2:2" x14ac:dyDescent="0.35">
      <c r="B365" s="3">
        <v>40000</v>
      </c>
    </row>
    <row r="366" spans="2:2" x14ac:dyDescent="0.35">
      <c r="B366" s="3">
        <v>10000</v>
      </c>
    </row>
    <row r="367" spans="2:2" x14ac:dyDescent="0.35">
      <c r="B367" s="3">
        <v>40000</v>
      </c>
    </row>
    <row r="368" spans="2:2" x14ac:dyDescent="0.35">
      <c r="B368" s="3">
        <v>60000</v>
      </c>
    </row>
    <row r="369" spans="2:2" x14ac:dyDescent="0.35">
      <c r="B369" s="3">
        <v>130000</v>
      </c>
    </row>
    <row r="370" spans="2:2" x14ac:dyDescent="0.35">
      <c r="B370" s="3">
        <v>30000</v>
      </c>
    </row>
    <row r="371" spans="2:2" x14ac:dyDescent="0.35">
      <c r="B371" s="3">
        <v>20000</v>
      </c>
    </row>
    <row r="372" spans="2:2" x14ac:dyDescent="0.35">
      <c r="B372" s="3">
        <v>100000</v>
      </c>
    </row>
    <row r="373" spans="2:2" x14ac:dyDescent="0.35">
      <c r="B373" s="3">
        <v>80000</v>
      </c>
    </row>
    <row r="374" spans="2:2" x14ac:dyDescent="0.35">
      <c r="B374" s="3">
        <v>40000</v>
      </c>
    </row>
    <row r="375" spans="2:2" x14ac:dyDescent="0.35">
      <c r="B375" s="3">
        <v>20000</v>
      </c>
    </row>
    <row r="376" spans="2:2" x14ac:dyDescent="0.35">
      <c r="B376" s="3">
        <v>80000</v>
      </c>
    </row>
    <row r="377" spans="2:2" x14ac:dyDescent="0.35">
      <c r="B377" s="3">
        <v>40000</v>
      </c>
    </row>
    <row r="378" spans="2:2" x14ac:dyDescent="0.35">
      <c r="B378" s="3">
        <v>20000</v>
      </c>
    </row>
    <row r="379" spans="2:2" x14ac:dyDescent="0.35">
      <c r="B379" s="3">
        <v>130000</v>
      </c>
    </row>
    <row r="380" spans="2:2" x14ac:dyDescent="0.35">
      <c r="B380" s="3">
        <v>30000</v>
      </c>
    </row>
    <row r="381" spans="2:2" x14ac:dyDescent="0.35">
      <c r="B381" s="3">
        <v>60000</v>
      </c>
    </row>
    <row r="382" spans="2:2" x14ac:dyDescent="0.35">
      <c r="B382" s="3">
        <v>70000</v>
      </c>
    </row>
    <row r="383" spans="2:2" x14ac:dyDescent="0.35">
      <c r="B383" s="3">
        <v>30000</v>
      </c>
    </row>
    <row r="384" spans="2:2" x14ac:dyDescent="0.35">
      <c r="B384" s="3">
        <v>80000</v>
      </c>
    </row>
    <row r="385" spans="2:2" x14ac:dyDescent="0.35">
      <c r="B385" s="3">
        <v>40000</v>
      </c>
    </row>
    <row r="386" spans="2:2" x14ac:dyDescent="0.35">
      <c r="B386" s="3">
        <v>10000</v>
      </c>
    </row>
    <row r="387" spans="2:2" x14ac:dyDescent="0.35">
      <c r="B387" s="3">
        <v>30000</v>
      </c>
    </row>
    <row r="388" spans="2:2" x14ac:dyDescent="0.35">
      <c r="B388" s="3">
        <v>120000</v>
      </c>
    </row>
    <row r="389" spans="2:2" x14ac:dyDescent="0.35">
      <c r="B389" s="3">
        <v>20000</v>
      </c>
    </row>
    <row r="390" spans="2:2" x14ac:dyDescent="0.35">
      <c r="B390" s="3">
        <v>30000</v>
      </c>
    </row>
    <row r="391" spans="2:2" x14ac:dyDescent="0.35">
      <c r="B391" s="3">
        <v>80000</v>
      </c>
    </row>
    <row r="392" spans="2:2" x14ac:dyDescent="0.35">
      <c r="B392" s="3">
        <v>70000</v>
      </c>
    </row>
    <row r="393" spans="2:2" x14ac:dyDescent="0.35">
      <c r="B393" s="3">
        <v>70000</v>
      </c>
    </row>
    <row r="394" spans="2:2" x14ac:dyDescent="0.35">
      <c r="B394" s="3">
        <v>20000</v>
      </c>
    </row>
    <row r="395" spans="2:2" x14ac:dyDescent="0.35">
      <c r="B395" s="3">
        <v>10000</v>
      </c>
    </row>
    <row r="396" spans="2:2" x14ac:dyDescent="0.35">
      <c r="B396" s="3">
        <v>40000</v>
      </c>
    </row>
    <row r="397" spans="2:2" x14ac:dyDescent="0.35">
      <c r="B397" s="3">
        <v>30000</v>
      </c>
    </row>
    <row r="398" spans="2:2" x14ac:dyDescent="0.35">
      <c r="B398" s="3">
        <v>60000</v>
      </c>
    </row>
    <row r="399" spans="2:2" x14ac:dyDescent="0.35">
      <c r="B399" s="3">
        <v>10000</v>
      </c>
    </row>
    <row r="400" spans="2:2" x14ac:dyDescent="0.35">
      <c r="B400" s="3">
        <v>30000</v>
      </c>
    </row>
    <row r="401" spans="2:2" x14ac:dyDescent="0.35">
      <c r="B401" s="3">
        <v>40000</v>
      </c>
    </row>
    <row r="402" spans="2:2" x14ac:dyDescent="0.35">
      <c r="B402" s="3">
        <v>110000</v>
      </c>
    </row>
    <row r="403" spans="2:2" x14ac:dyDescent="0.35">
      <c r="B403" s="3">
        <v>40000</v>
      </c>
    </row>
    <row r="404" spans="2:2" x14ac:dyDescent="0.35">
      <c r="B404" s="3">
        <v>10000</v>
      </c>
    </row>
    <row r="405" spans="2:2" x14ac:dyDescent="0.35">
      <c r="B405" s="3">
        <v>20000</v>
      </c>
    </row>
    <row r="406" spans="2:2" x14ac:dyDescent="0.35">
      <c r="B406" s="3">
        <v>30000</v>
      </c>
    </row>
    <row r="407" spans="2:2" x14ac:dyDescent="0.35">
      <c r="B407" s="3">
        <v>30000</v>
      </c>
    </row>
    <row r="408" spans="2:2" x14ac:dyDescent="0.35">
      <c r="B408" s="3">
        <v>40000</v>
      </c>
    </row>
    <row r="409" spans="2:2" x14ac:dyDescent="0.35">
      <c r="B409" s="3">
        <v>90000</v>
      </c>
    </row>
    <row r="410" spans="2:2" x14ac:dyDescent="0.35">
      <c r="B410" s="3">
        <v>40000</v>
      </c>
    </row>
    <row r="411" spans="2:2" x14ac:dyDescent="0.35">
      <c r="B411" s="3">
        <v>130000</v>
      </c>
    </row>
    <row r="412" spans="2:2" x14ac:dyDescent="0.35">
      <c r="B412" s="3">
        <v>20000</v>
      </c>
    </row>
    <row r="413" spans="2:2" x14ac:dyDescent="0.35">
      <c r="B413" s="3">
        <v>70000</v>
      </c>
    </row>
    <row r="414" spans="2:2" x14ac:dyDescent="0.35">
      <c r="B414" s="3">
        <v>40000</v>
      </c>
    </row>
    <row r="415" spans="2:2" x14ac:dyDescent="0.35">
      <c r="B415" s="3">
        <v>30000</v>
      </c>
    </row>
    <row r="416" spans="2:2" x14ac:dyDescent="0.35">
      <c r="B416" s="3">
        <v>40000</v>
      </c>
    </row>
    <row r="417" spans="2:2" x14ac:dyDescent="0.35">
      <c r="B417" s="3">
        <v>80000</v>
      </c>
    </row>
    <row r="418" spans="2:2" x14ac:dyDescent="0.35">
      <c r="B418" s="3">
        <v>60000</v>
      </c>
    </row>
    <row r="419" spans="2:2" x14ac:dyDescent="0.35">
      <c r="B419" s="3">
        <v>30000</v>
      </c>
    </row>
    <row r="420" spans="2:2" x14ac:dyDescent="0.35">
      <c r="B420" s="3">
        <v>30000</v>
      </c>
    </row>
    <row r="421" spans="2:2" x14ac:dyDescent="0.35">
      <c r="B421" s="3">
        <v>10000</v>
      </c>
    </row>
    <row r="422" spans="2:2" x14ac:dyDescent="0.35">
      <c r="B422" s="3">
        <v>100000</v>
      </c>
    </row>
    <row r="423" spans="2:2" x14ac:dyDescent="0.35">
      <c r="B423" s="3">
        <v>10000</v>
      </c>
    </row>
    <row r="424" spans="2:2" x14ac:dyDescent="0.35">
      <c r="B424" s="3">
        <v>110000</v>
      </c>
    </row>
    <row r="425" spans="2:2" x14ac:dyDescent="0.35">
      <c r="B425" s="3">
        <v>30000</v>
      </c>
    </row>
    <row r="426" spans="2:2" x14ac:dyDescent="0.35">
      <c r="B426" s="3">
        <v>10000</v>
      </c>
    </row>
    <row r="427" spans="2:2" x14ac:dyDescent="0.35">
      <c r="B427" s="3">
        <v>40000</v>
      </c>
    </row>
    <row r="428" spans="2:2" x14ac:dyDescent="0.35">
      <c r="B428" s="3">
        <v>30000</v>
      </c>
    </row>
    <row r="429" spans="2:2" x14ac:dyDescent="0.35">
      <c r="B429" s="3">
        <v>90000</v>
      </c>
    </row>
    <row r="430" spans="2:2" x14ac:dyDescent="0.35">
      <c r="B430" s="3">
        <v>110000</v>
      </c>
    </row>
    <row r="431" spans="2:2" x14ac:dyDescent="0.35">
      <c r="B431" s="3">
        <v>30000</v>
      </c>
    </row>
    <row r="432" spans="2:2" x14ac:dyDescent="0.35">
      <c r="B432" s="3">
        <v>30000</v>
      </c>
    </row>
    <row r="433" spans="2:2" x14ac:dyDescent="0.35">
      <c r="B433" s="3">
        <v>20000</v>
      </c>
    </row>
    <row r="434" spans="2:2" x14ac:dyDescent="0.35">
      <c r="B434" s="3">
        <v>110000</v>
      </c>
    </row>
    <row r="435" spans="2:2" x14ac:dyDescent="0.35">
      <c r="B435" s="3">
        <v>30000</v>
      </c>
    </row>
    <row r="436" spans="2:2" x14ac:dyDescent="0.35">
      <c r="B436" s="3">
        <v>30000</v>
      </c>
    </row>
    <row r="437" spans="2:2" x14ac:dyDescent="0.35">
      <c r="B437" s="3">
        <v>10000</v>
      </c>
    </row>
    <row r="438" spans="2:2" x14ac:dyDescent="0.35">
      <c r="B438" s="3">
        <v>80000</v>
      </c>
    </row>
    <row r="439" spans="2:2" x14ac:dyDescent="0.35">
      <c r="B439" s="3">
        <v>30000</v>
      </c>
    </row>
    <row r="440" spans="2:2" x14ac:dyDescent="0.35">
      <c r="B440" s="3">
        <v>80000</v>
      </c>
    </row>
    <row r="441" spans="2:2" x14ac:dyDescent="0.35">
      <c r="B441" s="3">
        <v>70000</v>
      </c>
    </row>
    <row r="442" spans="2:2" x14ac:dyDescent="0.35">
      <c r="B442" s="3">
        <v>90000</v>
      </c>
    </row>
    <row r="443" spans="2:2" x14ac:dyDescent="0.35">
      <c r="B443" s="3">
        <v>70000</v>
      </c>
    </row>
    <row r="444" spans="2:2" x14ac:dyDescent="0.35">
      <c r="B444" s="3">
        <v>80000</v>
      </c>
    </row>
    <row r="445" spans="2:2" x14ac:dyDescent="0.35">
      <c r="B445" s="3">
        <v>40000</v>
      </c>
    </row>
    <row r="446" spans="2:2" x14ac:dyDescent="0.35">
      <c r="B446" s="3">
        <v>30000</v>
      </c>
    </row>
    <row r="447" spans="2:2" x14ac:dyDescent="0.35">
      <c r="B447" s="3">
        <v>40000</v>
      </c>
    </row>
    <row r="448" spans="2:2" x14ac:dyDescent="0.35">
      <c r="B448" s="3">
        <v>130000</v>
      </c>
    </row>
    <row r="449" spans="2:2" x14ac:dyDescent="0.35">
      <c r="B449" s="3">
        <v>40000</v>
      </c>
    </row>
    <row r="450" spans="2:2" x14ac:dyDescent="0.35">
      <c r="B450" s="3">
        <v>30000</v>
      </c>
    </row>
    <row r="451" spans="2:2" x14ac:dyDescent="0.35">
      <c r="B451" s="3">
        <v>40000</v>
      </c>
    </row>
    <row r="452" spans="2:2" x14ac:dyDescent="0.35">
      <c r="B452" s="3">
        <v>10000</v>
      </c>
    </row>
    <row r="453" spans="2:2" x14ac:dyDescent="0.35">
      <c r="B453" s="3">
        <v>40000</v>
      </c>
    </row>
    <row r="454" spans="2:2" x14ac:dyDescent="0.35">
      <c r="B454" s="3">
        <v>30000</v>
      </c>
    </row>
    <row r="455" spans="2:2" x14ac:dyDescent="0.35">
      <c r="B455" s="3">
        <v>70000</v>
      </c>
    </row>
    <row r="456" spans="2:2" x14ac:dyDescent="0.35">
      <c r="B456" s="3">
        <v>30000</v>
      </c>
    </row>
    <row r="457" spans="2:2" x14ac:dyDescent="0.35">
      <c r="B457" s="3">
        <v>80000</v>
      </c>
    </row>
    <row r="458" spans="2:2" x14ac:dyDescent="0.35">
      <c r="B458" s="3">
        <v>120000</v>
      </c>
    </row>
    <row r="459" spans="2:2" x14ac:dyDescent="0.35">
      <c r="B459" s="3">
        <v>20000</v>
      </c>
    </row>
    <row r="460" spans="2:2" x14ac:dyDescent="0.35">
      <c r="B460" s="3">
        <v>120000</v>
      </c>
    </row>
    <row r="461" spans="2:2" x14ac:dyDescent="0.35">
      <c r="B461" s="3">
        <v>80000</v>
      </c>
    </row>
    <row r="462" spans="2:2" x14ac:dyDescent="0.35">
      <c r="B462" s="3">
        <v>20000</v>
      </c>
    </row>
    <row r="463" spans="2:2" x14ac:dyDescent="0.35">
      <c r="B463" s="3">
        <v>120000</v>
      </c>
    </row>
    <row r="464" spans="2:2" x14ac:dyDescent="0.35">
      <c r="B464" s="3">
        <v>40000</v>
      </c>
    </row>
    <row r="465" spans="2:2" x14ac:dyDescent="0.35">
      <c r="B465" s="3">
        <v>20000</v>
      </c>
    </row>
    <row r="466" spans="2:2" x14ac:dyDescent="0.35">
      <c r="B466" s="3">
        <v>30000</v>
      </c>
    </row>
    <row r="467" spans="2:2" x14ac:dyDescent="0.35">
      <c r="B467" s="3">
        <v>40000</v>
      </c>
    </row>
    <row r="468" spans="2:2" x14ac:dyDescent="0.35">
      <c r="B468" s="3">
        <v>30000</v>
      </c>
    </row>
    <row r="469" spans="2:2" x14ac:dyDescent="0.35">
      <c r="B469" s="3">
        <v>100000</v>
      </c>
    </row>
    <row r="470" spans="2:2" x14ac:dyDescent="0.35">
      <c r="B470" s="3">
        <v>80000</v>
      </c>
    </row>
    <row r="471" spans="2:2" x14ac:dyDescent="0.35">
      <c r="B471" s="3">
        <v>30000</v>
      </c>
    </row>
    <row r="472" spans="2:2" x14ac:dyDescent="0.35">
      <c r="B472" s="3">
        <v>30000</v>
      </c>
    </row>
    <row r="473" spans="2:2" x14ac:dyDescent="0.35">
      <c r="B473" s="3">
        <v>70000</v>
      </c>
    </row>
    <row r="474" spans="2:2" x14ac:dyDescent="0.35">
      <c r="B474" s="3">
        <v>40000</v>
      </c>
    </row>
    <row r="475" spans="2:2" x14ac:dyDescent="0.35">
      <c r="B475" s="3">
        <v>30000</v>
      </c>
    </row>
    <row r="476" spans="2:2" x14ac:dyDescent="0.35">
      <c r="B476" s="3">
        <v>90000</v>
      </c>
    </row>
    <row r="477" spans="2:2" x14ac:dyDescent="0.35">
      <c r="B477" s="3">
        <v>20000</v>
      </c>
    </row>
    <row r="478" spans="2:2" x14ac:dyDescent="0.35">
      <c r="B478" s="3">
        <v>70000</v>
      </c>
    </row>
    <row r="479" spans="2:2" x14ac:dyDescent="0.35">
      <c r="B479" s="3">
        <v>70000</v>
      </c>
    </row>
    <row r="480" spans="2:2" x14ac:dyDescent="0.35">
      <c r="B480" s="3">
        <v>30000</v>
      </c>
    </row>
    <row r="481" spans="2:2" x14ac:dyDescent="0.35">
      <c r="B481" s="3">
        <v>40000</v>
      </c>
    </row>
    <row r="482" spans="2:2" x14ac:dyDescent="0.35">
      <c r="B482" s="3">
        <v>90000</v>
      </c>
    </row>
    <row r="483" spans="2:2" x14ac:dyDescent="0.35">
      <c r="B483" s="3">
        <v>40000</v>
      </c>
    </row>
    <row r="484" spans="2:2" x14ac:dyDescent="0.35">
      <c r="B484" s="3">
        <v>40000</v>
      </c>
    </row>
    <row r="485" spans="2:2" x14ac:dyDescent="0.35">
      <c r="B485" s="3">
        <v>10000</v>
      </c>
    </row>
    <row r="486" spans="2:2" x14ac:dyDescent="0.35">
      <c r="B486" s="3">
        <v>30000</v>
      </c>
    </row>
    <row r="487" spans="2:2" x14ac:dyDescent="0.35">
      <c r="B487" s="3">
        <v>30000</v>
      </c>
    </row>
    <row r="488" spans="2:2" x14ac:dyDescent="0.35">
      <c r="B488" s="3">
        <v>90000</v>
      </c>
    </row>
    <row r="489" spans="2:2" x14ac:dyDescent="0.35">
      <c r="B489" s="3">
        <v>40000</v>
      </c>
    </row>
    <row r="490" spans="2:2" x14ac:dyDescent="0.35">
      <c r="B490" s="3">
        <v>10000</v>
      </c>
    </row>
    <row r="491" spans="2:2" x14ac:dyDescent="0.35">
      <c r="B491" s="3">
        <v>20000</v>
      </c>
    </row>
    <row r="492" spans="2:2" x14ac:dyDescent="0.35">
      <c r="B492" s="3">
        <v>60000</v>
      </c>
    </row>
    <row r="493" spans="2:2" x14ac:dyDescent="0.35">
      <c r="B493" s="3">
        <v>70000</v>
      </c>
    </row>
    <row r="494" spans="2:2" x14ac:dyDescent="0.35">
      <c r="B494" s="3">
        <v>40000</v>
      </c>
    </row>
    <row r="495" spans="2:2" x14ac:dyDescent="0.35">
      <c r="B495" s="3">
        <v>70000</v>
      </c>
    </row>
    <row r="496" spans="2:2" x14ac:dyDescent="0.35">
      <c r="B496" s="3">
        <v>70000</v>
      </c>
    </row>
    <row r="497" spans="2:2" x14ac:dyDescent="0.35">
      <c r="B497" s="3">
        <v>60000</v>
      </c>
    </row>
    <row r="498" spans="2:2" x14ac:dyDescent="0.35">
      <c r="B498" s="3">
        <v>60000</v>
      </c>
    </row>
    <row r="499" spans="2:2" x14ac:dyDescent="0.35">
      <c r="B499" s="3">
        <v>70000</v>
      </c>
    </row>
    <row r="500" spans="2:2" x14ac:dyDescent="0.35">
      <c r="B500" s="3">
        <v>80000</v>
      </c>
    </row>
    <row r="501" spans="2:2" x14ac:dyDescent="0.35">
      <c r="B501" s="3">
        <v>40000</v>
      </c>
    </row>
    <row r="502" spans="2:2" x14ac:dyDescent="0.35">
      <c r="B502" s="3">
        <v>60000</v>
      </c>
    </row>
    <row r="503" spans="2:2" x14ac:dyDescent="0.35">
      <c r="B503" s="3">
        <v>50000</v>
      </c>
    </row>
    <row r="504" spans="2:2" x14ac:dyDescent="0.35">
      <c r="B504" s="3">
        <v>40000</v>
      </c>
    </row>
    <row r="505" spans="2:2" x14ac:dyDescent="0.35">
      <c r="B505" s="3">
        <v>130000</v>
      </c>
    </row>
    <row r="506" spans="2:2" x14ac:dyDescent="0.35">
      <c r="B506" s="3">
        <v>70000</v>
      </c>
    </row>
    <row r="507" spans="2:2" x14ac:dyDescent="0.35">
      <c r="B507" s="3">
        <v>100000</v>
      </c>
    </row>
    <row r="508" spans="2:2" x14ac:dyDescent="0.35">
      <c r="B508" s="3">
        <v>70000</v>
      </c>
    </row>
    <row r="509" spans="2:2" x14ac:dyDescent="0.35">
      <c r="B509" s="3">
        <v>40000</v>
      </c>
    </row>
    <row r="510" spans="2:2" x14ac:dyDescent="0.35">
      <c r="B510" s="3">
        <v>60000</v>
      </c>
    </row>
    <row r="511" spans="2:2" x14ac:dyDescent="0.35">
      <c r="B511" s="3">
        <v>80000</v>
      </c>
    </row>
    <row r="512" spans="2:2" x14ac:dyDescent="0.35">
      <c r="B512" s="3">
        <v>70000</v>
      </c>
    </row>
    <row r="513" spans="2:2" x14ac:dyDescent="0.35">
      <c r="B513" s="3">
        <v>80000</v>
      </c>
    </row>
    <row r="514" spans="2:2" x14ac:dyDescent="0.35">
      <c r="B514" s="3">
        <v>60000</v>
      </c>
    </row>
    <row r="515" spans="2:2" x14ac:dyDescent="0.35">
      <c r="B515" s="3">
        <v>60000</v>
      </c>
    </row>
    <row r="516" spans="2:2" x14ac:dyDescent="0.35">
      <c r="B516" s="3">
        <v>40000</v>
      </c>
    </row>
    <row r="517" spans="2:2" x14ac:dyDescent="0.35">
      <c r="B517" s="3">
        <v>70000</v>
      </c>
    </row>
    <row r="518" spans="2:2" x14ac:dyDescent="0.35">
      <c r="B518" s="3">
        <v>60000</v>
      </c>
    </row>
    <row r="519" spans="2:2" x14ac:dyDescent="0.35">
      <c r="B519" s="3">
        <v>60000</v>
      </c>
    </row>
    <row r="520" spans="2:2" x14ac:dyDescent="0.35">
      <c r="B520" s="3">
        <v>80000</v>
      </c>
    </row>
    <row r="521" spans="2:2" x14ac:dyDescent="0.35">
      <c r="B521" s="3">
        <v>80000</v>
      </c>
    </row>
    <row r="522" spans="2:2" x14ac:dyDescent="0.35">
      <c r="B522" s="3">
        <v>100000</v>
      </c>
    </row>
    <row r="523" spans="2:2" x14ac:dyDescent="0.35">
      <c r="B523" s="3">
        <v>40000</v>
      </c>
    </row>
    <row r="524" spans="2:2" x14ac:dyDescent="0.35">
      <c r="B524" s="3">
        <v>60000</v>
      </c>
    </row>
    <row r="525" spans="2:2" x14ac:dyDescent="0.35">
      <c r="B525" s="3">
        <v>80000</v>
      </c>
    </row>
    <row r="526" spans="2:2" x14ac:dyDescent="0.35">
      <c r="B526" s="3">
        <v>80000</v>
      </c>
    </row>
    <row r="527" spans="2:2" x14ac:dyDescent="0.35">
      <c r="B527" s="3">
        <v>60000</v>
      </c>
    </row>
    <row r="528" spans="2:2" x14ac:dyDescent="0.35">
      <c r="B528" s="3">
        <v>110000</v>
      </c>
    </row>
    <row r="529" spans="2:2" x14ac:dyDescent="0.35">
      <c r="B529" s="3">
        <v>50000</v>
      </c>
    </row>
    <row r="530" spans="2:2" x14ac:dyDescent="0.35">
      <c r="B530" s="3">
        <v>30000</v>
      </c>
    </row>
    <row r="531" spans="2:2" x14ac:dyDescent="0.35">
      <c r="B531" s="3">
        <v>60000</v>
      </c>
    </row>
    <row r="532" spans="2:2" x14ac:dyDescent="0.35">
      <c r="B532" s="3">
        <v>60000</v>
      </c>
    </row>
    <row r="533" spans="2:2" x14ac:dyDescent="0.35">
      <c r="B533" s="3">
        <v>30000</v>
      </c>
    </row>
    <row r="534" spans="2:2" x14ac:dyDescent="0.35">
      <c r="B534" s="3">
        <v>60000</v>
      </c>
    </row>
    <row r="535" spans="2:2" x14ac:dyDescent="0.35">
      <c r="B535" s="3">
        <v>60000</v>
      </c>
    </row>
    <row r="536" spans="2:2" x14ac:dyDescent="0.35">
      <c r="B536" s="3">
        <v>40000</v>
      </c>
    </row>
    <row r="537" spans="2:2" x14ac:dyDescent="0.35">
      <c r="B537" s="3">
        <v>50000</v>
      </c>
    </row>
    <row r="538" spans="2:2" x14ac:dyDescent="0.35">
      <c r="B538" s="3">
        <v>80000</v>
      </c>
    </row>
    <row r="539" spans="2:2" x14ac:dyDescent="0.35">
      <c r="B539" s="3">
        <v>40000</v>
      </c>
    </row>
    <row r="540" spans="2:2" x14ac:dyDescent="0.35">
      <c r="B540" s="3">
        <v>80000</v>
      </c>
    </row>
    <row r="541" spans="2:2" x14ac:dyDescent="0.35">
      <c r="B541" s="3">
        <v>70000</v>
      </c>
    </row>
    <row r="542" spans="2:2" x14ac:dyDescent="0.35">
      <c r="B542" s="3">
        <v>70000</v>
      </c>
    </row>
    <row r="543" spans="2:2" x14ac:dyDescent="0.35">
      <c r="B543" s="3">
        <v>50000</v>
      </c>
    </row>
    <row r="544" spans="2:2" x14ac:dyDescent="0.35">
      <c r="B544" s="3">
        <v>40000</v>
      </c>
    </row>
    <row r="545" spans="2:2" x14ac:dyDescent="0.35">
      <c r="B545" s="3">
        <v>70000</v>
      </c>
    </row>
    <row r="546" spans="2:2" x14ac:dyDescent="0.35">
      <c r="B546" s="3">
        <v>120000</v>
      </c>
    </row>
    <row r="547" spans="2:2" x14ac:dyDescent="0.35">
      <c r="B547" s="3">
        <v>60000</v>
      </c>
    </row>
    <row r="548" spans="2:2" x14ac:dyDescent="0.35">
      <c r="B548" s="3">
        <v>60000</v>
      </c>
    </row>
    <row r="549" spans="2:2" x14ac:dyDescent="0.35">
      <c r="B549" s="3">
        <v>60000</v>
      </c>
    </row>
    <row r="550" spans="2:2" x14ac:dyDescent="0.35">
      <c r="B550" s="3">
        <v>80000</v>
      </c>
    </row>
    <row r="551" spans="2:2" x14ac:dyDescent="0.35">
      <c r="B551" s="3">
        <v>130000</v>
      </c>
    </row>
    <row r="552" spans="2:2" x14ac:dyDescent="0.35">
      <c r="B552" s="3">
        <v>70000</v>
      </c>
    </row>
    <row r="553" spans="2:2" x14ac:dyDescent="0.35">
      <c r="B553" s="3">
        <v>50000</v>
      </c>
    </row>
    <row r="554" spans="2:2" x14ac:dyDescent="0.35">
      <c r="B554" s="3">
        <v>60000</v>
      </c>
    </row>
    <row r="555" spans="2:2" x14ac:dyDescent="0.35">
      <c r="B555" s="3">
        <v>40000</v>
      </c>
    </row>
    <row r="556" spans="2:2" x14ac:dyDescent="0.35">
      <c r="B556" s="3">
        <v>60000</v>
      </c>
    </row>
    <row r="557" spans="2:2" x14ac:dyDescent="0.35">
      <c r="B557" s="3">
        <v>50000</v>
      </c>
    </row>
    <row r="558" spans="2:2" x14ac:dyDescent="0.35">
      <c r="B558" s="3">
        <v>80000</v>
      </c>
    </row>
    <row r="559" spans="2:2" x14ac:dyDescent="0.35">
      <c r="B559" s="3">
        <v>40000</v>
      </c>
    </row>
    <row r="560" spans="2:2" x14ac:dyDescent="0.35">
      <c r="B560" s="3">
        <v>50000</v>
      </c>
    </row>
    <row r="561" spans="2:2" x14ac:dyDescent="0.35">
      <c r="B561" s="3">
        <v>60000</v>
      </c>
    </row>
    <row r="562" spans="2:2" x14ac:dyDescent="0.35">
      <c r="B562" s="3">
        <v>60000</v>
      </c>
    </row>
    <row r="563" spans="2:2" x14ac:dyDescent="0.35">
      <c r="B563" s="3">
        <v>20000</v>
      </c>
    </row>
    <row r="564" spans="2:2" x14ac:dyDescent="0.35">
      <c r="B564" s="3">
        <v>70000</v>
      </c>
    </row>
    <row r="565" spans="2:2" x14ac:dyDescent="0.35">
      <c r="B565" s="3">
        <v>30000</v>
      </c>
    </row>
    <row r="566" spans="2:2" x14ac:dyDescent="0.35">
      <c r="B566" s="3">
        <v>30000</v>
      </c>
    </row>
    <row r="567" spans="2:2" x14ac:dyDescent="0.35">
      <c r="B567" s="3">
        <v>40000</v>
      </c>
    </row>
    <row r="568" spans="2:2" x14ac:dyDescent="0.35">
      <c r="B568" s="3">
        <v>60000</v>
      </c>
    </row>
    <row r="569" spans="2:2" x14ac:dyDescent="0.35">
      <c r="B569" s="3">
        <v>40000</v>
      </c>
    </row>
    <row r="570" spans="2:2" x14ac:dyDescent="0.35">
      <c r="B570" s="3">
        <v>70000</v>
      </c>
    </row>
    <row r="571" spans="2:2" x14ac:dyDescent="0.35">
      <c r="B571" s="3">
        <v>50000</v>
      </c>
    </row>
    <row r="572" spans="2:2" x14ac:dyDescent="0.35">
      <c r="B572" s="3">
        <v>70000</v>
      </c>
    </row>
    <row r="573" spans="2:2" x14ac:dyDescent="0.35">
      <c r="B573" s="3">
        <v>40000</v>
      </c>
    </row>
    <row r="574" spans="2:2" x14ac:dyDescent="0.35">
      <c r="B574" s="3">
        <v>30000</v>
      </c>
    </row>
    <row r="575" spans="2:2" x14ac:dyDescent="0.35">
      <c r="B575" s="3">
        <v>60000</v>
      </c>
    </row>
    <row r="576" spans="2:2" x14ac:dyDescent="0.35">
      <c r="B576" s="3">
        <v>80000</v>
      </c>
    </row>
    <row r="577" spans="2:2" x14ac:dyDescent="0.35">
      <c r="B577" s="3">
        <v>60000</v>
      </c>
    </row>
    <row r="578" spans="2:2" x14ac:dyDescent="0.35">
      <c r="B578" s="3">
        <v>40000</v>
      </c>
    </row>
    <row r="579" spans="2:2" x14ac:dyDescent="0.35">
      <c r="B579" s="3">
        <v>120000</v>
      </c>
    </row>
    <row r="580" spans="2:2" x14ac:dyDescent="0.35">
      <c r="B580" s="3">
        <v>60000</v>
      </c>
    </row>
    <row r="581" spans="2:2" x14ac:dyDescent="0.35">
      <c r="B581" s="3">
        <v>40000</v>
      </c>
    </row>
    <row r="582" spans="2:2" x14ac:dyDescent="0.35">
      <c r="B582" s="3">
        <v>60000</v>
      </c>
    </row>
    <row r="583" spans="2:2" x14ac:dyDescent="0.35">
      <c r="B583" s="3">
        <v>40000</v>
      </c>
    </row>
    <row r="584" spans="2:2" x14ac:dyDescent="0.35">
      <c r="B584" s="3">
        <v>80000</v>
      </c>
    </row>
    <row r="585" spans="2:2" x14ac:dyDescent="0.35">
      <c r="B585" s="3">
        <v>60000</v>
      </c>
    </row>
    <row r="586" spans="2:2" x14ac:dyDescent="0.35">
      <c r="B586" s="3">
        <v>70000</v>
      </c>
    </row>
    <row r="587" spans="2:2" x14ac:dyDescent="0.35">
      <c r="B587" s="3">
        <v>120000</v>
      </c>
    </row>
    <row r="588" spans="2:2" x14ac:dyDescent="0.35">
      <c r="B588" s="3">
        <v>60000</v>
      </c>
    </row>
    <row r="589" spans="2:2" x14ac:dyDescent="0.35">
      <c r="B589" s="3">
        <v>130000</v>
      </c>
    </row>
    <row r="590" spans="2:2" x14ac:dyDescent="0.35">
      <c r="B590" s="3">
        <v>90000</v>
      </c>
    </row>
    <row r="591" spans="2:2" x14ac:dyDescent="0.35">
      <c r="B591" s="3">
        <v>60000</v>
      </c>
    </row>
    <row r="592" spans="2:2" x14ac:dyDescent="0.35">
      <c r="B592" s="3">
        <v>60000</v>
      </c>
    </row>
    <row r="593" spans="2:2" x14ac:dyDescent="0.35">
      <c r="B593" s="3">
        <v>40000</v>
      </c>
    </row>
    <row r="594" spans="2:2" x14ac:dyDescent="0.35">
      <c r="B594" s="3">
        <v>80000</v>
      </c>
    </row>
    <row r="595" spans="2:2" x14ac:dyDescent="0.35">
      <c r="B595" s="3">
        <v>70000</v>
      </c>
    </row>
    <row r="596" spans="2:2" x14ac:dyDescent="0.35">
      <c r="B596" s="3">
        <v>80000</v>
      </c>
    </row>
    <row r="597" spans="2:2" x14ac:dyDescent="0.35">
      <c r="B597" s="3">
        <v>20000</v>
      </c>
    </row>
    <row r="598" spans="2:2" x14ac:dyDescent="0.35">
      <c r="B598" s="3">
        <v>90000</v>
      </c>
    </row>
    <row r="599" spans="2:2" x14ac:dyDescent="0.35">
      <c r="B599" s="3">
        <v>40000</v>
      </c>
    </row>
    <row r="600" spans="2:2" x14ac:dyDescent="0.35">
      <c r="B600" s="3">
        <v>130000</v>
      </c>
    </row>
    <row r="601" spans="2:2" x14ac:dyDescent="0.35">
      <c r="B601" s="3">
        <v>60000</v>
      </c>
    </row>
    <row r="602" spans="2:2" x14ac:dyDescent="0.35">
      <c r="B602" s="3">
        <v>30000</v>
      </c>
    </row>
    <row r="603" spans="2:2" x14ac:dyDescent="0.35">
      <c r="B603" s="3">
        <v>80000</v>
      </c>
    </row>
    <row r="604" spans="2:2" x14ac:dyDescent="0.35">
      <c r="B604" s="3">
        <v>60000</v>
      </c>
    </row>
    <row r="605" spans="2:2" x14ac:dyDescent="0.35">
      <c r="B605" s="3">
        <v>60000</v>
      </c>
    </row>
    <row r="606" spans="2:2" x14ac:dyDescent="0.35">
      <c r="B606" s="3">
        <v>40000</v>
      </c>
    </row>
    <row r="607" spans="2:2" x14ac:dyDescent="0.35">
      <c r="B607" s="3">
        <v>70000</v>
      </c>
    </row>
    <row r="608" spans="2:2" x14ac:dyDescent="0.35">
      <c r="B608" s="3">
        <v>40000</v>
      </c>
    </row>
    <row r="609" spans="2:2" x14ac:dyDescent="0.35">
      <c r="B609" s="3">
        <v>70000</v>
      </c>
    </row>
    <row r="610" spans="2:2" x14ac:dyDescent="0.35">
      <c r="B610" s="3">
        <v>60000</v>
      </c>
    </row>
    <row r="611" spans="2:2" x14ac:dyDescent="0.35">
      <c r="B611" s="3">
        <v>70000</v>
      </c>
    </row>
    <row r="612" spans="2:2" x14ac:dyDescent="0.35">
      <c r="B612" s="3">
        <v>60000</v>
      </c>
    </row>
    <row r="613" spans="2:2" x14ac:dyDescent="0.35">
      <c r="B613" s="3">
        <v>80000</v>
      </c>
    </row>
    <row r="614" spans="2:2" x14ac:dyDescent="0.35">
      <c r="B614" s="3">
        <v>30000</v>
      </c>
    </row>
    <row r="615" spans="2:2" x14ac:dyDescent="0.35">
      <c r="B615" s="3">
        <v>110000</v>
      </c>
    </row>
    <row r="616" spans="2:2" x14ac:dyDescent="0.35">
      <c r="B616" s="3">
        <v>100000</v>
      </c>
    </row>
    <row r="617" spans="2:2" x14ac:dyDescent="0.35">
      <c r="B617" s="3">
        <v>60000</v>
      </c>
    </row>
    <row r="618" spans="2:2" x14ac:dyDescent="0.35">
      <c r="B618" s="3">
        <v>80000</v>
      </c>
    </row>
    <row r="619" spans="2:2" x14ac:dyDescent="0.35">
      <c r="B619" s="3">
        <v>40000</v>
      </c>
    </row>
    <row r="620" spans="2:2" x14ac:dyDescent="0.35">
      <c r="B620" s="3">
        <v>20000</v>
      </c>
    </row>
    <row r="621" spans="2:2" x14ac:dyDescent="0.35">
      <c r="B621" s="3">
        <v>40000</v>
      </c>
    </row>
    <row r="622" spans="2:2" x14ac:dyDescent="0.35">
      <c r="B622" s="3">
        <v>100000</v>
      </c>
    </row>
    <row r="623" spans="2:2" x14ac:dyDescent="0.35">
      <c r="B623" s="3">
        <v>70000</v>
      </c>
    </row>
    <row r="624" spans="2:2" x14ac:dyDescent="0.35">
      <c r="B624" s="3">
        <v>60000</v>
      </c>
    </row>
    <row r="625" spans="2:2" x14ac:dyDescent="0.35">
      <c r="B625" s="3">
        <v>70000</v>
      </c>
    </row>
    <row r="626" spans="2:2" x14ac:dyDescent="0.35">
      <c r="B626" s="3">
        <v>70000</v>
      </c>
    </row>
    <row r="627" spans="2:2" x14ac:dyDescent="0.35">
      <c r="B627" s="3">
        <v>60000</v>
      </c>
    </row>
    <row r="628" spans="2:2" x14ac:dyDescent="0.35">
      <c r="B628" s="3">
        <v>60000</v>
      </c>
    </row>
    <row r="629" spans="2:2" x14ac:dyDescent="0.35">
      <c r="B629" s="3">
        <v>60000</v>
      </c>
    </row>
    <row r="630" spans="2:2" x14ac:dyDescent="0.35">
      <c r="B630" s="3">
        <v>80000</v>
      </c>
    </row>
    <row r="631" spans="2:2" x14ac:dyDescent="0.35">
      <c r="B631" s="3">
        <v>50000</v>
      </c>
    </row>
    <row r="632" spans="2:2" x14ac:dyDescent="0.35">
      <c r="B632" s="3">
        <v>40000</v>
      </c>
    </row>
    <row r="633" spans="2:2" x14ac:dyDescent="0.35">
      <c r="B633" s="3">
        <v>70000</v>
      </c>
    </row>
    <row r="634" spans="2:2" x14ac:dyDescent="0.35">
      <c r="B634" s="3">
        <v>80000</v>
      </c>
    </row>
    <row r="635" spans="2:2" x14ac:dyDescent="0.35">
      <c r="B635" s="3">
        <v>130000</v>
      </c>
    </row>
    <row r="636" spans="2:2" x14ac:dyDescent="0.35">
      <c r="B636" s="3">
        <v>60000</v>
      </c>
    </row>
    <row r="637" spans="2:2" x14ac:dyDescent="0.35">
      <c r="B637" s="3">
        <v>30000</v>
      </c>
    </row>
    <row r="638" spans="2:2" x14ac:dyDescent="0.35">
      <c r="B638" s="3">
        <v>120000</v>
      </c>
    </row>
    <row r="639" spans="2:2" x14ac:dyDescent="0.35">
      <c r="B639" s="3">
        <v>40000</v>
      </c>
    </row>
    <row r="640" spans="2:2" x14ac:dyDescent="0.35">
      <c r="B640" s="3">
        <v>70000</v>
      </c>
    </row>
    <row r="641" spans="2:2" x14ac:dyDescent="0.35">
      <c r="B641" s="3">
        <v>100000</v>
      </c>
    </row>
    <row r="642" spans="2:2" x14ac:dyDescent="0.35">
      <c r="B642" s="3">
        <v>60000</v>
      </c>
    </row>
    <row r="643" spans="2:2" x14ac:dyDescent="0.35">
      <c r="B643" s="3">
        <v>50000</v>
      </c>
    </row>
    <row r="644" spans="2:2" x14ac:dyDescent="0.35">
      <c r="B644" s="3">
        <v>70000</v>
      </c>
    </row>
    <row r="645" spans="2:2" x14ac:dyDescent="0.35">
      <c r="B645" s="3">
        <v>70000</v>
      </c>
    </row>
    <row r="646" spans="2:2" x14ac:dyDescent="0.35">
      <c r="B646" s="3">
        <v>60000</v>
      </c>
    </row>
    <row r="647" spans="2:2" x14ac:dyDescent="0.35">
      <c r="B647" s="3">
        <v>60000</v>
      </c>
    </row>
    <row r="648" spans="2:2" x14ac:dyDescent="0.35">
      <c r="B648" s="3">
        <v>60000</v>
      </c>
    </row>
    <row r="649" spans="2:2" x14ac:dyDescent="0.35">
      <c r="B649" s="3">
        <v>40000</v>
      </c>
    </row>
    <row r="650" spans="2:2" x14ac:dyDescent="0.35">
      <c r="B650" s="3">
        <v>70000</v>
      </c>
    </row>
    <row r="651" spans="2:2" x14ac:dyDescent="0.35">
      <c r="B651" s="3">
        <v>70000</v>
      </c>
    </row>
    <row r="652" spans="2:2" x14ac:dyDescent="0.35">
      <c r="B652" s="3">
        <v>70000</v>
      </c>
    </row>
    <row r="653" spans="2:2" x14ac:dyDescent="0.35">
      <c r="B653" s="3">
        <v>60000</v>
      </c>
    </row>
    <row r="654" spans="2:2" x14ac:dyDescent="0.35">
      <c r="B654" s="3">
        <v>70000</v>
      </c>
    </row>
    <row r="655" spans="2:2" x14ac:dyDescent="0.35">
      <c r="B655" s="3">
        <v>30000</v>
      </c>
    </row>
    <row r="656" spans="2:2" x14ac:dyDescent="0.35">
      <c r="B656" s="3">
        <v>40000</v>
      </c>
    </row>
    <row r="657" spans="2:2" x14ac:dyDescent="0.35">
      <c r="B657" s="3">
        <v>40000</v>
      </c>
    </row>
    <row r="658" spans="2:2" x14ac:dyDescent="0.35">
      <c r="B658" s="3">
        <v>60000</v>
      </c>
    </row>
    <row r="659" spans="2:2" x14ac:dyDescent="0.35">
      <c r="B659" s="3">
        <v>70000</v>
      </c>
    </row>
    <row r="660" spans="2:2" x14ac:dyDescent="0.35">
      <c r="B660" s="3">
        <v>50000</v>
      </c>
    </row>
    <row r="661" spans="2:2" x14ac:dyDescent="0.35">
      <c r="B661" s="3">
        <v>60000</v>
      </c>
    </row>
    <row r="662" spans="2:2" x14ac:dyDescent="0.35">
      <c r="B662" s="3">
        <v>60000</v>
      </c>
    </row>
    <row r="663" spans="2:2" x14ac:dyDescent="0.35">
      <c r="B663" s="3">
        <v>40000</v>
      </c>
    </row>
    <row r="664" spans="2:2" x14ac:dyDescent="0.35">
      <c r="B664" s="3">
        <v>100000</v>
      </c>
    </row>
    <row r="665" spans="2:2" x14ac:dyDescent="0.35">
      <c r="B665" s="3">
        <v>70000</v>
      </c>
    </row>
    <row r="666" spans="2:2" x14ac:dyDescent="0.35">
      <c r="B666" s="3">
        <v>80000</v>
      </c>
    </row>
    <row r="667" spans="2:2" x14ac:dyDescent="0.35">
      <c r="B667" s="3">
        <v>130000</v>
      </c>
    </row>
    <row r="668" spans="2:2" x14ac:dyDescent="0.35">
      <c r="B668" s="3">
        <v>60000</v>
      </c>
    </row>
    <row r="669" spans="2:2" x14ac:dyDescent="0.35">
      <c r="B669" s="3">
        <v>40000</v>
      </c>
    </row>
    <row r="670" spans="2:2" x14ac:dyDescent="0.35">
      <c r="B670" s="3">
        <v>60000</v>
      </c>
    </row>
    <row r="671" spans="2:2" x14ac:dyDescent="0.35">
      <c r="B671" s="3">
        <v>60000</v>
      </c>
    </row>
    <row r="672" spans="2:2" x14ac:dyDescent="0.35">
      <c r="B672" s="3">
        <v>70000</v>
      </c>
    </row>
    <row r="673" spans="2:2" x14ac:dyDescent="0.35">
      <c r="B673" s="3">
        <v>60000</v>
      </c>
    </row>
    <row r="674" spans="2:2" x14ac:dyDescent="0.35">
      <c r="B674" s="3">
        <v>40000</v>
      </c>
    </row>
    <row r="675" spans="2:2" x14ac:dyDescent="0.35">
      <c r="B675" s="3">
        <v>70000</v>
      </c>
    </row>
    <row r="676" spans="2:2" x14ac:dyDescent="0.35">
      <c r="B676" s="3">
        <v>30000</v>
      </c>
    </row>
    <row r="677" spans="2:2" x14ac:dyDescent="0.35">
      <c r="B677" s="3">
        <v>100000</v>
      </c>
    </row>
    <row r="678" spans="2:2" x14ac:dyDescent="0.35">
      <c r="B678" s="3">
        <v>40000</v>
      </c>
    </row>
    <row r="679" spans="2:2" x14ac:dyDescent="0.35">
      <c r="B679" s="3">
        <v>60000</v>
      </c>
    </row>
    <row r="680" spans="2:2" x14ac:dyDescent="0.35">
      <c r="B680" s="3">
        <v>80000</v>
      </c>
    </row>
    <row r="681" spans="2:2" x14ac:dyDescent="0.35">
      <c r="B681" s="3">
        <v>60000</v>
      </c>
    </row>
    <row r="682" spans="2:2" x14ac:dyDescent="0.35">
      <c r="B682" s="3">
        <v>60000</v>
      </c>
    </row>
    <row r="683" spans="2:2" x14ac:dyDescent="0.35">
      <c r="B683" s="3">
        <v>80000</v>
      </c>
    </row>
    <row r="684" spans="2:2" x14ac:dyDescent="0.35">
      <c r="B684" s="3">
        <v>20000</v>
      </c>
    </row>
    <row r="685" spans="2:2" x14ac:dyDescent="0.35">
      <c r="B685" s="3">
        <v>90000</v>
      </c>
    </row>
    <row r="686" spans="2:2" x14ac:dyDescent="0.35">
      <c r="B686" s="3">
        <v>60000</v>
      </c>
    </row>
    <row r="687" spans="2:2" x14ac:dyDescent="0.35">
      <c r="B687" s="3">
        <v>60000</v>
      </c>
    </row>
    <row r="688" spans="2:2" x14ac:dyDescent="0.35">
      <c r="B688" s="3">
        <v>40000</v>
      </c>
    </row>
    <row r="689" spans="2:2" x14ac:dyDescent="0.35">
      <c r="B689" s="3">
        <v>30000</v>
      </c>
    </row>
    <row r="690" spans="2:2" x14ac:dyDescent="0.35">
      <c r="B690" s="3">
        <v>60000</v>
      </c>
    </row>
    <row r="691" spans="2:2" x14ac:dyDescent="0.35">
      <c r="B691" s="3">
        <v>30000</v>
      </c>
    </row>
    <row r="692" spans="2:2" x14ac:dyDescent="0.35">
      <c r="B692" s="3">
        <v>130000</v>
      </c>
    </row>
    <row r="693" spans="2:2" x14ac:dyDescent="0.35">
      <c r="B693" s="3">
        <v>50000</v>
      </c>
    </row>
    <row r="694" spans="2:2" x14ac:dyDescent="0.35">
      <c r="B694" s="3">
        <v>70000</v>
      </c>
    </row>
    <row r="695" spans="2:2" x14ac:dyDescent="0.35">
      <c r="B695" s="3">
        <v>60000</v>
      </c>
    </row>
    <row r="696" spans="2:2" x14ac:dyDescent="0.35">
      <c r="B696" s="3">
        <v>80000</v>
      </c>
    </row>
    <row r="697" spans="2:2" x14ac:dyDescent="0.35">
      <c r="B697" s="3">
        <v>80000</v>
      </c>
    </row>
    <row r="698" spans="2:2" x14ac:dyDescent="0.35">
      <c r="B698" s="3">
        <v>60000</v>
      </c>
    </row>
    <row r="699" spans="2:2" x14ac:dyDescent="0.35">
      <c r="B699" s="3">
        <v>30000</v>
      </c>
    </row>
    <row r="700" spans="2:2" x14ac:dyDescent="0.35">
      <c r="B700" s="3">
        <v>20000</v>
      </c>
    </row>
    <row r="701" spans="2:2" x14ac:dyDescent="0.35">
      <c r="B701" s="3">
        <v>90000</v>
      </c>
    </row>
    <row r="702" spans="2:2" x14ac:dyDescent="0.35">
      <c r="B702" s="3">
        <v>70000</v>
      </c>
    </row>
    <row r="703" spans="2:2" x14ac:dyDescent="0.35">
      <c r="B703" s="3">
        <v>30000</v>
      </c>
    </row>
    <row r="704" spans="2:2" x14ac:dyDescent="0.35">
      <c r="B704" s="3">
        <v>120000</v>
      </c>
    </row>
    <row r="705" spans="2:2" x14ac:dyDescent="0.35">
      <c r="B705" s="3">
        <v>50000</v>
      </c>
    </row>
    <row r="706" spans="2:2" x14ac:dyDescent="0.35">
      <c r="B706" s="3">
        <v>40000</v>
      </c>
    </row>
    <row r="707" spans="2:2" x14ac:dyDescent="0.35">
      <c r="B707" s="3">
        <v>70000</v>
      </c>
    </row>
    <row r="708" spans="2:2" x14ac:dyDescent="0.35">
      <c r="B708" s="3">
        <v>60000</v>
      </c>
    </row>
    <row r="709" spans="2:2" x14ac:dyDescent="0.35">
      <c r="B709" s="3">
        <v>70000</v>
      </c>
    </row>
    <row r="710" spans="2:2" x14ac:dyDescent="0.35">
      <c r="B710" s="3">
        <v>70000</v>
      </c>
    </row>
    <row r="711" spans="2:2" x14ac:dyDescent="0.35">
      <c r="B711" s="3">
        <v>70000</v>
      </c>
    </row>
    <row r="712" spans="2:2" x14ac:dyDescent="0.35">
      <c r="B712" s="3">
        <v>60000</v>
      </c>
    </row>
    <row r="713" spans="2:2" x14ac:dyDescent="0.35">
      <c r="B713" s="3">
        <v>70000</v>
      </c>
    </row>
    <row r="714" spans="2:2" x14ac:dyDescent="0.35">
      <c r="B714" s="3">
        <v>40000</v>
      </c>
    </row>
    <row r="715" spans="2:2" x14ac:dyDescent="0.35">
      <c r="B715" s="3">
        <v>70000</v>
      </c>
    </row>
    <row r="716" spans="2:2" x14ac:dyDescent="0.35">
      <c r="B716" s="3">
        <v>40000</v>
      </c>
    </row>
    <row r="717" spans="2:2" x14ac:dyDescent="0.35">
      <c r="B717" s="3">
        <v>60000</v>
      </c>
    </row>
    <row r="718" spans="2:2" x14ac:dyDescent="0.35">
      <c r="B718" s="3">
        <v>80000</v>
      </c>
    </row>
    <row r="719" spans="2:2" x14ac:dyDescent="0.35">
      <c r="B719" s="3">
        <v>90000</v>
      </c>
    </row>
    <row r="720" spans="2:2" x14ac:dyDescent="0.35">
      <c r="B720" s="3">
        <v>70000</v>
      </c>
    </row>
    <row r="721" spans="2:2" x14ac:dyDescent="0.35">
      <c r="B721" s="3">
        <v>70000</v>
      </c>
    </row>
    <row r="722" spans="2:2" x14ac:dyDescent="0.35">
      <c r="B722" s="3">
        <v>40000</v>
      </c>
    </row>
    <row r="723" spans="2:2" x14ac:dyDescent="0.35">
      <c r="B723" s="3">
        <v>110000</v>
      </c>
    </row>
    <row r="724" spans="2:2" x14ac:dyDescent="0.35">
      <c r="B724" s="3">
        <v>70000</v>
      </c>
    </row>
    <row r="725" spans="2:2" x14ac:dyDescent="0.35">
      <c r="B725" s="3">
        <v>80000</v>
      </c>
    </row>
    <row r="726" spans="2:2" x14ac:dyDescent="0.35">
      <c r="B726" s="3">
        <v>30000</v>
      </c>
    </row>
    <row r="727" spans="2:2" x14ac:dyDescent="0.35">
      <c r="B727" s="3">
        <v>130000</v>
      </c>
    </row>
    <row r="728" spans="2:2" x14ac:dyDescent="0.35">
      <c r="B728" s="3">
        <v>20000</v>
      </c>
    </row>
    <row r="729" spans="2:2" x14ac:dyDescent="0.35">
      <c r="B729" s="3">
        <v>70000</v>
      </c>
    </row>
    <row r="730" spans="2:2" x14ac:dyDescent="0.35">
      <c r="B730" s="3">
        <v>40000</v>
      </c>
    </row>
    <row r="731" spans="2:2" x14ac:dyDescent="0.35">
      <c r="B731" s="3">
        <v>60000</v>
      </c>
    </row>
    <row r="732" spans="2:2" x14ac:dyDescent="0.35">
      <c r="B732" s="3">
        <v>60000</v>
      </c>
    </row>
    <row r="733" spans="2:2" x14ac:dyDescent="0.35">
      <c r="B733" s="3">
        <v>60000</v>
      </c>
    </row>
    <row r="734" spans="2:2" x14ac:dyDescent="0.35">
      <c r="B734" s="3">
        <v>60000</v>
      </c>
    </row>
    <row r="735" spans="2:2" x14ac:dyDescent="0.35">
      <c r="B735" s="3">
        <v>130000</v>
      </c>
    </row>
    <row r="736" spans="2:2" x14ac:dyDescent="0.35">
      <c r="B736" s="3">
        <v>130000</v>
      </c>
    </row>
    <row r="737" spans="2:2" x14ac:dyDescent="0.35">
      <c r="B737" s="3">
        <v>30000</v>
      </c>
    </row>
    <row r="738" spans="2:2" x14ac:dyDescent="0.35">
      <c r="B738" s="3">
        <v>40000</v>
      </c>
    </row>
    <row r="739" spans="2:2" x14ac:dyDescent="0.35">
      <c r="B739" s="3">
        <v>70000</v>
      </c>
    </row>
    <row r="740" spans="2:2" x14ac:dyDescent="0.35">
      <c r="B740" s="3">
        <v>40000</v>
      </c>
    </row>
    <row r="741" spans="2:2" x14ac:dyDescent="0.35">
      <c r="B741" s="3">
        <v>60000</v>
      </c>
    </row>
    <row r="742" spans="2:2" x14ac:dyDescent="0.35">
      <c r="B742" s="3">
        <v>40000</v>
      </c>
    </row>
    <row r="743" spans="2:2" x14ac:dyDescent="0.35">
      <c r="B743" s="3">
        <v>40000</v>
      </c>
    </row>
    <row r="744" spans="2:2" x14ac:dyDescent="0.35">
      <c r="B744" s="3">
        <v>30000</v>
      </c>
    </row>
    <row r="745" spans="2:2" x14ac:dyDescent="0.35">
      <c r="B745" s="3">
        <v>110000</v>
      </c>
    </row>
    <row r="746" spans="2:2" x14ac:dyDescent="0.35">
      <c r="B746" s="3">
        <v>70000</v>
      </c>
    </row>
    <row r="747" spans="2:2" x14ac:dyDescent="0.35">
      <c r="B747" s="3">
        <v>60000</v>
      </c>
    </row>
    <row r="748" spans="2:2" x14ac:dyDescent="0.35">
      <c r="B748" s="3">
        <v>60000</v>
      </c>
    </row>
    <row r="749" spans="2:2" x14ac:dyDescent="0.35">
      <c r="B749" s="3">
        <v>70000</v>
      </c>
    </row>
    <row r="750" spans="2:2" x14ac:dyDescent="0.35">
      <c r="B750" s="3">
        <v>130000</v>
      </c>
    </row>
    <row r="751" spans="2:2" x14ac:dyDescent="0.35">
      <c r="B751" s="3">
        <v>70000</v>
      </c>
    </row>
    <row r="752" spans="2:2" x14ac:dyDescent="0.35">
      <c r="B752" s="3">
        <v>30000</v>
      </c>
    </row>
    <row r="753" spans="2:2" x14ac:dyDescent="0.35">
      <c r="B753" s="3">
        <v>60000</v>
      </c>
    </row>
    <row r="754" spans="2:2" x14ac:dyDescent="0.35">
      <c r="B754" s="3">
        <v>60000</v>
      </c>
    </row>
    <row r="755" spans="2:2" x14ac:dyDescent="0.35">
      <c r="B755" s="3">
        <v>40000</v>
      </c>
    </row>
    <row r="756" spans="2:2" x14ac:dyDescent="0.35">
      <c r="B756" s="3">
        <v>40000</v>
      </c>
    </row>
    <row r="757" spans="2:2" x14ac:dyDescent="0.35">
      <c r="B757" s="3">
        <v>60000</v>
      </c>
    </row>
    <row r="758" spans="2:2" x14ac:dyDescent="0.35">
      <c r="B758" s="3">
        <v>40000</v>
      </c>
    </row>
    <row r="759" spans="2:2" x14ac:dyDescent="0.35">
      <c r="B759" s="3">
        <v>30000</v>
      </c>
    </row>
    <row r="760" spans="2:2" x14ac:dyDescent="0.35">
      <c r="B760" s="3">
        <v>80000</v>
      </c>
    </row>
    <row r="761" spans="2:2" x14ac:dyDescent="0.35">
      <c r="B761" s="3">
        <v>60000</v>
      </c>
    </row>
    <row r="762" spans="2:2" x14ac:dyDescent="0.35">
      <c r="B762" s="3">
        <v>20000</v>
      </c>
    </row>
    <row r="763" spans="2:2" x14ac:dyDescent="0.35">
      <c r="B763" s="3">
        <v>60000</v>
      </c>
    </row>
    <row r="764" spans="2:2" x14ac:dyDescent="0.35">
      <c r="B764" s="3">
        <v>50000</v>
      </c>
    </row>
    <row r="765" spans="2:2" x14ac:dyDescent="0.35">
      <c r="B765" s="3">
        <v>50000</v>
      </c>
    </row>
    <row r="766" spans="2:2" x14ac:dyDescent="0.35">
      <c r="B766" s="3">
        <v>60000</v>
      </c>
    </row>
    <row r="767" spans="2:2" x14ac:dyDescent="0.35">
      <c r="B767" s="3">
        <v>70000</v>
      </c>
    </row>
    <row r="768" spans="2:2" x14ac:dyDescent="0.35">
      <c r="B768" s="3">
        <v>50000</v>
      </c>
    </row>
    <row r="769" spans="2:2" x14ac:dyDescent="0.35">
      <c r="B769" s="3">
        <v>60000</v>
      </c>
    </row>
    <row r="770" spans="2:2" x14ac:dyDescent="0.35">
      <c r="B770" s="3">
        <v>120000</v>
      </c>
    </row>
    <row r="771" spans="2:2" x14ac:dyDescent="0.35">
      <c r="B771" s="3">
        <v>100000</v>
      </c>
    </row>
    <row r="772" spans="2:2" x14ac:dyDescent="0.35">
      <c r="B772" s="3">
        <v>60000</v>
      </c>
    </row>
    <row r="773" spans="2:2" x14ac:dyDescent="0.35">
      <c r="B773" s="3">
        <v>80000</v>
      </c>
    </row>
    <row r="774" spans="2:2" x14ac:dyDescent="0.35">
      <c r="B774" s="3">
        <v>60000</v>
      </c>
    </row>
    <row r="775" spans="2:2" x14ac:dyDescent="0.35">
      <c r="B775" s="3">
        <v>60000</v>
      </c>
    </row>
    <row r="776" spans="2:2" x14ac:dyDescent="0.35">
      <c r="B776" s="3">
        <v>80000</v>
      </c>
    </row>
    <row r="777" spans="2:2" x14ac:dyDescent="0.35">
      <c r="B777" s="3">
        <v>70000</v>
      </c>
    </row>
    <row r="778" spans="2:2" x14ac:dyDescent="0.35">
      <c r="B778" s="3">
        <v>70000</v>
      </c>
    </row>
    <row r="779" spans="2:2" x14ac:dyDescent="0.35">
      <c r="B779" s="3">
        <v>40000</v>
      </c>
    </row>
    <row r="780" spans="2:2" x14ac:dyDescent="0.35">
      <c r="B780" s="3">
        <v>90000</v>
      </c>
    </row>
    <row r="781" spans="2:2" x14ac:dyDescent="0.35">
      <c r="B781" s="3">
        <v>80000</v>
      </c>
    </row>
    <row r="782" spans="2:2" x14ac:dyDescent="0.35">
      <c r="B782" s="3">
        <v>60000</v>
      </c>
    </row>
    <row r="783" spans="2:2" x14ac:dyDescent="0.35">
      <c r="B783" s="3">
        <v>80000</v>
      </c>
    </row>
    <row r="784" spans="2:2" x14ac:dyDescent="0.35">
      <c r="B784" s="3">
        <v>70000</v>
      </c>
    </row>
    <row r="785" spans="2:2" x14ac:dyDescent="0.35">
      <c r="B785" s="3">
        <v>60000</v>
      </c>
    </row>
    <row r="786" spans="2:2" x14ac:dyDescent="0.35">
      <c r="B786" s="3">
        <v>10000</v>
      </c>
    </row>
    <row r="787" spans="2:2" x14ac:dyDescent="0.35">
      <c r="B787" s="3">
        <v>40000</v>
      </c>
    </row>
    <row r="788" spans="2:2" x14ac:dyDescent="0.35">
      <c r="B788" s="3">
        <v>50000</v>
      </c>
    </row>
    <row r="789" spans="2:2" x14ac:dyDescent="0.35">
      <c r="B789" s="3">
        <v>70000</v>
      </c>
    </row>
    <row r="790" spans="2:2" x14ac:dyDescent="0.35">
      <c r="B790" s="3">
        <v>20000</v>
      </c>
    </row>
    <row r="791" spans="2:2" x14ac:dyDescent="0.35">
      <c r="B791" s="3">
        <v>60000</v>
      </c>
    </row>
    <row r="792" spans="2:2" x14ac:dyDescent="0.35">
      <c r="B792" s="3">
        <v>80000</v>
      </c>
    </row>
    <row r="793" spans="2:2" x14ac:dyDescent="0.35">
      <c r="B793" s="3">
        <v>40000</v>
      </c>
    </row>
    <row r="794" spans="2:2" x14ac:dyDescent="0.35">
      <c r="B794" s="3">
        <v>30000</v>
      </c>
    </row>
    <row r="795" spans="2:2" x14ac:dyDescent="0.35">
      <c r="B795" s="3">
        <v>30000</v>
      </c>
    </row>
    <row r="796" spans="2:2" x14ac:dyDescent="0.35">
      <c r="B796" s="3">
        <v>50000</v>
      </c>
    </row>
    <row r="797" spans="2:2" x14ac:dyDescent="0.35">
      <c r="B797" s="3">
        <v>60000</v>
      </c>
    </row>
    <row r="798" spans="2:2" x14ac:dyDescent="0.35">
      <c r="B798" s="3">
        <v>70000</v>
      </c>
    </row>
    <row r="799" spans="2:2" x14ac:dyDescent="0.35">
      <c r="B799" s="3">
        <v>60000</v>
      </c>
    </row>
    <row r="800" spans="2:2" x14ac:dyDescent="0.35">
      <c r="B800" s="3">
        <v>30000</v>
      </c>
    </row>
    <row r="801" spans="2:2" x14ac:dyDescent="0.35">
      <c r="B801" s="3">
        <v>50000</v>
      </c>
    </row>
    <row r="802" spans="2:2" x14ac:dyDescent="0.35">
      <c r="B802" s="3">
        <v>60000</v>
      </c>
    </row>
    <row r="803" spans="2:2" x14ac:dyDescent="0.35">
      <c r="B803" s="3">
        <v>70000</v>
      </c>
    </row>
    <row r="804" spans="2:2" x14ac:dyDescent="0.35">
      <c r="B804" s="3">
        <v>40000</v>
      </c>
    </row>
    <row r="805" spans="2:2" x14ac:dyDescent="0.35">
      <c r="B805" s="3">
        <v>40000</v>
      </c>
    </row>
    <row r="806" spans="2:2" x14ac:dyDescent="0.35">
      <c r="B806" s="3">
        <v>40000</v>
      </c>
    </row>
    <row r="807" spans="2:2" x14ac:dyDescent="0.35">
      <c r="B807" s="3">
        <v>40000</v>
      </c>
    </row>
    <row r="808" spans="2:2" x14ac:dyDescent="0.35">
      <c r="B808" s="3">
        <v>10000</v>
      </c>
    </row>
    <row r="809" spans="2:2" x14ac:dyDescent="0.35">
      <c r="B809" s="3">
        <v>60000</v>
      </c>
    </row>
    <row r="810" spans="2:2" x14ac:dyDescent="0.35">
      <c r="B810" s="3">
        <v>30000</v>
      </c>
    </row>
    <row r="811" spans="2:2" x14ac:dyDescent="0.35">
      <c r="B811" s="3">
        <v>40000</v>
      </c>
    </row>
    <row r="812" spans="2:2" x14ac:dyDescent="0.35">
      <c r="B812" s="3">
        <v>70000</v>
      </c>
    </row>
    <row r="813" spans="2:2" x14ac:dyDescent="0.35">
      <c r="B813" s="3">
        <v>60000</v>
      </c>
    </row>
    <row r="814" spans="2:2" x14ac:dyDescent="0.35">
      <c r="B814" s="3">
        <v>70000</v>
      </c>
    </row>
    <row r="815" spans="2:2" x14ac:dyDescent="0.35">
      <c r="B815" s="3">
        <v>70000</v>
      </c>
    </row>
    <row r="816" spans="2:2" x14ac:dyDescent="0.35">
      <c r="B816" s="3">
        <v>70000</v>
      </c>
    </row>
    <row r="817" spans="2:2" x14ac:dyDescent="0.35">
      <c r="B817" s="3">
        <v>40000</v>
      </c>
    </row>
    <row r="818" spans="2:2" x14ac:dyDescent="0.35">
      <c r="B818" s="3">
        <v>60000</v>
      </c>
    </row>
    <row r="819" spans="2:2" x14ac:dyDescent="0.35">
      <c r="B819" s="3">
        <v>60000</v>
      </c>
    </row>
    <row r="820" spans="2:2" x14ac:dyDescent="0.35">
      <c r="B820" s="3">
        <v>40000</v>
      </c>
    </row>
    <row r="821" spans="2:2" x14ac:dyDescent="0.35">
      <c r="B821" s="3">
        <v>40000</v>
      </c>
    </row>
    <row r="822" spans="2:2" x14ac:dyDescent="0.35">
      <c r="B822" s="3">
        <v>110000</v>
      </c>
    </row>
    <row r="823" spans="2:2" x14ac:dyDescent="0.35">
      <c r="B823" s="3">
        <v>60000</v>
      </c>
    </row>
    <row r="824" spans="2:2" x14ac:dyDescent="0.35">
      <c r="B824" s="3">
        <v>30000</v>
      </c>
    </row>
    <row r="825" spans="2:2" x14ac:dyDescent="0.35">
      <c r="B825" s="3">
        <v>70000</v>
      </c>
    </row>
    <row r="826" spans="2:2" x14ac:dyDescent="0.35">
      <c r="B826" s="3">
        <v>110000</v>
      </c>
    </row>
    <row r="827" spans="2:2" x14ac:dyDescent="0.35">
      <c r="B827" s="3">
        <v>70000</v>
      </c>
    </row>
    <row r="828" spans="2:2" x14ac:dyDescent="0.35">
      <c r="B828" s="3">
        <v>70000</v>
      </c>
    </row>
    <row r="829" spans="2:2" x14ac:dyDescent="0.35">
      <c r="B829" s="3">
        <v>80000</v>
      </c>
    </row>
    <row r="830" spans="2:2" x14ac:dyDescent="0.35">
      <c r="B830" s="3">
        <v>40000</v>
      </c>
    </row>
    <row r="831" spans="2:2" x14ac:dyDescent="0.35">
      <c r="B831" s="3">
        <v>170000</v>
      </c>
    </row>
    <row r="832" spans="2:2" x14ac:dyDescent="0.35">
      <c r="B832" s="3">
        <v>60000</v>
      </c>
    </row>
    <row r="833" spans="2:2" x14ac:dyDescent="0.35">
      <c r="B833" s="3">
        <v>70000</v>
      </c>
    </row>
    <row r="834" spans="2:2" x14ac:dyDescent="0.35">
      <c r="B834" s="3">
        <v>60000</v>
      </c>
    </row>
    <row r="835" spans="2:2" x14ac:dyDescent="0.35">
      <c r="B835" s="3">
        <v>70000</v>
      </c>
    </row>
    <row r="836" spans="2:2" x14ac:dyDescent="0.35">
      <c r="B836" s="3">
        <v>70000</v>
      </c>
    </row>
    <row r="837" spans="2:2" x14ac:dyDescent="0.35">
      <c r="B837" s="3">
        <v>60000</v>
      </c>
    </row>
    <row r="838" spans="2:2" x14ac:dyDescent="0.35">
      <c r="B838" s="3">
        <v>40000</v>
      </c>
    </row>
    <row r="839" spans="2:2" x14ac:dyDescent="0.35">
      <c r="B839" s="3">
        <v>60000</v>
      </c>
    </row>
    <row r="840" spans="2:2" x14ac:dyDescent="0.35">
      <c r="B840" s="3">
        <v>80000</v>
      </c>
    </row>
    <row r="841" spans="2:2" x14ac:dyDescent="0.35">
      <c r="B841" s="3">
        <v>80000</v>
      </c>
    </row>
    <row r="842" spans="2:2" x14ac:dyDescent="0.35">
      <c r="B842" s="3">
        <v>70000</v>
      </c>
    </row>
    <row r="843" spans="2:2" x14ac:dyDescent="0.35">
      <c r="B843" s="3">
        <v>120000</v>
      </c>
    </row>
    <row r="844" spans="2:2" x14ac:dyDescent="0.35">
      <c r="B844" s="3">
        <v>60000</v>
      </c>
    </row>
    <row r="845" spans="2:2" x14ac:dyDescent="0.35">
      <c r="B845" s="3">
        <v>80000</v>
      </c>
    </row>
    <row r="846" spans="2:2" x14ac:dyDescent="0.35">
      <c r="B846" s="3">
        <v>40000</v>
      </c>
    </row>
    <row r="847" spans="2:2" x14ac:dyDescent="0.35">
      <c r="B847" s="3">
        <v>20000</v>
      </c>
    </row>
    <row r="848" spans="2:2" x14ac:dyDescent="0.35">
      <c r="B848" s="3">
        <v>70000</v>
      </c>
    </row>
    <row r="849" spans="2:2" x14ac:dyDescent="0.35">
      <c r="B849" s="3">
        <v>40000</v>
      </c>
    </row>
    <row r="850" spans="2:2" x14ac:dyDescent="0.35">
      <c r="B850" s="3">
        <v>130000</v>
      </c>
    </row>
    <row r="851" spans="2:2" x14ac:dyDescent="0.35">
      <c r="B851" s="3">
        <v>40000</v>
      </c>
    </row>
    <row r="852" spans="2:2" x14ac:dyDescent="0.35">
      <c r="B852" s="3">
        <v>130000</v>
      </c>
    </row>
    <row r="853" spans="2:2" x14ac:dyDescent="0.35">
      <c r="B853" s="3">
        <v>60000</v>
      </c>
    </row>
    <row r="854" spans="2:2" x14ac:dyDescent="0.35">
      <c r="B854" s="3">
        <v>50000</v>
      </c>
    </row>
    <row r="855" spans="2:2" x14ac:dyDescent="0.35">
      <c r="B855" s="3">
        <v>60000</v>
      </c>
    </row>
    <row r="856" spans="2:2" x14ac:dyDescent="0.35">
      <c r="B856" s="3">
        <v>60000</v>
      </c>
    </row>
    <row r="857" spans="2:2" x14ac:dyDescent="0.35">
      <c r="B857" s="3">
        <v>30000</v>
      </c>
    </row>
    <row r="858" spans="2:2" x14ac:dyDescent="0.35">
      <c r="B858" s="3">
        <v>40000</v>
      </c>
    </row>
    <row r="859" spans="2:2" x14ac:dyDescent="0.35">
      <c r="B859" s="3">
        <v>60000</v>
      </c>
    </row>
    <row r="860" spans="2:2" x14ac:dyDescent="0.35">
      <c r="B860" s="3">
        <v>40000</v>
      </c>
    </row>
    <row r="861" spans="2:2" x14ac:dyDescent="0.35">
      <c r="B861" s="3">
        <v>30000</v>
      </c>
    </row>
    <row r="862" spans="2:2" x14ac:dyDescent="0.35">
      <c r="B862" s="3">
        <v>30000</v>
      </c>
    </row>
    <row r="863" spans="2:2" x14ac:dyDescent="0.35">
      <c r="B863" s="3">
        <v>20000</v>
      </c>
    </row>
    <row r="864" spans="2:2" x14ac:dyDescent="0.35">
      <c r="B864" s="3">
        <v>50000</v>
      </c>
    </row>
    <row r="865" spans="2:2" x14ac:dyDescent="0.35">
      <c r="B865" s="3">
        <v>80000</v>
      </c>
    </row>
    <row r="866" spans="2:2" x14ac:dyDescent="0.35">
      <c r="B866" s="3">
        <v>40000</v>
      </c>
    </row>
    <row r="867" spans="2:2" x14ac:dyDescent="0.35">
      <c r="B867" s="3">
        <v>80000</v>
      </c>
    </row>
    <row r="868" spans="2:2" x14ac:dyDescent="0.35">
      <c r="B868" s="3">
        <v>60000</v>
      </c>
    </row>
    <row r="869" spans="2:2" x14ac:dyDescent="0.35">
      <c r="B869" s="3">
        <v>70000</v>
      </c>
    </row>
    <row r="870" spans="2:2" x14ac:dyDescent="0.35">
      <c r="B870" s="3">
        <v>30000</v>
      </c>
    </row>
    <row r="871" spans="2:2" x14ac:dyDescent="0.35">
      <c r="B871" s="3">
        <v>110000</v>
      </c>
    </row>
    <row r="872" spans="2:2" x14ac:dyDescent="0.35">
      <c r="B872" s="3">
        <v>60000</v>
      </c>
    </row>
    <row r="873" spans="2:2" x14ac:dyDescent="0.35">
      <c r="B873" s="3">
        <v>60000</v>
      </c>
    </row>
    <row r="874" spans="2:2" x14ac:dyDescent="0.35">
      <c r="B874" s="3">
        <v>70000</v>
      </c>
    </row>
    <row r="875" spans="2:2" x14ac:dyDescent="0.35">
      <c r="B875" s="3">
        <v>50000</v>
      </c>
    </row>
    <row r="876" spans="2:2" x14ac:dyDescent="0.35">
      <c r="B876" s="3">
        <v>30000</v>
      </c>
    </row>
    <row r="877" spans="2:2" x14ac:dyDescent="0.35">
      <c r="B877" s="3">
        <v>70000</v>
      </c>
    </row>
    <row r="878" spans="2:2" x14ac:dyDescent="0.35">
      <c r="B878" s="3">
        <v>30000</v>
      </c>
    </row>
    <row r="879" spans="2:2" x14ac:dyDescent="0.35">
      <c r="B879" s="3">
        <v>70000</v>
      </c>
    </row>
    <row r="880" spans="2:2" x14ac:dyDescent="0.35">
      <c r="B880" s="3">
        <v>50000</v>
      </c>
    </row>
    <row r="881" spans="2:2" x14ac:dyDescent="0.35">
      <c r="B881" s="3">
        <v>90000</v>
      </c>
    </row>
    <row r="882" spans="2:2" x14ac:dyDescent="0.35">
      <c r="B882" s="3">
        <v>80000</v>
      </c>
    </row>
    <row r="883" spans="2:2" x14ac:dyDescent="0.35">
      <c r="B883" s="3">
        <v>80000</v>
      </c>
    </row>
    <row r="884" spans="2:2" x14ac:dyDescent="0.35">
      <c r="B884" s="3">
        <v>30000</v>
      </c>
    </row>
    <row r="885" spans="2:2" x14ac:dyDescent="0.35">
      <c r="B885" s="3">
        <v>60000</v>
      </c>
    </row>
    <row r="886" spans="2:2" x14ac:dyDescent="0.35">
      <c r="B886" s="3">
        <v>80000</v>
      </c>
    </row>
    <row r="887" spans="2:2" x14ac:dyDescent="0.35">
      <c r="B887" s="3">
        <v>20000</v>
      </c>
    </row>
    <row r="888" spans="2:2" x14ac:dyDescent="0.35">
      <c r="B888" s="3">
        <v>70000</v>
      </c>
    </row>
    <row r="889" spans="2:2" x14ac:dyDescent="0.35">
      <c r="B889" s="3">
        <v>50000</v>
      </c>
    </row>
    <row r="890" spans="2:2" x14ac:dyDescent="0.35">
      <c r="B890" s="3">
        <v>60000</v>
      </c>
    </row>
    <row r="891" spans="2:2" x14ac:dyDescent="0.35">
      <c r="B891" s="3">
        <v>70000</v>
      </c>
    </row>
    <row r="892" spans="2:2" x14ac:dyDescent="0.35">
      <c r="B892" s="3">
        <v>40000</v>
      </c>
    </row>
    <row r="893" spans="2:2" x14ac:dyDescent="0.35">
      <c r="B893" s="3">
        <v>100000</v>
      </c>
    </row>
    <row r="894" spans="2:2" x14ac:dyDescent="0.35">
      <c r="B894" s="3">
        <v>70000</v>
      </c>
    </row>
    <row r="895" spans="2:2" x14ac:dyDescent="0.35">
      <c r="B895" s="3">
        <v>60000</v>
      </c>
    </row>
    <row r="896" spans="2:2" x14ac:dyDescent="0.35">
      <c r="B896" s="3">
        <v>70000</v>
      </c>
    </row>
    <row r="897" spans="2:2" x14ac:dyDescent="0.35">
      <c r="B897" s="3">
        <v>50000</v>
      </c>
    </row>
    <row r="898" spans="2:2" x14ac:dyDescent="0.35">
      <c r="B898" s="3">
        <v>50000</v>
      </c>
    </row>
    <row r="899" spans="2:2" x14ac:dyDescent="0.35">
      <c r="B899" s="3">
        <v>30000</v>
      </c>
    </row>
    <row r="900" spans="2:2" x14ac:dyDescent="0.35">
      <c r="B900" s="3">
        <v>70000</v>
      </c>
    </row>
    <row r="901" spans="2:2" x14ac:dyDescent="0.35">
      <c r="B901" s="3">
        <v>70000</v>
      </c>
    </row>
    <row r="902" spans="2:2" x14ac:dyDescent="0.35">
      <c r="B902" s="3">
        <v>40000</v>
      </c>
    </row>
    <row r="903" spans="2:2" x14ac:dyDescent="0.35">
      <c r="B903" s="3">
        <v>60000</v>
      </c>
    </row>
    <row r="904" spans="2:2" x14ac:dyDescent="0.35">
      <c r="B904" s="3">
        <v>80000</v>
      </c>
    </row>
    <row r="905" spans="2:2" x14ac:dyDescent="0.35">
      <c r="B905" s="3">
        <v>90000</v>
      </c>
    </row>
    <row r="906" spans="2:2" x14ac:dyDescent="0.35">
      <c r="B906" s="3">
        <v>60000</v>
      </c>
    </row>
    <row r="907" spans="2:2" x14ac:dyDescent="0.35">
      <c r="B907" s="3">
        <v>90000</v>
      </c>
    </row>
    <row r="908" spans="2:2" x14ac:dyDescent="0.35">
      <c r="B908" s="3">
        <v>60000</v>
      </c>
    </row>
    <row r="909" spans="2:2" x14ac:dyDescent="0.35">
      <c r="B909" s="3">
        <v>50000</v>
      </c>
    </row>
    <row r="910" spans="2:2" x14ac:dyDescent="0.35">
      <c r="B910" s="3">
        <v>50000</v>
      </c>
    </row>
    <row r="911" spans="2:2" x14ac:dyDescent="0.35">
      <c r="B911" s="3">
        <v>60000</v>
      </c>
    </row>
    <row r="912" spans="2:2" x14ac:dyDescent="0.35">
      <c r="B912" s="3">
        <v>40000</v>
      </c>
    </row>
    <row r="913" spans="2:2" x14ac:dyDescent="0.35">
      <c r="B913" s="3">
        <v>80000</v>
      </c>
    </row>
    <row r="914" spans="2:2" x14ac:dyDescent="0.35">
      <c r="B914" s="3">
        <v>40000</v>
      </c>
    </row>
    <row r="915" spans="2:2" x14ac:dyDescent="0.35">
      <c r="B915" s="3">
        <v>60000</v>
      </c>
    </row>
    <row r="916" spans="2:2" x14ac:dyDescent="0.35">
      <c r="B916" s="3">
        <v>80000</v>
      </c>
    </row>
    <row r="917" spans="2:2" x14ac:dyDescent="0.35">
      <c r="B917" s="3">
        <v>60000</v>
      </c>
    </row>
    <row r="918" spans="2:2" x14ac:dyDescent="0.35">
      <c r="B918" s="3">
        <v>70000</v>
      </c>
    </row>
    <row r="919" spans="2:2" x14ac:dyDescent="0.35">
      <c r="B919" s="3">
        <v>110000</v>
      </c>
    </row>
    <row r="920" spans="2:2" x14ac:dyDescent="0.35">
      <c r="B920" s="3">
        <v>70000</v>
      </c>
    </row>
    <row r="921" spans="2:2" x14ac:dyDescent="0.35">
      <c r="B921" s="3">
        <v>40000</v>
      </c>
    </row>
    <row r="922" spans="2:2" x14ac:dyDescent="0.35">
      <c r="B922" s="3">
        <v>30000</v>
      </c>
    </row>
    <row r="923" spans="2:2" x14ac:dyDescent="0.35">
      <c r="B923" s="3">
        <v>70000</v>
      </c>
    </row>
    <row r="924" spans="2:2" x14ac:dyDescent="0.35">
      <c r="B924" s="3">
        <v>40000</v>
      </c>
    </row>
    <row r="925" spans="2:2" x14ac:dyDescent="0.35">
      <c r="B925" s="3">
        <v>70000</v>
      </c>
    </row>
    <row r="926" spans="2:2" x14ac:dyDescent="0.35">
      <c r="B926" s="3">
        <v>90000</v>
      </c>
    </row>
    <row r="927" spans="2:2" x14ac:dyDescent="0.35">
      <c r="B927" s="3">
        <v>50000</v>
      </c>
    </row>
    <row r="928" spans="2:2" x14ac:dyDescent="0.35">
      <c r="B928" s="3">
        <v>40000</v>
      </c>
    </row>
    <row r="929" spans="2:2" x14ac:dyDescent="0.35">
      <c r="B929" s="3">
        <v>70000</v>
      </c>
    </row>
    <row r="930" spans="2:2" x14ac:dyDescent="0.35">
      <c r="B930" s="3">
        <v>60000</v>
      </c>
    </row>
    <row r="931" spans="2:2" x14ac:dyDescent="0.35">
      <c r="B931" s="3">
        <v>60000</v>
      </c>
    </row>
    <row r="932" spans="2:2" x14ac:dyDescent="0.35">
      <c r="B932" s="3">
        <v>70000</v>
      </c>
    </row>
    <row r="933" spans="2:2" x14ac:dyDescent="0.35">
      <c r="B933" s="3">
        <v>40000</v>
      </c>
    </row>
    <row r="934" spans="2:2" x14ac:dyDescent="0.35">
      <c r="B934" s="3">
        <v>40000</v>
      </c>
    </row>
    <row r="935" spans="2:2" x14ac:dyDescent="0.35">
      <c r="B935" s="3">
        <v>60000</v>
      </c>
    </row>
    <row r="936" spans="2:2" x14ac:dyDescent="0.35">
      <c r="B936" s="3">
        <v>60000</v>
      </c>
    </row>
    <row r="937" spans="2:2" x14ac:dyDescent="0.35">
      <c r="B937" s="3">
        <v>60000</v>
      </c>
    </row>
    <row r="938" spans="2:2" x14ac:dyDescent="0.35">
      <c r="B938" s="3">
        <v>60000</v>
      </c>
    </row>
    <row r="939" spans="2:2" x14ac:dyDescent="0.35">
      <c r="B939" s="3">
        <v>70000</v>
      </c>
    </row>
    <row r="940" spans="2:2" x14ac:dyDescent="0.35">
      <c r="B940" s="3">
        <v>40000</v>
      </c>
    </row>
    <row r="941" spans="2:2" x14ac:dyDescent="0.35">
      <c r="B941" s="3">
        <v>80000</v>
      </c>
    </row>
    <row r="942" spans="2:2" x14ac:dyDescent="0.35">
      <c r="B942" s="3">
        <v>60000</v>
      </c>
    </row>
    <row r="943" spans="2:2" x14ac:dyDescent="0.35">
      <c r="B943" s="3">
        <v>60000</v>
      </c>
    </row>
    <row r="944" spans="2:2" x14ac:dyDescent="0.35">
      <c r="B944" s="3">
        <v>40000</v>
      </c>
    </row>
    <row r="945" spans="2:2" x14ac:dyDescent="0.35">
      <c r="B945" s="3">
        <v>60000</v>
      </c>
    </row>
    <row r="946" spans="2:2" x14ac:dyDescent="0.35">
      <c r="B946" s="3">
        <v>50000</v>
      </c>
    </row>
    <row r="947" spans="2:2" x14ac:dyDescent="0.35">
      <c r="B947" s="3">
        <v>50000</v>
      </c>
    </row>
    <row r="948" spans="2:2" x14ac:dyDescent="0.35">
      <c r="B948" s="3">
        <v>90000</v>
      </c>
    </row>
    <row r="949" spans="2:2" x14ac:dyDescent="0.35">
      <c r="B949" s="3">
        <v>90000</v>
      </c>
    </row>
    <row r="950" spans="2:2" x14ac:dyDescent="0.35">
      <c r="B950" s="3">
        <v>60000</v>
      </c>
    </row>
    <row r="951" spans="2:2" x14ac:dyDescent="0.35">
      <c r="B951" s="3">
        <v>70000</v>
      </c>
    </row>
    <row r="952" spans="2:2" x14ac:dyDescent="0.35">
      <c r="B952" s="3">
        <v>70000</v>
      </c>
    </row>
    <row r="953" spans="2:2" x14ac:dyDescent="0.35">
      <c r="B953" s="3">
        <v>70000</v>
      </c>
    </row>
    <row r="954" spans="2:2" x14ac:dyDescent="0.35">
      <c r="B954" s="3">
        <v>70000</v>
      </c>
    </row>
    <row r="955" spans="2:2" x14ac:dyDescent="0.35">
      <c r="B955" s="3">
        <v>40000</v>
      </c>
    </row>
    <row r="956" spans="2:2" x14ac:dyDescent="0.35">
      <c r="B956" s="3">
        <v>60000</v>
      </c>
    </row>
    <row r="957" spans="2:2" x14ac:dyDescent="0.35">
      <c r="B957" s="3">
        <v>40000</v>
      </c>
    </row>
    <row r="958" spans="2:2" x14ac:dyDescent="0.35">
      <c r="B958" s="3">
        <v>70000</v>
      </c>
    </row>
    <row r="959" spans="2:2" x14ac:dyDescent="0.35">
      <c r="B959" s="3">
        <v>60000</v>
      </c>
    </row>
    <row r="960" spans="2:2" x14ac:dyDescent="0.35">
      <c r="B960" s="3">
        <v>90000</v>
      </c>
    </row>
    <row r="961" spans="2:2" x14ac:dyDescent="0.35">
      <c r="B961" s="3">
        <v>60000</v>
      </c>
    </row>
    <row r="962" spans="2:2" x14ac:dyDescent="0.35">
      <c r="B962" s="3">
        <v>100000</v>
      </c>
    </row>
    <row r="963" spans="2:2" x14ac:dyDescent="0.35">
      <c r="B963" s="3">
        <v>120000</v>
      </c>
    </row>
    <row r="964" spans="2:2" x14ac:dyDescent="0.35">
      <c r="B964" s="3">
        <v>60000</v>
      </c>
    </row>
    <row r="965" spans="2:2" x14ac:dyDescent="0.35">
      <c r="B965" s="3">
        <v>90000</v>
      </c>
    </row>
    <row r="966" spans="2:2" x14ac:dyDescent="0.35">
      <c r="B966" s="3">
        <v>70000</v>
      </c>
    </row>
    <row r="967" spans="2:2" x14ac:dyDescent="0.35">
      <c r="B967" s="3">
        <v>50000</v>
      </c>
    </row>
    <row r="968" spans="2:2" x14ac:dyDescent="0.35">
      <c r="B968" s="3">
        <v>50000</v>
      </c>
    </row>
    <row r="969" spans="2:2" x14ac:dyDescent="0.35">
      <c r="B969" s="3">
        <v>80000</v>
      </c>
    </row>
    <row r="970" spans="2:2" x14ac:dyDescent="0.35">
      <c r="B970" s="3">
        <v>30000</v>
      </c>
    </row>
    <row r="971" spans="2:2" x14ac:dyDescent="0.35">
      <c r="B971" s="3">
        <v>60000</v>
      </c>
    </row>
    <row r="972" spans="2:2" x14ac:dyDescent="0.35">
      <c r="B972" s="3">
        <v>60000</v>
      </c>
    </row>
    <row r="973" spans="2:2" x14ac:dyDescent="0.35">
      <c r="B973" s="3">
        <v>60000</v>
      </c>
    </row>
    <row r="974" spans="2:2" x14ac:dyDescent="0.35">
      <c r="B974" s="3">
        <v>30000</v>
      </c>
    </row>
    <row r="975" spans="2:2" x14ac:dyDescent="0.35">
      <c r="B975" s="3">
        <v>60000</v>
      </c>
    </row>
    <row r="976" spans="2:2" x14ac:dyDescent="0.35">
      <c r="B976" s="3">
        <v>70000</v>
      </c>
    </row>
    <row r="977" spans="2:2" x14ac:dyDescent="0.35">
      <c r="B977" s="3">
        <v>70000</v>
      </c>
    </row>
    <row r="978" spans="2:2" x14ac:dyDescent="0.35">
      <c r="B978" s="3">
        <v>60000</v>
      </c>
    </row>
    <row r="979" spans="2:2" x14ac:dyDescent="0.35">
      <c r="B979" s="3">
        <v>80000</v>
      </c>
    </row>
    <row r="980" spans="2:2" x14ac:dyDescent="0.35">
      <c r="B980" s="3">
        <v>80000</v>
      </c>
    </row>
    <row r="981" spans="2:2" x14ac:dyDescent="0.35">
      <c r="B981" s="3">
        <v>40000</v>
      </c>
    </row>
    <row r="982" spans="2:2" x14ac:dyDescent="0.35">
      <c r="B982" s="3">
        <v>80000</v>
      </c>
    </row>
    <row r="983" spans="2:2" x14ac:dyDescent="0.35">
      <c r="B983" s="3">
        <v>110000</v>
      </c>
    </row>
    <row r="984" spans="2:2" x14ac:dyDescent="0.35">
      <c r="B984" s="3">
        <v>40000</v>
      </c>
    </row>
    <row r="985" spans="2:2" x14ac:dyDescent="0.35">
      <c r="B985" s="3">
        <v>130000</v>
      </c>
    </row>
    <row r="986" spans="2:2" x14ac:dyDescent="0.35">
      <c r="B986" s="3">
        <v>60000</v>
      </c>
    </row>
    <row r="987" spans="2:2" x14ac:dyDescent="0.35">
      <c r="B987" s="3">
        <v>50000</v>
      </c>
    </row>
    <row r="988" spans="2:2" x14ac:dyDescent="0.35">
      <c r="B988" s="3">
        <v>40000</v>
      </c>
    </row>
    <row r="989" spans="2:2" x14ac:dyDescent="0.35">
      <c r="B989" s="3">
        <v>60000</v>
      </c>
    </row>
    <row r="990" spans="2:2" x14ac:dyDescent="0.35">
      <c r="B990" s="3">
        <v>70000</v>
      </c>
    </row>
    <row r="991" spans="2:2" x14ac:dyDescent="0.35">
      <c r="B991" s="3">
        <v>60000</v>
      </c>
    </row>
    <row r="992" spans="2:2" x14ac:dyDescent="0.35">
      <c r="B992" s="3">
        <v>30000</v>
      </c>
    </row>
    <row r="993" spans="2:2" x14ac:dyDescent="0.35">
      <c r="B993" s="3">
        <v>60000</v>
      </c>
    </row>
    <row r="994" spans="2:2" x14ac:dyDescent="0.35">
      <c r="B994" s="3">
        <v>90000</v>
      </c>
    </row>
    <row r="995" spans="2:2" x14ac:dyDescent="0.35">
      <c r="B995" s="3">
        <v>150000</v>
      </c>
    </row>
    <row r="996" spans="2:2" x14ac:dyDescent="0.35">
      <c r="B996" s="3">
        <v>80000</v>
      </c>
    </row>
    <row r="997" spans="2:2" x14ac:dyDescent="0.35">
      <c r="B997" s="3">
        <v>60000</v>
      </c>
    </row>
    <row r="998" spans="2:2" x14ac:dyDescent="0.35">
      <c r="B998" s="3">
        <v>70000</v>
      </c>
    </row>
    <row r="999" spans="2:2" x14ac:dyDescent="0.35">
      <c r="B999" s="3">
        <v>60000</v>
      </c>
    </row>
    <row r="1000" spans="2:2" x14ac:dyDescent="0.35">
      <c r="B1000" s="3">
        <v>100000</v>
      </c>
    </row>
    <row r="1001" spans="2:2" x14ac:dyDescent="0.35">
      <c r="B1001" s="3">
        <v>60000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A2E3-37D7-47F2-BAD7-D0371E5311A5}">
  <dimension ref="A3:D107"/>
  <sheetViews>
    <sheetView zoomScale="98" zoomScaleNormal="98" workbookViewId="0">
      <selection activeCell="E96" sqref="E96"/>
    </sheetView>
  </sheetViews>
  <sheetFormatPr defaultRowHeight="14.5" x14ac:dyDescent="0.35"/>
  <cols>
    <col min="1" max="1" width="22" bestFit="1" customWidth="1"/>
    <col min="2" max="2" width="15.54296875" bestFit="1" customWidth="1"/>
    <col min="3" max="3" width="5.36328125" bestFit="1" customWidth="1"/>
    <col min="4" max="4" width="10.90625" bestFit="1" customWidth="1"/>
    <col min="5" max="5" width="16.453125" bestFit="1" customWidth="1"/>
  </cols>
  <sheetData>
    <row r="3" spans="1:4" x14ac:dyDescent="0.35">
      <c r="A3" s="13" t="s">
        <v>61</v>
      </c>
      <c r="B3" s="13" t="s">
        <v>60</v>
      </c>
    </row>
    <row r="4" spans="1:4" x14ac:dyDescent="0.35">
      <c r="A4" s="13" t="s">
        <v>58</v>
      </c>
      <c r="B4" t="s">
        <v>18</v>
      </c>
      <c r="C4" t="s">
        <v>15</v>
      </c>
      <c r="D4" t="s">
        <v>59</v>
      </c>
    </row>
    <row r="5" spans="1:4" x14ac:dyDescent="0.35">
      <c r="A5" s="14" t="s">
        <v>39</v>
      </c>
      <c r="B5" s="26">
        <v>250</v>
      </c>
      <c r="C5" s="26">
        <v>239</v>
      </c>
      <c r="D5" s="26">
        <v>489</v>
      </c>
    </row>
    <row r="6" spans="1:4" x14ac:dyDescent="0.35">
      <c r="A6" s="14" t="s">
        <v>38</v>
      </c>
      <c r="B6" s="26">
        <v>269</v>
      </c>
      <c r="C6" s="26">
        <v>242</v>
      </c>
      <c r="D6" s="26">
        <v>511</v>
      </c>
    </row>
    <row r="7" spans="1:4" x14ac:dyDescent="0.35">
      <c r="A7" s="14" t="s">
        <v>59</v>
      </c>
      <c r="B7" s="26">
        <v>519</v>
      </c>
      <c r="C7" s="26">
        <v>481</v>
      </c>
      <c r="D7" s="26">
        <v>1000</v>
      </c>
    </row>
    <row r="26" spans="1:4" x14ac:dyDescent="0.35">
      <c r="A26" s="15" t="s">
        <v>62</v>
      </c>
      <c r="B26" s="15" t="s">
        <v>60</v>
      </c>
      <c r="C26" s="16"/>
      <c r="D26" s="16"/>
    </row>
    <row r="27" spans="1:4" x14ac:dyDescent="0.35">
      <c r="A27" s="15" t="s">
        <v>58</v>
      </c>
      <c r="B27" s="16" t="s">
        <v>18</v>
      </c>
      <c r="C27" s="16" t="s">
        <v>15</v>
      </c>
      <c r="D27" s="16" t="s">
        <v>59</v>
      </c>
    </row>
    <row r="28" spans="1:4" x14ac:dyDescent="0.35">
      <c r="A28" s="17" t="s">
        <v>39</v>
      </c>
      <c r="B28" s="16">
        <v>53440</v>
      </c>
      <c r="C28" s="16">
        <v>55774.058577405856</v>
      </c>
      <c r="D28" s="16">
        <v>54580.777096114522</v>
      </c>
    </row>
    <row r="29" spans="1:4" x14ac:dyDescent="0.35">
      <c r="A29" s="17" t="s">
        <v>38</v>
      </c>
      <c r="B29" s="16">
        <v>56208.178438661707</v>
      </c>
      <c r="C29" s="16">
        <v>60123.966942148763</v>
      </c>
      <c r="D29" s="16">
        <v>58062.62230919765</v>
      </c>
    </row>
    <row r="30" spans="1:4" x14ac:dyDescent="0.35">
      <c r="A30" s="17" t="s">
        <v>59</v>
      </c>
      <c r="B30" s="16">
        <v>54874.759152215796</v>
      </c>
      <c r="C30" s="16">
        <v>57962.577962577961</v>
      </c>
      <c r="D30" s="16">
        <v>56360</v>
      </c>
    </row>
    <row r="42" spans="1:4" x14ac:dyDescent="0.35">
      <c r="A42" s="15" t="s">
        <v>61</v>
      </c>
      <c r="B42" s="15" t="s">
        <v>60</v>
      </c>
      <c r="C42" s="16"/>
      <c r="D42" s="16"/>
    </row>
    <row r="43" spans="1:4" x14ac:dyDescent="0.35">
      <c r="A43" s="15" t="s">
        <v>58</v>
      </c>
      <c r="B43" s="16" t="s">
        <v>18</v>
      </c>
      <c r="C43" s="16" t="s">
        <v>15</v>
      </c>
      <c r="D43" s="16" t="s">
        <v>59</v>
      </c>
    </row>
    <row r="44" spans="1:4" x14ac:dyDescent="0.35">
      <c r="A44" s="17" t="s">
        <v>63</v>
      </c>
      <c r="B44" s="16">
        <v>71</v>
      </c>
      <c r="C44" s="16">
        <v>39</v>
      </c>
      <c r="D44" s="16">
        <v>110</v>
      </c>
    </row>
    <row r="45" spans="1:4" x14ac:dyDescent="0.35">
      <c r="A45" s="17" t="s">
        <v>64</v>
      </c>
      <c r="B45" s="16">
        <v>331</v>
      </c>
      <c r="C45" s="16">
        <v>388</v>
      </c>
      <c r="D45" s="16">
        <v>719</v>
      </c>
    </row>
    <row r="46" spans="1:4" x14ac:dyDescent="0.35">
      <c r="A46" s="17" t="s">
        <v>65</v>
      </c>
      <c r="B46" s="16">
        <v>117</v>
      </c>
      <c r="C46" s="16">
        <v>54</v>
      </c>
      <c r="D46" s="16">
        <v>171</v>
      </c>
    </row>
    <row r="47" spans="1:4" x14ac:dyDescent="0.35">
      <c r="A47" s="17" t="s">
        <v>59</v>
      </c>
      <c r="B47" s="16">
        <v>519</v>
      </c>
      <c r="C47" s="16">
        <v>481</v>
      </c>
      <c r="D47" s="16">
        <v>1000</v>
      </c>
    </row>
    <row r="60" spans="1:4" x14ac:dyDescent="0.35">
      <c r="A60" s="15" t="s">
        <v>61</v>
      </c>
      <c r="B60" s="15" t="s">
        <v>60</v>
      </c>
      <c r="C60" s="16"/>
      <c r="D60" s="16"/>
    </row>
    <row r="61" spans="1:4" x14ac:dyDescent="0.35">
      <c r="A61" s="15" t="s">
        <v>58</v>
      </c>
      <c r="B61" s="16" t="s">
        <v>18</v>
      </c>
      <c r="C61" s="16" t="s">
        <v>15</v>
      </c>
      <c r="D61" s="16" t="s">
        <v>59</v>
      </c>
    </row>
    <row r="62" spans="1:4" x14ac:dyDescent="0.35">
      <c r="A62" s="17" t="s">
        <v>17</v>
      </c>
      <c r="B62" s="16">
        <v>152</v>
      </c>
      <c r="C62" s="16">
        <v>148</v>
      </c>
      <c r="D62" s="16">
        <v>300</v>
      </c>
    </row>
    <row r="63" spans="1:4" x14ac:dyDescent="0.35">
      <c r="A63" s="17" t="s">
        <v>32</v>
      </c>
      <c r="B63" s="16">
        <v>288</v>
      </c>
      <c r="C63" s="16">
        <v>220</v>
      </c>
      <c r="D63" s="16">
        <v>508</v>
      </c>
    </row>
    <row r="64" spans="1:4" x14ac:dyDescent="0.35">
      <c r="A64" s="17" t="s">
        <v>24</v>
      </c>
      <c r="B64" s="16">
        <v>79</v>
      </c>
      <c r="C64" s="16">
        <v>113</v>
      </c>
      <c r="D64" s="16">
        <v>192</v>
      </c>
    </row>
    <row r="65" spans="1:4" x14ac:dyDescent="0.35">
      <c r="A65" s="17" t="s">
        <v>59</v>
      </c>
      <c r="B65" s="16">
        <v>519</v>
      </c>
      <c r="C65" s="16">
        <v>481</v>
      </c>
      <c r="D65" s="16">
        <v>1000</v>
      </c>
    </row>
    <row r="81" spans="1:3" x14ac:dyDescent="0.35">
      <c r="A81" s="13" t="s">
        <v>61</v>
      </c>
      <c r="B81" s="13" t="s">
        <v>60</v>
      </c>
    </row>
    <row r="82" spans="1:3" x14ac:dyDescent="0.35">
      <c r="A82" s="13" t="s">
        <v>58</v>
      </c>
      <c r="B82" t="s">
        <v>15</v>
      </c>
      <c r="C82" t="s">
        <v>59</v>
      </c>
    </row>
    <row r="83" spans="1:3" x14ac:dyDescent="0.35">
      <c r="A83" s="14">
        <v>0</v>
      </c>
      <c r="B83">
        <v>151</v>
      </c>
      <c r="C83">
        <v>151</v>
      </c>
    </row>
    <row r="84" spans="1:3" x14ac:dyDescent="0.35">
      <c r="A84" s="14">
        <v>1</v>
      </c>
      <c r="B84">
        <v>152</v>
      </c>
      <c r="C84">
        <v>152</v>
      </c>
    </row>
    <row r="85" spans="1:3" x14ac:dyDescent="0.35">
      <c r="A85" s="14">
        <v>2</v>
      </c>
      <c r="B85">
        <v>124</v>
      </c>
      <c r="C85">
        <v>124</v>
      </c>
    </row>
    <row r="86" spans="1:3" x14ac:dyDescent="0.35">
      <c r="A86" s="14">
        <v>3</v>
      </c>
      <c r="B86">
        <v>33</v>
      </c>
      <c r="C86">
        <v>33</v>
      </c>
    </row>
    <row r="87" spans="1:3" x14ac:dyDescent="0.35">
      <c r="A87" s="14">
        <v>4</v>
      </c>
      <c r="B87">
        <v>21</v>
      </c>
      <c r="C87">
        <v>21</v>
      </c>
    </row>
    <row r="88" spans="1:3" x14ac:dyDescent="0.35">
      <c r="A88" s="14" t="s">
        <v>59</v>
      </c>
      <c r="B88">
        <v>481</v>
      </c>
      <c r="C88">
        <v>481</v>
      </c>
    </row>
    <row r="100" spans="1:4" x14ac:dyDescent="0.35">
      <c r="A100" s="18" t="s">
        <v>61</v>
      </c>
      <c r="B100" s="18" t="s">
        <v>60</v>
      </c>
      <c r="C100" s="19"/>
      <c r="D100" s="19"/>
    </row>
    <row r="101" spans="1:4" x14ac:dyDescent="0.35">
      <c r="A101" s="18" t="s">
        <v>58</v>
      </c>
      <c r="B101" s="19" t="s">
        <v>18</v>
      </c>
      <c r="C101" s="19" t="s">
        <v>15</v>
      </c>
      <c r="D101" s="19" t="s">
        <v>59</v>
      </c>
    </row>
    <row r="102" spans="1:4" x14ac:dyDescent="0.35">
      <c r="A102" s="20" t="s">
        <v>16</v>
      </c>
      <c r="B102" s="19">
        <v>0.31984585741811178</v>
      </c>
      <c r="C102" s="19">
        <v>0.41580041580041582</v>
      </c>
      <c r="D102" s="19">
        <v>0.36599999999999999</v>
      </c>
    </row>
    <row r="103" spans="1:4" x14ac:dyDescent="0.35">
      <c r="A103" s="20" t="s">
        <v>26</v>
      </c>
      <c r="B103" s="19">
        <v>0.17726396917148363</v>
      </c>
      <c r="C103" s="19">
        <v>0.16008316008316009</v>
      </c>
      <c r="D103" s="19">
        <v>0.16900000000000001</v>
      </c>
    </row>
    <row r="104" spans="1:4" x14ac:dyDescent="0.35">
      <c r="A104" s="20" t="s">
        <v>22</v>
      </c>
      <c r="B104" s="19">
        <v>0.12909441233140656</v>
      </c>
      <c r="C104" s="19">
        <v>0.19750519750519752</v>
      </c>
      <c r="D104" s="19">
        <v>0.16200000000000001</v>
      </c>
    </row>
    <row r="105" spans="1:4" x14ac:dyDescent="0.35">
      <c r="A105" s="20" t="s">
        <v>23</v>
      </c>
      <c r="B105" s="19">
        <v>0.22350674373795762</v>
      </c>
      <c r="C105" s="19">
        <v>0.15800415800415801</v>
      </c>
      <c r="D105" s="19">
        <v>0.192</v>
      </c>
    </row>
    <row r="106" spans="1:4" x14ac:dyDescent="0.35">
      <c r="A106" s="20" t="s">
        <v>40</v>
      </c>
      <c r="B106" s="19">
        <v>0.15028901734104047</v>
      </c>
      <c r="C106" s="19">
        <v>6.8607068607068611E-2</v>
      </c>
      <c r="D106" s="19">
        <v>0.111</v>
      </c>
    </row>
    <row r="107" spans="1:4" x14ac:dyDescent="0.35">
      <c r="A107" s="20" t="s">
        <v>59</v>
      </c>
      <c r="B107" s="19">
        <v>1</v>
      </c>
      <c r="C107" s="19">
        <v>1</v>
      </c>
      <c r="D107" s="19">
        <v>1</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9B77-2966-4B9D-90D9-1628850EA960}">
  <dimension ref="D2:AO46"/>
  <sheetViews>
    <sheetView showGridLines="0" tabSelected="1" topLeftCell="B1" zoomScale="54" zoomScaleNormal="40" workbookViewId="0">
      <selection activeCell="C46" sqref="C46"/>
    </sheetView>
  </sheetViews>
  <sheetFormatPr defaultRowHeight="14.5" x14ac:dyDescent="0.35"/>
  <sheetData>
    <row r="2" spans="4:41" ht="14.5" customHeight="1" x14ac:dyDescent="0.35">
      <c r="D2" s="21"/>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row>
    <row r="3" spans="4:41" x14ac:dyDescent="0.35">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row>
    <row r="4" spans="4:41" ht="14.5" customHeight="1" x14ac:dyDescent="0.35">
      <c r="D4" s="22"/>
      <c r="E4" s="24" t="s">
        <v>66</v>
      </c>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2"/>
    </row>
    <row r="5" spans="4:41" ht="14.5" customHeight="1" x14ac:dyDescent="0.35">
      <c r="D5" s="22"/>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2"/>
    </row>
    <row r="6" spans="4:41" ht="14.5" customHeight="1" x14ac:dyDescent="0.35">
      <c r="D6" s="22"/>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2"/>
    </row>
    <row r="7" spans="4:41" ht="14.5" customHeight="1" x14ac:dyDescent="0.35">
      <c r="D7" s="2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2"/>
    </row>
    <row r="8" spans="4:41" ht="14.5" customHeight="1" x14ac:dyDescent="0.35">
      <c r="D8" s="22"/>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2"/>
    </row>
    <row r="9" spans="4:41" ht="14.5" customHeight="1" x14ac:dyDescent="0.35">
      <c r="D9" s="22"/>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2"/>
    </row>
    <row r="10" spans="4:41" ht="14.5" customHeight="1" x14ac:dyDescent="0.35">
      <c r="D10" s="22"/>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2"/>
    </row>
    <row r="11" spans="4:41" ht="14.5" customHeight="1" x14ac:dyDescent="0.35">
      <c r="D11" s="22"/>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2"/>
    </row>
    <row r="12" spans="4:41" ht="14.5" customHeight="1" x14ac:dyDescent="0.35">
      <c r="D12" s="22"/>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2"/>
    </row>
    <row r="13" spans="4:41" ht="14.5" customHeight="1" x14ac:dyDescent="0.35">
      <c r="D13" s="22"/>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2"/>
    </row>
    <row r="14" spans="4:41" ht="14.5" customHeight="1" x14ac:dyDescent="0.35">
      <c r="D14" s="22"/>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2"/>
    </row>
    <row r="15" spans="4:41" ht="14.5" customHeight="1" x14ac:dyDescent="0.35">
      <c r="D15" s="22"/>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2"/>
    </row>
    <row r="16" spans="4:41" ht="14.5" customHeight="1" x14ac:dyDescent="0.35">
      <c r="D16" s="22"/>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2"/>
    </row>
    <row r="17" spans="4:41" ht="14.5" customHeight="1" x14ac:dyDescent="0.35">
      <c r="D17" s="22"/>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2"/>
    </row>
    <row r="18" spans="4:41" ht="14.5" customHeight="1" x14ac:dyDescent="0.35">
      <c r="D18" s="22"/>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2"/>
    </row>
    <row r="19" spans="4:41" ht="14.5" customHeight="1" x14ac:dyDescent="0.35">
      <c r="D19" s="22"/>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2"/>
    </row>
    <row r="20" spans="4:41" ht="14.5" customHeight="1" x14ac:dyDescent="0.35">
      <c r="D20" s="22"/>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2"/>
    </row>
    <row r="21" spans="4:41" ht="14.5" customHeight="1" x14ac:dyDescent="0.35">
      <c r="D21" s="22"/>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2"/>
    </row>
    <row r="22" spans="4:41" ht="14.5" customHeight="1" x14ac:dyDescent="0.35">
      <c r="D22" s="22"/>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2"/>
    </row>
    <row r="23" spans="4:41" ht="14.5" customHeight="1" x14ac:dyDescent="0.35">
      <c r="D23" s="22"/>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2"/>
    </row>
    <row r="24" spans="4:41" ht="14.5" customHeight="1" x14ac:dyDescent="0.35">
      <c r="D24" s="22"/>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2"/>
    </row>
    <row r="25" spans="4:41" ht="14.5" customHeight="1" x14ac:dyDescent="0.35">
      <c r="D25" s="22"/>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2"/>
    </row>
    <row r="26" spans="4:41" ht="14.5" customHeight="1" x14ac:dyDescent="0.35">
      <c r="D26" s="22"/>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2"/>
    </row>
    <row r="27" spans="4:41" ht="14.5" customHeight="1" x14ac:dyDescent="0.35">
      <c r="D27" s="22"/>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2"/>
    </row>
    <row r="28" spans="4:41" ht="31" x14ac:dyDescent="0.35">
      <c r="D28" s="22"/>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2"/>
    </row>
    <row r="29" spans="4:41" ht="31" x14ac:dyDescent="0.35">
      <c r="D29" s="22"/>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2"/>
    </row>
    <row r="30" spans="4:41" ht="31" x14ac:dyDescent="0.35">
      <c r="D30" s="22"/>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2"/>
    </row>
    <row r="31" spans="4:41" ht="31" x14ac:dyDescent="0.35">
      <c r="D31" s="22"/>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2"/>
    </row>
    <row r="32" spans="4:41" ht="31" x14ac:dyDescent="0.35">
      <c r="D32" s="22"/>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2"/>
    </row>
    <row r="33" spans="4:41" ht="31" x14ac:dyDescent="0.35">
      <c r="D33" s="22"/>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2"/>
    </row>
    <row r="34" spans="4:41" ht="31" x14ac:dyDescent="0.35">
      <c r="D34" s="22"/>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2"/>
    </row>
    <row r="35" spans="4:41" ht="31" x14ac:dyDescent="0.35">
      <c r="D35" s="22"/>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2"/>
    </row>
    <row r="36" spans="4:41" ht="31" x14ac:dyDescent="0.35">
      <c r="D36" s="22"/>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2"/>
    </row>
    <row r="37" spans="4:41" ht="31" x14ac:dyDescent="0.35">
      <c r="D37" s="22"/>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2"/>
    </row>
    <row r="38" spans="4:41" ht="31" x14ac:dyDescent="0.35">
      <c r="D38" s="22"/>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2"/>
    </row>
    <row r="39" spans="4:41" ht="31" x14ac:dyDescent="0.35">
      <c r="D39" s="22"/>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2"/>
    </row>
    <row r="40" spans="4:41" ht="31" x14ac:dyDescent="0.35">
      <c r="D40" s="22"/>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2"/>
    </row>
    <row r="41" spans="4:41" ht="31" x14ac:dyDescent="0.35">
      <c r="D41" s="22"/>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2"/>
    </row>
    <row r="42" spans="4:41" ht="31" x14ac:dyDescent="0.35">
      <c r="D42" s="22"/>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2"/>
    </row>
    <row r="43" spans="4:41" ht="31" x14ac:dyDescent="0.35">
      <c r="D43" s="22"/>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2"/>
    </row>
    <row r="44" spans="4:41" ht="31" x14ac:dyDescent="0.35">
      <c r="D44" s="22"/>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2"/>
    </row>
    <row r="45" spans="4:41" x14ac:dyDescent="0.35">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row>
    <row r="46" spans="4:41" x14ac:dyDescent="0.35">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row>
  </sheetData>
  <mergeCells count="1">
    <mergeCell ref="E4:A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EDA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 Varma</cp:lastModifiedBy>
  <dcterms:created xsi:type="dcterms:W3CDTF">2022-03-18T02:50:57Z</dcterms:created>
  <dcterms:modified xsi:type="dcterms:W3CDTF">2024-03-06T06:34:14Z</dcterms:modified>
</cp:coreProperties>
</file>