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gangavarapu\Documents\Venkat\Projects\worker_passion\"/>
    </mc:Choice>
  </mc:AlternateContent>
  <bookViews>
    <workbookView xWindow="0" yWindow="0" windowWidth="18270" windowHeight="8025"/>
  </bookViews>
  <sheets>
    <sheet name="Full Database" sheetId="1" r:id="rId1"/>
  </sheets>
  <externalReferences>
    <externalReference r:id="rId2"/>
  </externalReferences>
  <definedNames>
    <definedName name="_xlnm._FilterDatabase" localSheetId="0" hidden="1">'Full Database'!$C$6:$BN$559</definedName>
    <definedName name="fullDatabase">'Full Database'!$C$20:$BN$559</definedName>
    <definedName name="Year">[1]Dashboard!$I$4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4" i="1" l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28" i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20" i="1"/>
  <c r="I521" i="1" s="1"/>
  <c r="I522" i="1" s="1"/>
  <c r="I523" i="1" s="1"/>
  <c r="I524" i="1" s="1"/>
  <c r="I525" i="1" s="1"/>
  <c r="I526" i="1" s="1"/>
  <c r="I527" i="1" s="1"/>
  <c r="I518" i="1"/>
  <c r="I519" i="1" s="1"/>
  <c r="I516" i="1"/>
  <c r="I517" i="1" s="1"/>
  <c r="I508" i="1"/>
  <c r="I509" i="1" s="1"/>
  <c r="I510" i="1" s="1"/>
  <c r="I511" i="1" s="1"/>
  <c r="I512" i="1" s="1"/>
  <c r="I513" i="1" s="1"/>
  <c r="I514" i="1" s="1"/>
  <c r="I515" i="1" s="1"/>
  <c r="I504" i="1"/>
  <c r="I505" i="1" s="1"/>
  <c r="I506" i="1" s="1"/>
  <c r="I507" i="1" s="1"/>
  <c r="I502" i="1"/>
  <c r="I503" i="1" s="1"/>
  <c r="I490" i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J487" i="1"/>
  <c r="I486" i="1"/>
  <c r="I487" i="1" s="1"/>
  <c r="I488" i="1" s="1"/>
  <c r="I489" i="1" s="1"/>
  <c r="J468" i="1"/>
  <c r="J440" i="1"/>
  <c r="J433" i="1"/>
  <c r="J404" i="1"/>
  <c r="J358" i="1"/>
  <c r="J342" i="1"/>
  <c r="J257" i="1"/>
  <c r="J249" i="1"/>
  <c r="J246" i="1"/>
  <c r="J238" i="1"/>
  <c r="J231" i="1"/>
  <c r="J230" i="1"/>
  <c r="J225" i="1"/>
  <c r="J220" i="1"/>
  <c r="J215" i="1"/>
  <c r="J214" i="1"/>
  <c r="J209" i="1"/>
  <c r="J204" i="1"/>
  <c r="J199" i="1"/>
  <c r="J198" i="1"/>
  <c r="J193" i="1"/>
  <c r="J188" i="1"/>
  <c r="J183" i="1"/>
  <c r="J182" i="1"/>
  <c r="J177" i="1"/>
  <c r="J172" i="1"/>
  <c r="J167" i="1"/>
  <c r="J166" i="1"/>
  <c r="J161" i="1"/>
  <c r="I158" i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J156" i="1"/>
  <c r="J153" i="1"/>
  <c r="J151" i="1"/>
  <c r="J142" i="1"/>
  <c r="I142" i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41" i="1"/>
  <c r="J138" i="1"/>
  <c r="J133" i="1"/>
  <c r="J132" i="1"/>
  <c r="I128" i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J127" i="1"/>
  <c r="I126" i="1"/>
  <c r="I127" i="1" s="1"/>
  <c r="J125" i="1"/>
  <c r="I125" i="1"/>
  <c r="J123" i="1"/>
  <c r="J114" i="1"/>
  <c r="J112" i="1"/>
  <c r="J109" i="1"/>
  <c r="J107" i="1"/>
  <c r="J104" i="1"/>
  <c r="J100" i="1"/>
  <c r="J96" i="1"/>
  <c r="J92" i="1"/>
  <c r="J88" i="1"/>
  <c r="I87" i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85" i="1"/>
  <c r="I86" i="1" s="1"/>
  <c r="J84" i="1"/>
  <c r="I84" i="1"/>
  <c r="I83" i="1"/>
  <c r="J80" i="1"/>
  <c r="J76" i="1"/>
  <c r="J72" i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J68" i="1"/>
  <c r="I67" i="1"/>
  <c r="I68" i="1" s="1"/>
  <c r="I65" i="1"/>
  <c r="I66" i="1" s="1"/>
  <c r="J64" i="1"/>
  <c r="I63" i="1"/>
  <c r="I64" i="1" s="1"/>
  <c r="I62" i="1"/>
  <c r="I61" i="1"/>
  <c r="I59" i="1"/>
  <c r="I60" i="1" s="1"/>
  <c r="J58" i="1"/>
  <c r="I58" i="1"/>
  <c r="I57" i="1"/>
  <c r="I56" i="1"/>
  <c r="I55" i="1"/>
  <c r="J52" i="1"/>
  <c r="J48" i="1"/>
  <c r="J44" i="1"/>
  <c r="J40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J36" i="1"/>
  <c r="J34" i="1"/>
  <c r="J32" i="1"/>
  <c r="I31" i="1"/>
  <c r="I32" i="1" s="1"/>
  <c r="I33" i="1" s="1"/>
  <c r="I34" i="1" s="1"/>
  <c r="I35" i="1" s="1"/>
  <c r="I36" i="1" s="1"/>
  <c r="I37" i="1" s="1"/>
  <c r="I38" i="1" s="1"/>
  <c r="J30" i="1"/>
  <c r="I29" i="1"/>
  <c r="I30" i="1" s="1"/>
  <c r="J28" i="1"/>
  <c r="I28" i="1"/>
  <c r="I27" i="1"/>
  <c r="I26" i="1"/>
  <c r="J24" i="1"/>
  <c r="J22" i="1"/>
  <c r="I21" i="1"/>
  <c r="I22" i="1" s="1"/>
  <c r="I23" i="1" s="1"/>
  <c r="I24" i="1" s="1"/>
  <c r="I25" i="1" s="1"/>
  <c r="J20" i="1"/>
  <c r="I20" i="1"/>
  <c r="I19" i="1"/>
  <c r="J18" i="1"/>
  <c r="I18" i="1"/>
  <c r="I17" i="1"/>
  <c r="J16" i="1"/>
  <c r="I16" i="1"/>
  <c r="I15" i="1"/>
  <c r="I14" i="1"/>
  <c r="I13" i="1"/>
  <c r="J12" i="1"/>
  <c r="I12" i="1"/>
  <c r="I11" i="1"/>
  <c r="J10" i="1"/>
  <c r="I10" i="1"/>
  <c r="I9" i="1"/>
  <c r="J8" i="1"/>
  <c r="I8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J61" i="1" s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J66" i="1" s="1"/>
  <c r="O7" i="1"/>
  <c r="N7" i="1"/>
  <c r="M7" i="1"/>
  <c r="L7" i="1"/>
  <c r="K7" i="1"/>
  <c r="J137" i="1" l="1"/>
  <c r="J134" i="1"/>
  <c r="J129" i="1"/>
  <c r="J126" i="1"/>
  <c r="J139" i="1"/>
  <c r="J136" i="1"/>
  <c r="J131" i="1"/>
  <c r="J128" i="1"/>
  <c r="J559" i="1"/>
  <c r="J557" i="1"/>
  <c r="J555" i="1"/>
  <c r="J553" i="1"/>
  <c r="J551" i="1"/>
  <c r="J549" i="1"/>
  <c r="J547" i="1"/>
  <c r="J545" i="1"/>
  <c r="J543" i="1"/>
  <c r="J541" i="1"/>
  <c r="J539" i="1"/>
  <c r="J537" i="1"/>
  <c r="J535" i="1"/>
  <c r="J533" i="1"/>
  <c r="J531" i="1"/>
  <c r="J529" i="1"/>
  <c r="J527" i="1"/>
  <c r="J525" i="1"/>
  <c r="J523" i="1"/>
  <c r="J521" i="1"/>
  <c r="J519" i="1"/>
  <c r="J517" i="1"/>
  <c r="J515" i="1"/>
  <c r="J513" i="1"/>
  <c r="J511" i="1"/>
  <c r="J509" i="1"/>
  <c r="J507" i="1"/>
  <c r="J505" i="1"/>
  <c r="J503" i="1"/>
  <c r="J501" i="1"/>
  <c r="J499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3" i="1"/>
  <c r="J490" i="1"/>
  <c r="J485" i="1"/>
  <c r="J482" i="1"/>
  <c r="J477" i="1"/>
  <c r="J474" i="1"/>
  <c r="J469" i="1"/>
  <c r="J466" i="1"/>
  <c r="J461" i="1"/>
  <c r="J458" i="1"/>
  <c r="J453" i="1"/>
  <c r="J450" i="1"/>
  <c r="J445" i="1"/>
  <c r="J442" i="1"/>
  <c r="J437" i="1"/>
  <c r="J434" i="1"/>
  <c r="J429" i="1"/>
  <c r="J426" i="1"/>
  <c r="J421" i="1"/>
  <c r="J418" i="1"/>
  <c r="J413" i="1"/>
  <c r="J410" i="1"/>
  <c r="J405" i="1"/>
  <c r="J402" i="1"/>
  <c r="J397" i="1"/>
  <c r="J394" i="1"/>
  <c r="J389" i="1"/>
  <c r="J387" i="1"/>
  <c r="J385" i="1"/>
  <c r="J383" i="1"/>
  <c r="J381" i="1"/>
  <c r="J379" i="1"/>
  <c r="J377" i="1"/>
  <c r="J375" i="1"/>
  <c r="J373" i="1"/>
  <c r="J371" i="1"/>
  <c r="J369" i="1"/>
  <c r="J367" i="1"/>
  <c r="J365" i="1"/>
  <c r="J363" i="1"/>
  <c r="J361" i="1"/>
  <c r="J359" i="1"/>
  <c r="J357" i="1"/>
  <c r="J355" i="1"/>
  <c r="J353" i="1"/>
  <c r="J351" i="1"/>
  <c r="J349" i="1"/>
  <c r="J347" i="1"/>
  <c r="J345" i="1"/>
  <c r="J343" i="1"/>
  <c r="J341" i="1"/>
  <c r="J339" i="1"/>
  <c r="J337" i="1"/>
  <c r="J335" i="1"/>
  <c r="J333" i="1"/>
  <c r="J495" i="1"/>
  <c r="J556" i="1"/>
  <c r="J548" i="1"/>
  <c r="J540" i="1"/>
  <c r="J532" i="1"/>
  <c r="J524" i="1"/>
  <c r="J497" i="1"/>
  <c r="J492" i="1"/>
  <c r="J489" i="1"/>
  <c r="J478" i="1"/>
  <c r="J475" i="1"/>
  <c r="J471" i="1"/>
  <c r="J464" i="1"/>
  <c r="J460" i="1"/>
  <c r="J457" i="1"/>
  <c r="J446" i="1"/>
  <c r="J443" i="1"/>
  <c r="J439" i="1"/>
  <c r="J432" i="1"/>
  <c r="J428" i="1"/>
  <c r="J425" i="1"/>
  <c r="J414" i="1"/>
  <c r="J411" i="1"/>
  <c r="J407" i="1"/>
  <c r="J400" i="1"/>
  <c r="J396" i="1"/>
  <c r="J393" i="1"/>
  <c r="J384" i="1"/>
  <c r="J376" i="1"/>
  <c r="J368" i="1"/>
  <c r="J360" i="1"/>
  <c r="J352" i="1"/>
  <c r="J344" i="1"/>
  <c r="J336" i="1"/>
  <c r="J331" i="1"/>
  <c r="J329" i="1"/>
  <c r="J327" i="1"/>
  <c r="J325" i="1"/>
  <c r="J323" i="1"/>
  <c r="J321" i="1"/>
  <c r="J319" i="1"/>
  <c r="J317" i="1"/>
  <c r="J315" i="1"/>
  <c r="J31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516" i="1"/>
  <c r="J508" i="1"/>
  <c r="J496" i="1"/>
  <c r="J488" i="1"/>
  <c r="J484" i="1"/>
  <c r="J481" i="1"/>
  <c r="J470" i="1"/>
  <c r="J467" i="1"/>
  <c r="J463" i="1"/>
  <c r="J456" i="1"/>
  <c r="J452" i="1"/>
  <c r="J449" i="1"/>
  <c r="J438" i="1"/>
  <c r="J435" i="1"/>
  <c r="J431" i="1"/>
  <c r="J424" i="1"/>
  <c r="J420" i="1"/>
  <c r="J417" i="1"/>
  <c r="J406" i="1"/>
  <c r="J403" i="1"/>
  <c r="J399" i="1"/>
  <c r="J392" i="1"/>
  <c r="J386" i="1"/>
  <c r="J378" i="1"/>
  <c r="J370" i="1"/>
  <c r="J362" i="1"/>
  <c r="J354" i="1"/>
  <c r="J346" i="1"/>
  <c r="J338" i="1"/>
  <c r="J552" i="1"/>
  <c r="J536" i="1"/>
  <c r="J520" i="1"/>
  <c r="J512" i="1"/>
  <c r="J486" i="1"/>
  <c r="J480" i="1"/>
  <c r="J473" i="1"/>
  <c r="J459" i="1"/>
  <c r="J444" i="1"/>
  <c r="J430" i="1"/>
  <c r="J423" i="1"/>
  <c r="J416" i="1"/>
  <c r="J409" i="1"/>
  <c r="J395" i="1"/>
  <c r="J388" i="1"/>
  <c r="J372" i="1"/>
  <c r="J356" i="1"/>
  <c r="J340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9" i="1"/>
  <c r="J256" i="1"/>
  <c r="J251" i="1"/>
  <c r="J248" i="1"/>
  <c r="J243" i="1"/>
  <c r="J240" i="1"/>
  <c r="J235" i="1"/>
  <c r="J232" i="1"/>
  <c r="J227" i="1"/>
  <c r="J224" i="1"/>
  <c r="J219" i="1"/>
  <c r="J216" i="1"/>
  <c r="J211" i="1"/>
  <c r="J208" i="1"/>
  <c r="J203" i="1"/>
  <c r="J200" i="1"/>
  <c r="J195" i="1"/>
  <c r="J192" i="1"/>
  <c r="J187" i="1"/>
  <c r="J184" i="1"/>
  <c r="J179" i="1"/>
  <c r="J176" i="1"/>
  <c r="J171" i="1"/>
  <c r="J168" i="1"/>
  <c r="J163" i="1"/>
  <c r="J160" i="1"/>
  <c r="J155" i="1"/>
  <c r="J152" i="1"/>
  <c r="J147" i="1"/>
  <c r="J144" i="1"/>
  <c r="J124" i="1"/>
  <c r="J119" i="1"/>
  <c r="J116" i="1"/>
  <c r="J111" i="1"/>
  <c r="J108" i="1"/>
  <c r="J43" i="1"/>
  <c r="J39" i="1"/>
  <c r="J35" i="1"/>
  <c r="J31" i="1"/>
  <c r="J29" i="1"/>
  <c r="J25" i="1"/>
  <c r="J21" i="1"/>
  <c r="J17" i="1"/>
  <c r="J13" i="1"/>
  <c r="J9" i="1"/>
  <c r="J391" i="1"/>
  <c r="J328" i="1"/>
  <c r="J324" i="1"/>
  <c r="J316" i="1"/>
  <c r="J308" i="1"/>
  <c r="J300" i="1"/>
  <c r="J292" i="1"/>
  <c r="J284" i="1"/>
  <c r="J276" i="1"/>
  <c r="J268" i="1"/>
  <c r="J264" i="1"/>
  <c r="J252" i="1"/>
  <c r="J247" i="1"/>
  <c r="J239" i="1"/>
  <c r="J500" i="1"/>
  <c r="J491" i="1"/>
  <c r="J479" i="1"/>
  <c r="J472" i="1"/>
  <c r="J465" i="1"/>
  <c r="J451" i="1"/>
  <c r="J436" i="1"/>
  <c r="J422" i="1"/>
  <c r="J415" i="1"/>
  <c r="J408" i="1"/>
  <c r="J401" i="1"/>
  <c r="J382" i="1"/>
  <c r="J366" i="1"/>
  <c r="J350" i="1"/>
  <c r="J334" i="1"/>
  <c r="J258" i="1"/>
  <c r="J253" i="1"/>
  <c r="J250" i="1"/>
  <c r="J245" i="1"/>
  <c r="J242" i="1"/>
  <c r="J237" i="1"/>
  <c r="J234" i="1"/>
  <c r="J229" i="1"/>
  <c r="J226" i="1"/>
  <c r="J221" i="1"/>
  <c r="J218" i="1"/>
  <c r="J213" i="1"/>
  <c r="J210" i="1"/>
  <c r="J205" i="1"/>
  <c r="J202" i="1"/>
  <c r="J197" i="1"/>
  <c r="J194" i="1"/>
  <c r="J189" i="1"/>
  <c r="J186" i="1"/>
  <c r="J181" i="1"/>
  <c r="J178" i="1"/>
  <c r="J173" i="1"/>
  <c r="J170" i="1"/>
  <c r="J165" i="1"/>
  <c r="J162" i="1"/>
  <c r="J157" i="1"/>
  <c r="J154" i="1"/>
  <c r="J149" i="1"/>
  <c r="J146" i="1"/>
  <c r="J141" i="1"/>
  <c r="J121" i="1"/>
  <c r="J118" i="1"/>
  <c r="J113" i="1"/>
  <c r="J110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59" i="1"/>
  <c r="J57" i="1"/>
  <c r="J55" i="1"/>
  <c r="J53" i="1"/>
  <c r="J51" i="1"/>
  <c r="J49" i="1"/>
  <c r="J47" i="1"/>
  <c r="J45" i="1"/>
  <c r="J41" i="1"/>
  <c r="J37" i="1"/>
  <c r="J33" i="1"/>
  <c r="J27" i="1"/>
  <c r="J23" i="1"/>
  <c r="J19" i="1"/>
  <c r="J15" i="1"/>
  <c r="J11" i="1"/>
  <c r="J544" i="1"/>
  <c r="J528" i="1"/>
  <c r="J504" i="1"/>
  <c r="J476" i="1"/>
  <c r="J462" i="1"/>
  <c r="J455" i="1"/>
  <c r="J448" i="1"/>
  <c r="J441" i="1"/>
  <c r="J427" i="1"/>
  <c r="J412" i="1"/>
  <c r="J398" i="1"/>
  <c r="J380" i="1"/>
  <c r="J364" i="1"/>
  <c r="J348" i="1"/>
  <c r="J332" i="1"/>
  <c r="J320" i="1"/>
  <c r="J312" i="1"/>
  <c r="J304" i="1"/>
  <c r="J296" i="1"/>
  <c r="J288" i="1"/>
  <c r="J280" i="1"/>
  <c r="J272" i="1"/>
  <c r="J260" i="1"/>
  <c r="J255" i="1"/>
  <c r="J244" i="1"/>
  <c r="J236" i="1"/>
  <c r="J14" i="1"/>
  <c r="J26" i="1"/>
  <c r="J56" i="1"/>
  <c r="J62" i="1"/>
  <c r="J70" i="1"/>
  <c r="J74" i="1"/>
  <c r="J78" i="1"/>
  <c r="J82" i="1"/>
  <c r="J115" i="1"/>
  <c r="J120" i="1"/>
  <c r="J135" i="1"/>
  <c r="J140" i="1"/>
  <c r="J143" i="1"/>
  <c r="J148" i="1"/>
  <c r="J158" i="1"/>
  <c r="J169" i="1"/>
  <c r="J174" i="1"/>
  <c r="J185" i="1"/>
  <c r="J190" i="1"/>
  <c r="J201" i="1"/>
  <c r="J206" i="1"/>
  <c r="J217" i="1"/>
  <c r="J222" i="1"/>
  <c r="J233" i="1"/>
  <c r="J241" i="1"/>
  <c r="J390" i="1"/>
  <c r="J419" i="1"/>
  <c r="J447" i="1"/>
  <c r="J65" i="1"/>
  <c r="J63" i="1"/>
  <c r="J38" i="1"/>
  <c r="J42" i="1"/>
  <c r="J46" i="1"/>
  <c r="J50" i="1"/>
  <c r="J54" i="1"/>
  <c r="J60" i="1"/>
  <c r="J86" i="1"/>
  <c r="J90" i="1"/>
  <c r="J94" i="1"/>
  <c r="J98" i="1"/>
  <c r="J102" i="1"/>
  <c r="J106" i="1"/>
  <c r="J117" i="1"/>
  <c r="J122" i="1"/>
  <c r="J130" i="1"/>
  <c r="J145" i="1"/>
  <c r="J150" i="1"/>
  <c r="J159" i="1"/>
  <c r="J164" i="1"/>
  <c r="J175" i="1"/>
  <c r="J180" i="1"/>
  <c r="J191" i="1"/>
  <c r="J196" i="1"/>
  <c r="J207" i="1"/>
  <c r="J212" i="1"/>
  <c r="J223" i="1"/>
  <c r="J228" i="1"/>
  <c r="J254" i="1"/>
  <c r="J374" i="1"/>
  <c r="J454" i="1"/>
  <c r="J483" i="1"/>
  <c r="J494" i="1"/>
</calcChain>
</file>

<file path=xl/sharedStrings.xml><?xml version="1.0" encoding="utf-8"?>
<sst xmlns="http://schemas.openxmlformats.org/spreadsheetml/2006/main" count="3491" uniqueCount="686">
  <si>
    <r>
      <t xml:space="preserve"> Deloitte</t>
    </r>
    <r>
      <rPr>
        <b/>
        <sz val="26"/>
        <color rgb="FF92D050"/>
        <rFont val="Calibri"/>
        <family val="2"/>
      </rPr>
      <t>.</t>
    </r>
  </si>
  <si>
    <t>Full Database - Do Not Edit This Sheet</t>
  </si>
  <si>
    <t xml:space="preserve"> </t>
  </si>
  <si>
    <t>#</t>
  </si>
  <si>
    <t>ID Code</t>
  </si>
  <si>
    <t>Type</t>
  </si>
  <si>
    <t>Label</t>
  </si>
  <si>
    <t>Level</t>
  </si>
  <si>
    <t>Description</t>
  </si>
  <si>
    <t>Count Up</t>
  </si>
  <si>
    <t>Coordinates - Row</t>
  </si>
  <si>
    <t>Coordinates - Column</t>
  </si>
  <si>
    <t>FOUNDATION</t>
  </si>
  <si>
    <t>Index</t>
  </si>
  <si>
    <t>Foundation Index</t>
  </si>
  <si>
    <t>Economy</t>
  </si>
  <si>
    <t>Yes</t>
  </si>
  <si>
    <t>FOUNDATION_01</t>
  </si>
  <si>
    <t>Index Driver</t>
  </si>
  <si>
    <t>Technology Performance</t>
  </si>
  <si>
    <t>FOUNDATION_02</t>
  </si>
  <si>
    <t>Infrastructure Penetration</t>
  </si>
  <si>
    <t>FOUNDATION_03</t>
  </si>
  <si>
    <t>Public Policy</t>
  </si>
  <si>
    <t>FLOW</t>
  </si>
  <si>
    <t>Flow Index</t>
  </si>
  <si>
    <t>FLOW_01</t>
  </si>
  <si>
    <t>Virtual Flows</t>
  </si>
  <si>
    <t>FLOW_02</t>
  </si>
  <si>
    <t>Physical Flows</t>
  </si>
  <si>
    <t>FLOW_03</t>
  </si>
  <si>
    <t>Flow Amplifiers</t>
  </si>
  <si>
    <t>IMPACT</t>
  </si>
  <si>
    <t>Impact Index</t>
  </si>
  <si>
    <t>IMPACT_01</t>
  </si>
  <si>
    <t>Markets</t>
  </si>
  <si>
    <t>IMPACT_02</t>
  </si>
  <si>
    <t>Firms</t>
  </si>
  <si>
    <t>IMPACT_03</t>
  </si>
  <si>
    <t>People</t>
  </si>
  <si>
    <t>I1000</t>
  </si>
  <si>
    <t>Metric</t>
  </si>
  <si>
    <t>Computing</t>
  </si>
  <si>
    <t/>
  </si>
  <si>
    <t>I1001</t>
  </si>
  <si>
    <t>Supporting Data</t>
  </si>
  <si>
    <t>Computing (Raw)</t>
  </si>
  <si>
    <t>No</t>
  </si>
  <si>
    <t>I2000</t>
  </si>
  <si>
    <t>Digital Storage</t>
  </si>
  <si>
    <t>I2001</t>
  </si>
  <si>
    <t>Digital Storage (Raw)</t>
  </si>
  <si>
    <t>I3000</t>
  </si>
  <si>
    <t>Bandwidth</t>
  </si>
  <si>
    <t>I3001</t>
  </si>
  <si>
    <t>Bandwidth (Raw)</t>
  </si>
  <si>
    <t>I4000</t>
  </si>
  <si>
    <t>Internet Users</t>
  </si>
  <si>
    <t>I5000</t>
  </si>
  <si>
    <t>Wireless Subscriptions</t>
  </si>
  <si>
    <t>I6000</t>
  </si>
  <si>
    <t>Economic Freedom</t>
  </si>
  <si>
    <t>I6001</t>
  </si>
  <si>
    <t>Business Freedom</t>
  </si>
  <si>
    <t>I6002</t>
  </si>
  <si>
    <t xml:space="preserve">Trade Freedom </t>
  </si>
  <si>
    <t>I6003</t>
  </si>
  <si>
    <t>Fiscal Freedom</t>
  </si>
  <si>
    <t>I6004</t>
  </si>
  <si>
    <t>Gov't Size</t>
  </si>
  <si>
    <t>I6005</t>
  </si>
  <si>
    <t>Monetary Freedom</t>
  </si>
  <si>
    <t>I6006</t>
  </si>
  <si>
    <t>Investment Freedom</t>
  </si>
  <si>
    <t>I6007</t>
  </si>
  <si>
    <t>Financial Freedom</t>
  </si>
  <si>
    <t>I6008</t>
  </si>
  <si>
    <t>Property Rights</t>
  </si>
  <si>
    <t>I6009</t>
  </si>
  <si>
    <t xml:space="preserve">Freedom from Corruption </t>
  </si>
  <si>
    <t>I6010</t>
  </si>
  <si>
    <t>Labor Freedom</t>
  </si>
  <si>
    <t>I7000</t>
  </si>
  <si>
    <t>Inter-Firm Knowledge Flows</t>
  </si>
  <si>
    <t>I7001</t>
  </si>
  <si>
    <t>Sector</t>
  </si>
  <si>
    <t>Aerospace &amp; Defense</t>
  </si>
  <si>
    <t>I7002</t>
  </si>
  <si>
    <t>Automotive</t>
  </si>
  <si>
    <t>I7003</t>
  </si>
  <si>
    <t>Aviation &amp; Transport Services</t>
  </si>
  <si>
    <t>I7004</t>
  </si>
  <si>
    <t>Banking &amp; Financial Institutions</t>
  </si>
  <si>
    <t>I7005</t>
  </si>
  <si>
    <t>Consumer Products</t>
  </si>
  <si>
    <t>I7006</t>
  </si>
  <si>
    <t>Energy</t>
  </si>
  <si>
    <t>I7007</t>
  </si>
  <si>
    <t>Health Care Services</t>
  </si>
  <si>
    <t>I7008</t>
  </si>
  <si>
    <t>Insurance</t>
  </si>
  <si>
    <t>I7009</t>
  </si>
  <si>
    <t>Life Sciences</t>
  </si>
  <si>
    <t>I7010</t>
  </si>
  <si>
    <t>Media &amp; Entertainment</t>
  </si>
  <si>
    <t>I7011</t>
  </si>
  <si>
    <t>Process &amp; Industrial Products</t>
  </si>
  <si>
    <t>I7012</t>
  </si>
  <si>
    <t>Professional Service Firms</t>
  </si>
  <si>
    <t>I7013</t>
  </si>
  <si>
    <t>Retail</t>
  </si>
  <si>
    <t>I7014</t>
  </si>
  <si>
    <t>Technology</t>
  </si>
  <si>
    <t>I7015</t>
  </si>
  <si>
    <t>Telecommunications</t>
  </si>
  <si>
    <t>I8001</t>
  </si>
  <si>
    <t>Wireless Minutes</t>
  </si>
  <si>
    <t>I8002</t>
  </si>
  <si>
    <t>SMS Volume</t>
  </si>
  <si>
    <t>I9000</t>
  </si>
  <si>
    <t>Internet Activity</t>
  </si>
  <si>
    <t>I10000</t>
  </si>
  <si>
    <t>Migration of People to Creative Cities</t>
  </si>
  <si>
    <t>I10001</t>
  </si>
  <si>
    <t>Migration to Top Ten Cities</t>
  </si>
  <si>
    <t>I10002</t>
  </si>
  <si>
    <t>Migration to Bottom Ten Cities</t>
  </si>
  <si>
    <t>I11000</t>
  </si>
  <si>
    <t>Travel Volume</t>
  </si>
  <si>
    <t>I12000</t>
  </si>
  <si>
    <t>Movement of Capital</t>
  </si>
  <si>
    <t>I12001</t>
  </si>
  <si>
    <t>Total FDI Flows</t>
  </si>
  <si>
    <t>I12002</t>
  </si>
  <si>
    <t>FDI Inward</t>
  </si>
  <si>
    <t>I12003</t>
  </si>
  <si>
    <t>FDI Outward</t>
  </si>
  <si>
    <t>I12004</t>
  </si>
  <si>
    <t>GDP</t>
  </si>
  <si>
    <t>I13000</t>
  </si>
  <si>
    <t>Worker Passion</t>
  </si>
  <si>
    <t>I13001</t>
  </si>
  <si>
    <t>I13002</t>
  </si>
  <si>
    <t>I13003</t>
  </si>
  <si>
    <t>I13004</t>
  </si>
  <si>
    <t>I13005</t>
  </si>
  <si>
    <t>I13006</t>
  </si>
  <si>
    <t>I13007</t>
  </si>
  <si>
    <t>I13008</t>
  </si>
  <si>
    <t>I13009</t>
  </si>
  <si>
    <t>I13010</t>
  </si>
  <si>
    <t>I13011</t>
  </si>
  <si>
    <t>I13012</t>
  </si>
  <si>
    <t>I13013</t>
  </si>
  <si>
    <t>I13014</t>
  </si>
  <si>
    <t>I13015</t>
  </si>
  <si>
    <t>I14000</t>
  </si>
  <si>
    <t>Social Media Activity</t>
  </si>
  <si>
    <t>I15000</t>
  </si>
  <si>
    <t>Competitive Intensity</t>
  </si>
  <si>
    <t>I15001</t>
  </si>
  <si>
    <t>I15002</t>
  </si>
  <si>
    <t>I15003</t>
  </si>
  <si>
    <t>I15004</t>
  </si>
  <si>
    <t>I15005</t>
  </si>
  <si>
    <t>I15006</t>
  </si>
  <si>
    <t>I15007</t>
  </si>
  <si>
    <t>I15008</t>
  </si>
  <si>
    <t>I15009</t>
  </si>
  <si>
    <t>I15010</t>
  </si>
  <si>
    <t>I15011</t>
  </si>
  <si>
    <t>I15012</t>
  </si>
  <si>
    <t>I15013</t>
  </si>
  <si>
    <t>I15014</t>
  </si>
  <si>
    <t>I15015</t>
  </si>
  <si>
    <t>I15016</t>
  </si>
  <si>
    <t>Sub-Sector</t>
  </si>
  <si>
    <t>Automotive - Suppliers</t>
  </si>
  <si>
    <t>I15017</t>
  </si>
  <si>
    <t>Automotive - PC OEMs</t>
  </si>
  <si>
    <t>I15018</t>
  </si>
  <si>
    <t>Automotive - CV OEMs</t>
  </si>
  <si>
    <t>I15019</t>
  </si>
  <si>
    <t>Banking &amp; Financial Services - Banking</t>
  </si>
  <si>
    <t>I15020</t>
  </si>
  <si>
    <t>Banking &amp; Financial Services - Securities</t>
  </si>
  <si>
    <t>I15021</t>
  </si>
  <si>
    <t>Consumer Products - Food, Beverages and Food Processing</t>
  </si>
  <si>
    <t>I15022</t>
  </si>
  <si>
    <t>Consumer Products - Apparel, Textile, Footwear, Accessories and Cosmetics</t>
  </si>
  <si>
    <t>I15023</t>
  </si>
  <si>
    <t>Consumer Products - Personal and Household Goods</t>
  </si>
  <si>
    <t>I15024</t>
  </si>
  <si>
    <t>Health Care Services - Plans</t>
  </si>
  <si>
    <t>I15025</t>
  </si>
  <si>
    <t>Health Care Services - Providers</t>
  </si>
  <si>
    <t>I15026</t>
  </si>
  <si>
    <t>Insurance - Life Insurance</t>
  </si>
  <si>
    <t>I15027</t>
  </si>
  <si>
    <t>Insurance - P&amp;C Insurance</t>
  </si>
  <si>
    <t>I15028</t>
  </si>
  <si>
    <t>Insurance - Brokers</t>
  </si>
  <si>
    <t>I15029</t>
  </si>
  <si>
    <t>Media &amp; Entertainment - Publications &amp; Print</t>
  </si>
  <si>
    <t>I15030</t>
  </si>
  <si>
    <t>Media &amp; Entertainment - Recorded Music</t>
  </si>
  <si>
    <t>I15031</t>
  </si>
  <si>
    <t>Media &amp; Entertainment - Cable &amp; Broadcasting</t>
  </si>
  <si>
    <t>I15032</t>
  </si>
  <si>
    <t>Media &amp; Entertainment - Advertising</t>
  </si>
  <si>
    <t>I15033</t>
  </si>
  <si>
    <t>Media &amp; Entertainment - Electronic Information</t>
  </si>
  <si>
    <t>I15034</t>
  </si>
  <si>
    <t>Media &amp; Entertainment - Film &amp; Entertainment</t>
  </si>
  <si>
    <t>I15035</t>
  </si>
  <si>
    <t>Media &amp; Entertainment - Films/Recreation</t>
  </si>
  <si>
    <t>I15036</t>
  </si>
  <si>
    <t>Retail - Retail</t>
  </si>
  <si>
    <t>I15037</t>
  </si>
  <si>
    <t>Technology - Technology</t>
  </si>
  <si>
    <t>I15038</t>
  </si>
  <si>
    <t>Telecommunications - Equipment Providers</t>
  </si>
  <si>
    <t>I15039</t>
  </si>
  <si>
    <t>Telecommunications - Wireless</t>
  </si>
  <si>
    <t>I15040</t>
  </si>
  <si>
    <t>Telecommunications - Wireline</t>
  </si>
  <si>
    <t>I16000</t>
  </si>
  <si>
    <t>Labor Productivity</t>
  </si>
  <si>
    <t>I16001</t>
  </si>
  <si>
    <t>I16002</t>
  </si>
  <si>
    <t>I16003</t>
  </si>
  <si>
    <t>I16004</t>
  </si>
  <si>
    <t>I16005</t>
  </si>
  <si>
    <t>I16006</t>
  </si>
  <si>
    <t>I16007</t>
  </si>
  <si>
    <t>I16008</t>
  </si>
  <si>
    <t>I16009</t>
  </si>
  <si>
    <t>I16010</t>
  </si>
  <si>
    <t>I16011</t>
  </si>
  <si>
    <t>I16012</t>
  </si>
  <si>
    <t>I16013</t>
  </si>
  <si>
    <t>I16014</t>
  </si>
  <si>
    <t>I16015</t>
  </si>
  <si>
    <t>I17000</t>
  </si>
  <si>
    <t>Stock Price Volatility</t>
  </si>
  <si>
    <t>I17001</t>
  </si>
  <si>
    <t>Merger Activity</t>
  </si>
  <si>
    <t>I17002</t>
  </si>
  <si>
    <t>I17003</t>
  </si>
  <si>
    <t>I17004</t>
  </si>
  <si>
    <t>I17005</t>
  </si>
  <si>
    <t>I17006</t>
  </si>
  <si>
    <t>I17007</t>
  </si>
  <si>
    <t>I17008</t>
  </si>
  <si>
    <t>I17009</t>
  </si>
  <si>
    <t>I17010</t>
  </si>
  <si>
    <t>I17011</t>
  </si>
  <si>
    <t>I17012</t>
  </si>
  <si>
    <t>I17013</t>
  </si>
  <si>
    <t>I17014</t>
  </si>
  <si>
    <t>I17015</t>
  </si>
  <si>
    <t>I17016</t>
  </si>
  <si>
    <t>I18000</t>
  </si>
  <si>
    <t>Asset Profitability</t>
  </si>
  <si>
    <t>I18001</t>
  </si>
  <si>
    <t>I18002</t>
  </si>
  <si>
    <t>I18003</t>
  </si>
  <si>
    <t>I18004</t>
  </si>
  <si>
    <t>I18005</t>
  </si>
  <si>
    <t>I18006</t>
  </si>
  <si>
    <t>I18007</t>
  </si>
  <si>
    <t>I18008</t>
  </si>
  <si>
    <t>I18009</t>
  </si>
  <si>
    <t>I18010</t>
  </si>
  <si>
    <t>I18011</t>
  </si>
  <si>
    <t>I18012</t>
  </si>
  <si>
    <t>I18013</t>
  </si>
  <si>
    <t>I18014</t>
  </si>
  <si>
    <t>I18015</t>
  </si>
  <si>
    <t>I18016</t>
  </si>
  <si>
    <t>I18017</t>
  </si>
  <si>
    <t>I18018</t>
  </si>
  <si>
    <t>I18019</t>
  </si>
  <si>
    <t>I18020</t>
  </si>
  <si>
    <t>I18021</t>
  </si>
  <si>
    <t>I18022</t>
  </si>
  <si>
    <t>I18023</t>
  </si>
  <si>
    <t>I18024</t>
  </si>
  <si>
    <t>I18025</t>
  </si>
  <si>
    <t>I18026</t>
  </si>
  <si>
    <t>I18027</t>
  </si>
  <si>
    <t>I18028</t>
  </si>
  <si>
    <t>I18029</t>
  </si>
  <si>
    <t>I18030</t>
  </si>
  <si>
    <t>I18031</t>
  </si>
  <si>
    <t>I18032</t>
  </si>
  <si>
    <t>I18033</t>
  </si>
  <si>
    <t>I18034</t>
  </si>
  <si>
    <t>I18035</t>
  </si>
  <si>
    <t>I18036</t>
  </si>
  <si>
    <t>I18037</t>
  </si>
  <si>
    <t>I18038</t>
  </si>
  <si>
    <t>I18039</t>
  </si>
  <si>
    <t>I18040</t>
  </si>
  <si>
    <t>I19000</t>
  </si>
  <si>
    <t>ROA Performance Gap</t>
  </si>
  <si>
    <t>I19001</t>
  </si>
  <si>
    <t>I19002</t>
  </si>
  <si>
    <t>I19003</t>
  </si>
  <si>
    <t>I19004</t>
  </si>
  <si>
    <t>I19005</t>
  </si>
  <si>
    <t>I19006</t>
  </si>
  <si>
    <t>I19007</t>
  </si>
  <si>
    <t>I19008</t>
  </si>
  <si>
    <t>I19009</t>
  </si>
  <si>
    <t>I19010</t>
  </si>
  <si>
    <t>I19011</t>
  </si>
  <si>
    <t>I19012</t>
  </si>
  <si>
    <t>I19013</t>
  </si>
  <si>
    <t>I19014</t>
  </si>
  <si>
    <t>I19015</t>
  </si>
  <si>
    <t>I19016</t>
  </si>
  <si>
    <t>I19017</t>
  </si>
  <si>
    <t>I19018</t>
  </si>
  <si>
    <t>I19019</t>
  </si>
  <si>
    <t>I19020</t>
  </si>
  <si>
    <t>I19021</t>
  </si>
  <si>
    <t>I19022</t>
  </si>
  <si>
    <t>I19023</t>
  </si>
  <si>
    <t>I19024</t>
  </si>
  <si>
    <t>I19025</t>
  </si>
  <si>
    <t>I19026</t>
  </si>
  <si>
    <t>I19027</t>
  </si>
  <si>
    <t>I19028</t>
  </si>
  <si>
    <t>I19029</t>
  </si>
  <si>
    <t>I19030</t>
  </si>
  <si>
    <t>I19031</t>
  </si>
  <si>
    <t>I19032</t>
  </si>
  <si>
    <t>I19033</t>
  </si>
  <si>
    <t>I19034</t>
  </si>
  <si>
    <t>I19035</t>
  </si>
  <si>
    <t>I19036</t>
  </si>
  <si>
    <t>I19037</t>
  </si>
  <si>
    <t>I19038</t>
  </si>
  <si>
    <t>I19039</t>
  </si>
  <si>
    <t>I19040</t>
  </si>
  <si>
    <t>I19041</t>
  </si>
  <si>
    <t>ROA - Top Quartile</t>
  </si>
  <si>
    <t>I19042</t>
  </si>
  <si>
    <t>I19043</t>
  </si>
  <si>
    <t>I19044</t>
  </si>
  <si>
    <t>I19045</t>
  </si>
  <si>
    <t>I19046</t>
  </si>
  <si>
    <t>I19047</t>
  </si>
  <si>
    <t>I19048</t>
  </si>
  <si>
    <t>I19049</t>
  </si>
  <si>
    <t>I19050</t>
  </si>
  <si>
    <t>I19051</t>
  </si>
  <si>
    <t>I19052</t>
  </si>
  <si>
    <t>I19053</t>
  </si>
  <si>
    <t>I19054</t>
  </si>
  <si>
    <t>I19055</t>
  </si>
  <si>
    <t>I19056</t>
  </si>
  <si>
    <t>I19057</t>
  </si>
  <si>
    <t>I19058</t>
  </si>
  <si>
    <t>I19059</t>
  </si>
  <si>
    <t>I19060</t>
  </si>
  <si>
    <t>I19061</t>
  </si>
  <si>
    <t>I19062</t>
  </si>
  <si>
    <t>I19063</t>
  </si>
  <si>
    <t>I19064</t>
  </si>
  <si>
    <t>I19065</t>
  </si>
  <si>
    <t>I19066</t>
  </si>
  <si>
    <t>I19067</t>
  </si>
  <si>
    <t>I19068</t>
  </si>
  <si>
    <t>I19069</t>
  </si>
  <si>
    <t>I19070</t>
  </si>
  <si>
    <t>I19071</t>
  </si>
  <si>
    <t>I19072</t>
  </si>
  <si>
    <t>I19073</t>
  </si>
  <si>
    <t>I19074</t>
  </si>
  <si>
    <t>I19075</t>
  </si>
  <si>
    <t>I19076</t>
  </si>
  <si>
    <t>I19077</t>
  </si>
  <si>
    <t>I19078</t>
  </si>
  <si>
    <t>I19079</t>
  </si>
  <si>
    <t>I19080</t>
  </si>
  <si>
    <t>I19081</t>
  </si>
  <si>
    <t>I19082</t>
  </si>
  <si>
    <t>ROA - Bottom Quartile</t>
  </si>
  <si>
    <t>I19083</t>
  </si>
  <si>
    <t>I19084</t>
  </si>
  <si>
    <t>I19085</t>
  </si>
  <si>
    <t>I19086</t>
  </si>
  <si>
    <t>I19087</t>
  </si>
  <si>
    <t>I19088</t>
  </si>
  <si>
    <t>I19089</t>
  </si>
  <si>
    <t>I19090</t>
  </si>
  <si>
    <t>I19091</t>
  </si>
  <si>
    <t>I19092</t>
  </si>
  <si>
    <t>I19093</t>
  </si>
  <si>
    <t>I19094</t>
  </si>
  <si>
    <t>I19095</t>
  </si>
  <si>
    <t>I19096</t>
  </si>
  <si>
    <t>I19097</t>
  </si>
  <si>
    <t>I19098</t>
  </si>
  <si>
    <t>I19099</t>
  </si>
  <si>
    <t>I19100</t>
  </si>
  <si>
    <t>I19101</t>
  </si>
  <si>
    <t>I19102</t>
  </si>
  <si>
    <t>I19103</t>
  </si>
  <si>
    <t>I19104</t>
  </si>
  <si>
    <t>I19105</t>
  </si>
  <si>
    <t>I19106</t>
  </si>
  <si>
    <t>I19107</t>
  </si>
  <si>
    <t>I19108</t>
  </si>
  <si>
    <t>I19109</t>
  </si>
  <si>
    <t>I19110</t>
  </si>
  <si>
    <t>I19111</t>
  </si>
  <si>
    <t>I19112</t>
  </si>
  <si>
    <t>I19113</t>
  </si>
  <si>
    <t>I19114</t>
  </si>
  <si>
    <t>I19115</t>
  </si>
  <si>
    <t>I19116</t>
  </si>
  <si>
    <t>I19117</t>
  </si>
  <si>
    <t>I19118</t>
  </si>
  <si>
    <t>I19119</t>
  </si>
  <si>
    <t>I19120</t>
  </si>
  <si>
    <t>I19121</t>
  </si>
  <si>
    <t>I19122</t>
  </si>
  <si>
    <t>I20000</t>
  </si>
  <si>
    <t>Firm Topple Rate</t>
  </si>
  <si>
    <t>I20001</t>
  </si>
  <si>
    <t>I20002</t>
  </si>
  <si>
    <t>I20003</t>
  </si>
  <si>
    <t>I20004</t>
  </si>
  <si>
    <t>I20005</t>
  </si>
  <si>
    <t>I20006</t>
  </si>
  <si>
    <t>I20007</t>
  </si>
  <si>
    <t>I20008</t>
  </si>
  <si>
    <t>I20009</t>
  </si>
  <si>
    <t>I20010</t>
  </si>
  <si>
    <t>I20011</t>
  </si>
  <si>
    <t>I20012</t>
  </si>
  <si>
    <t>I20013</t>
  </si>
  <si>
    <t>I20014</t>
  </si>
  <si>
    <t>I20015</t>
  </si>
  <si>
    <t>I20016</t>
  </si>
  <si>
    <t>I20017</t>
  </si>
  <si>
    <t>I20018</t>
  </si>
  <si>
    <t>I20019</t>
  </si>
  <si>
    <t>I20020</t>
  </si>
  <si>
    <t>I20021</t>
  </si>
  <si>
    <t>I20022</t>
  </si>
  <si>
    <t>I20023</t>
  </si>
  <si>
    <t>I20024</t>
  </si>
  <si>
    <t>I20025</t>
  </si>
  <si>
    <t>I20026</t>
  </si>
  <si>
    <t>I20027</t>
  </si>
  <si>
    <t>I20028</t>
  </si>
  <si>
    <t>I20029</t>
  </si>
  <si>
    <t>I20030</t>
  </si>
  <si>
    <t>I20031</t>
  </si>
  <si>
    <t>I20032</t>
  </si>
  <si>
    <t>I20033</t>
  </si>
  <si>
    <t>I20034</t>
  </si>
  <si>
    <t>I20035</t>
  </si>
  <si>
    <t>I20036</t>
  </si>
  <si>
    <t>I20037</t>
  </si>
  <si>
    <t>I20038</t>
  </si>
  <si>
    <t>I20039</t>
  </si>
  <si>
    <t>I20040</t>
  </si>
  <si>
    <t>I21000</t>
  </si>
  <si>
    <t>Shareholder Value Gap</t>
  </si>
  <si>
    <t>I21001</t>
  </si>
  <si>
    <t>I21002</t>
  </si>
  <si>
    <t>I21003</t>
  </si>
  <si>
    <t>I21004</t>
  </si>
  <si>
    <t>I21005</t>
  </si>
  <si>
    <t>I21006</t>
  </si>
  <si>
    <t>I21007</t>
  </si>
  <si>
    <t>I21008</t>
  </si>
  <si>
    <t>I21009</t>
  </si>
  <si>
    <t>I21010</t>
  </si>
  <si>
    <t>I21011</t>
  </si>
  <si>
    <t>I21012</t>
  </si>
  <si>
    <t>I21013</t>
  </si>
  <si>
    <t>I21014</t>
  </si>
  <si>
    <t>I21015</t>
  </si>
  <si>
    <t>I21016</t>
  </si>
  <si>
    <t>I21017</t>
  </si>
  <si>
    <t>I21018</t>
  </si>
  <si>
    <t>I21019</t>
  </si>
  <si>
    <t>I21020</t>
  </si>
  <si>
    <t>I21021</t>
  </si>
  <si>
    <t>I21022</t>
  </si>
  <si>
    <t>I21023</t>
  </si>
  <si>
    <t>I21024</t>
  </si>
  <si>
    <t>I21025</t>
  </si>
  <si>
    <t>I21026</t>
  </si>
  <si>
    <t>I21027</t>
  </si>
  <si>
    <t>I21028</t>
  </si>
  <si>
    <t>I21029</t>
  </si>
  <si>
    <t>I21030</t>
  </si>
  <si>
    <t>I21031</t>
  </si>
  <si>
    <t>I21032</t>
  </si>
  <si>
    <t>I21033</t>
  </si>
  <si>
    <t>I21034</t>
  </si>
  <si>
    <t>I21035</t>
  </si>
  <si>
    <t>I21036</t>
  </si>
  <si>
    <t>I21037</t>
  </si>
  <si>
    <t>I21038</t>
  </si>
  <si>
    <t>I21039</t>
  </si>
  <si>
    <t>I21040</t>
  </si>
  <si>
    <t>I21041</t>
  </si>
  <si>
    <t>Shareholder Value - Top Quartile</t>
  </si>
  <si>
    <t>I21042</t>
  </si>
  <si>
    <t>I21043</t>
  </si>
  <si>
    <t>I21044</t>
  </si>
  <si>
    <t>I21045</t>
  </si>
  <si>
    <t>I21046</t>
  </si>
  <si>
    <t>I21047</t>
  </si>
  <si>
    <t>I21048</t>
  </si>
  <si>
    <t>I21049</t>
  </si>
  <si>
    <t>I21050</t>
  </si>
  <si>
    <t>I21051</t>
  </si>
  <si>
    <t>I21052</t>
  </si>
  <si>
    <t>I21053</t>
  </si>
  <si>
    <t>I21054</t>
  </si>
  <si>
    <t>I21055</t>
  </si>
  <si>
    <t>I21056</t>
  </si>
  <si>
    <t>I21057</t>
  </si>
  <si>
    <t>I21058</t>
  </si>
  <si>
    <t>I21059</t>
  </si>
  <si>
    <t>I21060</t>
  </si>
  <si>
    <t>I21061</t>
  </si>
  <si>
    <t>I21062</t>
  </si>
  <si>
    <t>I21063</t>
  </si>
  <si>
    <t>I21064</t>
  </si>
  <si>
    <t>I21065</t>
  </si>
  <si>
    <t>I21066</t>
  </si>
  <si>
    <t>I21067</t>
  </si>
  <si>
    <t>I21068</t>
  </si>
  <si>
    <t>I21069</t>
  </si>
  <si>
    <t>I21070</t>
  </si>
  <si>
    <t>I21071</t>
  </si>
  <si>
    <t>I21072</t>
  </si>
  <si>
    <t>I21073</t>
  </si>
  <si>
    <t>I21074</t>
  </si>
  <si>
    <t>I21075</t>
  </si>
  <si>
    <t>I21076</t>
  </si>
  <si>
    <t>I21077</t>
  </si>
  <si>
    <t>I21078</t>
  </si>
  <si>
    <t>I21079</t>
  </si>
  <si>
    <t>I21080</t>
  </si>
  <si>
    <t>I21081</t>
  </si>
  <si>
    <t>I21082</t>
  </si>
  <si>
    <t>Shareholder Value - Bottom Quartile</t>
  </si>
  <si>
    <t>I21083</t>
  </si>
  <si>
    <t>I21084</t>
  </si>
  <si>
    <t>I21085</t>
  </si>
  <si>
    <t>I21086</t>
  </si>
  <si>
    <t>I21087</t>
  </si>
  <si>
    <t>I21088</t>
  </si>
  <si>
    <t>I21089</t>
  </si>
  <si>
    <t>I21090</t>
  </si>
  <si>
    <t>I21091</t>
  </si>
  <si>
    <t>I21092</t>
  </si>
  <si>
    <t>I21093</t>
  </si>
  <si>
    <t>I21094</t>
  </si>
  <si>
    <t>I21095</t>
  </si>
  <si>
    <t>I21096</t>
  </si>
  <si>
    <t>I21097</t>
  </si>
  <si>
    <t>I21098</t>
  </si>
  <si>
    <t>I21099</t>
  </si>
  <si>
    <t>I21100</t>
  </si>
  <si>
    <t>I21101</t>
  </si>
  <si>
    <t>I21102</t>
  </si>
  <si>
    <t>I21103</t>
  </si>
  <si>
    <t>I21104</t>
  </si>
  <si>
    <t>I21105</t>
  </si>
  <si>
    <t>I21106</t>
  </si>
  <si>
    <t>I21107</t>
  </si>
  <si>
    <t>I21108</t>
  </si>
  <si>
    <t>I21109</t>
  </si>
  <si>
    <t>I21110</t>
  </si>
  <si>
    <t>I21111</t>
  </si>
  <si>
    <t>I21112</t>
  </si>
  <si>
    <t>I21113</t>
  </si>
  <si>
    <t>I21114</t>
  </si>
  <si>
    <t>I21115</t>
  </si>
  <si>
    <t>I21116</t>
  </si>
  <si>
    <t>I21117</t>
  </si>
  <si>
    <t>I21118</t>
  </si>
  <si>
    <t>I21119</t>
  </si>
  <si>
    <t>I21120</t>
  </si>
  <si>
    <t>I21121</t>
  </si>
  <si>
    <t>I21122</t>
  </si>
  <si>
    <t>I22000</t>
  </si>
  <si>
    <t>Consumer Power</t>
  </si>
  <si>
    <t>I22001</t>
  </si>
  <si>
    <t>I22002</t>
  </si>
  <si>
    <t>I22003</t>
  </si>
  <si>
    <t>I22004</t>
  </si>
  <si>
    <t>I22005</t>
  </si>
  <si>
    <t>I22006</t>
  </si>
  <si>
    <t>I22007</t>
  </si>
  <si>
    <t>I22008</t>
  </si>
  <si>
    <t>I22009</t>
  </si>
  <si>
    <t>I22010</t>
  </si>
  <si>
    <t>I22011</t>
  </si>
  <si>
    <t>I22012</t>
  </si>
  <si>
    <t>I22013</t>
  </si>
  <si>
    <t>I22014</t>
  </si>
  <si>
    <t>I22015</t>
  </si>
  <si>
    <t>I23000</t>
  </si>
  <si>
    <t>Brand Disloyalty</t>
  </si>
  <si>
    <t>I23001</t>
  </si>
  <si>
    <t>I23002</t>
  </si>
  <si>
    <t>I23003</t>
  </si>
  <si>
    <t>I23004</t>
  </si>
  <si>
    <t>I23005</t>
  </si>
  <si>
    <t>I23006</t>
  </si>
  <si>
    <t>I23007</t>
  </si>
  <si>
    <t>I23008</t>
  </si>
  <si>
    <t>I23009</t>
  </si>
  <si>
    <t>I23010</t>
  </si>
  <si>
    <t>I23011</t>
  </si>
  <si>
    <t>I23012</t>
  </si>
  <si>
    <t>I23013</t>
  </si>
  <si>
    <t>I23014</t>
  </si>
  <si>
    <t>I23015</t>
  </si>
  <si>
    <t>I24000</t>
  </si>
  <si>
    <t>Returns to Talent</t>
  </si>
  <si>
    <t>I24001</t>
  </si>
  <si>
    <t>Total Compensation - Super-Creative Core</t>
  </si>
  <si>
    <t>I24002</t>
  </si>
  <si>
    <t>Total Compensation - Creative</t>
  </si>
  <si>
    <t>I24003</t>
  </si>
  <si>
    <t>Total Compensation - Working</t>
  </si>
  <si>
    <t>I24004</t>
  </si>
  <si>
    <t>Total Compensation - Service</t>
  </si>
  <si>
    <t>I24005</t>
  </si>
  <si>
    <t>Total Compensation - Agriculture</t>
  </si>
  <si>
    <t>I24006</t>
  </si>
  <si>
    <t>Total Employment - Super-Creative Core</t>
  </si>
  <si>
    <t>I24007</t>
  </si>
  <si>
    <t>Total Employment - Creative</t>
  </si>
  <si>
    <t>I24008</t>
  </si>
  <si>
    <t>Total Employment - Working</t>
  </si>
  <si>
    <t>I24009</t>
  </si>
  <si>
    <t>Total Employment - Service</t>
  </si>
  <si>
    <t>I24010</t>
  </si>
  <si>
    <t>Total Employment - Agriculture</t>
  </si>
  <si>
    <t>I24011</t>
  </si>
  <si>
    <t>I24012</t>
  </si>
  <si>
    <t>I24013</t>
  </si>
  <si>
    <t>I24014</t>
  </si>
  <si>
    <t>I24015</t>
  </si>
  <si>
    <t>I24016</t>
  </si>
  <si>
    <t>I24017</t>
  </si>
  <si>
    <t>I24018</t>
  </si>
  <si>
    <t>I24019</t>
  </si>
  <si>
    <t>I24020</t>
  </si>
  <si>
    <t>I24021</t>
  </si>
  <si>
    <t>I24022</t>
  </si>
  <si>
    <t>I24023</t>
  </si>
  <si>
    <t>I24024</t>
  </si>
  <si>
    <t>I24025</t>
  </si>
  <si>
    <t>I25000</t>
  </si>
  <si>
    <t>Executive Turnover</t>
  </si>
  <si>
    <t>I25001</t>
  </si>
  <si>
    <t>I25002</t>
  </si>
  <si>
    <t>I25003</t>
  </si>
  <si>
    <t>I25004</t>
  </si>
  <si>
    <t>I25005</t>
  </si>
  <si>
    <t>I25006</t>
  </si>
  <si>
    <t>I25007</t>
  </si>
  <si>
    <t>I25008</t>
  </si>
  <si>
    <t>I25009</t>
  </si>
  <si>
    <t>I25010</t>
  </si>
  <si>
    <t>I25011</t>
  </si>
  <si>
    <t>I25012</t>
  </si>
  <si>
    <t>I25013</t>
  </si>
  <si>
    <t>I25014</t>
  </si>
  <si>
    <t>I25015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</si>
</sst>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Verdana"/>
      <family val="2"/>
    </font>
    <font>
      <b/>
      <sz val="26"/>
      <color rgb="FF92D050"/>
      <name val="Calibri"/>
      <family val="2"/>
    </font>
    <font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theme="0" tint="-0.14993743705557422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29">
    <xf numFmtId="0" fontId="0" fillId="0" borderId="0" xfId="0"/>
    <xf numFmtId="0" fontId="3" fillId="0" borderId="1" xfId="2" applyFont="1" applyFill="1" applyBorder="1" applyAlignment="1" applyProtection="1">
      <alignment horizontal="left" vertical="center"/>
    </xf>
    <xf numFmtId="0" fontId="3" fillId="0" borderId="1" xfId="2" applyFont="1" applyFill="1" applyBorder="1" applyAlignment="1" applyProtection="1">
      <alignment vertical="center"/>
    </xf>
    <xf numFmtId="0" fontId="5" fillId="0" borderId="1" xfId="2" applyFont="1" applyFill="1" applyBorder="1" applyProtection="1"/>
    <xf numFmtId="0" fontId="2" fillId="2" borderId="2" xfId="2" applyFont="1" applyFill="1" applyBorder="1" applyAlignment="1" applyProtection="1">
      <alignment horizontal="left" vertical="center" indent="1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vertical="center"/>
    </xf>
    <xf numFmtId="0" fontId="6" fillId="0" borderId="0" xfId="3" applyProtection="1"/>
    <xf numFmtId="0" fontId="6" fillId="0" borderId="0" xfId="3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vertical="center"/>
    </xf>
    <xf numFmtId="0" fontId="7" fillId="4" borderId="4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vertical="center"/>
    </xf>
    <xf numFmtId="0" fontId="7" fillId="4" borderId="5" xfId="0" applyFont="1" applyFill="1" applyBorder="1" applyAlignment="1" applyProtection="1">
      <alignment vertical="center"/>
    </xf>
    <xf numFmtId="0" fontId="8" fillId="4" borderId="3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164" fontId="6" fillId="0" borderId="0" xfId="0" applyNumberFormat="1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2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Fill="1" applyBorder="1" applyAlignment="1" applyProtection="1">
      <alignment horizontal="left" vertical="center"/>
      <protection locked="0"/>
    </xf>
    <xf numFmtId="3" fontId="6" fillId="0" borderId="0" xfId="1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ft%20Index%20Builder%20v6.0%2020161031%20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ashboard"/>
      <sheetName val="Metric Information"/>
      <sheetName val="Consolidated Results"/>
      <sheetName val="Change Log"/>
      <sheetName val="Gartner"/>
      <sheetName val="comScore"/>
      <sheetName val="CTIA"/>
      <sheetName val="Heritage Foundation"/>
      <sheetName val="Bureau of Transp"/>
      <sheetName val="Florida-Census"/>
      <sheetName val="IPSOS"/>
      <sheetName val="TeleGeography"/>
      <sheetName val="UN FDI Database"/>
      <sheetName val="BLS"/>
      <sheetName val="Compustat"/>
      <sheetName val="CRSP"/>
      <sheetName val="Florida-BLS"/>
      <sheetName val="Liberium"/>
      <sheetName val="Shift Index"/>
      <sheetName val="Full Database"/>
    </sheetNames>
    <sheetDataSet>
      <sheetData sheetId="0"/>
      <sheetData sheetId="1">
        <row r="4">
          <cell r="I4">
            <v>2016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00"/>
  </sheetPr>
  <dimension ref="A1:BW610"/>
  <sheetViews>
    <sheetView showGridLines="0" tabSelected="1" zoomScale="85" zoomScaleNormal="85" zoomScalePageLayoutView="85" workbookViewId="0">
      <pane xSplit="7" ySplit="6" topLeftCell="W466" activePane="bottomRight" state="frozen"/>
      <selection pane="topRight" activeCell="H1" sqref="H1"/>
      <selection pane="bottomLeft" activeCell="A7" sqref="A7"/>
      <selection pane="bottomRight" activeCell="F469" sqref="F469"/>
    </sheetView>
  </sheetViews>
  <sheetFormatPr defaultColWidth="8.796875" defaultRowHeight="12.75" x14ac:dyDescent="0.45"/>
  <cols>
    <col min="1" max="1" width="2.796875" style="9" customWidth="1"/>
    <col min="2" max="2" width="8.46484375" style="9" customWidth="1"/>
    <col min="3" max="3" width="19.33203125" style="27" customWidth="1"/>
    <col min="4" max="5" width="28.46484375" style="27" customWidth="1"/>
    <col min="6" max="10" width="19.33203125" style="27" customWidth="1"/>
    <col min="11" max="66" width="19.46484375" style="23" customWidth="1"/>
    <col min="67" max="16384" width="8.796875" style="23"/>
  </cols>
  <sheetData>
    <row r="1" spans="1:75" s="3" customFormat="1" ht="33.75" customHeight="1" x14ac:dyDescent="0.45">
      <c r="A1" s="1" t="s">
        <v>0</v>
      </c>
      <c r="B1" s="1"/>
      <c r="C1" s="1"/>
      <c r="D1" s="2"/>
    </row>
    <row r="2" spans="1:75" s="6" customFormat="1" ht="15" customHeight="1" x14ac:dyDescent="0.45">
      <c r="A2" s="4"/>
      <c r="B2" s="5" t="s">
        <v>1</v>
      </c>
      <c r="C2" s="5"/>
      <c r="D2" s="5"/>
    </row>
    <row r="3" spans="1:75" s="7" customFormat="1" ht="17.25" customHeight="1" x14ac:dyDescent="0.35"/>
    <row r="4" spans="1:75" s="7" customFormat="1" ht="17.25" customHeight="1" x14ac:dyDescent="0.35">
      <c r="B4" s="8"/>
      <c r="C4" s="8"/>
    </row>
    <row r="5" spans="1:75" s="7" customFormat="1" ht="17.25" customHeight="1" x14ac:dyDescent="0.35">
      <c r="C5" s="7" t="s">
        <v>2</v>
      </c>
    </row>
    <row r="6" spans="1:75" s="9" customFormat="1" ht="18" customHeight="1" x14ac:dyDescent="0.45">
      <c r="B6" s="10" t="s">
        <v>3</v>
      </c>
      <c r="C6" s="11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>
        <v>1965</v>
      </c>
      <c r="L6" s="11">
        <v>1966</v>
      </c>
      <c r="M6" s="11">
        <v>1967</v>
      </c>
      <c r="N6" s="11">
        <v>1968</v>
      </c>
      <c r="O6" s="11">
        <v>1969</v>
      </c>
      <c r="P6" s="11">
        <v>1970</v>
      </c>
      <c r="Q6" s="11">
        <v>1971</v>
      </c>
      <c r="R6" s="11">
        <v>1972</v>
      </c>
      <c r="S6" s="11">
        <v>1973</v>
      </c>
      <c r="T6" s="11">
        <v>1974</v>
      </c>
      <c r="U6" s="11">
        <v>1975</v>
      </c>
      <c r="V6" s="11">
        <v>1976</v>
      </c>
      <c r="W6" s="11">
        <v>1977</v>
      </c>
      <c r="X6" s="11">
        <v>1978</v>
      </c>
      <c r="Y6" s="11">
        <v>1979</v>
      </c>
      <c r="Z6" s="11">
        <v>1980</v>
      </c>
      <c r="AA6" s="11">
        <v>1981</v>
      </c>
      <c r="AB6" s="11">
        <v>1982</v>
      </c>
      <c r="AC6" s="11">
        <v>1983</v>
      </c>
      <c r="AD6" s="11">
        <v>1984</v>
      </c>
      <c r="AE6" s="11">
        <v>1985</v>
      </c>
      <c r="AF6" s="11">
        <v>1986</v>
      </c>
      <c r="AG6" s="11">
        <v>1987</v>
      </c>
      <c r="AH6" s="11">
        <v>1988</v>
      </c>
      <c r="AI6" s="11">
        <v>1989</v>
      </c>
      <c r="AJ6" s="11">
        <v>1990</v>
      </c>
      <c r="AK6" s="11">
        <v>1991</v>
      </c>
      <c r="AL6" s="11">
        <v>1992</v>
      </c>
      <c r="AM6" s="11">
        <v>1993</v>
      </c>
      <c r="AN6" s="11">
        <v>1994</v>
      </c>
      <c r="AO6" s="11">
        <v>1995</v>
      </c>
      <c r="AP6" s="11">
        <v>1996</v>
      </c>
      <c r="AQ6" s="11">
        <v>1997</v>
      </c>
      <c r="AR6" s="11">
        <v>1998</v>
      </c>
      <c r="AS6" s="11">
        <v>1999</v>
      </c>
      <c r="AT6" s="11">
        <v>2000</v>
      </c>
      <c r="AU6" s="11">
        <v>2001</v>
      </c>
      <c r="AV6" s="11">
        <v>2002</v>
      </c>
      <c r="AW6" s="11">
        <v>2003</v>
      </c>
      <c r="AX6" s="11">
        <v>2004</v>
      </c>
      <c r="AY6" s="11">
        <v>2005</v>
      </c>
      <c r="AZ6" s="11">
        <v>2006</v>
      </c>
      <c r="BA6" s="11">
        <v>2007</v>
      </c>
      <c r="BB6" s="11">
        <v>2008</v>
      </c>
      <c r="BC6" s="11">
        <v>2009</v>
      </c>
      <c r="BD6" s="11">
        <v>2010</v>
      </c>
      <c r="BE6" s="11">
        <v>2011</v>
      </c>
      <c r="BF6" s="11">
        <v>2012</v>
      </c>
      <c r="BG6" s="11">
        <v>2013</v>
      </c>
      <c r="BH6" s="11">
        <v>2014</v>
      </c>
      <c r="BI6" s="11">
        <v>2015</v>
      </c>
      <c r="BJ6" s="11">
        <v>2016</v>
      </c>
      <c r="BK6" s="11">
        <v>2017</v>
      </c>
      <c r="BL6" s="11">
        <v>2018</v>
      </c>
      <c r="BM6" s="11">
        <v>2019</v>
      </c>
      <c r="BN6" s="11">
        <v>2020</v>
      </c>
    </row>
    <row r="7" spans="1:75" s="9" customFormat="1" ht="18" customHeight="1" x14ac:dyDescent="0.45">
      <c r="B7" s="13"/>
      <c r="C7" s="14"/>
      <c r="D7" s="14"/>
      <c r="E7" s="14"/>
      <c r="F7" s="14"/>
      <c r="G7" s="14"/>
      <c r="H7" s="14"/>
      <c r="I7" s="14"/>
      <c r="J7" s="15"/>
      <c r="K7" s="16">
        <f>COLUMN()</f>
        <v>11</v>
      </c>
      <c r="L7" s="16">
        <f>COLUMN()</f>
        <v>12</v>
      </c>
      <c r="M7" s="16">
        <f>COLUMN()</f>
        <v>13</v>
      </c>
      <c r="N7" s="16">
        <f>COLUMN()</f>
        <v>14</v>
      </c>
      <c r="O7" s="16">
        <f>COLUMN()</f>
        <v>15</v>
      </c>
      <c r="P7" s="16">
        <f>COLUMN()</f>
        <v>16</v>
      </c>
      <c r="Q7" s="16">
        <f>COLUMN()</f>
        <v>17</v>
      </c>
      <c r="R7" s="16">
        <f>COLUMN()</f>
        <v>18</v>
      </c>
      <c r="S7" s="16">
        <f>COLUMN()</f>
        <v>19</v>
      </c>
      <c r="T7" s="16">
        <f>COLUMN()</f>
        <v>20</v>
      </c>
      <c r="U7" s="16">
        <f>COLUMN()</f>
        <v>21</v>
      </c>
      <c r="V7" s="16">
        <f>COLUMN()</f>
        <v>22</v>
      </c>
      <c r="W7" s="16">
        <f>COLUMN()</f>
        <v>23</v>
      </c>
      <c r="X7" s="16">
        <f>COLUMN()</f>
        <v>24</v>
      </c>
      <c r="Y7" s="16">
        <f>COLUMN()</f>
        <v>25</v>
      </c>
      <c r="Z7" s="16">
        <f>COLUMN()</f>
        <v>26</v>
      </c>
      <c r="AA7" s="16">
        <f>COLUMN()</f>
        <v>27</v>
      </c>
      <c r="AB7" s="16">
        <f>COLUMN()</f>
        <v>28</v>
      </c>
      <c r="AC7" s="16">
        <f>COLUMN()</f>
        <v>29</v>
      </c>
      <c r="AD7" s="16">
        <f>COLUMN()</f>
        <v>30</v>
      </c>
      <c r="AE7" s="16">
        <f>COLUMN()</f>
        <v>31</v>
      </c>
      <c r="AF7" s="16">
        <f>COLUMN()</f>
        <v>32</v>
      </c>
      <c r="AG7" s="16">
        <f>COLUMN()</f>
        <v>33</v>
      </c>
      <c r="AH7" s="16">
        <f>COLUMN()</f>
        <v>34</v>
      </c>
      <c r="AI7" s="16">
        <f>COLUMN()</f>
        <v>35</v>
      </c>
      <c r="AJ7" s="16">
        <f>COLUMN()</f>
        <v>36</v>
      </c>
      <c r="AK7" s="16">
        <f>COLUMN()</f>
        <v>37</v>
      </c>
      <c r="AL7" s="16">
        <f>COLUMN()</f>
        <v>38</v>
      </c>
      <c r="AM7" s="16">
        <f>COLUMN()</f>
        <v>39</v>
      </c>
      <c r="AN7" s="16">
        <f>COLUMN()</f>
        <v>40</v>
      </c>
      <c r="AO7" s="16">
        <f>COLUMN()</f>
        <v>41</v>
      </c>
      <c r="AP7" s="16">
        <f>COLUMN()</f>
        <v>42</v>
      </c>
      <c r="AQ7" s="16">
        <f>COLUMN()</f>
        <v>43</v>
      </c>
      <c r="AR7" s="16">
        <f>COLUMN()</f>
        <v>44</v>
      </c>
      <c r="AS7" s="16">
        <f>COLUMN()</f>
        <v>45</v>
      </c>
      <c r="AT7" s="16">
        <f>COLUMN()</f>
        <v>46</v>
      </c>
      <c r="AU7" s="16">
        <f>COLUMN()</f>
        <v>47</v>
      </c>
      <c r="AV7" s="16">
        <f>COLUMN()</f>
        <v>48</v>
      </c>
      <c r="AW7" s="16">
        <f>COLUMN()</f>
        <v>49</v>
      </c>
      <c r="AX7" s="16">
        <f>COLUMN()</f>
        <v>50</v>
      </c>
      <c r="AY7" s="16">
        <f>COLUMN()</f>
        <v>51</v>
      </c>
      <c r="AZ7" s="16">
        <f>COLUMN()</f>
        <v>52</v>
      </c>
      <c r="BA7" s="16">
        <f>COLUMN()</f>
        <v>53</v>
      </c>
      <c r="BB7" s="16">
        <f>COLUMN()</f>
        <v>54</v>
      </c>
      <c r="BC7" s="16">
        <f>COLUMN()</f>
        <v>55</v>
      </c>
      <c r="BD7" s="16">
        <f>COLUMN()</f>
        <v>56</v>
      </c>
      <c r="BE7" s="16">
        <f>COLUMN()</f>
        <v>57</v>
      </c>
      <c r="BF7" s="16">
        <f>COLUMN()</f>
        <v>58</v>
      </c>
      <c r="BG7" s="16">
        <f>COLUMN()</f>
        <v>59</v>
      </c>
      <c r="BH7" s="16">
        <f>COLUMN()</f>
        <v>60</v>
      </c>
      <c r="BI7" s="16">
        <f>COLUMN()</f>
        <v>61</v>
      </c>
      <c r="BJ7" s="16">
        <f>COLUMN()</f>
        <v>62</v>
      </c>
      <c r="BK7" s="16">
        <f>COLUMN()</f>
        <v>63</v>
      </c>
      <c r="BL7" s="16">
        <f>COLUMN()</f>
        <v>64</v>
      </c>
      <c r="BM7" s="16">
        <f>COLUMN()</f>
        <v>65</v>
      </c>
      <c r="BN7" s="16">
        <f>COLUMN()</f>
        <v>66</v>
      </c>
    </row>
    <row r="8" spans="1:75" ht="18" customHeight="1" x14ac:dyDescent="0.45">
      <c r="A8" s="17"/>
      <c r="B8" s="17">
        <v>1</v>
      </c>
      <c r="C8" s="18" t="s">
        <v>12</v>
      </c>
      <c r="D8" s="19" t="s">
        <v>13</v>
      </c>
      <c r="E8" s="19" t="s">
        <v>14</v>
      </c>
      <c r="F8" s="19" t="s">
        <v>15</v>
      </c>
      <c r="G8" s="19" t="s">
        <v>15</v>
      </c>
      <c r="H8" s="19" t="s">
        <v>16</v>
      </c>
      <c r="I8" s="20">
        <f t="shared" ref="I8:I71" si="0">IF($H8="Yes", ROW($E8), $I7)</f>
        <v>8</v>
      </c>
      <c r="J8" s="20">
        <f>HLOOKUP(Year-1, 'Full Database'!$K$6:$BN$7, 2, 0)</f>
        <v>61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>
        <v>37.679961146472671</v>
      </c>
      <c r="AN8" s="21">
        <v>41.328694044503649</v>
      </c>
      <c r="AO8" s="21">
        <v>45.970784149615525</v>
      </c>
      <c r="AP8" s="21">
        <v>50.284053554081439</v>
      </c>
      <c r="AQ8" s="21">
        <v>54.171563112366627</v>
      </c>
      <c r="AR8" s="21">
        <v>59.113981981755749</v>
      </c>
      <c r="AS8" s="21">
        <v>64.339308396102041</v>
      </c>
      <c r="AT8" s="21">
        <v>73.620716319162</v>
      </c>
      <c r="AU8" s="21">
        <v>83.043833298458907</v>
      </c>
      <c r="AV8" s="21">
        <v>92.123846146096142</v>
      </c>
      <c r="AW8" s="21">
        <v>99.999999999999986</v>
      </c>
      <c r="AX8" s="21">
        <v>110.48710067112252</v>
      </c>
      <c r="AY8" s="21">
        <v>121.02221856770501</v>
      </c>
      <c r="AZ8" s="21">
        <v>132.42978195656727</v>
      </c>
      <c r="BA8" s="21">
        <v>142.8487276193261</v>
      </c>
      <c r="BB8" s="21">
        <v>152.82482080261437</v>
      </c>
      <c r="BC8" s="21">
        <v>168.14378975200236</v>
      </c>
      <c r="BD8" s="21">
        <v>189.75288392877292</v>
      </c>
      <c r="BE8" s="21">
        <v>207.08791692414607</v>
      </c>
      <c r="BF8" s="21">
        <v>225.57474650641237</v>
      </c>
      <c r="BG8" s="21">
        <v>242.46998898330892</v>
      </c>
      <c r="BH8" s="21">
        <v>253.4618852570714</v>
      </c>
      <c r="BI8" s="21">
        <v>269.25663227709128</v>
      </c>
      <c r="BJ8" s="21"/>
      <c r="BK8" s="21"/>
      <c r="BL8" s="21"/>
      <c r="BM8" s="21"/>
      <c r="BN8" s="21"/>
      <c r="BO8" s="22"/>
      <c r="BP8" s="22"/>
      <c r="BQ8" s="22"/>
      <c r="BR8" s="22"/>
      <c r="BS8" s="22"/>
      <c r="BT8" s="22"/>
      <c r="BU8" s="22"/>
      <c r="BV8" s="22"/>
      <c r="BW8" s="22"/>
    </row>
    <row r="9" spans="1:75" ht="18" customHeight="1" x14ac:dyDescent="0.45">
      <c r="A9" s="17"/>
      <c r="B9" s="17">
        <v>2</v>
      </c>
      <c r="C9" s="18" t="s">
        <v>17</v>
      </c>
      <c r="D9" s="19" t="s">
        <v>18</v>
      </c>
      <c r="E9" s="19" t="s">
        <v>19</v>
      </c>
      <c r="F9" s="19" t="s">
        <v>15</v>
      </c>
      <c r="G9" s="19" t="s">
        <v>15</v>
      </c>
      <c r="H9" s="19" t="s">
        <v>16</v>
      </c>
      <c r="I9" s="20">
        <f t="shared" si="0"/>
        <v>9</v>
      </c>
      <c r="J9" s="20">
        <f>HLOOKUP(Year-1, 'Full Database'!$K$6:$BN$7, 2, 0)</f>
        <v>61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>
        <v>2.2364446622623446</v>
      </c>
      <c r="AN9" s="21">
        <v>3.1712756767127495</v>
      </c>
      <c r="AO9" s="21">
        <v>4.2608703960835994</v>
      </c>
      <c r="AP9" s="21">
        <v>5.5316882683874837</v>
      </c>
      <c r="AQ9" s="21">
        <v>7.0147999725086141</v>
      </c>
      <c r="AR9" s="21">
        <v>8.7467916474790179</v>
      </c>
      <c r="AS9" s="21">
        <v>10.771025503219017</v>
      </c>
      <c r="AT9" s="21">
        <v>16.346172466297329</v>
      </c>
      <c r="AU9" s="21">
        <v>21.477626085678235</v>
      </c>
      <c r="AV9" s="21">
        <v>28.020042700903382</v>
      </c>
      <c r="AW9" s="21">
        <v>33.333333333333329</v>
      </c>
      <c r="AX9" s="21">
        <v>40.13843749467285</v>
      </c>
      <c r="AY9" s="21">
        <v>46.969359156344197</v>
      </c>
      <c r="AZ9" s="21">
        <v>54.462038384743366</v>
      </c>
      <c r="BA9" s="21">
        <v>61.921948213073932</v>
      </c>
      <c r="BB9" s="21">
        <v>69.658776030471628</v>
      </c>
      <c r="BC9" s="21">
        <v>82.21096633236607</v>
      </c>
      <c r="BD9" s="21">
        <v>102.44116480963534</v>
      </c>
      <c r="BE9" s="21">
        <v>117.44909234332872</v>
      </c>
      <c r="BF9" s="21">
        <v>135.1272214355057</v>
      </c>
      <c r="BG9" s="21">
        <v>149.98004722006576</v>
      </c>
      <c r="BH9" s="21">
        <v>159.17911626407925</v>
      </c>
      <c r="BI9" s="21">
        <v>172.61972110500648</v>
      </c>
      <c r="BJ9" s="21"/>
      <c r="BK9" s="21"/>
      <c r="BL9" s="21"/>
      <c r="BM9" s="21"/>
      <c r="BN9" s="21"/>
      <c r="BO9" s="22"/>
      <c r="BP9" s="22"/>
      <c r="BQ9" s="22"/>
      <c r="BR9" s="22"/>
      <c r="BS9" s="22"/>
      <c r="BT9" s="22"/>
      <c r="BU9" s="22"/>
      <c r="BV9" s="22"/>
      <c r="BW9" s="22"/>
    </row>
    <row r="10" spans="1:75" ht="18" customHeight="1" x14ac:dyDescent="0.45">
      <c r="A10" s="17"/>
      <c r="B10" s="17">
        <v>3</v>
      </c>
      <c r="C10" s="18" t="s">
        <v>20</v>
      </c>
      <c r="D10" s="19" t="s">
        <v>18</v>
      </c>
      <c r="E10" s="19" t="s">
        <v>21</v>
      </c>
      <c r="F10" s="19" t="s">
        <v>15</v>
      </c>
      <c r="G10" s="19" t="s">
        <v>15</v>
      </c>
      <c r="H10" s="19" t="s">
        <v>16</v>
      </c>
      <c r="I10" s="20">
        <f t="shared" si="0"/>
        <v>10</v>
      </c>
      <c r="J10" s="20">
        <f>HLOOKUP(Year-1, 'Full Database'!$K$6:$BN$7, 2, 0)</f>
        <v>61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>
        <v>3.7882543658193839</v>
      </c>
      <c r="AN10" s="21">
        <v>6.3070813102089245</v>
      </c>
      <c r="AO10" s="21">
        <v>9.0461074878240257</v>
      </c>
      <c r="AP10" s="21">
        <v>12.056870190534058</v>
      </c>
      <c r="AQ10" s="21">
        <v>14.92889126011643</v>
      </c>
      <c r="AR10" s="21">
        <v>18.202819956906076</v>
      </c>
      <c r="AS10" s="21">
        <v>21.351205869120562</v>
      </c>
      <c r="AT10" s="21">
        <v>24.686415533743293</v>
      </c>
      <c r="AU10" s="21">
        <v>27.871850175681836</v>
      </c>
      <c r="AV10" s="21">
        <v>30.696989262514084</v>
      </c>
      <c r="AW10" s="21">
        <v>33.333333333333329</v>
      </c>
      <c r="AX10" s="21">
        <v>36.774373112462584</v>
      </c>
      <c r="AY10" s="21">
        <v>39.973142063385467</v>
      </c>
      <c r="AZ10" s="21">
        <v>43.342491059135014</v>
      </c>
      <c r="BA10" s="21">
        <v>46.32631499585888</v>
      </c>
      <c r="BB10" s="21">
        <v>48.649435199952528</v>
      </c>
      <c r="BC10" s="21">
        <v>51.524953368137346</v>
      </c>
      <c r="BD10" s="21">
        <v>54.031260753159472</v>
      </c>
      <c r="BE10" s="21">
        <v>56.442402905804272</v>
      </c>
      <c r="BF10" s="21">
        <v>57.875191716097085</v>
      </c>
      <c r="BG10" s="21">
        <v>60.045030429716476</v>
      </c>
      <c r="BH10" s="21">
        <v>62.048739128021083</v>
      </c>
      <c r="BI10" s="21">
        <v>64.11988915482091</v>
      </c>
      <c r="BJ10" s="21"/>
      <c r="BK10" s="21"/>
      <c r="BL10" s="21"/>
      <c r="BM10" s="21"/>
      <c r="BN10" s="21"/>
      <c r="BO10" s="22"/>
      <c r="BP10" s="22"/>
      <c r="BQ10" s="22"/>
      <c r="BR10" s="22"/>
      <c r="BS10" s="22"/>
      <c r="BT10" s="22"/>
      <c r="BU10" s="22"/>
      <c r="BV10" s="22"/>
      <c r="BW10" s="22"/>
    </row>
    <row r="11" spans="1:75" ht="18" customHeight="1" x14ac:dyDescent="0.45">
      <c r="A11" s="17"/>
      <c r="B11" s="17">
        <v>4</v>
      </c>
      <c r="C11" s="18" t="s">
        <v>22</v>
      </c>
      <c r="D11" s="19" t="s">
        <v>18</v>
      </c>
      <c r="E11" s="19" t="s">
        <v>23</v>
      </c>
      <c r="F11" s="19" t="s">
        <v>15</v>
      </c>
      <c r="G11" s="19" t="s">
        <v>15</v>
      </c>
      <c r="H11" s="19" t="s">
        <v>16</v>
      </c>
      <c r="I11" s="20">
        <f t="shared" si="0"/>
        <v>11</v>
      </c>
      <c r="J11" s="20">
        <f>HLOOKUP(Year-1, 'Full Database'!$K$6:$BN$7, 2, 0)</f>
        <v>61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>
        <v>31.65526211839094</v>
      </c>
      <c r="AN11" s="21">
        <v>31.850337057581974</v>
      </c>
      <c r="AO11" s="21">
        <v>32.663806265707905</v>
      </c>
      <c r="AP11" s="21">
        <v>32.695495095159899</v>
      </c>
      <c r="AQ11" s="21">
        <v>32.227871879741585</v>
      </c>
      <c r="AR11" s="21">
        <v>32.164370377370659</v>
      </c>
      <c r="AS11" s="21">
        <v>32.217077023762457</v>
      </c>
      <c r="AT11" s="21">
        <v>32.588128319121381</v>
      </c>
      <c r="AU11" s="21">
        <v>33.69435703709884</v>
      </c>
      <c r="AV11" s="21">
        <v>33.40681418267868</v>
      </c>
      <c r="AW11" s="21">
        <v>33.333333333333329</v>
      </c>
      <c r="AX11" s="21">
        <v>33.574290063987092</v>
      </c>
      <c r="AY11" s="21">
        <v>34.07971734797534</v>
      </c>
      <c r="AZ11" s="21">
        <v>34.625252512688895</v>
      </c>
      <c r="BA11" s="21">
        <v>34.600464410393286</v>
      </c>
      <c r="BB11" s="21">
        <v>34.516609572190198</v>
      </c>
      <c r="BC11" s="21">
        <v>34.407870051498961</v>
      </c>
      <c r="BD11" s="21">
        <v>33.280458365978106</v>
      </c>
      <c r="BE11" s="21">
        <v>33.196421675013077</v>
      </c>
      <c r="BF11" s="21">
        <v>32.572333354809551</v>
      </c>
      <c r="BG11" s="21">
        <v>32.444911333526683</v>
      </c>
      <c r="BH11" s="21">
        <v>32.234029864971063</v>
      </c>
      <c r="BI11" s="21">
        <v>32.517022017263884</v>
      </c>
      <c r="BJ11" s="21"/>
      <c r="BK11" s="21"/>
      <c r="BL11" s="21"/>
      <c r="BM11" s="21"/>
      <c r="BN11" s="21"/>
      <c r="BO11" s="22"/>
      <c r="BP11" s="22"/>
      <c r="BQ11" s="22"/>
      <c r="BR11" s="22"/>
      <c r="BS11" s="22"/>
      <c r="BT11" s="22"/>
      <c r="BU11" s="22"/>
      <c r="BV11" s="22"/>
      <c r="BW11" s="22"/>
    </row>
    <row r="12" spans="1:75" ht="18" customHeight="1" x14ac:dyDescent="0.45">
      <c r="A12" s="17"/>
      <c r="B12" s="17">
        <v>5</v>
      </c>
      <c r="C12" s="18" t="s">
        <v>24</v>
      </c>
      <c r="D12" s="19" t="s">
        <v>13</v>
      </c>
      <c r="E12" s="19" t="s">
        <v>25</v>
      </c>
      <c r="F12" s="19" t="s">
        <v>15</v>
      </c>
      <c r="G12" s="19" t="s">
        <v>15</v>
      </c>
      <c r="H12" s="19" t="s">
        <v>16</v>
      </c>
      <c r="I12" s="20">
        <f t="shared" si="0"/>
        <v>12</v>
      </c>
      <c r="J12" s="20">
        <f>HLOOKUP(Year-1, 'Full Database'!$K$6:$BN$7, 2, 0)</f>
        <v>61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>
        <v>47.474849945282457</v>
      </c>
      <c r="AN12" s="21">
        <v>49.029900498620108</v>
      </c>
      <c r="AO12" s="21">
        <v>51.322448338528311</v>
      </c>
      <c r="AP12" s="21">
        <v>53.850963336473079</v>
      </c>
      <c r="AQ12" s="21">
        <v>57.136907242508606</v>
      </c>
      <c r="AR12" s="21">
        <v>60.733628127212292</v>
      </c>
      <c r="AS12" s="21">
        <v>65.290731556551435</v>
      </c>
      <c r="AT12" s="21">
        <v>72.428060456165539</v>
      </c>
      <c r="AU12" s="21">
        <v>77.154777058356729</v>
      </c>
      <c r="AV12" s="21">
        <v>82.702921266859505</v>
      </c>
      <c r="AW12" s="21">
        <v>88.992253440145731</v>
      </c>
      <c r="AX12" s="21">
        <v>97.163921740263817</v>
      </c>
      <c r="AY12" s="21">
        <v>104.37068012834492</v>
      </c>
      <c r="AZ12" s="21">
        <v>116.51947885794893</v>
      </c>
      <c r="BA12" s="21">
        <v>127.676908175443</v>
      </c>
      <c r="BB12" s="21">
        <v>139.16056394091123</v>
      </c>
      <c r="BC12" s="21">
        <v>144.66166101789111</v>
      </c>
      <c r="BD12" s="21">
        <v>155.0840286070223</v>
      </c>
      <c r="BE12" s="21">
        <v>158.04184008139435</v>
      </c>
      <c r="BF12" s="21">
        <v>152.29965413124418</v>
      </c>
      <c r="BG12" s="21">
        <v>164.55797272891732</v>
      </c>
      <c r="BH12" s="21">
        <v>166.20962269651088</v>
      </c>
      <c r="BI12" s="21">
        <v>174.6776990057291</v>
      </c>
      <c r="BJ12" s="21"/>
      <c r="BK12" s="21"/>
      <c r="BL12" s="21"/>
      <c r="BM12" s="21"/>
      <c r="BN12" s="21"/>
      <c r="BO12" s="22"/>
      <c r="BP12" s="22"/>
      <c r="BQ12" s="22"/>
      <c r="BR12" s="22"/>
      <c r="BS12" s="22"/>
      <c r="BT12" s="22"/>
      <c r="BU12" s="22"/>
      <c r="BV12" s="22"/>
      <c r="BW12" s="22"/>
    </row>
    <row r="13" spans="1:75" ht="18" customHeight="1" x14ac:dyDescent="0.45">
      <c r="A13" s="17"/>
      <c r="B13" s="17">
        <v>6</v>
      </c>
      <c r="C13" s="18" t="s">
        <v>26</v>
      </c>
      <c r="D13" s="19" t="s">
        <v>18</v>
      </c>
      <c r="E13" s="19" t="s">
        <v>27</v>
      </c>
      <c r="F13" s="19" t="s">
        <v>15</v>
      </c>
      <c r="G13" s="19" t="s">
        <v>15</v>
      </c>
      <c r="H13" s="19" t="s">
        <v>16</v>
      </c>
      <c r="I13" s="20">
        <f t="shared" si="0"/>
        <v>13</v>
      </c>
      <c r="J13" s="20">
        <f>HLOOKUP(Year-1, 'Full Database'!$K$6:$BN$7, 2, 0)</f>
        <v>61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>
        <v>12.903806863651683</v>
      </c>
      <c r="AN13" s="21">
        <v>13.097131621069661</v>
      </c>
      <c r="AO13" s="21">
        <v>13.30887658164513</v>
      </c>
      <c r="AP13" s="21">
        <v>14.250782345995635</v>
      </c>
      <c r="AQ13" s="21">
        <v>15.259384943312607</v>
      </c>
      <c r="AR13" s="21">
        <v>16.50702558892236</v>
      </c>
      <c r="AS13" s="21">
        <v>18.163861790575314</v>
      </c>
      <c r="AT13" s="21">
        <v>21.611377117664869</v>
      </c>
      <c r="AU13" s="21">
        <v>25.880806589335776</v>
      </c>
      <c r="AV13" s="21">
        <v>30.125343875660651</v>
      </c>
      <c r="AW13" s="21">
        <v>33.333333333333329</v>
      </c>
      <c r="AX13" s="21">
        <v>37.034849686696766</v>
      </c>
      <c r="AY13" s="21">
        <v>41.708404724536862</v>
      </c>
      <c r="AZ13" s="21">
        <v>46.531408375483913</v>
      </c>
      <c r="BA13" s="21">
        <v>53.480519293000526</v>
      </c>
      <c r="BB13" s="21">
        <v>60.46935536379317</v>
      </c>
      <c r="BC13" s="21">
        <v>64.215474577356517</v>
      </c>
      <c r="BD13" s="21">
        <v>69.368115395484025</v>
      </c>
      <c r="BE13" s="21">
        <v>71.489769472239686</v>
      </c>
      <c r="BF13" s="21">
        <v>73.04631038414675</v>
      </c>
      <c r="BG13" s="21">
        <v>74.452700044490228</v>
      </c>
      <c r="BH13" s="21">
        <v>77.857004702687121</v>
      </c>
      <c r="BI13" s="21">
        <v>86.147831201993256</v>
      </c>
      <c r="BJ13" s="21"/>
      <c r="BK13" s="21"/>
      <c r="BL13" s="21"/>
      <c r="BM13" s="21"/>
      <c r="BN13" s="21"/>
      <c r="BO13" s="22"/>
      <c r="BP13" s="22"/>
      <c r="BQ13" s="22"/>
      <c r="BR13" s="22"/>
      <c r="BS13" s="22"/>
      <c r="BT13" s="22"/>
      <c r="BU13" s="22"/>
      <c r="BV13" s="22"/>
      <c r="BW13" s="22"/>
    </row>
    <row r="14" spans="1:75" ht="18" customHeight="1" x14ac:dyDescent="0.45">
      <c r="A14" s="17"/>
      <c r="B14" s="17">
        <v>7</v>
      </c>
      <c r="C14" s="18" t="s">
        <v>28</v>
      </c>
      <c r="D14" s="19" t="s">
        <v>18</v>
      </c>
      <c r="E14" s="19" t="s">
        <v>29</v>
      </c>
      <c r="F14" s="19" t="s">
        <v>15</v>
      </c>
      <c r="G14" s="19" t="s">
        <v>15</v>
      </c>
      <c r="H14" s="19" t="s">
        <v>16</v>
      </c>
      <c r="I14" s="20">
        <f t="shared" si="0"/>
        <v>14</v>
      </c>
      <c r="J14" s="20">
        <f>HLOOKUP(Year-1, 'Full Database'!$K$6:$BN$7, 2, 0)</f>
        <v>61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>
        <v>17.904376414964108</v>
      </c>
      <c r="AN14" s="21">
        <v>19.266102210883787</v>
      </c>
      <c r="AO14" s="21">
        <v>21.346905090216516</v>
      </c>
      <c r="AP14" s="21">
        <v>22.933514323810783</v>
      </c>
      <c r="AQ14" s="21">
        <v>25.210855632529331</v>
      </c>
      <c r="AR14" s="21">
        <v>27.559935871623267</v>
      </c>
      <c r="AS14" s="21">
        <v>30.460203099309467</v>
      </c>
      <c r="AT14" s="21">
        <v>33.288937516631037</v>
      </c>
      <c r="AU14" s="21">
        <v>32.271288934122751</v>
      </c>
      <c r="AV14" s="21">
        <v>31.978926238447055</v>
      </c>
      <c r="AW14" s="21">
        <v>33.333333333333329</v>
      </c>
      <c r="AX14" s="21">
        <v>35.934836525892088</v>
      </c>
      <c r="AY14" s="21">
        <v>36.446048943380582</v>
      </c>
      <c r="AZ14" s="21">
        <v>41.583927580837319</v>
      </c>
      <c r="BA14" s="21">
        <v>43.424788107421882</v>
      </c>
      <c r="BB14" s="21">
        <v>45.357875243784754</v>
      </c>
      <c r="BC14" s="21">
        <v>44.490979874070455</v>
      </c>
      <c r="BD14" s="21">
        <v>46.435534949913674</v>
      </c>
      <c r="BE14" s="21">
        <v>45.664616179592073</v>
      </c>
      <c r="BF14" s="21">
        <v>46.14867553807111</v>
      </c>
      <c r="BG14" s="21">
        <v>51.286751077491537</v>
      </c>
      <c r="BH14" s="21">
        <v>51.637227223175159</v>
      </c>
      <c r="BI14" s="21">
        <v>54.994684584032399</v>
      </c>
      <c r="BJ14" s="21"/>
      <c r="BK14" s="21"/>
      <c r="BL14" s="21"/>
      <c r="BM14" s="21"/>
      <c r="BN14" s="21"/>
      <c r="BO14" s="22"/>
      <c r="BP14" s="22"/>
      <c r="BQ14" s="22"/>
      <c r="BR14" s="22"/>
      <c r="BS14" s="22"/>
      <c r="BT14" s="22"/>
      <c r="BU14" s="22"/>
      <c r="BV14" s="22"/>
      <c r="BW14" s="22"/>
    </row>
    <row r="15" spans="1:75" ht="18" customHeight="1" x14ac:dyDescent="0.45">
      <c r="A15" s="17"/>
      <c r="B15" s="17">
        <v>8</v>
      </c>
      <c r="C15" s="18" t="s">
        <v>30</v>
      </c>
      <c r="D15" s="19" t="s">
        <v>18</v>
      </c>
      <c r="E15" s="19" t="s">
        <v>31</v>
      </c>
      <c r="F15" s="19" t="s">
        <v>15</v>
      </c>
      <c r="G15" s="19" t="s">
        <v>15</v>
      </c>
      <c r="H15" s="19" t="s">
        <v>16</v>
      </c>
      <c r="I15" s="20">
        <f t="shared" si="0"/>
        <v>15</v>
      </c>
      <c r="J15" s="20">
        <f>HLOOKUP(Year-1, 'Full Database'!$K$6:$BN$7, 2, 0)</f>
        <v>61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>
        <v>16.666666666666664</v>
      </c>
      <c r="AN15" s="21">
        <v>16.666666666666664</v>
      </c>
      <c r="AO15" s="21">
        <v>16.666666666666664</v>
      </c>
      <c r="AP15" s="21">
        <v>16.666666666666664</v>
      </c>
      <c r="AQ15" s="21">
        <v>16.666666666666664</v>
      </c>
      <c r="AR15" s="21">
        <v>16.666666666666664</v>
      </c>
      <c r="AS15" s="21">
        <v>16.666666666666664</v>
      </c>
      <c r="AT15" s="21">
        <v>17.52774582186964</v>
      </c>
      <c r="AU15" s="21">
        <v>19.002681534898198</v>
      </c>
      <c r="AV15" s="21">
        <v>20.598651152751799</v>
      </c>
      <c r="AW15" s="21">
        <v>22.325586773479056</v>
      </c>
      <c r="AX15" s="21">
        <v>24.194235527674959</v>
      </c>
      <c r="AY15" s="21">
        <v>26.216226460427492</v>
      </c>
      <c r="AZ15" s="21">
        <v>28.404142901627679</v>
      </c>
      <c r="BA15" s="21">
        <v>30.771600775020616</v>
      </c>
      <c r="BB15" s="21">
        <v>33.333333333333329</v>
      </c>
      <c r="BC15" s="21">
        <v>35.955206566464142</v>
      </c>
      <c r="BD15" s="21">
        <v>39.280378261624612</v>
      </c>
      <c r="BE15" s="21">
        <v>40.887454429562609</v>
      </c>
      <c r="BF15" s="21">
        <v>33.104668209026322</v>
      </c>
      <c r="BG15" s="21">
        <v>38.818521606935562</v>
      </c>
      <c r="BH15" s="21">
        <v>36.715390770648618</v>
      </c>
      <c r="BI15" s="21">
        <v>33.535183219703427</v>
      </c>
      <c r="BJ15" s="21"/>
      <c r="BK15" s="21"/>
      <c r="BL15" s="21"/>
      <c r="BM15" s="21"/>
      <c r="BN15" s="21"/>
      <c r="BO15" s="22"/>
      <c r="BP15" s="22"/>
      <c r="BQ15" s="22"/>
      <c r="BR15" s="22"/>
      <c r="BS15" s="22"/>
      <c r="BT15" s="22"/>
      <c r="BU15" s="22"/>
      <c r="BV15" s="22"/>
      <c r="BW15" s="22"/>
    </row>
    <row r="16" spans="1:75" ht="18" customHeight="1" x14ac:dyDescent="0.45">
      <c r="A16" s="17"/>
      <c r="B16" s="17">
        <v>9</v>
      </c>
      <c r="C16" s="18" t="s">
        <v>32</v>
      </c>
      <c r="D16" s="19" t="s">
        <v>13</v>
      </c>
      <c r="E16" s="19" t="s">
        <v>33</v>
      </c>
      <c r="F16" s="19" t="s">
        <v>15</v>
      </c>
      <c r="G16" s="19" t="s">
        <v>15</v>
      </c>
      <c r="H16" s="19" t="s">
        <v>16</v>
      </c>
      <c r="I16" s="20">
        <f t="shared" si="0"/>
        <v>16</v>
      </c>
      <c r="J16" s="20">
        <f>HLOOKUP(Year-1, 'Full Database'!$K$6:$BN$7, 2, 0)</f>
        <v>61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>
        <v>77.91808202864334</v>
      </c>
      <c r="AN16" s="21">
        <v>77.814546782659804</v>
      </c>
      <c r="AO16" s="21">
        <v>81.164176094945077</v>
      </c>
      <c r="AP16" s="21">
        <v>83.850375299367911</v>
      </c>
      <c r="AQ16" s="21">
        <v>87.511659502277041</v>
      </c>
      <c r="AR16" s="21">
        <v>93.34875401985289</v>
      </c>
      <c r="AS16" s="21">
        <v>95.227330102627562</v>
      </c>
      <c r="AT16" s="21">
        <v>99.250969150323428</v>
      </c>
      <c r="AU16" s="21">
        <v>106.28268761409694</v>
      </c>
      <c r="AV16" s="21">
        <v>101.00670557275075</v>
      </c>
      <c r="AW16" s="21">
        <v>99.999999999999957</v>
      </c>
      <c r="AX16" s="21">
        <v>97.78629659309729</v>
      </c>
      <c r="AY16" s="21">
        <v>98.390118343074022</v>
      </c>
      <c r="AZ16" s="21">
        <v>100.04166757705624</v>
      </c>
      <c r="BA16" s="21">
        <v>104.31211517896861</v>
      </c>
      <c r="BB16" s="21">
        <v>111.09445080867916</v>
      </c>
      <c r="BC16" s="21">
        <v>105.08547217442127</v>
      </c>
      <c r="BD16" s="21">
        <v>100.82539380777156</v>
      </c>
      <c r="BE16" s="21">
        <v>105.93741205821634</v>
      </c>
      <c r="BF16" s="21">
        <v>106.63167310273107</v>
      </c>
      <c r="BG16" s="21">
        <v>105.66992708551024</v>
      </c>
      <c r="BH16" s="21">
        <v>104.3823147917542</v>
      </c>
      <c r="BI16" s="21">
        <v>107.16650582647326</v>
      </c>
      <c r="BJ16" s="21"/>
      <c r="BK16" s="21"/>
      <c r="BL16" s="21"/>
      <c r="BM16" s="21"/>
      <c r="BN16" s="21"/>
      <c r="BO16" s="22"/>
      <c r="BP16" s="22"/>
      <c r="BQ16" s="22"/>
      <c r="BR16" s="22"/>
      <c r="BS16" s="22"/>
      <c r="BT16" s="22"/>
      <c r="BU16" s="22"/>
      <c r="BV16" s="22"/>
      <c r="BW16" s="22"/>
    </row>
    <row r="17" spans="1:75" ht="18" customHeight="1" x14ac:dyDescent="0.45">
      <c r="A17" s="17"/>
      <c r="B17" s="17">
        <v>10</v>
      </c>
      <c r="C17" s="18" t="s">
        <v>34</v>
      </c>
      <c r="D17" s="19" t="s">
        <v>18</v>
      </c>
      <c r="E17" s="19" t="s">
        <v>35</v>
      </c>
      <c r="F17" s="19" t="s">
        <v>15</v>
      </c>
      <c r="G17" s="19" t="s">
        <v>15</v>
      </c>
      <c r="H17" s="19" t="s">
        <v>16</v>
      </c>
      <c r="I17" s="20">
        <f t="shared" si="0"/>
        <v>17</v>
      </c>
      <c r="J17" s="20">
        <f>HLOOKUP(Year-1, 'Full Database'!$K$6:$BN$7, 2, 0)</f>
        <v>61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>
        <v>26.526569333607583</v>
      </c>
      <c r="AN17" s="21">
        <v>27.103219191167234</v>
      </c>
      <c r="AO17" s="21">
        <v>27.885076611253062</v>
      </c>
      <c r="AP17" s="21">
        <v>29.633132795011072</v>
      </c>
      <c r="AQ17" s="21">
        <v>30.970944713204474</v>
      </c>
      <c r="AR17" s="21">
        <v>32.679074965172298</v>
      </c>
      <c r="AS17" s="21">
        <v>31.739055147547738</v>
      </c>
      <c r="AT17" s="21">
        <v>34.129724187155091</v>
      </c>
      <c r="AU17" s="21">
        <v>33.843239960614071</v>
      </c>
      <c r="AV17" s="21">
        <v>34.459604013214459</v>
      </c>
      <c r="AW17" s="21">
        <v>33.333333333333329</v>
      </c>
      <c r="AX17" s="21">
        <v>32.637687759927218</v>
      </c>
      <c r="AY17" s="21">
        <v>32.503375817787507</v>
      </c>
      <c r="AZ17" s="21">
        <v>30.798734348344695</v>
      </c>
      <c r="BA17" s="21">
        <v>34.096052507983764</v>
      </c>
      <c r="BB17" s="21">
        <v>38.552705321232523</v>
      </c>
      <c r="BC17" s="21">
        <v>35.25105925173871</v>
      </c>
      <c r="BD17" s="21">
        <v>35.448214875644808</v>
      </c>
      <c r="BE17" s="21">
        <v>37.107524293421854</v>
      </c>
      <c r="BF17" s="21">
        <v>34.451291303652198</v>
      </c>
      <c r="BG17" s="21">
        <v>34.103478755276697</v>
      </c>
      <c r="BH17" s="21">
        <v>34.338646816007646</v>
      </c>
      <c r="BI17" s="21">
        <v>34.541536062976697</v>
      </c>
      <c r="BJ17" s="21"/>
      <c r="BK17" s="21"/>
      <c r="BL17" s="21"/>
      <c r="BM17" s="21"/>
      <c r="BN17" s="21"/>
      <c r="BO17" s="22"/>
      <c r="BP17" s="22"/>
      <c r="BQ17" s="22"/>
      <c r="BR17" s="22"/>
      <c r="BS17" s="22"/>
      <c r="BT17" s="22"/>
      <c r="BU17" s="22"/>
      <c r="BV17" s="22"/>
      <c r="BW17" s="22"/>
    </row>
    <row r="18" spans="1:75" ht="18" customHeight="1" x14ac:dyDescent="0.45">
      <c r="A18" s="17"/>
      <c r="B18" s="17">
        <v>11</v>
      </c>
      <c r="C18" s="18" t="s">
        <v>36</v>
      </c>
      <c r="D18" s="19" t="s">
        <v>18</v>
      </c>
      <c r="E18" s="19" t="s">
        <v>37</v>
      </c>
      <c r="F18" s="19" t="s">
        <v>15</v>
      </c>
      <c r="G18" s="19" t="s">
        <v>15</v>
      </c>
      <c r="H18" s="19" t="s">
        <v>16</v>
      </c>
      <c r="I18" s="20">
        <f t="shared" si="0"/>
        <v>18</v>
      </c>
      <c r="J18" s="20">
        <f>HLOOKUP(Year-1, 'Full Database'!$K$6:$BN$7, 2, 0)</f>
        <v>61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>
        <v>25.788774834058486</v>
      </c>
      <c r="AN18" s="21">
        <v>24.313164801312716</v>
      </c>
      <c r="AO18" s="21">
        <v>25.928486472776846</v>
      </c>
      <c r="AP18" s="21">
        <v>26.153168609637653</v>
      </c>
      <c r="AQ18" s="21">
        <v>27.754004304444965</v>
      </c>
      <c r="AR18" s="21">
        <v>31.150605731673533</v>
      </c>
      <c r="AS18" s="21">
        <v>33.226528970314277</v>
      </c>
      <c r="AT18" s="21">
        <v>34.105897903862456</v>
      </c>
      <c r="AU18" s="21">
        <v>40.658915402087793</v>
      </c>
      <c r="AV18" s="21">
        <v>33.989104951450415</v>
      </c>
      <c r="AW18" s="21">
        <v>33.333333333333329</v>
      </c>
      <c r="AX18" s="21">
        <v>30.978751120650188</v>
      </c>
      <c r="AY18" s="21">
        <v>30.888583251236643</v>
      </c>
      <c r="AZ18" s="21">
        <v>31.590756415562502</v>
      </c>
      <c r="BA18" s="21">
        <v>32.171435127724777</v>
      </c>
      <c r="BB18" s="21">
        <v>36.982096151783978</v>
      </c>
      <c r="BC18" s="21">
        <v>36.217820238217797</v>
      </c>
      <c r="BD18" s="21">
        <v>31.300767419707377</v>
      </c>
      <c r="BE18" s="21">
        <v>30.041558540317112</v>
      </c>
      <c r="BF18" s="21">
        <v>30.382295178081932</v>
      </c>
      <c r="BG18" s="21">
        <v>31.851690004734849</v>
      </c>
      <c r="BH18" s="21">
        <v>30.76471358701674</v>
      </c>
      <c r="BI18" s="21">
        <v>33.14265338528611</v>
      </c>
      <c r="BJ18" s="21"/>
      <c r="BK18" s="21"/>
      <c r="BL18" s="21"/>
      <c r="BM18" s="21"/>
      <c r="BN18" s="21"/>
      <c r="BO18" s="22"/>
      <c r="BP18" s="22"/>
      <c r="BQ18" s="22"/>
      <c r="BR18" s="22"/>
      <c r="BS18" s="22"/>
      <c r="BT18" s="22"/>
      <c r="BU18" s="22"/>
      <c r="BV18" s="22"/>
      <c r="BW18" s="22"/>
    </row>
    <row r="19" spans="1:75" ht="18" customHeight="1" x14ac:dyDescent="0.45">
      <c r="A19" s="17"/>
      <c r="B19" s="17">
        <v>12</v>
      </c>
      <c r="C19" s="18" t="s">
        <v>38</v>
      </c>
      <c r="D19" s="19" t="s">
        <v>18</v>
      </c>
      <c r="E19" s="19" t="s">
        <v>39</v>
      </c>
      <c r="F19" s="19" t="s">
        <v>15</v>
      </c>
      <c r="G19" s="19" t="s">
        <v>15</v>
      </c>
      <c r="H19" s="19" t="s">
        <v>16</v>
      </c>
      <c r="I19" s="20">
        <f t="shared" si="0"/>
        <v>19</v>
      </c>
      <c r="J19" s="20">
        <f>HLOOKUP(Year-1, 'Full Database'!$K$6:$BN$7, 2, 0)</f>
        <v>61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>
        <v>25.602737860977282</v>
      </c>
      <c r="AN19" s="21">
        <v>26.39816279017986</v>
      </c>
      <c r="AO19" s="21">
        <v>27.350613010915172</v>
      </c>
      <c r="AP19" s="21">
        <v>28.064073894719186</v>
      </c>
      <c r="AQ19" s="21">
        <v>28.786710484627616</v>
      </c>
      <c r="AR19" s="21">
        <v>29.519073323007074</v>
      </c>
      <c r="AS19" s="21">
        <v>30.26174598476555</v>
      </c>
      <c r="AT19" s="21">
        <v>31.015347059305896</v>
      </c>
      <c r="AU19" s="21">
        <v>31.780532251395087</v>
      </c>
      <c r="AV19" s="21">
        <v>32.557996608085887</v>
      </c>
      <c r="AW19" s="21">
        <v>33.333333333333329</v>
      </c>
      <c r="AX19" s="21">
        <v>34.169857712519899</v>
      </c>
      <c r="AY19" s="21">
        <v>34.998159274049868</v>
      </c>
      <c r="AZ19" s="21">
        <v>37.652176813149055</v>
      </c>
      <c r="BA19" s="21">
        <v>38.044627543260077</v>
      </c>
      <c r="BB19" s="21">
        <v>35.55964933566267</v>
      </c>
      <c r="BC19" s="21">
        <v>33.616592684464763</v>
      </c>
      <c r="BD19" s="21">
        <v>34.076411512419384</v>
      </c>
      <c r="BE19" s="21">
        <v>38.788329224477366</v>
      </c>
      <c r="BF19" s="21">
        <v>41.798086620996948</v>
      </c>
      <c r="BG19" s="21">
        <v>39.7147583254987</v>
      </c>
      <c r="BH19" s="21">
        <v>39.278954388729801</v>
      </c>
      <c r="BI19" s="21">
        <v>39.482316378210456</v>
      </c>
      <c r="BJ19" s="21"/>
      <c r="BK19" s="21"/>
      <c r="BL19" s="21"/>
      <c r="BM19" s="21"/>
      <c r="BN19" s="21"/>
      <c r="BO19" s="22"/>
      <c r="BP19" s="22"/>
      <c r="BQ19" s="22"/>
      <c r="BR19" s="22"/>
      <c r="BS19" s="22"/>
      <c r="BT19" s="22"/>
      <c r="BU19" s="22"/>
      <c r="BV19" s="22"/>
      <c r="BW19" s="22"/>
    </row>
    <row r="20" spans="1:75" ht="18" customHeight="1" x14ac:dyDescent="0.45">
      <c r="A20" s="17"/>
      <c r="B20" s="17">
        <v>13</v>
      </c>
      <c r="C20" s="18" t="s">
        <v>40</v>
      </c>
      <c r="D20" s="19" t="s">
        <v>41</v>
      </c>
      <c r="E20" s="19" t="s">
        <v>42</v>
      </c>
      <c r="F20" s="19" t="s">
        <v>15</v>
      </c>
      <c r="G20" s="19" t="s">
        <v>15</v>
      </c>
      <c r="H20" s="19" t="s">
        <v>16</v>
      </c>
      <c r="I20" s="20">
        <f t="shared" si="0"/>
        <v>20</v>
      </c>
      <c r="J20" s="20">
        <f>HLOOKUP(Year-1, 'Full Database'!$K$6:$BN$7, 2, 0)</f>
        <v>61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 t="s">
        <v>43</v>
      </c>
      <c r="AJ20" s="21" t="s">
        <v>43</v>
      </c>
      <c r="AK20" s="21" t="s">
        <v>43</v>
      </c>
      <c r="AL20" s="21">
        <v>4.5004826966968023</v>
      </c>
      <c r="AM20" s="21">
        <v>6.9294754504491562</v>
      </c>
      <c r="AN20" s="21">
        <v>10.669439981098209</v>
      </c>
      <c r="AO20" s="21">
        <v>16.427931713486075</v>
      </c>
      <c r="AP20" s="21">
        <v>25.294386665192448</v>
      </c>
      <c r="AQ20" s="21">
        <v>38.946229380965434</v>
      </c>
      <c r="AR20" s="21">
        <v>59.966221085805309</v>
      </c>
      <c r="AS20" s="21">
        <v>92.331086435524369</v>
      </c>
      <c r="AT20" s="21">
        <v>142.16386105380667</v>
      </c>
      <c r="AU20" s="21">
        <v>218.89229478350464</v>
      </c>
      <c r="AV20" s="21">
        <v>337.03246634145722</v>
      </c>
      <c r="AW20" s="21">
        <v>522.9257043162122</v>
      </c>
      <c r="AX20" s="21">
        <v>886.29737331651154</v>
      </c>
      <c r="AY20" s="21">
        <v>1450.4240152313066</v>
      </c>
      <c r="AZ20" s="21">
        <v>2105.771428036438</v>
      </c>
      <c r="BA20" s="21">
        <v>2714.4169144350271</v>
      </c>
      <c r="BB20" s="21">
        <v>3769.1580352000096</v>
      </c>
      <c r="BC20" s="21">
        <v>5263.1578947368416</v>
      </c>
      <c r="BD20" s="21">
        <v>7868.8524590163943</v>
      </c>
      <c r="BE20" s="21">
        <v>10003.872466761326</v>
      </c>
      <c r="BF20" s="21">
        <v>16009.22131147541</v>
      </c>
      <c r="BG20" s="21">
        <v>21493.624772313295</v>
      </c>
      <c r="BH20" s="21">
        <v>21898.476231028926</v>
      </c>
      <c r="BI20" s="21">
        <v>30471.082942287769</v>
      </c>
      <c r="BJ20" s="21"/>
      <c r="BK20" s="21"/>
      <c r="BL20" s="21"/>
      <c r="BM20" s="21"/>
      <c r="BN20" s="21"/>
      <c r="BO20" s="22"/>
      <c r="BP20" s="22"/>
      <c r="BQ20" s="22"/>
      <c r="BR20" s="22"/>
      <c r="BS20" s="22"/>
      <c r="BT20" s="22"/>
      <c r="BU20" s="22"/>
      <c r="BV20" s="22"/>
      <c r="BW20" s="22"/>
    </row>
    <row r="21" spans="1:75" ht="18" customHeight="1" x14ac:dyDescent="0.45">
      <c r="A21" s="17"/>
      <c r="B21" s="17">
        <v>14</v>
      </c>
      <c r="C21" s="18" t="s">
        <v>44</v>
      </c>
      <c r="D21" s="19" t="s">
        <v>45</v>
      </c>
      <c r="E21" s="19" t="s">
        <v>46</v>
      </c>
      <c r="F21" s="19" t="s">
        <v>15</v>
      </c>
      <c r="G21" s="19" t="s">
        <v>15</v>
      </c>
      <c r="H21" s="19" t="s">
        <v>47</v>
      </c>
      <c r="I21" s="20">
        <f t="shared" si="0"/>
        <v>20</v>
      </c>
      <c r="J21" s="20">
        <f>HLOOKUP(Year-1, 'Full Database'!$K$6:$BN$7, 2, 0)</f>
        <v>61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>
        <v>222.19838790491633</v>
      </c>
      <c r="AM21" s="21">
        <v>144.31106757657707</v>
      </c>
      <c r="AN21" s="21">
        <v>93.72563150189535</v>
      </c>
      <c r="AO21" s="21">
        <v>60.871935520591222</v>
      </c>
      <c r="AP21" s="21">
        <v>39.534463248167938</v>
      </c>
      <c r="AQ21" s="21">
        <v>25.676426598790066</v>
      </c>
      <c r="AR21" s="21">
        <v>16.676054983840086</v>
      </c>
      <c r="AS21" s="21">
        <v>10.830588468146196</v>
      </c>
      <c r="AT21" s="21">
        <v>7.0341364717262174</v>
      </c>
      <c r="AU21" s="21">
        <v>4.5684568339376668</v>
      </c>
      <c r="AV21" s="21">
        <v>2.967073204712781</v>
      </c>
      <c r="AW21" s="21">
        <v>1.9123175467299307</v>
      </c>
      <c r="AX21" s="21">
        <v>1.1282894772191583</v>
      </c>
      <c r="AY21" s="21">
        <v>0.68945355944104725</v>
      </c>
      <c r="AZ21" s="21">
        <v>0.47488534922922132</v>
      </c>
      <c r="BA21" s="21">
        <v>0.3684032451618206</v>
      </c>
      <c r="BB21" s="21">
        <v>0.26531124210262391</v>
      </c>
      <c r="BC21" s="21">
        <v>0.19</v>
      </c>
      <c r="BD21" s="21">
        <v>0.12708333333333333</v>
      </c>
      <c r="BE21" s="21">
        <v>9.9961290322580651E-2</v>
      </c>
      <c r="BF21" s="21">
        <v>6.2463999999999999E-2</v>
      </c>
      <c r="BG21" s="21">
        <v>4.6525423728813561E-2</v>
      </c>
      <c r="BH21" s="21">
        <v>4.5665277777777777E-2</v>
      </c>
      <c r="BI21" s="21">
        <v>3.2818E-2</v>
      </c>
      <c r="BJ21" s="21"/>
      <c r="BK21" s="21"/>
      <c r="BL21" s="21"/>
      <c r="BM21" s="21"/>
      <c r="BN21" s="21"/>
      <c r="BO21" s="22"/>
      <c r="BP21" s="22"/>
      <c r="BQ21" s="22"/>
      <c r="BR21" s="22"/>
      <c r="BS21" s="22"/>
      <c r="BT21" s="22"/>
      <c r="BU21" s="22"/>
      <c r="BV21" s="22"/>
      <c r="BW21" s="22"/>
    </row>
    <row r="22" spans="1:75" ht="18" customHeight="1" x14ac:dyDescent="0.45">
      <c r="A22" s="17"/>
      <c r="B22" s="17">
        <v>15</v>
      </c>
      <c r="C22" s="18" t="s">
        <v>48</v>
      </c>
      <c r="D22" s="19" t="s">
        <v>41</v>
      </c>
      <c r="E22" s="19" t="s">
        <v>49</v>
      </c>
      <c r="F22" s="19" t="s">
        <v>15</v>
      </c>
      <c r="G22" s="19" t="s">
        <v>15</v>
      </c>
      <c r="H22" s="19" t="s">
        <v>47</v>
      </c>
      <c r="I22" s="20">
        <f t="shared" si="0"/>
        <v>20</v>
      </c>
      <c r="J22" s="20">
        <f>HLOOKUP(Year-1, 'Full Database'!$K$6:$BN$7, 2, 0)</f>
        <v>61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 t="s">
        <v>43</v>
      </c>
      <c r="AJ22" s="21" t="s">
        <v>43</v>
      </c>
      <c r="AK22" s="21" t="s">
        <v>43</v>
      </c>
      <c r="AL22" s="21">
        <v>1.7579017684491793</v>
      </c>
      <c r="AM22" s="21">
        <v>3.1897926634768741</v>
      </c>
      <c r="AN22" s="21">
        <v>5.7996230245034086</v>
      </c>
      <c r="AO22" s="21">
        <v>10.544452247339109</v>
      </c>
      <c r="AP22" s="21">
        <v>19.171521854576337</v>
      </c>
      <c r="AQ22" s="21">
        <v>34.857658750492369</v>
      </c>
      <c r="AR22" s="21">
        <v>63.380995842206673</v>
      </c>
      <c r="AS22" s="21">
        <v>115.26846024390807</v>
      </c>
      <c r="AT22" s="21">
        <v>209.60405793456164</v>
      </c>
      <c r="AU22" s="21">
        <v>380.56094683563572</v>
      </c>
      <c r="AV22" s="21">
        <v>693.43318771236409</v>
      </c>
      <c r="AW22" s="21">
        <v>1040.1497815685461</v>
      </c>
      <c r="AX22" s="21">
        <v>1560.224672352819</v>
      </c>
      <c r="AY22" s="21">
        <v>2340.3370085292286</v>
      </c>
      <c r="AZ22" s="21">
        <v>3510.5055127938431</v>
      </c>
      <c r="BA22" s="21">
        <v>5265.7582691907646</v>
      </c>
      <c r="BB22" s="21">
        <v>7898.637403786146</v>
      </c>
      <c r="BC22" s="21">
        <v>12500</v>
      </c>
      <c r="BD22" s="21">
        <v>18132.776409059104</v>
      </c>
      <c r="BE22" s="21">
        <v>25035.675838069263</v>
      </c>
      <c r="BF22" s="21">
        <v>35065.572620800915</v>
      </c>
      <c r="BG22" s="21">
        <v>40510.62502353188</v>
      </c>
      <c r="BH22" s="21">
        <v>50441.281337801294</v>
      </c>
      <c r="BI22" s="21">
        <v>61017.265768814796</v>
      </c>
      <c r="BJ22" s="21"/>
      <c r="BK22" s="21"/>
      <c r="BL22" s="21"/>
      <c r="BM22" s="21"/>
      <c r="BN22" s="21"/>
      <c r="BO22" s="22"/>
      <c r="BP22" s="22"/>
      <c r="BQ22" s="22"/>
      <c r="BR22" s="22"/>
      <c r="BS22" s="22"/>
      <c r="BT22" s="22"/>
      <c r="BU22" s="22"/>
      <c r="BV22" s="22"/>
      <c r="BW22" s="22"/>
    </row>
    <row r="23" spans="1:75" ht="18" customHeight="1" x14ac:dyDescent="0.45">
      <c r="A23" s="17"/>
      <c r="B23" s="17">
        <v>16</v>
      </c>
      <c r="C23" s="18" t="s">
        <v>50</v>
      </c>
      <c r="D23" s="19" t="s">
        <v>45</v>
      </c>
      <c r="E23" s="19" t="s">
        <v>51</v>
      </c>
      <c r="F23" s="19" t="s">
        <v>15</v>
      </c>
      <c r="G23" s="19" t="s">
        <v>15</v>
      </c>
      <c r="H23" s="19" t="s">
        <v>47</v>
      </c>
      <c r="I23" s="20">
        <f t="shared" si="0"/>
        <v>20</v>
      </c>
      <c r="J23" s="20">
        <f>HLOOKUP(Year-1, 'Full Database'!$K$6:$BN$7, 2, 0)</f>
        <v>61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>
        <v>568.8599999999999</v>
      </c>
      <c r="AM23" s="21">
        <v>313.5</v>
      </c>
      <c r="AN23" s="21">
        <v>172.42499999999998</v>
      </c>
      <c r="AO23" s="21">
        <v>94.83659999999999</v>
      </c>
      <c r="AP23" s="21">
        <v>52.160699999999999</v>
      </c>
      <c r="AQ23" s="21">
        <v>28.688099999999995</v>
      </c>
      <c r="AR23" s="21">
        <v>15.777599999999998</v>
      </c>
      <c r="AS23" s="21">
        <v>8.6753999999999998</v>
      </c>
      <c r="AT23" s="21">
        <v>4.7708999999999993</v>
      </c>
      <c r="AU23" s="21">
        <v>2.6276999999999999</v>
      </c>
      <c r="AV23" s="21">
        <v>1.4420999999999997</v>
      </c>
      <c r="AW23" s="21">
        <v>0.96139999999999981</v>
      </c>
      <c r="AX23" s="21">
        <v>0.64093333333333324</v>
      </c>
      <c r="AY23" s="21">
        <v>0.42728888888888877</v>
      </c>
      <c r="AZ23" s="21">
        <v>0.2848592592592592</v>
      </c>
      <c r="BA23" s="21">
        <v>0.18990617283950614</v>
      </c>
      <c r="BB23" s="21">
        <v>0.12660411522633744</v>
      </c>
      <c r="BC23" s="21">
        <v>0.08</v>
      </c>
      <c r="BD23" s="21">
        <v>5.5148752592592588E-2</v>
      </c>
      <c r="BE23" s="21">
        <v>3.9942999999999979E-2</v>
      </c>
      <c r="BF23" s="21">
        <v>2.8517999999999984E-2</v>
      </c>
      <c r="BG23" s="21">
        <v>2.4684882038208948E-2</v>
      </c>
      <c r="BH23" s="21">
        <v>1.9825031670053714E-2</v>
      </c>
      <c r="BI23" s="21">
        <v>1.6388803847567489E-2</v>
      </c>
      <c r="BJ23" s="21"/>
      <c r="BK23" s="21"/>
      <c r="BL23" s="21"/>
      <c r="BM23" s="21"/>
      <c r="BN23" s="21"/>
      <c r="BO23" s="22"/>
      <c r="BP23" s="22"/>
      <c r="BQ23" s="22"/>
      <c r="BR23" s="22"/>
      <c r="BS23" s="22"/>
      <c r="BT23" s="22"/>
      <c r="BU23" s="22"/>
      <c r="BV23" s="22"/>
      <c r="BW23" s="22"/>
    </row>
    <row r="24" spans="1:75" ht="18" customHeight="1" x14ac:dyDescent="0.45">
      <c r="A24" s="17"/>
      <c r="B24" s="17">
        <v>17</v>
      </c>
      <c r="C24" s="18" t="s">
        <v>52</v>
      </c>
      <c r="D24" s="19" t="s">
        <v>41</v>
      </c>
      <c r="E24" s="19" t="s">
        <v>53</v>
      </c>
      <c r="F24" s="19" t="s">
        <v>15</v>
      </c>
      <c r="G24" s="19" t="s">
        <v>15</v>
      </c>
      <c r="H24" s="19" t="s">
        <v>47</v>
      </c>
      <c r="I24" s="20">
        <f t="shared" si="0"/>
        <v>20</v>
      </c>
      <c r="J24" s="20">
        <f>HLOOKUP(Year-1, 'Full Database'!$K$6:$BN$7, 2, 0)</f>
        <v>61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 t="s">
        <v>43</v>
      </c>
      <c r="AJ24" s="21" t="s">
        <v>43</v>
      </c>
      <c r="AK24" s="21" t="s">
        <v>43</v>
      </c>
      <c r="AL24" s="21" t="s">
        <v>43</v>
      </c>
      <c r="AM24" s="21">
        <v>1</v>
      </c>
      <c r="AN24" s="21">
        <v>1</v>
      </c>
      <c r="AO24" s="21">
        <v>1</v>
      </c>
      <c r="AP24" s="21">
        <v>1</v>
      </c>
      <c r="AQ24" s="21">
        <v>1</v>
      </c>
      <c r="AR24" s="21">
        <v>1</v>
      </c>
      <c r="AS24" s="21">
        <v>1</v>
      </c>
      <c r="AT24" s="21">
        <v>1.3888888888888888</v>
      </c>
      <c r="AU24" s="21">
        <v>1.7361111111111109</v>
      </c>
      <c r="AV24" s="21">
        <v>2.3148148148148149</v>
      </c>
      <c r="AW24" s="21">
        <v>2.7777777777777777</v>
      </c>
      <c r="AX24" s="21">
        <v>3.4722222222222219</v>
      </c>
      <c r="AY24" s="21">
        <v>4.166666666666667</v>
      </c>
      <c r="AZ24" s="21">
        <v>5.208333333333333</v>
      </c>
      <c r="BA24" s="21">
        <v>6.510416666666667</v>
      </c>
      <c r="BB24" s="21">
        <v>7.7160493827160499</v>
      </c>
      <c r="BC24" s="21">
        <v>11.111111111111111</v>
      </c>
      <c r="BD24" s="21">
        <v>21.258503401360546</v>
      </c>
      <c r="BE24" s="21">
        <v>31.565656565656568</v>
      </c>
      <c r="BF24" s="21">
        <v>44.326241134751776</v>
      </c>
      <c r="BG24" s="21">
        <v>61.274509803921568</v>
      </c>
      <c r="BH24" s="21">
        <v>74.404761904761912</v>
      </c>
      <c r="BI24" s="21">
        <v>90.579710144927546</v>
      </c>
      <c r="BJ24" s="21"/>
      <c r="BK24" s="21"/>
      <c r="BL24" s="21"/>
      <c r="BM24" s="21"/>
      <c r="BN24" s="21"/>
      <c r="BO24" s="22"/>
      <c r="BP24" s="22"/>
      <c r="BQ24" s="22"/>
      <c r="BR24" s="22"/>
      <c r="BS24" s="22"/>
      <c r="BT24" s="22"/>
      <c r="BU24" s="22"/>
      <c r="BV24" s="22"/>
      <c r="BW24" s="22"/>
    </row>
    <row r="25" spans="1:75" ht="18" customHeight="1" x14ac:dyDescent="0.45">
      <c r="A25" s="17"/>
      <c r="B25" s="17">
        <v>18</v>
      </c>
      <c r="C25" s="18" t="s">
        <v>54</v>
      </c>
      <c r="D25" s="19" t="s">
        <v>45</v>
      </c>
      <c r="E25" s="19" t="s">
        <v>55</v>
      </c>
      <c r="F25" s="19" t="s">
        <v>15</v>
      </c>
      <c r="G25" s="19" t="s">
        <v>15</v>
      </c>
      <c r="H25" s="19" t="s">
        <v>47</v>
      </c>
      <c r="I25" s="20">
        <f t="shared" si="0"/>
        <v>20</v>
      </c>
      <c r="J25" s="20">
        <f>HLOOKUP(Year-1, 'Full Database'!$K$6:$BN$7, 2, 0)</f>
        <v>61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>
        <v>1196.6399999999999</v>
      </c>
      <c r="AT25" s="21">
        <v>720</v>
      </c>
      <c r="AU25" s="21">
        <v>576</v>
      </c>
      <c r="AV25" s="21">
        <v>432</v>
      </c>
      <c r="AW25" s="21">
        <v>360</v>
      </c>
      <c r="AX25" s="21">
        <v>288</v>
      </c>
      <c r="AY25" s="21">
        <v>240</v>
      </c>
      <c r="AZ25" s="21">
        <v>192</v>
      </c>
      <c r="BA25" s="21">
        <v>153.6</v>
      </c>
      <c r="BB25" s="21">
        <v>129.6</v>
      </c>
      <c r="BC25" s="21">
        <v>90</v>
      </c>
      <c r="BD25" s="21">
        <v>47.04</v>
      </c>
      <c r="BE25" s="21">
        <v>31.68</v>
      </c>
      <c r="BF25" s="21">
        <v>22.56</v>
      </c>
      <c r="BG25" s="21">
        <v>16.32</v>
      </c>
      <c r="BH25" s="21">
        <v>13.44</v>
      </c>
      <c r="BI25" s="21">
        <v>11.04</v>
      </c>
      <c r="BJ25" s="21"/>
      <c r="BK25" s="21"/>
      <c r="BL25" s="21"/>
      <c r="BM25" s="21"/>
      <c r="BN25" s="21"/>
      <c r="BO25" s="22"/>
      <c r="BP25" s="22"/>
      <c r="BQ25" s="22"/>
      <c r="BR25" s="22"/>
      <c r="BS25" s="22"/>
      <c r="BT25" s="22"/>
      <c r="BU25" s="22"/>
      <c r="BV25" s="22"/>
      <c r="BW25" s="22"/>
    </row>
    <row r="26" spans="1:75" ht="18" customHeight="1" x14ac:dyDescent="0.45">
      <c r="A26" s="17"/>
      <c r="B26" s="17">
        <v>19</v>
      </c>
      <c r="C26" s="18" t="s">
        <v>56</v>
      </c>
      <c r="D26" s="19" t="s">
        <v>41</v>
      </c>
      <c r="E26" s="19" t="s">
        <v>57</v>
      </c>
      <c r="F26" s="19" t="s">
        <v>15</v>
      </c>
      <c r="G26" s="19" t="s">
        <v>15</v>
      </c>
      <c r="H26" s="19" t="s">
        <v>16</v>
      </c>
      <c r="I26" s="20">
        <f t="shared" si="0"/>
        <v>26</v>
      </c>
      <c r="J26" s="20">
        <f>HLOOKUP(Year-1, 'Full Database'!$K$6:$BN$7, 2, 0)</f>
        <v>61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>
        <v>0.63944972622529961</v>
      </c>
      <c r="AK26" s="21">
        <v>0.94894695793672679</v>
      </c>
      <c r="AL26" s="21">
        <v>1.4073649688211782</v>
      </c>
      <c r="AM26" s="21">
        <v>1.8564472711653193</v>
      </c>
      <c r="AN26" s="21">
        <v>3.9829887970543725</v>
      </c>
      <c r="AO26" s="21">
        <v>7.5874215759947257</v>
      </c>
      <c r="AP26" s="21">
        <v>13.532473582130111</v>
      </c>
      <c r="AQ26" s="21">
        <v>17.871139482241691</v>
      </c>
      <c r="AR26" s="21">
        <v>24.964686124863032</v>
      </c>
      <c r="AS26" s="21">
        <v>29.834217135812153</v>
      </c>
      <c r="AT26" s="21">
        <v>35.047610751099576</v>
      </c>
      <c r="AU26" s="21">
        <v>39.954676110169764</v>
      </c>
      <c r="AV26" s="21">
        <v>44.051277868731461</v>
      </c>
      <c r="AW26" s="21">
        <v>44.385952577451292</v>
      </c>
      <c r="AX26" s="21">
        <v>50.327495411616042</v>
      </c>
      <c r="AY26" s="21">
        <v>53.317812780683127</v>
      </c>
      <c r="AZ26" s="21">
        <v>58.308272175519285</v>
      </c>
      <c r="BA26" s="21">
        <v>60.877360801318062</v>
      </c>
      <c r="BB26" s="21">
        <v>62.666762739267831</v>
      </c>
      <c r="BC26" s="21">
        <v>67.004903641306669</v>
      </c>
      <c r="BD26" s="21">
        <v>68.551934190654265</v>
      </c>
      <c r="BE26" s="21">
        <v>70.74705096941274</v>
      </c>
      <c r="BF26" s="21">
        <v>70.556357402810022</v>
      </c>
      <c r="BG26" s="21">
        <v>70.808444821401764</v>
      </c>
      <c r="BH26" s="21">
        <v>71.63324513579289</v>
      </c>
      <c r="BI26" s="21">
        <v>72.242818908903345</v>
      </c>
      <c r="BJ26" s="21"/>
      <c r="BK26" s="21"/>
      <c r="BL26" s="21"/>
      <c r="BM26" s="21"/>
      <c r="BN26" s="21"/>
      <c r="BO26" s="22"/>
      <c r="BP26" s="22"/>
      <c r="BQ26" s="22"/>
      <c r="BR26" s="22"/>
      <c r="BS26" s="22"/>
      <c r="BT26" s="22"/>
      <c r="BU26" s="22"/>
      <c r="BV26" s="22"/>
      <c r="BW26" s="22"/>
    </row>
    <row r="27" spans="1:75" ht="18" customHeight="1" x14ac:dyDescent="0.45">
      <c r="A27" s="17"/>
      <c r="B27" s="17">
        <v>20</v>
      </c>
      <c r="C27" s="18" t="s">
        <v>58</v>
      </c>
      <c r="D27" s="19" t="s">
        <v>41</v>
      </c>
      <c r="E27" s="19" t="s">
        <v>59</v>
      </c>
      <c r="F27" s="19" t="s">
        <v>15</v>
      </c>
      <c r="G27" s="19" t="s">
        <v>15</v>
      </c>
      <c r="H27" s="19" t="s">
        <v>16</v>
      </c>
      <c r="I27" s="20">
        <f t="shared" si="0"/>
        <v>27</v>
      </c>
      <c r="J27" s="20">
        <f>HLOOKUP(Year-1, 'Full Database'!$K$6:$BN$7, 2, 0)</f>
        <v>61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v>1.4216655647130898</v>
      </c>
      <c r="AJ27" s="21">
        <v>2.1177591210250299</v>
      </c>
      <c r="AK27" s="21">
        <v>2.9970475238114469</v>
      </c>
      <c r="AL27" s="21">
        <v>4.3260659614392596</v>
      </c>
      <c r="AM27" s="21">
        <v>6.2104503962501614</v>
      </c>
      <c r="AN27" s="21">
        <v>9.2708090413710842</v>
      </c>
      <c r="AO27" s="21">
        <v>12.855875129958424</v>
      </c>
      <c r="AP27" s="21">
        <v>16.605673992016214</v>
      </c>
      <c r="AQ27" s="21">
        <v>20.655593379918884</v>
      </c>
      <c r="AR27" s="21">
        <v>25.609558713371882</v>
      </c>
      <c r="AS27" s="21">
        <v>31.554786189294909</v>
      </c>
      <c r="AT27" s="21">
        <v>38.795265494866044</v>
      </c>
      <c r="AU27" s="21">
        <v>45.0259892576262</v>
      </c>
      <c r="AV27" s="21">
        <v>48.896387390845966</v>
      </c>
      <c r="AW27" s="21">
        <v>54.647363915267292</v>
      </c>
      <c r="AX27" s="21">
        <v>62.123340944888405</v>
      </c>
      <c r="AY27" s="21">
        <v>70.259912390741945</v>
      </c>
      <c r="AZ27" s="21">
        <v>78.004024095758609</v>
      </c>
      <c r="BA27" s="21">
        <v>84.674298560561525</v>
      </c>
      <c r="BB27" s="21">
        <v>86.356266702734317</v>
      </c>
      <c r="BC27" s="21">
        <v>90.099243810921948</v>
      </c>
      <c r="BD27" s="21">
        <v>95.777802990037102</v>
      </c>
      <c r="BE27" s="21">
        <v>101.36180115661081</v>
      </c>
      <c r="BF27" s="21">
        <v>103.93903905730835</v>
      </c>
      <c r="BG27" s="21">
        <v>106.07557256539056</v>
      </c>
      <c r="BH27" s="21">
        <v>111.45726655619384</v>
      </c>
      <c r="BI27" s="21">
        <v>117.57906428752368</v>
      </c>
      <c r="BJ27" s="21"/>
      <c r="BK27" s="21"/>
      <c r="BL27" s="21"/>
      <c r="BM27" s="21"/>
      <c r="BN27" s="21"/>
      <c r="BO27" s="22"/>
      <c r="BP27" s="22"/>
      <c r="BQ27" s="22"/>
      <c r="BR27" s="22"/>
      <c r="BS27" s="22"/>
      <c r="BT27" s="22"/>
      <c r="BU27" s="22"/>
      <c r="BV27" s="22"/>
      <c r="BW27" s="22"/>
    </row>
    <row r="28" spans="1:75" ht="18" customHeight="1" x14ac:dyDescent="0.45">
      <c r="A28" s="17"/>
      <c r="B28" s="17">
        <v>21</v>
      </c>
      <c r="C28" s="18" t="s">
        <v>60</v>
      </c>
      <c r="D28" s="19" t="s">
        <v>41</v>
      </c>
      <c r="E28" s="19" t="s">
        <v>61</v>
      </c>
      <c r="F28" s="19" t="s">
        <v>15</v>
      </c>
      <c r="G28" s="19" t="s">
        <v>15</v>
      </c>
      <c r="H28" s="19" t="s">
        <v>16</v>
      </c>
      <c r="I28" s="20">
        <f t="shared" si="0"/>
        <v>28</v>
      </c>
      <c r="J28" s="20">
        <f>HLOOKUP(Year-1, 'Full Database'!$K$6:$BN$7, 2, 0)</f>
        <v>61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>
        <v>76.651914728072597</v>
      </c>
      <c r="AP28" s="21">
        <v>76.718364432043302</v>
      </c>
      <c r="AQ28" s="21">
        <v>75.589440807764817</v>
      </c>
      <c r="AR28" s="21">
        <v>75.428000988666099</v>
      </c>
      <c r="AS28" s="21">
        <v>75.544768200587953</v>
      </c>
      <c r="AT28" s="21">
        <v>76.423665440166118</v>
      </c>
      <c r="AU28" s="21">
        <v>79.062607308263964</v>
      </c>
      <c r="AV28" s="21">
        <v>78.364803386965193</v>
      </c>
      <c r="AW28" s="21">
        <v>78.179472605633293</v>
      </c>
      <c r="AX28" s="21">
        <v>78.746918170058848</v>
      </c>
      <c r="AY28" s="21">
        <v>79.947516987667896</v>
      </c>
      <c r="AZ28" s="21">
        <v>81.244135701780934</v>
      </c>
      <c r="BA28" s="21">
        <v>81.175377335836203</v>
      </c>
      <c r="BB28" s="21">
        <v>80.965210803563593</v>
      </c>
      <c r="BC28" s="21">
        <v>80.7</v>
      </c>
      <c r="BD28" s="21">
        <v>78</v>
      </c>
      <c r="BE28" s="21">
        <v>77.8</v>
      </c>
      <c r="BF28" s="21">
        <v>76.3</v>
      </c>
      <c r="BG28" s="21">
        <v>76</v>
      </c>
      <c r="BH28" s="21">
        <v>75.5</v>
      </c>
      <c r="BI28" s="21">
        <v>76.2</v>
      </c>
      <c r="BJ28" s="21">
        <v>75.400000000000006</v>
      </c>
      <c r="BK28" s="21"/>
      <c r="BL28" s="21"/>
      <c r="BM28" s="21"/>
      <c r="BN28" s="21"/>
      <c r="BO28" s="22"/>
      <c r="BP28" s="22"/>
      <c r="BQ28" s="22"/>
      <c r="BR28" s="22"/>
      <c r="BS28" s="22"/>
      <c r="BT28" s="22"/>
      <c r="BU28" s="22"/>
      <c r="BV28" s="22"/>
      <c r="BW28" s="22"/>
    </row>
    <row r="29" spans="1:75" ht="18" customHeight="1" x14ac:dyDescent="0.45">
      <c r="A29" s="17"/>
      <c r="B29" s="17">
        <v>22</v>
      </c>
      <c r="C29" s="18" t="s">
        <v>62</v>
      </c>
      <c r="D29" s="19" t="s">
        <v>45</v>
      </c>
      <c r="E29" s="19" t="s">
        <v>63</v>
      </c>
      <c r="F29" s="19" t="s">
        <v>15</v>
      </c>
      <c r="G29" s="19" t="s">
        <v>15</v>
      </c>
      <c r="H29" s="19" t="s">
        <v>47</v>
      </c>
      <c r="I29" s="20">
        <f t="shared" si="0"/>
        <v>28</v>
      </c>
      <c r="J29" s="20">
        <f>HLOOKUP(Year-1, 'Full Database'!$K$6:$BN$7, 2, 0)</f>
        <v>61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>
        <v>85</v>
      </c>
      <c r="AP29" s="21">
        <v>85</v>
      </c>
      <c r="AQ29" s="21">
        <v>85</v>
      </c>
      <c r="AR29" s="21">
        <v>85</v>
      </c>
      <c r="AS29" s="21">
        <v>85</v>
      </c>
      <c r="AT29" s="21">
        <v>85</v>
      </c>
      <c r="AU29" s="21">
        <v>85</v>
      </c>
      <c r="AV29" s="21">
        <v>85</v>
      </c>
      <c r="AW29" s="21">
        <v>85</v>
      </c>
      <c r="AX29" s="21">
        <v>85</v>
      </c>
      <c r="AY29" s="21">
        <v>85</v>
      </c>
      <c r="AZ29" s="21">
        <v>93.166956697657028</v>
      </c>
      <c r="BA29" s="21">
        <v>91.38</v>
      </c>
      <c r="BB29" s="21">
        <v>92.643141281603505</v>
      </c>
      <c r="BC29" s="21">
        <v>91.9</v>
      </c>
      <c r="BD29" s="21">
        <v>91.3</v>
      </c>
      <c r="BE29" s="21">
        <v>91</v>
      </c>
      <c r="BF29" s="21">
        <v>91.1</v>
      </c>
      <c r="BG29" s="21">
        <v>90.5</v>
      </c>
      <c r="BH29" s="21">
        <v>89.2</v>
      </c>
      <c r="BI29" s="21">
        <v>88.8</v>
      </c>
      <c r="BJ29" s="21">
        <v>84.7</v>
      </c>
      <c r="BK29" s="21"/>
      <c r="BL29" s="21"/>
      <c r="BM29" s="21"/>
      <c r="BN29" s="21"/>
      <c r="BO29" s="22"/>
      <c r="BP29" s="22"/>
      <c r="BQ29" s="22"/>
      <c r="BR29" s="22"/>
      <c r="BS29" s="22"/>
      <c r="BT29" s="22"/>
      <c r="BU29" s="22"/>
      <c r="BV29" s="22"/>
      <c r="BW29" s="22"/>
    </row>
    <row r="30" spans="1:75" ht="18" customHeight="1" x14ac:dyDescent="0.45">
      <c r="A30" s="17"/>
      <c r="B30" s="17">
        <v>23</v>
      </c>
      <c r="C30" s="18" t="s">
        <v>64</v>
      </c>
      <c r="D30" s="19" t="s">
        <v>45</v>
      </c>
      <c r="E30" s="19" t="s">
        <v>65</v>
      </c>
      <c r="F30" s="19" t="s">
        <v>15</v>
      </c>
      <c r="G30" s="19" t="s">
        <v>15</v>
      </c>
      <c r="H30" s="19" t="s">
        <v>47</v>
      </c>
      <c r="I30" s="20">
        <f t="shared" si="0"/>
        <v>28</v>
      </c>
      <c r="J30" s="20">
        <f>HLOOKUP(Year-1, 'Full Database'!$K$6:$BN$7, 2, 0)</f>
        <v>61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>
        <v>78.400000000000006</v>
      </c>
      <c r="AP30" s="21">
        <v>78.400000000000006</v>
      </c>
      <c r="AQ30" s="21">
        <v>78.400000000000006</v>
      </c>
      <c r="AR30" s="21">
        <v>78.400000000000006</v>
      </c>
      <c r="AS30" s="21">
        <v>78.400000000000006</v>
      </c>
      <c r="AT30" s="21">
        <v>78.400000000000006</v>
      </c>
      <c r="AU30" s="21">
        <v>81</v>
      </c>
      <c r="AV30" s="21">
        <v>79.400000000000006</v>
      </c>
      <c r="AW30" s="21">
        <v>81.400000000000006</v>
      </c>
      <c r="AX30" s="21">
        <v>81.400000000000006</v>
      </c>
      <c r="AY30" s="21">
        <v>79.8</v>
      </c>
      <c r="AZ30" s="21">
        <v>81.400000000000006</v>
      </c>
      <c r="BA30" s="21">
        <v>86.6</v>
      </c>
      <c r="BB30" s="21">
        <v>86.8</v>
      </c>
      <c r="BC30" s="21">
        <v>86.8</v>
      </c>
      <c r="BD30" s="21">
        <v>86.9</v>
      </c>
      <c r="BE30" s="21">
        <v>86.4</v>
      </c>
      <c r="BF30" s="21">
        <v>86.4</v>
      </c>
      <c r="BG30" s="21">
        <v>86.4</v>
      </c>
      <c r="BH30" s="21">
        <v>86.8</v>
      </c>
      <c r="BI30" s="21">
        <v>87</v>
      </c>
      <c r="BJ30" s="21">
        <v>87</v>
      </c>
      <c r="BK30" s="21"/>
      <c r="BL30" s="21"/>
      <c r="BM30" s="21"/>
      <c r="BN30" s="21"/>
      <c r="BO30" s="22"/>
      <c r="BP30" s="22"/>
      <c r="BQ30" s="22"/>
      <c r="BR30" s="22"/>
      <c r="BS30" s="22"/>
      <c r="BT30" s="22"/>
      <c r="BU30" s="22"/>
      <c r="BV30" s="22"/>
      <c r="BW30" s="22"/>
    </row>
    <row r="31" spans="1:75" ht="18" customHeight="1" x14ac:dyDescent="0.45">
      <c r="A31" s="17"/>
      <c r="B31" s="17">
        <v>24</v>
      </c>
      <c r="C31" s="18" t="s">
        <v>66</v>
      </c>
      <c r="D31" s="19" t="s">
        <v>45</v>
      </c>
      <c r="E31" s="19" t="s">
        <v>67</v>
      </c>
      <c r="F31" s="19" t="s">
        <v>15</v>
      </c>
      <c r="G31" s="19" t="s">
        <v>15</v>
      </c>
      <c r="H31" s="19" t="s">
        <v>47</v>
      </c>
      <c r="I31" s="20">
        <f t="shared" si="0"/>
        <v>28</v>
      </c>
      <c r="J31" s="20">
        <f>HLOOKUP(Year-1, 'Full Database'!$K$6:$BN$7, 2, 0)</f>
        <v>61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>
        <v>64.832300000000004</v>
      </c>
      <c r="AP31" s="21">
        <v>64.724299999999999</v>
      </c>
      <c r="AQ31" s="21">
        <v>64.505899999999997</v>
      </c>
      <c r="AR31" s="21">
        <v>64.284300000000002</v>
      </c>
      <c r="AS31" s="21">
        <v>64.0595</v>
      </c>
      <c r="AT31" s="21">
        <v>63.831500000000005</v>
      </c>
      <c r="AU31" s="21">
        <v>63.483500000000006</v>
      </c>
      <c r="AV31" s="21">
        <v>63.424800000000005</v>
      </c>
      <c r="AW31" s="21">
        <v>63.521799999999999</v>
      </c>
      <c r="AX31" s="21">
        <v>67.205600000000004</v>
      </c>
      <c r="AY31" s="21">
        <v>68.583100000000002</v>
      </c>
      <c r="AZ31" s="21">
        <v>68.946399999999997</v>
      </c>
      <c r="BA31" s="21">
        <v>69.048400000000001</v>
      </c>
      <c r="BB31" s="21">
        <v>68.317599999999999</v>
      </c>
      <c r="BC31" s="21">
        <v>67.599999999999994</v>
      </c>
      <c r="BD31" s="21">
        <v>67.5</v>
      </c>
      <c r="BE31" s="21">
        <v>68.3</v>
      </c>
      <c r="BF31" s="21">
        <v>69.8</v>
      </c>
      <c r="BG31" s="21">
        <v>69.3</v>
      </c>
      <c r="BH31" s="21">
        <v>65.8</v>
      </c>
      <c r="BI31" s="21">
        <v>66.2</v>
      </c>
      <c r="BJ31" s="21">
        <v>65.599999999999994</v>
      </c>
      <c r="BK31" s="21"/>
      <c r="BL31" s="21"/>
      <c r="BM31" s="21"/>
      <c r="BN31" s="21"/>
      <c r="BO31" s="22"/>
      <c r="BP31" s="22"/>
      <c r="BQ31" s="22"/>
      <c r="BR31" s="22"/>
      <c r="BS31" s="22"/>
      <c r="BT31" s="22"/>
      <c r="BU31" s="22"/>
      <c r="BV31" s="22"/>
      <c r="BW31" s="22"/>
    </row>
    <row r="32" spans="1:75" ht="18" customHeight="1" x14ac:dyDescent="0.45">
      <c r="A32" s="17"/>
      <c r="B32" s="17">
        <v>25</v>
      </c>
      <c r="C32" s="18" t="s">
        <v>68</v>
      </c>
      <c r="D32" s="19" t="s">
        <v>45</v>
      </c>
      <c r="E32" s="19" t="s">
        <v>69</v>
      </c>
      <c r="F32" s="19" t="s">
        <v>15</v>
      </c>
      <c r="G32" s="19" t="s">
        <v>15</v>
      </c>
      <c r="H32" s="19" t="s">
        <v>47</v>
      </c>
      <c r="I32" s="20">
        <f t="shared" si="0"/>
        <v>28</v>
      </c>
      <c r="J32" s="20">
        <f>HLOOKUP(Year-1, 'Full Database'!$K$6:$BN$7, 2, 0)</f>
        <v>61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>
        <v>57.8125</v>
      </c>
      <c r="AP32" s="21">
        <v>57.8125</v>
      </c>
      <c r="AQ32" s="21">
        <v>60.032499999999999</v>
      </c>
      <c r="AR32" s="21">
        <v>60.251200000000011</v>
      </c>
      <c r="AS32" s="21">
        <v>61.335700000000003</v>
      </c>
      <c r="AT32" s="21">
        <v>69.28</v>
      </c>
      <c r="AU32" s="21">
        <v>71.17</v>
      </c>
      <c r="AV32" s="21">
        <v>65.319999999999993</v>
      </c>
      <c r="AW32" s="21">
        <v>63.459700000000005</v>
      </c>
      <c r="AX32" s="21">
        <v>62.192500000000003</v>
      </c>
      <c r="AY32" s="21">
        <v>60.032499999999999</v>
      </c>
      <c r="AZ32" s="21">
        <v>61.12</v>
      </c>
      <c r="BA32" s="21">
        <v>60.251200000000011</v>
      </c>
      <c r="BB32" s="21">
        <v>59.813199999999995</v>
      </c>
      <c r="BC32" s="21">
        <v>59.6</v>
      </c>
      <c r="BD32" s="21">
        <v>58</v>
      </c>
      <c r="BE32" s="21">
        <v>54.6</v>
      </c>
      <c r="BF32" s="21">
        <v>46.7</v>
      </c>
      <c r="BG32" s="21">
        <v>47.8</v>
      </c>
      <c r="BH32" s="21">
        <v>48.1</v>
      </c>
      <c r="BI32" s="21">
        <v>51.8</v>
      </c>
      <c r="BJ32" s="21">
        <v>54.7</v>
      </c>
      <c r="BK32" s="21"/>
      <c r="BL32" s="21"/>
      <c r="BM32" s="21"/>
      <c r="BN32" s="21"/>
      <c r="BO32" s="22"/>
      <c r="BP32" s="22"/>
      <c r="BQ32" s="22"/>
      <c r="BR32" s="22"/>
      <c r="BS32" s="22"/>
      <c r="BT32" s="22"/>
      <c r="BU32" s="22"/>
      <c r="BV32" s="22"/>
      <c r="BW32" s="22"/>
    </row>
    <row r="33" spans="1:75" ht="18" customHeight="1" x14ac:dyDescent="0.45">
      <c r="A33" s="17"/>
      <c r="B33" s="17">
        <v>26</v>
      </c>
      <c r="C33" s="18" t="s">
        <v>70</v>
      </c>
      <c r="D33" s="19" t="s">
        <v>45</v>
      </c>
      <c r="E33" s="19" t="s">
        <v>71</v>
      </c>
      <c r="F33" s="19" t="s">
        <v>15</v>
      </c>
      <c r="G33" s="19" t="s">
        <v>15</v>
      </c>
      <c r="H33" s="19" t="s">
        <v>47</v>
      </c>
      <c r="I33" s="20">
        <f t="shared" si="0"/>
        <v>28</v>
      </c>
      <c r="J33" s="20">
        <f>HLOOKUP(Year-1, 'Full Database'!$K$6:$BN$7, 2, 0)</f>
        <v>61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>
        <v>83.822432552653396</v>
      </c>
      <c r="AP33" s="21">
        <v>84.528479888389612</v>
      </c>
      <c r="AQ33" s="21">
        <v>84.466567269883399</v>
      </c>
      <c r="AR33" s="21">
        <v>84.316508897994851</v>
      </c>
      <c r="AS33" s="21">
        <v>85.007713805291516</v>
      </c>
      <c r="AT33" s="21">
        <v>86.301488961495082</v>
      </c>
      <c r="AU33" s="21">
        <v>85.90996577437565</v>
      </c>
      <c r="AV33" s="21">
        <v>84.13843048268663</v>
      </c>
      <c r="AW33" s="21">
        <v>84.23375345069951</v>
      </c>
      <c r="AX33" s="21">
        <v>85.924163530529597</v>
      </c>
      <c r="AY33" s="21">
        <v>85.667370007711654</v>
      </c>
      <c r="AZ33" s="21">
        <v>84.98523784057636</v>
      </c>
      <c r="BA33" s="21">
        <v>83.801701427463669</v>
      </c>
      <c r="BB33" s="21">
        <v>83.669599869814121</v>
      </c>
      <c r="BC33" s="21">
        <v>84</v>
      </c>
      <c r="BD33" s="21">
        <v>78.099999999999994</v>
      </c>
      <c r="BE33" s="21">
        <v>77.400000000000006</v>
      </c>
      <c r="BF33" s="21">
        <v>77.2</v>
      </c>
      <c r="BG33" s="21">
        <v>75</v>
      </c>
      <c r="BH33" s="21">
        <v>75.400000000000006</v>
      </c>
      <c r="BI33" s="21">
        <v>76.599999999999994</v>
      </c>
      <c r="BJ33" s="21">
        <v>77</v>
      </c>
      <c r="BK33" s="21"/>
      <c r="BL33" s="21"/>
      <c r="BM33" s="21"/>
      <c r="BN33" s="21"/>
      <c r="BO33" s="22"/>
      <c r="BP33" s="22"/>
      <c r="BQ33" s="22"/>
      <c r="BR33" s="22"/>
      <c r="BS33" s="22"/>
      <c r="BT33" s="22"/>
      <c r="BU33" s="22"/>
      <c r="BV33" s="22"/>
      <c r="BW33" s="22"/>
    </row>
    <row r="34" spans="1:75" ht="18" customHeight="1" x14ac:dyDescent="0.45">
      <c r="A34" s="17"/>
      <c r="B34" s="17">
        <v>27</v>
      </c>
      <c r="C34" s="18" t="s">
        <v>72</v>
      </c>
      <c r="D34" s="19" t="s">
        <v>45</v>
      </c>
      <c r="E34" s="19" t="s">
        <v>73</v>
      </c>
      <c r="F34" s="19" t="s">
        <v>15</v>
      </c>
      <c r="G34" s="19" t="s">
        <v>15</v>
      </c>
      <c r="H34" s="19" t="s">
        <v>47</v>
      </c>
      <c r="I34" s="20">
        <f t="shared" si="0"/>
        <v>28</v>
      </c>
      <c r="J34" s="20">
        <f>HLOOKUP(Year-1, 'Full Database'!$K$6:$BN$7, 2, 0)</f>
        <v>61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>
        <v>70</v>
      </c>
      <c r="AP34" s="21">
        <v>70</v>
      </c>
      <c r="AQ34" s="21">
        <v>70</v>
      </c>
      <c r="AR34" s="21">
        <v>70</v>
      </c>
      <c r="AS34" s="21">
        <v>70</v>
      </c>
      <c r="AT34" s="21">
        <v>70</v>
      </c>
      <c r="AU34" s="21">
        <v>70</v>
      </c>
      <c r="AV34" s="21">
        <v>70</v>
      </c>
      <c r="AW34" s="21">
        <v>70</v>
      </c>
      <c r="AX34" s="21">
        <v>70</v>
      </c>
      <c r="AY34" s="21">
        <v>70</v>
      </c>
      <c r="AZ34" s="21">
        <v>70</v>
      </c>
      <c r="BA34" s="21">
        <v>80</v>
      </c>
      <c r="BB34" s="21">
        <v>80</v>
      </c>
      <c r="BC34" s="21">
        <v>80</v>
      </c>
      <c r="BD34" s="21">
        <v>75</v>
      </c>
      <c r="BE34" s="21">
        <v>75</v>
      </c>
      <c r="BF34" s="21">
        <v>70</v>
      </c>
      <c r="BG34" s="21">
        <v>70</v>
      </c>
      <c r="BH34" s="21">
        <v>70</v>
      </c>
      <c r="BI34" s="21">
        <v>70</v>
      </c>
      <c r="BJ34" s="21">
        <v>70</v>
      </c>
      <c r="BK34" s="21"/>
      <c r="BL34" s="21"/>
      <c r="BM34" s="21"/>
      <c r="BN34" s="21"/>
      <c r="BO34" s="22"/>
      <c r="BP34" s="22"/>
      <c r="BQ34" s="22"/>
      <c r="BR34" s="22"/>
      <c r="BS34" s="22"/>
      <c r="BT34" s="22"/>
      <c r="BU34" s="22"/>
      <c r="BV34" s="22"/>
      <c r="BW34" s="22"/>
    </row>
    <row r="35" spans="1:75" ht="18" customHeight="1" x14ac:dyDescent="0.45">
      <c r="A35" s="17"/>
      <c r="B35" s="17">
        <v>28</v>
      </c>
      <c r="C35" s="18" t="s">
        <v>74</v>
      </c>
      <c r="D35" s="19" t="s">
        <v>45</v>
      </c>
      <c r="E35" s="19" t="s">
        <v>75</v>
      </c>
      <c r="F35" s="19" t="s">
        <v>15</v>
      </c>
      <c r="G35" s="19" t="s">
        <v>15</v>
      </c>
      <c r="H35" s="19" t="s">
        <v>47</v>
      </c>
      <c r="I35" s="20">
        <f t="shared" si="0"/>
        <v>28</v>
      </c>
      <c r="J35" s="20">
        <f>HLOOKUP(Year-1, 'Full Database'!$K$6:$BN$7, 2, 0)</f>
        <v>61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>
        <v>70</v>
      </c>
      <c r="AP35" s="21">
        <v>70</v>
      </c>
      <c r="AQ35" s="21">
        <v>70</v>
      </c>
      <c r="AR35" s="21">
        <v>70</v>
      </c>
      <c r="AS35" s="21">
        <v>70</v>
      </c>
      <c r="AT35" s="21">
        <v>70</v>
      </c>
      <c r="AU35" s="21">
        <v>90</v>
      </c>
      <c r="AV35" s="21">
        <v>90</v>
      </c>
      <c r="AW35" s="21">
        <v>90</v>
      </c>
      <c r="AX35" s="21">
        <v>90</v>
      </c>
      <c r="AY35" s="21">
        <v>90</v>
      </c>
      <c r="AZ35" s="21">
        <v>90</v>
      </c>
      <c r="BA35" s="21">
        <v>80</v>
      </c>
      <c r="BB35" s="21">
        <v>80</v>
      </c>
      <c r="BC35" s="21">
        <v>80</v>
      </c>
      <c r="BD35" s="21">
        <v>70</v>
      </c>
      <c r="BE35" s="21">
        <v>70</v>
      </c>
      <c r="BF35" s="21">
        <v>70</v>
      </c>
      <c r="BG35" s="21">
        <v>70</v>
      </c>
      <c r="BH35" s="21">
        <v>70</v>
      </c>
      <c r="BI35" s="21">
        <v>70</v>
      </c>
      <c r="BJ35" s="21">
        <v>70</v>
      </c>
      <c r="BK35" s="21"/>
      <c r="BL35" s="21"/>
      <c r="BM35" s="21"/>
      <c r="BN35" s="21"/>
      <c r="BO35" s="22"/>
      <c r="BP35" s="22"/>
      <c r="BQ35" s="22"/>
      <c r="BR35" s="22"/>
      <c r="BS35" s="22"/>
      <c r="BT35" s="22"/>
      <c r="BU35" s="22"/>
      <c r="BV35" s="22"/>
      <c r="BW35" s="22"/>
    </row>
    <row r="36" spans="1:75" ht="18" customHeight="1" x14ac:dyDescent="0.45">
      <c r="A36" s="17"/>
      <c r="B36" s="17">
        <v>29</v>
      </c>
      <c r="C36" s="18" t="s">
        <v>76</v>
      </c>
      <c r="D36" s="19" t="s">
        <v>45</v>
      </c>
      <c r="E36" s="19" t="s">
        <v>77</v>
      </c>
      <c r="F36" s="19" t="s">
        <v>15</v>
      </c>
      <c r="G36" s="19" t="s">
        <v>15</v>
      </c>
      <c r="H36" s="19" t="s">
        <v>47</v>
      </c>
      <c r="I36" s="20">
        <f t="shared" si="0"/>
        <v>28</v>
      </c>
      <c r="J36" s="20">
        <f>HLOOKUP(Year-1, 'Full Database'!$K$6:$BN$7, 2, 0)</f>
        <v>61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>
        <v>90</v>
      </c>
      <c r="AP36" s="21">
        <v>90</v>
      </c>
      <c r="AQ36" s="21">
        <v>90</v>
      </c>
      <c r="AR36" s="21">
        <v>90</v>
      </c>
      <c r="AS36" s="21">
        <v>90</v>
      </c>
      <c r="AT36" s="21">
        <v>90</v>
      </c>
      <c r="AU36" s="21">
        <v>90</v>
      </c>
      <c r="AV36" s="21">
        <v>90</v>
      </c>
      <c r="AW36" s="21">
        <v>90</v>
      </c>
      <c r="AX36" s="21">
        <v>90</v>
      </c>
      <c r="AY36" s="21">
        <v>90</v>
      </c>
      <c r="AZ36" s="21">
        <v>90</v>
      </c>
      <c r="BA36" s="21">
        <v>90</v>
      </c>
      <c r="BB36" s="21">
        <v>90</v>
      </c>
      <c r="BC36" s="21">
        <v>90</v>
      </c>
      <c r="BD36" s="21">
        <v>85</v>
      </c>
      <c r="BE36" s="21">
        <v>85</v>
      </c>
      <c r="BF36" s="21">
        <v>85</v>
      </c>
      <c r="BG36" s="21">
        <v>85</v>
      </c>
      <c r="BH36" s="21">
        <v>80</v>
      </c>
      <c r="BI36" s="21">
        <v>80</v>
      </c>
      <c r="BJ36" s="21">
        <v>80</v>
      </c>
      <c r="BK36" s="21"/>
      <c r="BL36" s="21"/>
      <c r="BM36" s="21"/>
      <c r="BN36" s="21"/>
      <c r="BO36" s="22"/>
      <c r="BP36" s="22"/>
      <c r="BQ36" s="22"/>
      <c r="BR36" s="22"/>
      <c r="BS36" s="22"/>
      <c r="BT36" s="22"/>
      <c r="BU36" s="22"/>
      <c r="BV36" s="22"/>
      <c r="BW36" s="22"/>
    </row>
    <row r="37" spans="1:75" ht="18" customHeight="1" x14ac:dyDescent="0.45">
      <c r="A37" s="17"/>
      <c r="B37" s="17">
        <v>30</v>
      </c>
      <c r="C37" s="18" t="s">
        <v>78</v>
      </c>
      <c r="D37" s="19" t="s">
        <v>45</v>
      </c>
      <c r="E37" s="19" t="s">
        <v>79</v>
      </c>
      <c r="F37" s="19" t="s">
        <v>15</v>
      </c>
      <c r="G37" s="19" t="s">
        <v>15</v>
      </c>
      <c r="H37" s="19" t="s">
        <v>47</v>
      </c>
      <c r="I37" s="20">
        <f t="shared" si="0"/>
        <v>28</v>
      </c>
      <c r="J37" s="20">
        <f>HLOOKUP(Year-1, 'Full Database'!$K$6:$BN$7, 2, 0)</f>
        <v>61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>
        <v>90</v>
      </c>
      <c r="AP37" s="21">
        <v>90</v>
      </c>
      <c r="AQ37" s="21">
        <v>77.900000000000006</v>
      </c>
      <c r="AR37" s="21">
        <v>76.599999999999994</v>
      </c>
      <c r="AS37" s="21">
        <v>76.099999999999994</v>
      </c>
      <c r="AT37" s="21">
        <v>75</v>
      </c>
      <c r="AU37" s="21">
        <v>75</v>
      </c>
      <c r="AV37" s="21">
        <v>78</v>
      </c>
      <c r="AW37" s="21">
        <v>76</v>
      </c>
      <c r="AX37" s="21">
        <v>77</v>
      </c>
      <c r="AY37" s="21">
        <v>75</v>
      </c>
      <c r="AZ37" s="21">
        <v>75</v>
      </c>
      <c r="BA37" s="21">
        <v>76</v>
      </c>
      <c r="BB37" s="21">
        <v>73</v>
      </c>
      <c r="BC37" s="21">
        <v>72</v>
      </c>
      <c r="BD37" s="21">
        <v>73</v>
      </c>
      <c r="BE37" s="21">
        <v>75</v>
      </c>
      <c r="BF37" s="21">
        <v>71</v>
      </c>
      <c r="BG37" s="21">
        <v>71</v>
      </c>
      <c r="BH37" s="21">
        <v>72</v>
      </c>
      <c r="BI37" s="21">
        <v>73</v>
      </c>
      <c r="BJ37" s="21">
        <v>74</v>
      </c>
      <c r="BK37" s="21"/>
      <c r="BL37" s="21"/>
      <c r="BM37" s="21"/>
      <c r="BN37" s="21"/>
      <c r="BO37" s="22"/>
      <c r="BP37" s="22"/>
      <c r="BQ37" s="22"/>
      <c r="BR37" s="22"/>
      <c r="BS37" s="22"/>
      <c r="BT37" s="22"/>
      <c r="BU37" s="22"/>
      <c r="BV37" s="22"/>
      <c r="BW37" s="22"/>
    </row>
    <row r="38" spans="1:75" ht="18" customHeight="1" x14ac:dyDescent="0.45">
      <c r="A38" s="17"/>
      <c r="B38" s="17">
        <v>31</v>
      </c>
      <c r="C38" s="18" t="s">
        <v>80</v>
      </c>
      <c r="D38" s="19" t="s">
        <v>45</v>
      </c>
      <c r="E38" s="19" t="s">
        <v>81</v>
      </c>
      <c r="F38" s="19" t="s">
        <v>15</v>
      </c>
      <c r="G38" s="19" t="s">
        <v>15</v>
      </c>
      <c r="H38" s="19" t="s">
        <v>47</v>
      </c>
      <c r="I38" s="20">
        <f t="shared" si="0"/>
        <v>28</v>
      </c>
      <c r="J38" s="20">
        <f>HLOOKUP(Year-1, 'Full Database'!$K$6:$BN$7, 2, 0)</f>
        <v>61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>
        <v>95.392199868967154</v>
      </c>
      <c r="AZ38" s="21">
        <v>97.822762479575999</v>
      </c>
      <c r="BA38" s="21">
        <v>94.672471930898453</v>
      </c>
      <c r="BB38" s="21">
        <v>95.40856688421816</v>
      </c>
      <c r="BC38" s="21">
        <v>95.1</v>
      </c>
      <c r="BD38" s="21">
        <v>94.8</v>
      </c>
      <c r="BE38" s="21">
        <v>95.7</v>
      </c>
      <c r="BF38" s="21">
        <v>95.8</v>
      </c>
      <c r="BG38" s="21">
        <v>95.5</v>
      </c>
      <c r="BH38" s="21">
        <v>97.2</v>
      </c>
      <c r="BI38" s="21">
        <v>98.5</v>
      </c>
      <c r="BJ38" s="21">
        <v>91.4</v>
      </c>
      <c r="BK38" s="21"/>
      <c r="BL38" s="21"/>
      <c r="BM38" s="21"/>
      <c r="BN38" s="21"/>
      <c r="BO38" s="22"/>
      <c r="BP38" s="22"/>
      <c r="BQ38" s="22"/>
      <c r="BR38" s="22"/>
      <c r="BS38" s="22"/>
      <c r="BT38" s="22"/>
      <c r="BU38" s="22"/>
      <c r="BV38" s="22"/>
      <c r="BW38" s="22"/>
    </row>
    <row r="39" spans="1:75" ht="18" customHeight="1" x14ac:dyDescent="0.45">
      <c r="A39" s="17"/>
      <c r="B39" s="17">
        <v>32</v>
      </c>
      <c r="C39" s="18" t="s">
        <v>82</v>
      </c>
      <c r="D39" s="19" t="s">
        <v>41</v>
      </c>
      <c r="E39" s="19" t="s">
        <v>83</v>
      </c>
      <c r="F39" s="19" t="s">
        <v>15</v>
      </c>
      <c r="G39" s="19" t="s">
        <v>15</v>
      </c>
      <c r="H39" s="19" t="s">
        <v>16</v>
      </c>
      <c r="I39" s="20">
        <f t="shared" si="0"/>
        <v>39</v>
      </c>
      <c r="J39" s="20">
        <f>HLOOKUP(Year-1, 'Full Database'!$K$6:$BN$7, 2, 0)</f>
        <v>61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>
        <v>14.2</v>
      </c>
      <c r="AN39" s="21">
        <v>14.2</v>
      </c>
      <c r="AO39" s="21">
        <v>14.2</v>
      </c>
      <c r="AP39" s="21">
        <v>14.2</v>
      </c>
      <c r="AQ39" s="21">
        <v>14.2</v>
      </c>
      <c r="AR39" s="21">
        <v>14.2</v>
      </c>
      <c r="AS39" s="21">
        <v>14.2</v>
      </c>
      <c r="AT39" s="21">
        <v>14.2</v>
      </c>
      <c r="AU39" s="21">
        <v>14.2</v>
      </c>
      <c r="AV39" s="21">
        <v>14.2</v>
      </c>
      <c r="AW39" s="21">
        <v>14.2</v>
      </c>
      <c r="AX39" s="21">
        <v>14.2</v>
      </c>
      <c r="AY39" s="21">
        <v>14.2</v>
      </c>
      <c r="AZ39" s="21">
        <v>14.2</v>
      </c>
      <c r="BA39" s="21">
        <v>14.2</v>
      </c>
      <c r="BB39" s="21">
        <v>14.2</v>
      </c>
      <c r="BC39" s="21">
        <v>14.150000000000002</v>
      </c>
      <c r="BD39" s="21">
        <v>14.150000000000002</v>
      </c>
      <c r="BE39" s="21">
        <v>14.150000000000002</v>
      </c>
      <c r="BF39" s="21">
        <v>14.000000000000002</v>
      </c>
      <c r="BG39" s="21"/>
      <c r="BH39" s="21"/>
      <c r="BI39" s="21">
        <v>21.813421342134198</v>
      </c>
      <c r="BJ39" s="21"/>
      <c r="BK39" s="21"/>
      <c r="BL39" s="21"/>
      <c r="BM39" s="21"/>
      <c r="BN39" s="21"/>
      <c r="BO39" s="22"/>
      <c r="BP39" s="22"/>
      <c r="BQ39" s="22"/>
      <c r="BR39" s="22"/>
      <c r="BS39" s="22"/>
      <c r="BT39" s="22"/>
      <c r="BU39" s="22"/>
      <c r="BV39" s="22"/>
      <c r="BW39" s="22"/>
    </row>
    <row r="40" spans="1:75" s="22" customFormat="1" ht="18" customHeight="1" x14ac:dyDescent="0.45">
      <c r="A40" s="17"/>
      <c r="B40" s="17">
        <v>33</v>
      </c>
      <c r="C40" s="18" t="s">
        <v>84</v>
      </c>
      <c r="D40" s="19" t="s">
        <v>41</v>
      </c>
      <c r="E40" s="19" t="s">
        <v>83</v>
      </c>
      <c r="F40" s="19" t="s">
        <v>85</v>
      </c>
      <c r="G40" s="19" t="s">
        <v>86</v>
      </c>
      <c r="H40" s="19" t="s">
        <v>47</v>
      </c>
      <c r="I40" s="20">
        <f t="shared" si="0"/>
        <v>39</v>
      </c>
      <c r="J40" s="20">
        <f>HLOOKUP(Year-1, 'Full Database'!$K$6:$BN$7, 2, 0)</f>
        <v>61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>
        <v>14.321435185185177</v>
      </c>
      <c r="AN40" s="21">
        <v>14.321435185185177</v>
      </c>
      <c r="AO40" s="21">
        <v>14.321435185185177</v>
      </c>
      <c r="AP40" s="21">
        <v>14.321435185185177</v>
      </c>
      <c r="AQ40" s="21">
        <v>14.321435185185177</v>
      </c>
      <c r="AR40" s="21">
        <v>14.321435185185177</v>
      </c>
      <c r="AS40" s="21">
        <v>14.321435185185177</v>
      </c>
      <c r="AT40" s="21">
        <v>14.321435185185177</v>
      </c>
      <c r="AU40" s="21">
        <v>14.321435185185177</v>
      </c>
      <c r="AV40" s="21">
        <v>14.321435185185177</v>
      </c>
      <c r="AW40" s="21">
        <v>14.321435185185177</v>
      </c>
      <c r="AX40" s="21">
        <v>14.321435185185177</v>
      </c>
      <c r="AY40" s="21">
        <v>14.321435185185177</v>
      </c>
      <c r="AZ40" s="21">
        <v>14.321435185185177</v>
      </c>
      <c r="BA40" s="21">
        <v>14.321435185185177</v>
      </c>
      <c r="BB40" s="21">
        <v>14.321435185185177</v>
      </c>
      <c r="BC40" s="21">
        <v>16.09463051568315</v>
      </c>
      <c r="BD40" s="21">
        <v>15.146999999999998</v>
      </c>
      <c r="BE40" s="21">
        <v>15.146999999999998</v>
      </c>
      <c r="BF40" s="21">
        <v>13</v>
      </c>
      <c r="BG40" s="21"/>
      <c r="BH40" s="21"/>
      <c r="BI40" s="21">
        <v>20.880341880341881</v>
      </c>
      <c r="BJ40" s="21"/>
      <c r="BK40" s="21"/>
      <c r="BL40" s="21"/>
      <c r="BM40" s="21"/>
      <c r="BN40" s="21"/>
    </row>
    <row r="41" spans="1:75" s="22" customFormat="1" ht="18" customHeight="1" x14ac:dyDescent="0.45">
      <c r="A41" s="17"/>
      <c r="B41" s="17">
        <v>34</v>
      </c>
      <c r="C41" s="18" t="s">
        <v>87</v>
      </c>
      <c r="D41" s="19" t="s">
        <v>41</v>
      </c>
      <c r="E41" s="19" t="s">
        <v>83</v>
      </c>
      <c r="F41" s="19" t="s">
        <v>85</v>
      </c>
      <c r="G41" s="19" t="s">
        <v>88</v>
      </c>
      <c r="H41" s="19" t="s">
        <v>47</v>
      </c>
      <c r="I41" s="20">
        <f t="shared" si="0"/>
        <v>39</v>
      </c>
      <c r="J41" s="20">
        <f>HLOOKUP(Year-1, 'Full Database'!$K$6:$BN$7, 2, 0)</f>
        <v>61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>
        <v>12.215581395348835</v>
      </c>
      <c r="AN41" s="21">
        <v>12.215581395348835</v>
      </c>
      <c r="AO41" s="21">
        <v>12.215581395348835</v>
      </c>
      <c r="AP41" s="21">
        <v>12.215581395348835</v>
      </c>
      <c r="AQ41" s="21">
        <v>12.215581395348835</v>
      </c>
      <c r="AR41" s="21">
        <v>12.215581395348835</v>
      </c>
      <c r="AS41" s="21">
        <v>12.215581395348835</v>
      </c>
      <c r="AT41" s="21">
        <v>12.215581395348835</v>
      </c>
      <c r="AU41" s="21">
        <v>12.215581395348835</v>
      </c>
      <c r="AV41" s="21">
        <v>12.215581395348835</v>
      </c>
      <c r="AW41" s="21">
        <v>12.215581395348835</v>
      </c>
      <c r="AX41" s="21">
        <v>12.215581395348835</v>
      </c>
      <c r="AY41" s="21">
        <v>12.215581395348835</v>
      </c>
      <c r="AZ41" s="21">
        <v>12.215581395348835</v>
      </c>
      <c r="BA41" s="21">
        <v>12.215581395348835</v>
      </c>
      <c r="BB41" s="21">
        <v>12.215581395348835</v>
      </c>
      <c r="BC41" s="21">
        <v>10.947680690399139</v>
      </c>
      <c r="BD41" s="21">
        <v>12.460900000000001</v>
      </c>
      <c r="BE41" s="21">
        <v>12.460900000000001</v>
      </c>
      <c r="BF41" s="21">
        <v>13</v>
      </c>
      <c r="BG41" s="21"/>
      <c r="BH41" s="21"/>
      <c r="BI41" s="21">
        <v>20.464052287581694</v>
      </c>
      <c r="BJ41" s="21"/>
      <c r="BK41" s="21"/>
      <c r="BL41" s="21"/>
      <c r="BM41" s="21"/>
      <c r="BN41" s="21"/>
    </row>
    <row r="42" spans="1:75" s="22" customFormat="1" ht="18" customHeight="1" x14ac:dyDescent="0.45">
      <c r="A42" s="17"/>
      <c r="B42" s="17">
        <v>35</v>
      </c>
      <c r="C42" s="18" t="s">
        <v>89</v>
      </c>
      <c r="D42" s="19" t="s">
        <v>41</v>
      </c>
      <c r="E42" s="19" t="s">
        <v>83</v>
      </c>
      <c r="F42" s="19" t="s">
        <v>85</v>
      </c>
      <c r="G42" s="19" t="s">
        <v>90</v>
      </c>
      <c r="H42" s="19" t="s">
        <v>47</v>
      </c>
      <c r="I42" s="20">
        <f t="shared" si="0"/>
        <v>39</v>
      </c>
      <c r="J42" s="20">
        <f>HLOOKUP(Year-1, 'Full Database'!$K$6:$BN$7, 2, 0)</f>
        <v>61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>
        <v>13.031999999999993</v>
      </c>
      <c r="AN42" s="21">
        <v>13.031999999999993</v>
      </c>
      <c r="AO42" s="21">
        <v>13.031999999999993</v>
      </c>
      <c r="AP42" s="21">
        <v>13.031999999999993</v>
      </c>
      <c r="AQ42" s="21">
        <v>13.031999999999993</v>
      </c>
      <c r="AR42" s="21">
        <v>13.031999999999993</v>
      </c>
      <c r="AS42" s="21">
        <v>13.031999999999993</v>
      </c>
      <c r="AT42" s="21">
        <v>13.031999999999993</v>
      </c>
      <c r="AU42" s="21">
        <v>13.031999999999993</v>
      </c>
      <c r="AV42" s="21">
        <v>13.031999999999993</v>
      </c>
      <c r="AW42" s="21">
        <v>13.031999999999993</v>
      </c>
      <c r="AX42" s="21">
        <v>13.031999999999993</v>
      </c>
      <c r="AY42" s="21">
        <v>13.031999999999993</v>
      </c>
      <c r="AZ42" s="21">
        <v>13.031999999999993</v>
      </c>
      <c r="BA42" s="21">
        <v>13.031999999999993</v>
      </c>
      <c r="BB42" s="21">
        <v>13.031999999999993</v>
      </c>
      <c r="BC42" s="21">
        <v>13.169105691056911</v>
      </c>
      <c r="BD42" s="21">
        <v>14.802199999999999</v>
      </c>
      <c r="BE42" s="21">
        <v>14.802199999999999</v>
      </c>
      <c r="BF42" s="21">
        <v>14.000000000000002</v>
      </c>
      <c r="BG42" s="21"/>
      <c r="BH42" s="21"/>
      <c r="BI42" s="21">
        <v>18.62222222222222</v>
      </c>
      <c r="BJ42" s="21"/>
      <c r="BK42" s="21"/>
      <c r="BL42" s="21"/>
      <c r="BM42" s="21"/>
      <c r="BN42" s="21"/>
    </row>
    <row r="43" spans="1:75" s="22" customFormat="1" ht="18" customHeight="1" x14ac:dyDescent="0.45">
      <c r="A43" s="17"/>
      <c r="B43" s="17">
        <v>36</v>
      </c>
      <c r="C43" s="18" t="s">
        <v>91</v>
      </c>
      <c r="D43" s="19" t="s">
        <v>41</v>
      </c>
      <c r="E43" s="19" t="s">
        <v>83</v>
      </c>
      <c r="F43" s="19" t="s">
        <v>85</v>
      </c>
      <c r="G43" s="19" t="s">
        <v>92</v>
      </c>
      <c r="H43" s="19" t="s">
        <v>47</v>
      </c>
      <c r="I43" s="20">
        <f t="shared" si="0"/>
        <v>39</v>
      </c>
      <c r="J43" s="20">
        <f>HLOOKUP(Year-1, 'Full Database'!$K$6:$BN$7, 2, 0)</f>
        <v>61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>
        <v>15.886103286384975</v>
      </c>
      <c r="AN43" s="21">
        <v>15.886103286384975</v>
      </c>
      <c r="AO43" s="21">
        <v>15.886103286384975</v>
      </c>
      <c r="AP43" s="21">
        <v>15.886103286384975</v>
      </c>
      <c r="AQ43" s="21">
        <v>15.886103286384975</v>
      </c>
      <c r="AR43" s="21">
        <v>15.886103286384975</v>
      </c>
      <c r="AS43" s="21">
        <v>15.886103286384975</v>
      </c>
      <c r="AT43" s="21">
        <v>15.886103286384975</v>
      </c>
      <c r="AU43" s="21">
        <v>15.886103286384975</v>
      </c>
      <c r="AV43" s="21">
        <v>15.886103286384975</v>
      </c>
      <c r="AW43" s="21">
        <v>15.886103286384975</v>
      </c>
      <c r="AX43" s="21">
        <v>15.886103286384975</v>
      </c>
      <c r="AY43" s="21">
        <v>15.886103286384975</v>
      </c>
      <c r="AZ43" s="21">
        <v>15.886103286384975</v>
      </c>
      <c r="BA43" s="21">
        <v>15.886103286384975</v>
      </c>
      <c r="BB43" s="21">
        <v>15.886103286384975</v>
      </c>
      <c r="BC43" s="21">
        <v>14.960433604336053</v>
      </c>
      <c r="BD43" s="21">
        <v>16.362299999999998</v>
      </c>
      <c r="BE43" s="21">
        <v>16.362299999999998</v>
      </c>
      <c r="BF43" s="21">
        <v>14.000000000000002</v>
      </c>
      <c r="BG43" s="21"/>
      <c r="BH43" s="21"/>
      <c r="BI43" s="21">
        <v>21.10493827160494</v>
      </c>
      <c r="BJ43" s="21"/>
      <c r="BK43" s="21"/>
      <c r="BL43" s="21"/>
      <c r="BM43" s="21"/>
      <c r="BN43" s="21"/>
    </row>
    <row r="44" spans="1:75" s="22" customFormat="1" ht="18" customHeight="1" x14ac:dyDescent="0.45">
      <c r="A44" s="17"/>
      <c r="B44" s="17">
        <v>37</v>
      </c>
      <c r="C44" s="18" t="s">
        <v>93</v>
      </c>
      <c r="D44" s="19" t="s">
        <v>41</v>
      </c>
      <c r="E44" s="19" t="s">
        <v>83</v>
      </c>
      <c r="F44" s="19" t="s">
        <v>85</v>
      </c>
      <c r="G44" s="19" t="s">
        <v>94</v>
      </c>
      <c r="H44" s="19" t="s">
        <v>47</v>
      </c>
      <c r="I44" s="20">
        <f t="shared" si="0"/>
        <v>39</v>
      </c>
      <c r="J44" s="20">
        <f>HLOOKUP(Year-1, 'Full Database'!$K$6:$BN$7, 2, 0)</f>
        <v>61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>
        <v>12.460514018691585</v>
      </c>
      <c r="AN44" s="21">
        <v>12.460514018691585</v>
      </c>
      <c r="AO44" s="21">
        <v>12.460514018691585</v>
      </c>
      <c r="AP44" s="21">
        <v>12.460514018691585</v>
      </c>
      <c r="AQ44" s="21">
        <v>12.460514018691585</v>
      </c>
      <c r="AR44" s="21">
        <v>12.460514018691585</v>
      </c>
      <c r="AS44" s="21">
        <v>12.460514018691585</v>
      </c>
      <c r="AT44" s="21">
        <v>12.460514018691585</v>
      </c>
      <c r="AU44" s="21">
        <v>12.460514018691585</v>
      </c>
      <c r="AV44" s="21">
        <v>12.460514018691585</v>
      </c>
      <c r="AW44" s="21">
        <v>12.460514018691585</v>
      </c>
      <c r="AX44" s="21">
        <v>12.460514018691585</v>
      </c>
      <c r="AY44" s="21">
        <v>12.460514018691585</v>
      </c>
      <c r="AZ44" s="21">
        <v>12.460514018691585</v>
      </c>
      <c r="BA44" s="21">
        <v>12.460514018691585</v>
      </c>
      <c r="BB44" s="21">
        <v>12.460514018691585</v>
      </c>
      <c r="BC44" s="21">
        <v>15.633225458468173</v>
      </c>
      <c r="BD44" s="21">
        <v>15.601300000000002</v>
      </c>
      <c r="BE44" s="21">
        <v>15.601300000000002</v>
      </c>
      <c r="BF44" s="21">
        <v>14.000000000000002</v>
      </c>
      <c r="BG44" s="21"/>
      <c r="BH44" s="21"/>
      <c r="BI44" s="21">
        <v>28.427777777777784</v>
      </c>
      <c r="BJ44" s="21"/>
      <c r="BK44" s="21"/>
      <c r="BL44" s="21"/>
      <c r="BM44" s="21"/>
      <c r="BN44" s="21"/>
    </row>
    <row r="45" spans="1:75" s="22" customFormat="1" ht="18" customHeight="1" x14ac:dyDescent="0.45">
      <c r="A45" s="17"/>
      <c r="B45" s="17">
        <v>38</v>
      </c>
      <c r="C45" s="18" t="s">
        <v>95</v>
      </c>
      <c r="D45" s="19" t="s">
        <v>41</v>
      </c>
      <c r="E45" s="19" t="s">
        <v>83</v>
      </c>
      <c r="F45" s="19" t="s">
        <v>85</v>
      </c>
      <c r="G45" s="19" t="s">
        <v>96</v>
      </c>
      <c r="H45" s="19" t="s">
        <v>47</v>
      </c>
      <c r="I45" s="20">
        <f t="shared" si="0"/>
        <v>39</v>
      </c>
      <c r="J45" s="20">
        <f>HLOOKUP(Year-1, 'Full Database'!$K$6:$BN$7, 2, 0)</f>
        <v>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>
        <v>15.016028037383164</v>
      </c>
      <c r="AN45" s="21">
        <v>15.016028037383164</v>
      </c>
      <c r="AO45" s="21">
        <v>15.016028037383164</v>
      </c>
      <c r="AP45" s="21">
        <v>15.016028037383164</v>
      </c>
      <c r="AQ45" s="21">
        <v>15.016028037383164</v>
      </c>
      <c r="AR45" s="21">
        <v>15.016028037383164</v>
      </c>
      <c r="AS45" s="21">
        <v>15.016028037383164</v>
      </c>
      <c r="AT45" s="21">
        <v>15.016028037383164</v>
      </c>
      <c r="AU45" s="21">
        <v>15.016028037383164</v>
      </c>
      <c r="AV45" s="21">
        <v>15.016028037383164</v>
      </c>
      <c r="AW45" s="21">
        <v>15.016028037383164</v>
      </c>
      <c r="AX45" s="21">
        <v>15.016028037383164</v>
      </c>
      <c r="AY45" s="21">
        <v>15.016028037383164</v>
      </c>
      <c r="AZ45" s="21">
        <v>15.016028037383164</v>
      </c>
      <c r="BA45" s="21">
        <v>15.016028037383164</v>
      </c>
      <c r="BB45" s="21">
        <v>15.016028037383164</v>
      </c>
      <c r="BC45" s="21">
        <v>17.966346153846157</v>
      </c>
      <c r="BD45" s="21">
        <v>16.582100000000001</v>
      </c>
      <c r="BE45" s="21">
        <v>16.582100000000001</v>
      </c>
      <c r="BF45" s="21">
        <v>15</v>
      </c>
      <c r="BG45" s="21"/>
      <c r="BH45" s="21"/>
      <c r="BI45" s="21">
        <v>18.883838383838388</v>
      </c>
      <c r="BJ45" s="21"/>
      <c r="BK45" s="21"/>
      <c r="BL45" s="21"/>
      <c r="BM45" s="21"/>
      <c r="BN45" s="21"/>
    </row>
    <row r="46" spans="1:75" s="22" customFormat="1" ht="18" customHeight="1" x14ac:dyDescent="0.45">
      <c r="A46" s="17"/>
      <c r="B46" s="17">
        <v>39</v>
      </c>
      <c r="C46" s="18" t="s">
        <v>97</v>
      </c>
      <c r="D46" s="19" t="s">
        <v>41</v>
      </c>
      <c r="E46" s="19" t="s">
        <v>83</v>
      </c>
      <c r="F46" s="19" t="s">
        <v>85</v>
      </c>
      <c r="G46" s="19" t="s">
        <v>98</v>
      </c>
      <c r="H46" s="19" t="s">
        <v>47</v>
      </c>
      <c r="I46" s="20">
        <f t="shared" si="0"/>
        <v>39</v>
      </c>
      <c r="J46" s="20">
        <f>HLOOKUP(Year-1, 'Full Database'!$K$6:$BN$7, 2, 0)</f>
        <v>61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>
        <v>14.321566820276491</v>
      </c>
      <c r="AN46" s="21">
        <v>14.321566820276491</v>
      </c>
      <c r="AO46" s="21">
        <v>14.321566820276491</v>
      </c>
      <c r="AP46" s="21">
        <v>14.321566820276491</v>
      </c>
      <c r="AQ46" s="21">
        <v>14.321566820276491</v>
      </c>
      <c r="AR46" s="21">
        <v>14.321566820276491</v>
      </c>
      <c r="AS46" s="21">
        <v>14.321566820276491</v>
      </c>
      <c r="AT46" s="21">
        <v>14.321566820276491</v>
      </c>
      <c r="AU46" s="21">
        <v>14.321566820276491</v>
      </c>
      <c r="AV46" s="21">
        <v>14.321566820276491</v>
      </c>
      <c r="AW46" s="21">
        <v>14.321566820276491</v>
      </c>
      <c r="AX46" s="21">
        <v>14.321566820276491</v>
      </c>
      <c r="AY46" s="21">
        <v>14.321566820276491</v>
      </c>
      <c r="AZ46" s="21">
        <v>14.321566820276491</v>
      </c>
      <c r="BA46" s="21">
        <v>14.321566820276491</v>
      </c>
      <c r="BB46" s="21">
        <v>14.321566820276491</v>
      </c>
      <c r="BC46" s="21">
        <v>15.162601626016267</v>
      </c>
      <c r="BD46" s="21">
        <v>15.157100000000002</v>
      </c>
      <c r="BE46" s="21">
        <v>15.157100000000002</v>
      </c>
      <c r="BF46" s="21">
        <v>14.000000000000002</v>
      </c>
      <c r="BG46" s="21"/>
      <c r="BH46" s="21"/>
      <c r="BI46" s="21">
        <v>19.478306878306878</v>
      </c>
      <c r="BJ46" s="21"/>
      <c r="BK46" s="21"/>
      <c r="BL46" s="21"/>
      <c r="BM46" s="21"/>
      <c r="BN46" s="21"/>
    </row>
    <row r="47" spans="1:75" s="22" customFormat="1" ht="18" customHeight="1" x14ac:dyDescent="0.45">
      <c r="A47" s="17"/>
      <c r="B47" s="17">
        <v>40</v>
      </c>
      <c r="C47" s="18" t="s">
        <v>99</v>
      </c>
      <c r="D47" s="19" t="s">
        <v>41</v>
      </c>
      <c r="E47" s="19" t="s">
        <v>83</v>
      </c>
      <c r="F47" s="19" t="s">
        <v>85</v>
      </c>
      <c r="G47" s="19" t="s">
        <v>100</v>
      </c>
      <c r="H47" s="19" t="s">
        <v>47</v>
      </c>
      <c r="I47" s="20">
        <f t="shared" si="0"/>
        <v>39</v>
      </c>
      <c r="J47" s="20">
        <f>HLOOKUP(Year-1, 'Full Database'!$K$6:$BN$7, 2, 0)</f>
        <v>61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>
        <v>14.219999999999994</v>
      </c>
      <c r="AN47" s="21">
        <v>14.219999999999994</v>
      </c>
      <c r="AO47" s="21">
        <v>14.219999999999994</v>
      </c>
      <c r="AP47" s="21">
        <v>14.219999999999994</v>
      </c>
      <c r="AQ47" s="21">
        <v>14.219999999999994</v>
      </c>
      <c r="AR47" s="21">
        <v>14.219999999999994</v>
      </c>
      <c r="AS47" s="21">
        <v>14.219999999999994</v>
      </c>
      <c r="AT47" s="21">
        <v>14.219999999999994</v>
      </c>
      <c r="AU47" s="21">
        <v>14.219999999999994</v>
      </c>
      <c r="AV47" s="21">
        <v>14.219999999999994</v>
      </c>
      <c r="AW47" s="21">
        <v>14.219999999999994</v>
      </c>
      <c r="AX47" s="21">
        <v>14.219999999999994</v>
      </c>
      <c r="AY47" s="21">
        <v>14.219999999999994</v>
      </c>
      <c r="AZ47" s="21">
        <v>14.219999999999994</v>
      </c>
      <c r="BA47" s="21">
        <v>14.219999999999994</v>
      </c>
      <c r="BB47" s="21">
        <v>14.219999999999994</v>
      </c>
      <c r="BC47" s="21">
        <v>16.546603475513436</v>
      </c>
      <c r="BD47" s="21">
        <v>18.064900000000002</v>
      </c>
      <c r="BE47" s="21">
        <v>18.064900000000002</v>
      </c>
      <c r="BF47" s="21">
        <v>17</v>
      </c>
      <c r="BG47" s="21"/>
      <c r="BH47" s="21"/>
      <c r="BI47" s="21">
        <v>21.760683760683758</v>
      </c>
      <c r="BJ47" s="21"/>
      <c r="BK47" s="21"/>
      <c r="BL47" s="21"/>
      <c r="BM47" s="21"/>
      <c r="BN47" s="21"/>
    </row>
    <row r="48" spans="1:75" s="22" customFormat="1" ht="18" customHeight="1" x14ac:dyDescent="0.45">
      <c r="A48" s="17"/>
      <c r="B48" s="17">
        <v>41</v>
      </c>
      <c r="C48" s="18" t="s">
        <v>101</v>
      </c>
      <c r="D48" s="19" t="s">
        <v>41</v>
      </c>
      <c r="E48" s="19" t="s">
        <v>83</v>
      </c>
      <c r="F48" s="19" t="s">
        <v>85</v>
      </c>
      <c r="G48" s="19" t="s">
        <v>102</v>
      </c>
      <c r="H48" s="19" t="s">
        <v>47</v>
      </c>
      <c r="I48" s="20">
        <f t="shared" si="0"/>
        <v>39</v>
      </c>
      <c r="J48" s="20">
        <f>HLOOKUP(Year-1, 'Full Database'!$K$6:$BN$7, 2, 0)</f>
        <v>61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>
        <v>16.58809999999999</v>
      </c>
      <c r="AN48" s="21">
        <v>16.58809999999999</v>
      </c>
      <c r="AO48" s="21">
        <v>16.58809999999999</v>
      </c>
      <c r="AP48" s="21">
        <v>16.58809999999999</v>
      </c>
      <c r="AQ48" s="21">
        <v>16.58809999999999</v>
      </c>
      <c r="AR48" s="21">
        <v>16.58809999999999</v>
      </c>
      <c r="AS48" s="21">
        <v>16.58809999999999</v>
      </c>
      <c r="AT48" s="21">
        <v>16.58809999999999</v>
      </c>
      <c r="AU48" s="21">
        <v>16.58809999999999</v>
      </c>
      <c r="AV48" s="21">
        <v>16.58809999999999</v>
      </c>
      <c r="AW48" s="21">
        <v>16.58809999999999</v>
      </c>
      <c r="AX48" s="21">
        <v>16.58809999999999</v>
      </c>
      <c r="AY48" s="21">
        <v>16.58809999999999</v>
      </c>
      <c r="AZ48" s="21">
        <v>16.58809999999999</v>
      </c>
      <c r="BA48" s="21">
        <v>16.58809999999999</v>
      </c>
      <c r="BB48" s="21">
        <v>16.58809999999999</v>
      </c>
      <c r="BC48" s="21">
        <v>16.36822329575952</v>
      </c>
      <c r="BD48" s="21">
        <v>16.194700000000001</v>
      </c>
      <c r="BE48" s="21">
        <v>16.194700000000001</v>
      </c>
      <c r="BF48" s="21">
        <v>16</v>
      </c>
      <c r="BG48" s="21"/>
      <c r="BH48" s="21"/>
      <c r="BI48" s="21">
        <v>21.038888888888891</v>
      </c>
      <c r="BJ48" s="21"/>
      <c r="BK48" s="21"/>
      <c r="BL48" s="21"/>
      <c r="BM48" s="21"/>
      <c r="BN48" s="21"/>
    </row>
    <row r="49" spans="1:75" s="22" customFormat="1" ht="18" customHeight="1" x14ac:dyDescent="0.45">
      <c r="A49" s="17"/>
      <c r="B49" s="17">
        <v>42</v>
      </c>
      <c r="C49" s="18" t="s">
        <v>103</v>
      </c>
      <c r="D49" s="19" t="s">
        <v>41</v>
      </c>
      <c r="E49" s="19" t="s">
        <v>83</v>
      </c>
      <c r="F49" s="19" t="s">
        <v>85</v>
      </c>
      <c r="G49" s="19" t="s">
        <v>104</v>
      </c>
      <c r="H49" s="19" t="s">
        <v>47</v>
      </c>
      <c r="I49" s="20">
        <f t="shared" si="0"/>
        <v>39</v>
      </c>
      <c r="J49" s="20">
        <f>HLOOKUP(Year-1, 'Full Database'!$K$6:$BN$7, 2, 0)</f>
        <v>61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>
        <v>15.548604651162783</v>
      </c>
      <c r="AN49" s="21">
        <v>15.548604651162783</v>
      </c>
      <c r="AO49" s="21">
        <v>15.548604651162783</v>
      </c>
      <c r="AP49" s="21">
        <v>15.548604651162783</v>
      </c>
      <c r="AQ49" s="21">
        <v>15.548604651162783</v>
      </c>
      <c r="AR49" s="21">
        <v>15.548604651162783</v>
      </c>
      <c r="AS49" s="21">
        <v>15.548604651162783</v>
      </c>
      <c r="AT49" s="21">
        <v>15.548604651162783</v>
      </c>
      <c r="AU49" s="21">
        <v>15.548604651162783</v>
      </c>
      <c r="AV49" s="21">
        <v>15.548604651162783</v>
      </c>
      <c r="AW49" s="21">
        <v>15.548604651162783</v>
      </c>
      <c r="AX49" s="21">
        <v>15.548604651162783</v>
      </c>
      <c r="AY49" s="21">
        <v>15.548604651162783</v>
      </c>
      <c r="AZ49" s="21">
        <v>15.548604651162783</v>
      </c>
      <c r="BA49" s="21">
        <v>15.548604651162783</v>
      </c>
      <c r="BB49" s="21">
        <v>15.548604651162783</v>
      </c>
      <c r="BC49" s="21">
        <v>18.20118662351673</v>
      </c>
      <c r="BD49" s="21">
        <v>18.084500000000002</v>
      </c>
      <c r="BE49" s="21">
        <v>18.084500000000002</v>
      </c>
      <c r="BF49" s="21">
        <v>16</v>
      </c>
      <c r="BG49" s="21"/>
      <c r="BH49" s="21"/>
      <c r="BI49" s="21">
        <v>21.444444444444439</v>
      </c>
      <c r="BJ49" s="21"/>
      <c r="BK49" s="21"/>
      <c r="BL49" s="21"/>
      <c r="BM49" s="21"/>
      <c r="BN49" s="21"/>
    </row>
    <row r="50" spans="1:75" s="22" customFormat="1" ht="18" customHeight="1" x14ac:dyDescent="0.45">
      <c r="A50" s="17"/>
      <c r="B50" s="17">
        <v>43</v>
      </c>
      <c r="C50" s="18" t="s">
        <v>105</v>
      </c>
      <c r="D50" s="19" t="s">
        <v>41</v>
      </c>
      <c r="E50" s="19" t="s">
        <v>83</v>
      </c>
      <c r="F50" s="19" t="s">
        <v>85</v>
      </c>
      <c r="G50" s="19" t="s">
        <v>106</v>
      </c>
      <c r="H50" s="19" t="s">
        <v>47</v>
      </c>
      <c r="I50" s="20">
        <f t="shared" si="0"/>
        <v>39</v>
      </c>
      <c r="J50" s="20">
        <f>HLOOKUP(Year-1, 'Full Database'!$K$6:$BN$7, 2, 0)</f>
        <v>61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>
        <v>13.380861244019137</v>
      </c>
      <c r="AN50" s="21">
        <v>13.380861244019137</v>
      </c>
      <c r="AO50" s="21">
        <v>13.380861244019137</v>
      </c>
      <c r="AP50" s="21">
        <v>13.380861244019137</v>
      </c>
      <c r="AQ50" s="21">
        <v>13.380861244019137</v>
      </c>
      <c r="AR50" s="21">
        <v>13.380861244019137</v>
      </c>
      <c r="AS50" s="21">
        <v>13.380861244019137</v>
      </c>
      <c r="AT50" s="21">
        <v>13.380861244019137</v>
      </c>
      <c r="AU50" s="21">
        <v>13.380861244019137</v>
      </c>
      <c r="AV50" s="21">
        <v>13.380861244019137</v>
      </c>
      <c r="AW50" s="21">
        <v>13.380861244019137</v>
      </c>
      <c r="AX50" s="21">
        <v>13.380861244019137</v>
      </c>
      <c r="AY50" s="21">
        <v>13.380861244019137</v>
      </c>
      <c r="AZ50" s="21">
        <v>13.380861244019137</v>
      </c>
      <c r="BA50" s="21">
        <v>13.380861244019137</v>
      </c>
      <c r="BB50" s="21">
        <v>13.380861244019137</v>
      </c>
      <c r="BC50" s="21">
        <v>15.096081588835208</v>
      </c>
      <c r="BD50" s="21">
        <v>14.821999999999999</v>
      </c>
      <c r="BE50" s="21">
        <v>14.821999999999999</v>
      </c>
      <c r="BF50" s="21">
        <v>13</v>
      </c>
      <c r="BG50" s="21"/>
      <c r="BH50" s="21"/>
      <c r="BI50" s="21">
        <v>27.158730158730158</v>
      </c>
      <c r="BJ50" s="21"/>
      <c r="BK50" s="21"/>
      <c r="BL50" s="21"/>
      <c r="BM50" s="21"/>
      <c r="BN50" s="21"/>
    </row>
    <row r="51" spans="1:75" s="22" customFormat="1" ht="18" customHeight="1" x14ac:dyDescent="0.45">
      <c r="A51" s="17"/>
      <c r="B51" s="17">
        <v>44</v>
      </c>
      <c r="C51" s="18" t="s">
        <v>107</v>
      </c>
      <c r="D51" s="19" t="s">
        <v>41</v>
      </c>
      <c r="E51" s="19" t="s">
        <v>83</v>
      </c>
      <c r="F51" s="19" t="s">
        <v>85</v>
      </c>
      <c r="G51" s="19" t="s">
        <v>108</v>
      </c>
      <c r="H51" s="19" t="s">
        <v>47</v>
      </c>
      <c r="I51" s="20">
        <f t="shared" si="0"/>
        <v>39</v>
      </c>
      <c r="J51" s="20">
        <f>HLOOKUP(Year-1, 'Full Database'!$K$6:$BN$7, 2, 0)</f>
        <v>61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>
        <v>16.690887850467288</v>
      </c>
      <c r="AN51" s="21">
        <v>16.690887850467288</v>
      </c>
      <c r="AO51" s="21">
        <v>16.690887850467288</v>
      </c>
      <c r="AP51" s="21">
        <v>16.690887850467288</v>
      </c>
      <c r="AQ51" s="21">
        <v>16.690887850467288</v>
      </c>
      <c r="AR51" s="21">
        <v>16.690887850467288</v>
      </c>
      <c r="AS51" s="21">
        <v>16.690887850467288</v>
      </c>
      <c r="AT51" s="21">
        <v>16.690887850467288</v>
      </c>
      <c r="AU51" s="21">
        <v>16.690887850467288</v>
      </c>
      <c r="AV51" s="21">
        <v>16.690887850467288</v>
      </c>
      <c r="AW51" s="21">
        <v>16.690887850467288</v>
      </c>
      <c r="AX51" s="21">
        <v>16.690887850467288</v>
      </c>
      <c r="AY51" s="21">
        <v>16.690887850467288</v>
      </c>
      <c r="AZ51" s="21">
        <v>16.690887850467288</v>
      </c>
      <c r="BA51" s="21">
        <v>16.690887850467288</v>
      </c>
      <c r="BB51" s="21">
        <v>16.690887850467288</v>
      </c>
      <c r="BC51" s="21">
        <v>16.417200854700845</v>
      </c>
      <c r="BD51" s="21">
        <v>17.154800000000002</v>
      </c>
      <c r="BE51" s="21">
        <v>17.154800000000002</v>
      </c>
      <c r="BF51" s="21">
        <v>15</v>
      </c>
      <c r="BG51" s="21"/>
      <c r="BH51" s="21"/>
      <c r="BI51" s="21">
        <v>29.387057387057393</v>
      </c>
      <c r="BJ51" s="21"/>
      <c r="BK51" s="21"/>
      <c r="BL51" s="21"/>
      <c r="BM51" s="21"/>
      <c r="BN51" s="21"/>
    </row>
    <row r="52" spans="1:75" s="22" customFormat="1" ht="18" customHeight="1" x14ac:dyDescent="0.45">
      <c r="A52" s="17"/>
      <c r="B52" s="17">
        <v>45</v>
      </c>
      <c r="C52" s="18" t="s">
        <v>109</v>
      </c>
      <c r="D52" s="19" t="s">
        <v>41</v>
      </c>
      <c r="E52" s="19" t="s">
        <v>83</v>
      </c>
      <c r="F52" s="19" t="s">
        <v>85</v>
      </c>
      <c r="G52" s="19" t="s">
        <v>110</v>
      </c>
      <c r="H52" s="19" t="s">
        <v>47</v>
      </c>
      <c r="I52" s="20">
        <f t="shared" si="0"/>
        <v>39</v>
      </c>
      <c r="J52" s="20">
        <f>HLOOKUP(Year-1, 'Full Database'!$K$6:$BN$7, 2, 0)</f>
        <v>61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>
        <v>9.6074299065420572</v>
      </c>
      <c r="AN52" s="21">
        <v>9.6074299065420572</v>
      </c>
      <c r="AO52" s="21">
        <v>9.6074299065420572</v>
      </c>
      <c r="AP52" s="21">
        <v>9.6074299065420572</v>
      </c>
      <c r="AQ52" s="21">
        <v>9.6074299065420572</v>
      </c>
      <c r="AR52" s="21">
        <v>9.6074299065420572</v>
      </c>
      <c r="AS52" s="21">
        <v>9.6074299065420572</v>
      </c>
      <c r="AT52" s="21">
        <v>9.6074299065420572</v>
      </c>
      <c r="AU52" s="21">
        <v>9.6074299065420572</v>
      </c>
      <c r="AV52" s="21">
        <v>9.6074299065420572</v>
      </c>
      <c r="AW52" s="21">
        <v>9.6074299065420572</v>
      </c>
      <c r="AX52" s="21">
        <v>9.6074299065420572</v>
      </c>
      <c r="AY52" s="21">
        <v>9.6074299065420572</v>
      </c>
      <c r="AZ52" s="21">
        <v>9.6074299065420572</v>
      </c>
      <c r="BA52" s="21">
        <v>9.6074299065420572</v>
      </c>
      <c r="BB52" s="21">
        <v>9.6074299065420572</v>
      </c>
      <c r="BC52" s="21">
        <v>10.742690058479532</v>
      </c>
      <c r="BD52" s="21">
        <v>11.834300000000001</v>
      </c>
      <c r="BE52" s="21">
        <v>11.834300000000001</v>
      </c>
      <c r="BF52" s="21">
        <v>11</v>
      </c>
      <c r="BG52" s="21"/>
      <c r="BH52" s="21"/>
      <c r="BI52" s="21">
        <v>21.860317460317454</v>
      </c>
      <c r="BJ52" s="21"/>
      <c r="BK52" s="21"/>
      <c r="BL52" s="21"/>
      <c r="BM52" s="21"/>
      <c r="BN52" s="21"/>
    </row>
    <row r="53" spans="1:75" s="22" customFormat="1" ht="18" customHeight="1" x14ac:dyDescent="0.45">
      <c r="A53" s="17"/>
      <c r="B53" s="17">
        <v>46</v>
      </c>
      <c r="C53" s="18" t="s">
        <v>111</v>
      </c>
      <c r="D53" s="19" t="s">
        <v>41</v>
      </c>
      <c r="E53" s="19" t="s">
        <v>83</v>
      </c>
      <c r="F53" s="19" t="s">
        <v>85</v>
      </c>
      <c r="G53" s="19" t="s">
        <v>112</v>
      </c>
      <c r="H53" s="19" t="s">
        <v>47</v>
      </c>
      <c r="I53" s="20">
        <f t="shared" si="0"/>
        <v>39</v>
      </c>
      <c r="J53" s="20">
        <f>HLOOKUP(Year-1, 'Full Database'!$K$6:$BN$7, 2, 0)</f>
        <v>61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>
        <v>16.114259259259253</v>
      </c>
      <c r="AN53" s="21">
        <v>16.114259259259253</v>
      </c>
      <c r="AO53" s="21">
        <v>16.114259259259253</v>
      </c>
      <c r="AP53" s="21">
        <v>16.114259259259253</v>
      </c>
      <c r="AQ53" s="21">
        <v>16.114259259259253</v>
      </c>
      <c r="AR53" s="21">
        <v>16.114259259259253</v>
      </c>
      <c r="AS53" s="21">
        <v>16.114259259259253</v>
      </c>
      <c r="AT53" s="21">
        <v>16.114259259259253</v>
      </c>
      <c r="AU53" s="21">
        <v>16.114259259259253</v>
      </c>
      <c r="AV53" s="21">
        <v>16.114259259259253</v>
      </c>
      <c r="AW53" s="21">
        <v>16.114259259259253</v>
      </c>
      <c r="AX53" s="21">
        <v>16.114259259259253</v>
      </c>
      <c r="AY53" s="21">
        <v>16.114259259259253</v>
      </c>
      <c r="AZ53" s="21">
        <v>16.114259259259253</v>
      </c>
      <c r="BA53" s="21">
        <v>16.114259259259253</v>
      </c>
      <c r="BB53" s="21">
        <v>16.114259259259253</v>
      </c>
      <c r="BC53" s="21">
        <v>17.874534821903236</v>
      </c>
      <c r="BD53" s="21">
        <v>14.788100000000002</v>
      </c>
      <c r="BE53" s="21">
        <v>14.788100000000002</v>
      </c>
      <c r="BF53" s="21">
        <v>15</v>
      </c>
      <c r="BG53" s="21"/>
      <c r="BH53" s="21"/>
      <c r="BI53" s="21">
        <v>32.763888888888907</v>
      </c>
      <c r="BJ53" s="21"/>
      <c r="BK53" s="21"/>
      <c r="BL53" s="21"/>
      <c r="BM53" s="21"/>
      <c r="BN53" s="21"/>
    </row>
    <row r="54" spans="1:75" s="22" customFormat="1" ht="18" customHeight="1" x14ac:dyDescent="0.45">
      <c r="A54" s="17"/>
      <c r="B54" s="17">
        <v>47</v>
      </c>
      <c r="C54" s="18" t="s">
        <v>113</v>
      </c>
      <c r="D54" s="19" t="s">
        <v>41</v>
      </c>
      <c r="E54" s="19" t="s">
        <v>83</v>
      </c>
      <c r="F54" s="19" t="s">
        <v>85</v>
      </c>
      <c r="G54" s="19" t="s">
        <v>114</v>
      </c>
      <c r="H54" s="19" t="s">
        <v>47</v>
      </c>
      <c r="I54" s="20">
        <f t="shared" si="0"/>
        <v>39</v>
      </c>
      <c r="J54" s="20">
        <f>HLOOKUP(Year-1, 'Full Database'!$K$6:$BN$7, 2, 0)</f>
        <v>61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>
        <v>13.0193488372093</v>
      </c>
      <c r="AN54" s="21">
        <v>13.0193488372093</v>
      </c>
      <c r="AO54" s="21">
        <v>13.0193488372093</v>
      </c>
      <c r="AP54" s="21">
        <v>13.0193488372093</v>
      </c>
      <c r="AQ54" s="21">
        <v>13.0193488372093</v>
      </c>
      <c r="AR54" s="21">
        <v>13.0193488372093</v>
      </c>
      <c r="AS54" s="21">
        <v>13.0193488372093</v>
      </c>
      <c r="AT54" s="21">
        <v>13.0193488372093</v>
      </c>
      <c r="AU54" s="21">
        <v>13.0193488372093</v>
      </c>
      <c r="AV54" s="21">
        <v>13.0193488372093</v>
      </c>
      <c r="AW54" s="21">
        <v>13.0193488372093</v>
      </c>
      <c r="AX54" s="21">
        <v>13.0193488372093</v>
      </c>
      <c r="AY54" s="21">
        <v>13.0193488372093</v>
      </c>
      <c r="AZ54" s="21">
        <v>13.0193488372093</v>
      </c>
      <c r="BA54" s="21">
        <v>13.0193488372093</v>
      </c>
      <c r="BB54" s="21">
        <v>13.0193488372093</v>
      </c>
      <c r="BC54" s="21">
        <v>13.941492216854529</v>
      </c>
      <c r="BD54" s="21">
        <v>16.135899999999999</v>
      </c>
      <c r="BE54" s="21">
        <v>16.135899999999999</v>
      </c>
      <c r="BF54" s="21">
        <v>13</v>
      </c>
      <c r="BG54" s="21"/>
      <c r="BH54" s="21"/>
      <c r="BI54" s="21">
        <v>27.072916666666668</v>
      </c>
      <c r="BJ54" s="21"/>
      <c r="BK54" s="21"/>
      <c r="BL54" s="21"/>
      <c r="BM54" s="21"/>
      <c r="BN54" s="21"/>
    </row>
    <row r="55" spans="1:75" ht="18" customHeight="1" x14ac:dyDescent="0.45">
      <c r="A55" s="17"/>
      <c r="B55" s="17">
        <v>48</v>
      </c>
      <c r="C55" s="18" t="s">
        <v>115</v>
      </c>
      <c r="D55" s="19" t="s">
        <v>41</v>
      </c>
      <c r="E55" s="19" t="s">
        <v>116</v>
      </c>
      <c r="F55" s="19" t="s">
        <v>15</v>
      </c>
      <c r="G55" s="19" t="s">
        <v>15</v>
      </c>
      <c r="H55" s="19" t="s">
        <v>16</v>
      </c>
      <c r="I55" s="20">
        <f t="shared" si="0"/>
        <v>55</v>
      </c>
      <c r="J55" s="20">
        <f>HLOOKUP(Year-1, 'Full Database'!$K$6:$BN$7, 2, 0)</f>
        <v>61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>
        <v>11154015983</v>
      </c>
      <c r="AL55" s="24">
        <v>13567533156</v>
      </c>
      <c r="AM55" s="24">
        <v>19160974277</v>
      </c>
      <c r="AN55" s="24">
        <v>26950000239</v>
      </c>
      <c r="AO55" s="24">
        <v>37767122723</v>
      </c>
      <c r="AP55" s="24">
        <v>51970200176</v>
      </c>
      <c r="AQ55" s="24">
        <v>62923082455</v>
      </c>
      <c r="AR55" s="24">
        <v>89010438637</v>
      </c>
      <c r="AS55" s="24">
        <v>147725958780</v>
      </c>
      <c r="AT55" s="24">
        <v>258754859127</v>
      </c>
      <c r="AU55" s="24">
        <v>456964165225</v>
      </c>
      <c r="AV55" s="24">
        <v>619835777445</v>
      </c>
      <c r="AW55" s="24">
        <v>829876851798</v>
      </c>
      <c r="AX55" s="24">
        <v>1101291761666</v>
      </c>
      <c r="AY55" s="24">
        <v>1495446969982</v>
      </c>
      <c r="AZ55" s="24">
        <v>1798361585325</v>
      </c>
      <c r="BA55" s="24">
        <v>2118646477951</v>
      </c>
      <c r="BB55" s="25">
        <v>2202877975323</v>
      </c>
      <c r="BC55" s="25">
        <v>2237323553613</v>
      </c>
      <c r="BD55" s="25">
        <v>2241323210924</v>
      </c>
      <c r="BE55" s="25">
        <v>2295514719942</v>
      </c>
      <c r="BF55" s="25">
        <v>2299916848471</v>
      </c>
      <c r="BG55" s="25">
        <v>2618182348182</v>
      </c>
      <c r="BH55" s="25">
        <v>2454929682914</v>
      </c>
      <c r="BI55" s="25">
        <v>2881018798415</v>
      </c>
      <c r="BJ55" s="25"/>
      <c r="BK55" s="25"/>
      <c r="BL55" s="25"/>
      <c r="BM55" s="25"/>
      <c r="BN55" s="25"/>
      <c r="BO55" s="22"/>
      <c r="BP55" s="22"/>
      <c r="BQ55" s="22"/>
      <c r="BR55" s="22"/>
      <c r="BS55" s="22"/>
      <c r="BT55" s="22"/>
      <c r="BU55" s="22"/>
      <c r="BV55" s="22"/>
      <c r="BW55" s="22"/>
    </row>
    <row r="56" spans="1:75" ht="18" customHeight="1" x14ac:dyDescent="0.45">
      <c r="A56" s="17"/>
      <c r="B56" s="17">
        <v>49</v>
      </c>
      <c r="C56" s="18" t="s">
        <v>117</v>
      </c>
      <c r="D56" s="19" t="s">
        <v>41</v>
      </c>
      <c r="E56" s="19" t="s">
        <v>118</v>
      </c>
      <c r="F56" s="19" t="s">
        <v>15</v>
      </c>
      <c r="G56" s="19" t="s">
        <v>15</v>
      </c>
      <c r="H56" s="19" t="s">
        <v>16</v>
      </c>
      <c r="I56" s="20">
        <f t="shared" si="0"/>
        <v>56</v>
      </c>
      <c r="J56" s="20">
        <f>HLOOKUP(Year-1, 'Full Database'!$K$6:$BN$7, 2, 0)</f>
        <v>61</v>
      </c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5"/>
      <c r="AL56" s="25"/>
      <c r="AM56" s="25">
        <v>1</v>
      </c>
      <c r="AN56" s="25">
        <v>1</v>
      </c>
      <c r="AO56" s="25">
        <v>1</v>
      </c>
      <c r="AP56" s="25">
        <v>1</v>
      </c>
      <c r="AQ56" s="25">
        <v>1</v>
      </c>
      <c r="AR56" s="25">
        <v>1</v>
      </c>
      <c r="AS56" s="25">
        <v>1</v>
      </c>
      <c r="AT56" s="25">
        <v>14402130</v>
      </c>
      <c r="AU56" s="25">
        <v>252825025</v>
      </c>
      <c r="AV56" s="25">
        <v>1022852479</v>
      </c>
      <c r="AW56" s="25">
        <v>2075320313</v>
      </c>
      <c r="AX56" s="25">
        <v>4659442602</v>
      </c>
      <c r="AY56" s="25">
        <v>9762270578</v>
      </c>
      <c r="AZ56" s="25">
        <v>18705973892</v>
      </c>
      <c r="BA56" s="25">
        <v>48140754277</v>
      </c>
      <c r="BB56" s="25">
        <v>110441425040</v>
      </c>
      <c r="BC56" s="25">
        <v>135172065352</v>
      </c>
      <c r="BD56" s="25">
        <v>187662757045</v>
      </c>
      <c r="BE56" s="25">
        <v>193115230724</v>
      </c>
      <c r="BF56" s="25">
        <v>171258497406</v>
      </c>
      <c r="BG56" s="25">
        <v>153290928686</v>
      </c>
      <c r="BH56" s="25">
        <v>169303908013</v>
      </c>
      <c r="BI56" s="25">
        <v>156665322225</v>
      </c>
      <c r="BJ56" s="25"/>
      <c r="BK56" s="25"/>
      <c r="BL56" s="25"/>
      <c r="BM56" s="25"/>
      <c r="BN56" s="25"/>
      <c r="BO56" s="22"/>
      <c r="BP56" s="22"/>
      <c r="BQ56" s="22"/>
      <c r="BR56" s="22"/>
      <c r="BS56" s="22"/>
      <c r="BT56" s="22"/>
      <c r="BU56" s="22"/>
      <c r="BV56" s="22"/>
      <c r="BW56" s="22"/>
    </row>
    <row r="57" spans="1:75" ht="18" customHeight="1" x14ac:dyDescent="0.45">
      <c r="A57" s="17"/>
      <c r="B57" s="17">
        <v>50</v>
      </c>
      <c r="C57" s="18" t="s">
        <v>119</v>
      </c>
      <c r="D57" s="19" t="s">
        <v>41</v>
      </c>
      <c r="E57" s="19" t="s">
        <v>120</v>
      </c>
      <c r="F57" s="19" t="s">
        <v>15</v>
      </c>
      <c r="G57" s="19" t="s">
        <v>15</v>
      </c>
      <c r="H57" s="19" t="s">
        <v>16</v>
      </c>
      <c r="I57" s="20">
        <f t="shared" si="0"/>
        <v>57</v>
      </c>
      <c r="J57" s="20">
        <f>HLOOKUP(Year-1, 'Full Database'!$K$6:$BN$7, 2, 0)</f>
        <v>61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>
        <v>1</v>
      </c>
      <c r="AN57" s="21">
        <v>1</v>
      </c>
      <c r="AO57" s="21">
        <v>1</v>
      </c>
      <c r="AP57" s="21">
        <v>2.2638921177339699</v>
      </c>
      <c r="AQ57" s="21">
        <v>4.9050995884236022</v>
      </c>
      <c r="AR57" s="21">
        <v>9.8101991768472043</v>
      </c>
      <c r="AS57" s="21">
        <v>19.620398353694409</v>
      </c>
      <c r="AT57" s="21">
        <v>41.504688825122791</v>
      </c>
      <c r="AU57" s="21">
        <v>83.009377650245582</v>
      </c>
      <c r="AV57" s="21">
        <v>166.01875530049116</v>
      </c>
      <c r="AW57" s="21">
        <v>256.57444000984998</v>
      </c>
      <c r="AX57" s="21">
        <v>377.31535295566175</v>
      </c>
      <c r="AY57" s="21">
        <v>603.7045647290588</v>
      </c>
      <c r="AZ57" s="21">
        <v>943.28838238915432</v>
      </c>
      <c r="BA57" s="21">
        <v>1509.2614118226468</v>
      </c>
      <c r="BB57" s="21">
        <v>2219.2107600335225</v>
      </c>
      <c r="BC57" s="21">
        <v>3038.9577782017523</v>
      </c>
      <c r="BD57" s="21">
        <v>4516.8390226778247</v>
      </c>
      <c r="BE57" s="21">
        <v>5152.9692394783478</v>
      </c>
      <c r="BF57" s="21">
        <v>6237.1221437660251</v>
      </c>
      <c r="BG57" s="21">
        <v>7631.6137876584608</v>
      </c>
      <c r="BH57" s="21">
        <v>9792.8381124587995</v>
      </c>
      <c r="BI57" s="21">
        <v>14097.382726173355</v>
      </c>
      <c r="BJ57" s="21"/>
      <c r="BK57" s="21"/>
      <c r="BL57" s="21"/>
      <c r="BM57" s="21"/>
      <c r="BN57" s="21"/>
      <c r="BO57" s="22"/>
      <c r="BP57" s="22"/>
      <c r="BQ57" s="22"/>
      <c r="BR57" s="22"/>
      <c r="BS57" s="22"/>
      <c r="BT57" s="22"/>
      <c r="BU57" s="22"/>
      <c r="BV57" s="22"/>
      <c r="BW57" s="22"/>
    </row>
    <row r="58" spans="1:75" ht="18" customHeight="1" x14ac:dyDescent="0.45">
      <c r="A58" s="17"/>
      <c r="B58" s="17">
        <v>51</v>
      </c>
      <c r="C58" s="18" t="s">
        <v>121</v>
      </c>
      <c r="D58" s="19" t="s">
        <v>41</v>
      </c>
      <c r="E58" s="19" t="s">
        <v>122</v>
      </c>
      <c r="F58" s="19" t="s">
        <v>15</v>
      </c>
      <c r="G58" s="19" t="s">
        <v>15</v>
      </c>
      <c r="H58" s="19" t="s">
        <v>16</v>
      </c>
      <c r="I58" s="20">
        <f t="shared" si="0"/>
        <v>58</v>
      </c>
      <c r="J58" s="20">
        <f>HLOOKUP(Year-1, 'Full Database'!$K$6:$BN$7, 2, 0)</f>
        <v>61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v>13.553367646661535</v>
      </c>
      <c r="AU58" s="21">
        <v>12.102790710834054</v>
      </c>
      <c r="AV58" s="21">
        <v>13.421124000653029</v>
      </c>
      <c r="AW58" s="21">
        <v>14.255227043948016</v>
      </c>
      <c r="AX58" s="21">
        <v>15.139586509172617</v>
      </c>
      <c r="AY58" s="21">
        <v>16.489136582536307</v>
      </c>
      <c r="AZ58" s="21">
        <v>20.655367317866105</v>
      </c>
      <c r="BA58" s="21">
        <v>21.777324666327967</v>
      </c>
      <c r="BB58" s="21">
        <v>23.73726554688767</v>
      </c>
      <c r="BC58" s="21">
        <v>25.241144882575075</v>
      </c>
      <c r="BD58" s="21">
        <v>25.241144882575075</v>
      </c>
      <c r="BE58" s="21">
        <v>22.802911780021223</v>
      </c>
      <c r="BF58" s="21">
        <v>24.204198795426333</v>
      </c>
      <c r="BG58" s="21">
        <v>30.720316877044958</v>
      </c>
      <c r="BH58" s="21">
        <v>32.023909931086031</v>
      </c>
      <c r="BI58" s="21">
        <v>33.630956633184425</v>
      </c>
      <c r="BJ58" s="21"/>
      <c r="BK58" s="21"/>
      <c r="BL58" s="21"/>
      <c r="BM58" s="21"/>
      <c r="BN58" s="21"/>
      <c r="BO58" s="22"/>
      <c r="BP58" s="22"/>
      <c r="BQ58" s="22"/>
      <c r="BR58" s="22"/>
      <c r="BS58" s="22"/>
      <c r="BT58" s="22"/>
      <c r="BU58" s="22"/>
      <c r="BV58" s="22"/>
      <c r="BW58" s="22"/>
    </row>
    <row r="59" spans="1:75" ht="18" customHeight="1" x14ac:dyDescent="0.45">
      <c r="A59" s="17"/>
      <c r="B59" s="17">
        <v>52</v>
      </c>
      <c r="C59" s="18" t="s">
        <v>123</v>
      </c>
      <c r="D59" s="19" t="s">
        <v>45</v>
      </c>
      <c r="E59" s="19" t="s">
        <v>124</v>
      </c>
      <c r="F59" s="19" t="s">
        <v>15</v>
      </c>
      <c r="G59" s="19" t="s">
        <v>15</v>
      </c>
      <c r="H59" s="19" t="s">
        <v>47</v>
      </c>
      <c r="I59" s="20">
        <f t="shared" si="0"/>
        <v>58</v>
      </c>
      <c r="J59" s="20">
        <f>HLOOKUP(Year-1, 'Full Database'!$K$6:$BN$7, 2, 0)</f>
        <v>61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v>23.43844337244516</v>
      </c>
      <c r="AU59" s="21">
        <v>26.560734479955865</v>
      </c>
      <c r="AV59" s="21">
        <v>28.65742633680955</v>
      </c>
      <c r="AW59" s="21">
        <v>30.236586996777948</v>
      </c>
      <c r="AX59" s="21">
        <v>31.919401389817359</v>
      </c>
      <c r="AY59" s="21">
        <v>33.923914745329881</v>
      </c>
      <c r="AZ59" s="21">
        <v>36.466632309782874</v>
      </c>
      <c r="BA59" s="21">
        <v>39.173874879170754</v>
      </c>
      <c r="BB59" s="21">
        <v>41.908054967918787</v>
      </c>
      <c r="BC59" s="21">
        <v>44.812567721202925</v>
      </c>
      <c r="BD59" s="21">
        <v>44.812567721202925</v>
      </c>
      <c r="BE59" s="21">
        <v>28.320738227573592</v>
      </c>
      <c r="BF59" s="21">
        <v>29.82074149463746</v>
      </c>
      <c r="BG59" s="21">
        <v>31.556457921091418</v>
      </c>
      <c r="BH59" s="21">
        <v>33.002192560979793</v>
      </c>
      <c r="BI59" s="21">
        <v>34.532720436432449</v>
      </c>
      <c r="BJ59" s="21"/>
      <c r="BK59" s="21"/>
      <c r="BL59" s="21"/>
      <c r="BM59" s="21"/>
      <c r="BN59" s="21"/>
      <c r="BO59" s="22"/>
      <c r="BP59" s="22"/>
      <c r="BQ59" s="22"/>
      <c r="BR59" s="22"/>
      <c r="BS59" s="22"/>
      <c r="BT59" s="22"/>
      <c r="BU59" s="22"/>
      <c r="BV59" s="22"/>
      <c r="BW59" s="22"/>
    </row>
    <row r="60" spans="1:75" ht="18" customHeight="1" x14ac:dyDescent="0.45">
      <c r="A60" s="17"/>
      <c r="B60" s="17">
        <v>53</v>
      </c>
      <c r="C60" s="18" t="s">
        <v>125</v>
      </c>
      <c r="D60" s="19" t="s">
        <v>45</v>
      </c>
      <c r="E60" s="19" t="s">
        <v>126</v>
      </c>
      <c r="F60" s="19" t="s">
        <v>15</v>
      </c>
      <c r="G60" s="19" t="s">
        <v>15</v>
      </c>
      <c r="H60" s="19" t="s">
        <v>47</v>
      </c>
      <c r="I60" s="20">
        <f t="shared" si="0"/>
        <v>58</v>
      </c>
      <c r="J60" s="20">
        <f>HLOOKUP(Year-1, 'Full Database'!$K$6:$BN$7, 2, 0)</f>
        <v>61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v>9.8850757257836257</v>
      </c>
      <c r="AU60" s="21">
        <v>14.457943769121812</v>
      </c>
      <c r="AV60" s="21">
        <v>15.236302336156522</v>
      </c>
      <c r="AW60" s="21">
        <v>15.981359952829932</v>
      </c>
      <c r="AX60" s="21">
        <v>16.779814880644743</v>
      </c>
      <c r="AY60" s="21">
        <v>17.434778162793574</v>
      </c>
      <c r="AZ60" s="21">
        <v>15.811264991916769</v>
      </c>
      <c r="BA60" s="21">
        <v>17.396550212842786</v>
      </c>
      <c r="BB60" s="21">
        <v>18.170789421031117</v>
      </c>
      <c r="BC60" s="21">
        <v>19.57142283862785</v>
      </c>
      <c r="BD60" s="21">
        <v>19.57142283862785</v>
      </c>
      <c r="BE60" s="21">
        <v>5.5178264475523688</v>
      </c>
      <c r="BF60" s="21">
        <v>5.6165426992111263</v>
      </c>
      <c r="BG60" s="21">
        <v>0.83614104404646095</v>
      </c>
      <c r="BH60" s="21">
        <v>0.97828262989376258</v>
      </c>
      <c r="BI60" s="21">
        <v>0.90176380324802108</v>
      </c>
      <c r="BJ60" s="21"/>
      <c r="BK60" s="21"/>
      <c r="BL60" s="21"/>
      <c r="BM60" s="21"/>
      <c r="BN60" s="21"/>
      <c r="BO60" s="22"/>
      <c r="BP60" s="22"/>
      <c r="BQ60" s="22"/>
      <c r="BR60" s="22"/>
      <c r="BS60" s="22"/>
      <c r="BT60" s="22"/>
      <c r="BU60" s="22"/>
      <c r="BV60" s="22"/>
      <c r="BW60" s="22"/>
    </row>
    <row r="61" spans="1:75" ht="18" customHeight="1" x14ac:dyDescent="0.45">
      <c r="A61" s="17"/>
      <c r="B61" s="17">
        <v>54</v>
      </c>
      <c r="C61" s="18" t="s">
        <v>127</v>
      </c>
      <c r="D61" s="19" t="s">
        <v>41</v>
      </c>
      <c r="E61" s="19" t="s">
        <v>128</v>
      </c>
      <c r="F61" s="19" t="s">
        <v>15</v>
      </c>
      <c r="G61" s="19" t="s">
        <v>15</v>
      </c>
      <c r="H61" s="19" t="s">
        <v>16</v>
      </c>
      <c r="I61" s="20">
        <f t="shared" si="0"/>
        <v>61</v>
      </c>
      <c r="J61" s="20">
        <f>HLOOKUP(1990, 'Full Database'!$K$6:$BN$7, 2, 0)</f>
        <v>36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>
        <v>70.454368591308594</v>
      </c>
      <c r="AK61" s="21">
        <v>69.850929260253906</v>
      </c>
      <c r="AL61" s="21">
        <v>70.225799560546875</v>
      </c>
      <c r="AM61" s="21">
        <v>75.19287109375</v>
      </c>
      <c r="AN61" s="21">
        <v>76.252128601074219</v>
      </c>
      <c r="AO61" s="21">
        <v>80.478408813476562</v>
      </c>
      <c r="AP61" s="21">
        <v>81.372726440429688</v>
      </c>
      <c r="AQ61" s="21">
        <v>88.02264404296875</v>
      </c>
      <c r="AR61" s="21">
        <v>90.239051818847656</v>
      </c>
      <c r="AS61" s="21">
        <v>93.217628479003906</v>
      </c>
      <c r="AT61" s="21">
        <v>94.7</v>
      </c>
      <c r="AU61" s="21">
        <v>100.3</v>
      </c>
      <c r="AV61" s="21">
        <v>92.6</v>
      </c>
      <c r="AW61" s="21">
        <v>97.4</v>
      </c>
      <c r="AX61" s="21">
        <v>99.7</v>
      </c>
      <c r="AY61" s="21">
        <v>107.6</v>
      </c>
      <c r="AZ61" s="21">
        <v>110.2</v>
      </c>
      <c r="BA61" s="21">
        <v>113.9</v>
      </c>
      <c r="BB61" s="21">
        <v>116.6</v>
      </c>
      <c r="BC61" s="21">
        <v>109.7</v>
      </c>
      <c r="BD61" s="21">
        <v>110.5</v>
      </c>
      <c r="BE61" s="21">
        <v>113.3</v>
      </c>
      <c r="BF61" s="21">
        <v>115.2</v>
      </c>
      <c r="BG61" s="21">
        <v>117</v>
      </c>
      <c r="BH61" s="21">
        <v>117.7</v>
      </c>
      <c r="BI61" s="21">
        <v>119.8</v>
      </c>
      <c r="BJ61" s="21" t="s">
        <v>43</v>
      </c>
      <c r="BK61" s="21" t="s">
        <v>43</v>
      </c>
      <c r="BL61" s="21" t="s">
        <v>43</v>
      </c>
      <c r="BM61" s="21" t="s">
        <v>43</v>
      </c>
      <c r="BN61" s="21" t="s">
        <v>43</v>
      </c>
      <c r="BO61" s="22"/>
      <c r="BP61" s="22"/>
      <c r="BQ61" s="22"/>
      <c r="BR61" s="22"/>
      <c r="BS61" s="22"/>
      <c r="BT61" s="22"/>
      <c r="BU61" s="22"/>
      <c r="BV61" s="22"/>
      <c r="BW61" s="22"/>
    </row>
    <row r="62" spans="1:75" ht="18" customHeight="1" x14ac:dyDescent="0.45">
      <c r="A62" s="17"/>
      <c r="B62" s="17">
        <v>55</v>
      </c>
      <c r="C62" s="18" t="s">
        <v>129</v>
      </c>
      <c r="D62" s="19" t="s">
        <v>41</v>
      </c>
      <c r="E62" s="19" t="s">
        <v>130</v>
      </c>
      <c r="F62" s="19" t="s">
        <v>15</v>
      </c>
      <c r="G62" s="19" t="s">
        <v>15</v>
      </c>
      <c r="H62" s="19" t="s">
        <v>16</v>
      </c>
      <c r="I62" s="20">
        <f t="shared" si="0"/>
        <v>62</v>
      </c>
      <c r="J62" s="20">
        <f>HLOOKUP(1970, 'Full Database'!$K$6:$BN$7, 2, 0)</f>
        <v>16</v>
      </c>
      <c r="K62" s="21"/>
      <c r="L62" s="21"/>
      <c r="M62" s="21"/>
      <c r="N62" s="21"/>
      <c r="O62" s="21"/>
      <c r="P62" s="21">
        <v>8.2256715308114143E-3</v>
      </c>
      <c r="Q62" s="21">
        <v>7.2683678712108235E-3</v>
      </c>
      <c r="R62" s="21">
        <v>7.093730505302558E-3</v>
      </c>
      <c r="S62" s="21">
        <v>9.4315715785789293E-3</v>
      </c>
      <c r="T62" s="21">
        <v>7.9945764462809911E-3</v>
      </c>
      <c r="U62" s="21">
        <v>9.9496713837408969E-3</v>
      </c>
      <c r="V62" s="21">
        <v>8.094908393694077E-3</v>
      </c>
      <c r="W62" s="21">
        <v>6.8552253116011506E-3</v>
      </c>
      <c r="X62" s="21">
        <v>9.3673088347619449E-3</v>
      </c>
      <c r="Y62" s="21">
        <v>1.3370692602864633E-2</v>
      </c>
      <c r="Z62" s="21">
        <v>1.2628122270742358E-2</v>
      </c>
      <c r="AA62" s="21">
        <v>1.1965742759265027E-2</v>
      </c>
      <c r="AB62" s="21">
        <v>4.4508221016442452E-3</v>
      </c>
      <c r="AC62" s="21">
        <v>5.784063096121601E-3</v>
      </c>
      <c r="AD62" s="21">
        <v>9.5557700225208497E-3</v>
      </c>
      <c r="AE62" s="21">
        <v>7.7939586168817732E-3</v>
      </c>
      <c r="AF62" s="21">
        <v>1.2153283068275893E-2</v>
      </c>
      <c r="AG62" s="21">
        <v>1.8425321321506302E-2</v>
      </c>
      <c r="AH62" s="21">
        <v>1.4691771673076191E-2</v>
      </c>
      <c r="AI62" s="21">
        <v>1.8844053217738656E-2</v>
      </c>
      <c r="AJ62" s="21">
        <v>1.3279149106963676E-2</v>
      </c>
      <c r="AK62" s="21">
        <v>8.9885001619695506E-3</v>
      </c>
      <c r="AL62" s="21">
        <v>9.4611043995534699E-3</v>
      </c>
      <c r="AM62" s="21">
        <v>1.8595083373311817E-2</v>
      </c>
      <c r="AN62" s="21">
        <v>1.6192398204903678E-2</v>
      </c>
      <c r="AO62" s="21">
        <v>1.9682154460406311E-2</v>
      </c>
      <c r="AP62" s="21">
        <v>2.0848991382928818E-2</v>
      </c>
      <c r="AQ62" s="21">
        <v>2.3136086426206657E-2</v>
      </c>
      <c r="AR62" s="21">
        <v>3.3604497645557362E-2</v>
      </c>
      <c r="AS62" s="21">
        <v>5.1007908411485829E-2</v>
      </c>
      <c r="AT62" s="21">
        <v>4.4398821561916615E-2</v>
      </c>
      <c r="AU62" s="21">
        <v>2.6768909224425239E-2</v>
      </c>
      <c r="AV62" s="21">
        <v>1.9075654748348894E-2</v>
      </c>
      <c r="AW62" s="21">
        <v>1.5854639596201796E-2</v>
      </c>
      <c r="AX62" s="21">
        <v>3.5090387701732804E-2</v>
      </c>
      <c r="AY62" s="21">
        <v>9.1755577109602325E-3</v>
      </c>
      <c r="AZ62" s="21">
        <v>3.3296718365461643E-2</v>
      </c>
      <c r="BA62" s="21">
        <v>4.209744709067801E-2</v>
      </c>
      <c r="BB62" s="21">
        <v>4.1760901172665878E-2</v>
      </c>
      <c r="BC62" s="21">
        <v>2.9926761774639876E-2</v>
      </c>
      <c r="BD62" s="21">
        <v>3.1797332335409371E-2</v>
      </c>
      <c r="BE62" s="21">
        <v>4.0368284368374585E-2</v>
      </c>
      <c r="BF62" s="21">
        <v>2.9775182138369452E-2</v>
      </c>
      <c r="BG62" s="21">
        <v>3.3553639156944648E-2</v>
      </c>
      <c r="BH62" s="21">
        <v>2.4748531539476946E-2</v>
      </c>
      <c r="BI62" s="21">
        <v>4.2067755056555411E-2</v>
      </c>
      <c r="BJ62" s="21" t="s">
        <v>43</v>
      </c>
      <c r="BK62" s="21" t="s">
        <v>43</v>
      </c>
      <c r="BL62" s="21" t="s">
        <v>43</v>
      </c>
      <c r="BM62" s="21" t="s">
        <v>43</v>
      </c>
      <c r="BN62" s="21" t="s">
        <v>43</v>
      </c>
      <c r="BO62" s="22"/>
      <c r="BP62" s="22"/>
      <c r="BQ62" s="22"/>
      <c r="BR62" s="22"/>
      <c r="BS62" s="22"/>
      <c r="BT62" s="22"/>
      <c r="BU62" s="22"/>
      <c r="BV62" s="22"/>
      <c r="BW62" s="22"/>
    </row>
    <row r="63" spans="1:75" ht="18" customHeight="1" x14ac:dyDescent="0.45">
      <c r="A63" s="17"/>
      <c r="B63" s="17">
        <v>56</v>
      </c>
      <c r="C63" s="18" t="s">
        <v>131</v>
      </c>
      <c r="D63" s="19" t="s">
        <v>45</v>
      </c>
      <c r="E63" s="19" t="s">
        <v>132</v>
      </c>
      <c r="F63" s="19" t="s">
        <v>15</v>
      </c>
      <c r="G63" s="19" t="s">
        <v>15</v>
      </c>
      <c r="H63" s="19" t="s">
        <v>16</v>
      </c>
      <c r="I63" s="20">
        <f t="shared" si="0"/>
        <v>63</v>
      </c>
      <c r="J63" s="20">
        <f>HLOOKUP(1970, 'Full Database'!$K$6:$BN$7, 2, 0)</f>
        <v>16</v>
      </c>
      <c r="K63" s="24"/>
      <c r="L63" s="24"/>
      <c r="M63" s="24"/>
      <c r="N63" s="24"/>
      <c r="O63" s="24"/>
      <c r="P63" s="24">
        <v>8850</v>
      </c>
      <c r="Q63" s="24">
        <v>8488</v>
      </c>
      <c r="R63" s="24">
        <v>9097</v>
      </c>
      <c r="S63" s="24">
        <v>13473</v>
      </c>
      <c r="T63" s="24">
        <v>12382</v>
      </c>
      <c r="U63" s="24">
        <v>16804</v>
      </c>
      <c r="V63" s="24">
        <v>15199</v>
      </c>
      <c r="W63" s="24">
        <v>14300</v>
      </c>
      <c r="X63" s="24">
        <v>22075</v>
      </c>
      <c r="Y63" s="24">
        <v>35193</v>
      </c>
      <c r="Z63" s="24">
        <v>36148</v>
      </c>
      <c r="AA63" s="24">
        <v>38422</v>
      </c>
      <c r="AB63" s="24">
        <v>14887.99993</v>
      </c>
      <c r="AC63" s="24">
        <v>21042.999949999998</v>
      </c>
      <c r="AD63" s="24">
        <v>38611.999929999998</v>
      </c>
      <c r="AE63" s="24">
        <v>33877.999920000002</v>
      </c>
      <c r="AF63" s="24">
        <v>55785.999940000002</v>
      </c>
      <c r="AG63" s="24">
        <v>89734.999899999995</v>
      </c>
      <c r="AH63" s="24">
        <v>77169.999890000006</v>
      </c>
      <c r="AI63" s="24">
        <v>106613.99989000001</v>
      </c>
      <c r="AJ63" s="24">
        <v>79404</v>
      </c>
      <c r="AK63" s="24">
        <v>55495</v>
      </c>
      <c r="AL63" s="24">
        <v>61869</v>
      </c>
      <c r="AM63" s="24">
        <v>127910</v>
      </c>
      <c r="AN63" s="24">
        <v>118347</v>
      </c>
      <c r="AO63" s="24">
        <v>150846</v>
      </c>
      <c r="AP63" s="24">
        <v>168881</v>
      </c>
      <c r="AQ63" s="24">
        <v>199167</v>
      </c>
      <c r="AR63" s="24">
        <v>305438</v>
      </c>
      <c r="AS63" s="24">
        <v>492767</v>
      </c>
      <c r="AT63" s="24">
        <v>456633</v>
      </c>
      <c r="AU63" s="24">
        <v>284334</v>
      </c>
      <c r="AV63" s="24">
        <v>209403</v>
      </c>
      <c r="AW63" s="24">
        <v>182498</v>
      </c>
      <c r="AX63" s="24">
        <v>430731</v>
      </c>
      <c r="AY63" s="24">
        <v>120142</v>
      </c>
      <c r="AZ63" s="24">
        <v>461356</v>
      </c>
      <c r="BA63" s="24">
        <v>609470</v>
      </c>
      <c r="BB63" s="24">
        <v>614662</v>
      </c>
      <c r="BC63" s="24">
        <v>431505</v>
      </c>
      <c r="BD63" s="24">
        <v>475828</v>
      </c>
      <c r="BE63" s="24">
        <v>626431</v>
      </c>
      <c r="BF63" s="24">
        <v>481027</v>
      </c>
      <c r="BG63" s="24">
        <v>559111</v>
      </c>
      <c r="BH63" s="24">
        <v>429340</v>
      </c>
      <c r="BI63" s="24">
        <v>754990</v>
      </c>
      <c r="BJ63" s="24" t="s">
        <v>43</v>
      </c>
      <c r="BK63" s="24" t="s">
        <v>43</v>
      </c>
      <c r="BL63" s="24" t="s">
        <v>43</v>
      </c>
      <c r="BM63" s="24" t="s">
        <v>43</v>
      </c>
      <c r="BN63" s="24" t="s">
        <v>43</v>
      </c>
      <c r="BO63" s="22"/>
      <c r="BP63" s="22"/>
      <c r="BQ63" s="22"/>
      <c r="BR63" s="22"/>
      <c r="BS63" s="22"/>
      <c r="BT63" s="22"/>
      <c r="BU63" s="22"/>
      <c r="BV63" s="22"/>
      <c r="BW63" s="22"/>
    </row>
    <row r="64" spans="1:75" ht="18" customHeight="1" x14ac:dyDescent="0.45">
      <c r="A64" s="17"/>
      <c r="B64" s="17">
        <v>57</v>
      </c>
      <c r="C64" s="18" t="s">
        <v>133</v>
      </c>
      <c r="D64" s="19" t="s">
        <v>45</v>
      </c>
      <c r="E64" s="19" t="s">
        <v>134</v>
      </c>
      <c r="F64" s="19" t="s">
        <v>15</v>
      </c>
      <c r="G64" s="19" t="s">
        <v>15</v>
      </c>
      <c r="H64" s="19" t="s">
        <v>47</v>
      </c>
      <c r="I64" s="20">
        <f t="shared" si="0"/>
        <v>63</v>
      </c>
      <c r="J64" s="20">
        <f>HLOOKUP(1970, 'Full Database'!$K$6:$BN$7, 2, 0)</f>
        <v>16</v>
      </c>
      <c r="K64" s="24"/>
      <c r="L64" s="24"/>
      <c r="M64" s="24"/>
      <c r="N64" s="24"/>
      <c r="O64" s="24"/>
      <c r="P64" s="24">
        <v>1260</v>
      </c>
      <c r="Q64" s="24">
        <v>870</v>
      </c>
      <c r="R64" s="24">
        <v>1350</v>
      </c>
      <c r="S64" s="24">
        <v>2120</v>
      </c>
      <c r="T64" s="24">
        <v>3330</v>
      </c>
      <c r="U64" s="24">
        <v>2560</v>
      </c>
      <c r="V64" s="24">
        <v>3250</v>
      </c>
      <c r="W64" s="24">
        <v>2900</v>
      </c>
      <c r="X64" s="24">
        <v>5850</v>
      </c>
      <c r="Y64" s="24">
        <v>8700</v>
      </c>
      <c r="Z64" s="24">
        <v>16918</v>
      </c>
      <c r="AA64" s="24">
        <v>25195</v>
      </c>
      <c r="AB64" s="24">
        <v>13810</v>
      </c>
      <c r="AC64" s="24">
        <v>11518</v>
      </c>
      <c r="AD64" s="24">
        <v>25567</v>
      </c>
      <c r="AE64" s="24">
        <v>20490</v>
      </c>
      <c r="AF64" s="24">
        <v>36145</v>
      </c>
      <c r="AG64" s="24">
        <v>59581</v>
      </c>
      <c r="AH64" s="24">
        <v>58571</v>
      </c>
      <c r="AI64" s="24">
        <v>69010</v>
      </c>
      <c r="AJ64" s="24">
        <v>48422</v>
      </c>
      <c r="AK64" s="24">
        <v>22799</v>
      </c>
      <c r="AL64" s="24">
        <v>19222</v>
      </c>
      <c r="AM64" s="24">
        <v>50663</v>
      </c>
      <c r="AN64" s="24">
        <v>45095</v>
      </c>
      <c r="AO64" s="24">
        <v>58772</v>
      </c>
      <c r="AP64" s="24">
        <v>84455</v>
      </c>
      <c r="AQ64" s="24">
        <v>103398</v>
      </c>
      <c r="AR64" s="24">
        <v>174434</v>
      </c>
      <c r="AS64" s="24">
        <v>283376</v>
      </c>
      <c r="AT64" s="24">
        <v>314007</v>
      </c>
      <c r="AU64" s="24">
        <v>159461</v>
      </c>
      <c r="AV64" s="24">
        <v>74457</v>
      </c>
      <c r="AW64" s="24">
        <v>53146</v>
      </c>
      <c r="AX64" s="24">
        <v>135826</v>
      </c>
      <c r="AY64" s="24">
        <v>104773</v>
      </c>
      <c r="AZ64" s="24">
        <v>237136</v>
      </c>
      <c r="BA64" s="24">
        <v>215952</v>
      </c>
      <c r="BB64" s="24">
        <v>306366</v>
      </c>
      <c r="BC64" s="24">
        <v>143604</v>
      </c>
      <c r="BD64" s="24">
        <v>198049</v>
      </c>
      <c r="BE64" s="24">
        <v>229862</v>
      </c>
      <c r="BF64" s="24">
        <v>169680</v>
      </c>
      <c r="BG64" s="24">
        <v>230768</v>
      </c>
      <c r="BH64" s="24">
        <v>92397</v>
      </c>
      <c r="BI64" s="24">
        <v>409.87</v>
      </c>
      <c r="BJ64" s="24" t="s">
        <v>43</v>
      </c>
      <c r="BK64" s="24" t="s">
        <v>43</v>
      </c>
      <c r="BL64" s="24" t="s">
        <v>43</v>
      </c>
      <c r="BM64" s="24" t="s">
        <v>43</v>
      </c>
      <c r="BN64" s="24" t="s">
        <v>43</v>
      </c>
      <c r="BO64" s="22"/>
      <c r="BP64" s="22"/>
      <c r="BQ64" s="22"/>
      <c r="BR64" s="22"/>
      <c r="BS64" s="22"/>
      <c r="BT64" s="22"/>
      <c r="BU64" s="22"/>
      <c r="BV64" s="22"/>
      <c r="BW64" s="22"/>
    </row>
    <row r="65" spans="1:75" ht="18" customHeight="1" x14ac:dyDescent="0.45">
      <c r="A65" s="17"/>
      <c r="B65" s="17">
        <v>58</v>
      </c>
      <c r="C65" s="18" t="s">
        <v>135</v>
      </c>
      <c r="D65" s="19" t="s">
        <v>45</v>
      </c>
      <c r="E65" s="19" t="s">
        <v>136</v>
      </c>
      <c r="F65" s="19" t="s">
        <v>15</v>
      </c>
      <c r="G65" s="19" t="s">
        <v>15</v>
      </c>
      <c r="H65" s="19" t="s">
        <v>47</v>
      </c>
      <c r="I65" s="20">
        <f t="shared" si="0"/>
        <v>63</v>
      </c>
      <c r="J65" s="20">
        <f>HLOOKUP(1970, 'Full Database'!$K$6:$BN$7, 2, 0)</f>
        <v>16</v>
      </c>
      <c r="K65" s="24"/>
      <c r="L65" s="24"/>
      <c r="M65" s="24"/>
      <c r="N65" s="24"/>
      <c r="O65" s="24"/>
      <c r="P65" s="24">
        <v>7590</v>
      </c>
      <c r="Q65" s="24">
        <v>7618</v>
      </c>
      <c r="R65" s="24">
        <v>7747</v>
      </c>
      <c r="S65" s="24">
        <v>11353</v>
      </c>
      <c r="T65" s="24">
        <v>9052</v>
      </c>
      <c r="U65" s="24">
        <v>14244</v>
      </c>
      <c r="V65" s="24">
        <v>11949</v>
      </c>
      <c r="W65" s="24">
        <v>11400</v>
      </c>
      <c r="X65" s="24">
        <v>16225</v>
      </c>
      <c r="Y65" s="24">
        <v>26493</v>
      </c>
      <c r="Z65" s="24">
        <v>19230</v>
      </c>
      <c r="AA65" s="24">
        <v>13227</v>
      </c>
      <c r="AB65" s="24">
        <v>1077.9999299999999</v>
      </c>
      <c r="AC65" s="24">
        <v>9524.9999499999994</v>
      </c>
      <c r="AD65" s="24">
        <v>13044.99993</v>
      </c>
      <c r="AE65" s="24">
        <v>13387.99992</v>
      </c>
      <c r="AF65" s="24">
        <v>19640.999940000002</v>
      </c>
      <c r="AG65" s="24">
        <v>30153.999899999999</v>
      </c>
      <c r="AH65" s="24">
        <v>18598.999889999999</v>
      </c>
      <c r="AI65" s="24">
        <v>37603.999889999999</v>
      </c>
      <c r="AJ65" s="24">
        <v>30982</v>
      </c>
      <c r="AK65" s="24">
        <v>32696</v>
      </c>
      <c r="AL65" s="24">
        <v>42647</v>
      </c>
      <c r="AM65" s="24">
        <v>77247</v>
      </c>
      <c r="AN65" s="24">
        <v>73252</v>
      </c>
      <c r="AO65" s="24">
        <v>92074</v>
      </c>
      <c r="AP65" s="24">
        <v>84426</v>
      </c>
      <c r="AQ65" s="24">
        <v>95769</v>
      </c>
      <c r="AR65" s="24">
        <v>131004</v>
      </c>
      <c r="AS65" s="24">
        <v>209391</v>
      </c>
      <c r="AT65" s="24">
        <v>142626</v>
      </c>
      <c r="AU65" s="24">
        <v>124873</v>
      </c>
      <c r="AV65" s="24">
        <v>134946</v>
      </c>
      <c r="AW65" s="24">
        <v>129352</v>
      </c>
      <c r="AX65" s="24">
        <v>294905</v>
      </c>
      <c r="AY65" s="24">
        <v>15369</v>
      </c>
      <c r="AZ65" s="24">
        <v>224220</v>
      </c>
      <c r="BA65" s="24">
        <v>393518</v>
      </c>
      <c r="BB65" s="24">
        <v>308296</v>
      </c>
      <c r="BC65" s="24">
        <v>287901</v>
      </c>
      <c r="BD65" s="24">
        <v>277779</v>
      </c>
      <c r="BE65" s="24">
        <v>396569</v>
      </c>
      <c r="BF65" s="24">
        <v>311347</v>
      </c>
      <c r="BG65" s="24">
        <v>328343</v>
      </c>
      <c r="BH65" s="24">
        <v>336943</v>
      </c>
      <c r="BI65" s="24">
        <v>-345.12</v>
      </c>
      <c r="BJ65" s="24" t="s">
        <v>43</v>
      </c>
      <c r="BK65" s="24" t="s">
        <v>43</v>
      </c>
      <c r="BL65" s="24" t="s">
        <v>43</v>
      </c>
      <c r="BM65" s="24" t="s">
        <v>43</v>
      </c>
      <c r="BN65" s="24" t="s">
        <v>43</v>
      </c>
      <c r="BO65" s="22"/>
      <c r="BP65" s="22"/>
      <c r="BQ65" s="22"/>
      <c r="BR65" s="22"/>
      <c r="BS65" s="22"/>
      <c r="BT65" s="22"/>
      <c r="BU65" s="22"/>
      <c r="BV65" s="22"/>
      <c r="BW65" s="22"/>
    </row>
    <row r="66" spans="1:75" ht="18" customHeight="1" x14ac:dyDescent="0.45">
      <c r="A66" s="17"/>
      <c r="B66" s="17">
        <v>59</v>
      </c>
      <c r="C66" s="18" t="s">
        <v>137</v>
      </c>
      <c r="D66" s="19" t="s">
        <v>45</v>
      </c>
      <c r="E66" s="19" t="s">
        <v>138</v>
      </c>
      <c r="F66" s="19" t="s">
        <v>15</v>
      </c>
      <c r="G66" s="19" t="s">
        <v>15</v>
      </c>
      <c r="H66" s="19" t="s">
        <v>47</v>
      </c>
      <c r="I66" s="20">
        <f t="shared" si="0"/>
        <v>63</v>
      </c>
      <c r="J66" s="20">
        <f>HLOOKUP(1970, 'Full Database'!$K$6:$BN$7, 2, 0)</f>
        <v>16</v>
      </c>
      <c r="K66" s="24">
        <v>719.1</v>
      </c>
      <c r="L66" s="24">
        <v>787.7</v>
      </c>
      <c r="M66" s="24">
        <v>832.4</v>
      </c>
      <c r="N66" s="24">
        <v>909.8</v>
      </c>
      <c r="O66" s="24">
        <v>984.4</v>
      </c>
      <c r="P66" s="24">
        <v>1075.9000000000001</v>
      </c>
      <c r="Q66" s="24">
        <v>1167.8</v>
      </c>
      <c r="R66" s="24">
        <v>1282.4000000000001</v>
      </c>
      <c r="S66" s="24">
        <v>1428.5</v>
      </c>
      <c r="T66" s="24">
        <v>1548.8</v>
      </c>
      <c r="U66" s="24">
        <v>1688.9</v>
      </c>
      <c r="V66" s="24">
        <v>1877.6</v>
      </c>
      <c r="W66" s="24">
        <v>2086</v>
      </c>
      <c r="X66" s="24">
        <v>2356.6</v>
      </c>
      <c r="Y66" s="24">
        <v>2632.1</v>
      </c>
      <c r="Z66" s="24">
        <v>2862.5</v>
      </c>
      <c r="AA66" s="24">
        <v>3211</v>
      </c>
      <c r="AB66" s="24">
        <v>3345</v>
      </c>
      <c r="AC66" s="24">
        <v>3638.1</v>
      </c>
      <c r="AD66" s="24">
        <v>4040.7</v>
      </c>
      <c r="AE66" s="24">
        <v>4346.7</v>
      </c>
      <c r="AF66" s="24">
        <v>4590.2</v>
      </c>
      <c r="AG66" s="24">
        <v>4870.2</v>
      </c>
      <c r="AH66" s="24">
        <v>5252.6</v>
      </c>
      <c r="AI66" s="24">
        <v>5657.7</v>
      </c>
      <c r="AJ66" s="24">
        <v>5979.6</v>
      </c>
      <c r="AK66" s="24">
        <v>6174</v>
      </c>
      <c r="AL66" s="24">
        <v>6539.3</v>
      </c>
      <c r="AM66" s="24">
        <v>6878.7</v>
      </c>
      <c r="AN66" s="24">
        <v>7308.8</v>
      </c>
      <c r="AO66" s="24">
        <v>7664.1</v>
      </c>
      <c r="AP66" s="24">
        <v>8100.2</v>
      </c>
      <c r="AQ66" s="24">
        <v>8608.5</v>
      </c>
      <c r="AR66" s="24">
        <v>9089.2000000000007</v>
      </c>
      <c r="AS66" s="24">
        <v>9660.6</v>
      </c>
      <c r="AT66" s="24">
        <v>10284.799999999999</v>
      </c>
      <c r="AU66" s="24">
        <v>10621.8</v>
      </c>
      <c r="AV66" s="24">
        <v>10977.5</v>
      </c>
      <c r="AW66" s="24">
        <v>11510.7</v>
      </c>
      <c r="AX66" s="24">
        <v>12274.9</v>
      </c>
      <c r="AY66" s="24">
        <v>13093.7</v>
      </c>
      <c r="AZ66" s="24">
        <v>13855.9</v>
      </c>
      <c r="BA66" s="24">
        <v>14477.6</v>
      </c>
      <c r="BB66" s="24">
        <v>14718.6</v>
      </c>
      <c r="BC66" s="24">
        <v>14418.7</v>
      </c>
      <c r="BD66" s="24">
        <v>14964.4</v>
      </c>
      <c r="BE66" s="24">
        <v>15517.9</v>
      </c>
      <c r="BF66" s="24">
        <v>16155.3</v>
      </c>
      <c r="BG66" s="24">
        <v>16663.2</v>
      </c>
      <c r="BH66" s="24">
        <v>17348.099999999999</v>
      </c>
      <c r="BI66" s="24">
        <v>17947</v>
      </c>
      <c r="BJ66" s="24" t="s">
        <v>43</v>
      </c>
      <c r="BK66" s="24" t="s">
        <v>43</v>
      </c>
      <c r="BL66" s="24" t="s">
        <v>43</v>
      </c>
      <c r="BM66" s="24" t="s">
        <v>43</v>
      </c>
      <c r="BN66" s="24" t="s">
        <v>43</v>
      </c>
      <c r="BO66" s="22"/>
      <c r="BP66" s="22"/>
      <c r="BQ66" s="22"/>
      <c r="BR66" s="22"/>
      <c r="BS66" s="22"/>
      <c r="BT66" s="22"/>
      <c r="BU66" s="22"/>
      <c r="BV66" s="22"/>
      <c r="BW66" s="22"/>
    </row>
    <row r="67" spans="1:75" ht="18" customHeight="1" x14ac:dyDescent="0.45">
      <c r="A67" s="17"/>
      <c r="B67" s="17">
        <v>60</v>
      </c>
      <c r="C67" s="18" t="s">
        <v>139</v>
      </c>
      <c r="D67" s="19" t="s">
        <v>41</v>
      </c>
      <c r="E67" s="19" t="s">
        <v>140</v>
      </c>
      <c r="F67" s="19" t="s">
        <v>15</v>
      </c>
      <c r="G67" s="19" t="s">
        <v>15</v>
      </c>
      <c r="H67" s="19" t="s">
        <v>16</v>
      </c>
      <c r="I67" s="20">
        <f t="shared" si="0"/>
        <v>67</v>
      </c>
      <c r="J67" s="20">
        <f>HLOOKUP(Year-1, 'Full Database'!$K$6:$BN$7, 2, 0)</f>
        <v>61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>
        <v>19.899999999999999</v>
      </c>
      <c r="AN67" s="21">
        <v>19.899999999999999</v>
      </c>
      <c r="AO67" s="21">
        <v>19.899999999999999</v>
      </c>
      <c r="AP67" s="21">
        <v>19.899999999999999</v>
      </c>
      <c r="AQ67" s="21">
        <v>19.899999999999999</v>
      </c>
      <c r="AR67" s="21">
        <v>19.899999999999999</v>
      </c>
      <c r="AS67" s="21">
        <v>19.899999999999999</v>
      </c>
      <c r="AT67" s="21">
        <v>19.899999999999999</v>
      </c>
      <c r="AU67" s="21">
        <v>19.899999999999999</v>
      </c>
      <c r="AV67" s="21">
        <v>19.899999999999999</v>
      </c>
      <c r="AW67" s="21">
        <v>19.899999999999999</v>
      </c>
      <c r="AX67" s="21">
        <v>19.899999999999999</v>
      </c>
      <c r="AY67" s="21">
        <v>19.899999999999999</v>
      </c>
      <c r="AZ67" s="21">
        <v>19.899999999999999</v>
      </c>
      <c r="BA67" s="21">
        <v>19.899999999999999</v>
      </c>
      <c r="BB67" s="21">
        <v>19.899999999999999</v>
      </c>
      <c r="BC67" s="21">
        <v>23.133848133848133</v>
      </c>
      <c r="BD67" s="21">
        <v>22.683397683397683</v>
      </c>
      <c r="BE67" s="21">
        <v>21.138996138996138</v>
      </c>
      <c r="BF67" s="21">
        <v>10.704787234042554</v>
      </c>
      <c r="BG67" s="21"/>
      <c r="BH67" s="21"/>
      <c r="BI67" s="21">
        <v>13.141549525988886</v>
      </c>
      <c r="BJ67" s="21"/>
      <c r="BK67" s="21"/>
      <c r="BL67" s="21"/>
      <c r="BM67" s="21"/>
      <c r="BN67" s="21"/>
      <c r="BO67" s="22"/>
      <c r="BP67" s="22"/>
      <c r="BQ67" s="22"/>
      <c r="BR67" s="22"/>
      <c r="BS67" s="22"/>
      <c r="BT67" s="22"/>
      <c r="BU67" s="22"/>
      <c r="BV67" s="22"/>
      <c r="BW67" s="22"/>
    </row>
    <row r="68" spans="1:75" s="22" customFormat="1" ht="18" customHeight="1" x14ac:dyDescent="0.45">
      <c r="A68" s="17"/>
      <c r="B68" s="17">
        <v>61</v>
      </c>
      <c r="C68" s="18" t="s">
        <v>141</v>
      </c>
      <c r="D68" s="19" t="s">
        <v>41</v>
      </c>
      <c r="E68" s="19" t="s">
        <v>140</v>
      </c>
      <c r="F68" s="19" t="s">
        <v>85</v>
      </c>
      <c r="G68" s="19" t="s">
        <v>86</v>
      </c>
      <c r="H68" s="19" t="s">
        <v>47</v>
      </c>
      <c r="I68" s="20">
        <f t="shared" si="0"/>
        <v>67</v>
      </c>
      <c r="J68" s="20">
        <f>HLOOKUP(Year-1, 'Full Database'!$K$6:$BN$7, 2, 0)</f>
        <v>61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>
        <v>21.75925925925926</v>
      </c>
      <c r="AN68" s="21">
        <v>21.75925925925926</v>
      </c>
      <c r="AO68" s="21">
        <v>21.75925925925926</v>
      </c>
      <c r="AP68" s="21">
        <v>21.75925925925926</v>
      </c>
      <c r="AQ68" s="21">
        <v>21.75925925925926</v>
      </c>
      <c r="AR68" s="21">
        <v>21.75925925925926</v>
      </c>
      <c r="AS68" s="21">
        <v>21.75925925925926</v>
      </c>
      <c r="AT68" s="21">
        <v>21.75925925925926</v>
      </c>
      <c r="AU68" s="21">
        <v>21.75925925925926</v>
      </c>
      <c r="AV68" s="21">
        <v>21.75925925925926</v>
      </c>
      <c r="AW68" s="21">
        <v>21.75925925925926</v>
      </c>
      <c r="AX68" s="21">
        <v>21.75925925925926</v>
      </c>
      <c r="AY68" s="21">
        <v>21.75925925925926</v>
      </c>
      <c r="AZ68" s="21">
        <v>21.75925925925926</v>
      </c>
      <c r="BA68" s="21">
        <v>21.75925925925926</v>
      </c>
      <c r="BB68" s="21">
        <v>21.75925925925926</v>
      </c>
      <c r="BC68" s="21">
        <v>24.880382775119617</v>
      </c>
      <c r="BD68" s="21">
        <v>24.390243902439025</v>
      </c>
      <c r="BE68" s="21">
        <v>22.439024390243905</v>
      </c>
      <c r="BF68" s="21">
        <v>13.5</v>
      </c>
      <c r="BG68" s="21"/>
      <c r="BH68" s="21"/>
      <c r="BI68" s="21">
        <v>11.111111111111111</v>
      </c>
      <c r="BJ68" s="21"/>
      <c r="BK68" s="21"/>
      <c r="BL68" s="21"/>
      <c r="BM68" s="21"/>
      <c r="BN68" s="21"/>
    </row>
    <row r="69" spans="1:75" s="22" customFormat="1" ht="18" customHeight="1" x14ac:dyDescent="0.45">
      <c r="A69" s="17"/>
      <c r="B69" s="17">
        <v>62</v>
      </c>
      <c r="C69" s="18" t="s">
        <v>142</v>
      </c>
      <c r="D69" s="19" t="s">
        <v>41</v>
      </c>
      <c r="E69" s="19" t="s">
        <v>140</v>
      </c>
      <c r="F69" s="19" t="s">
        <v>85</v>
      </c>
      <c r="G69" s="19" t="s">
        <v>88</v>
      </c>
      <c r="H69" s="19" t="s">
        <v>47</v>
      </c>
      <c r="I69" s="20">
        <f t="shared" si="0"/>
        <v>67</v>
      </c>
      <c r="J69" s="20">
        <f>HLOOKUP(Year-1, 'Full Database'!$K$6:$BN$7, 2, 0)</f>
        <v>61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>
        <v>19.069767441860467</v>
      </c>
      <c r="AN69" s="21">
        <v>19.069767441860467</v>
      </c>
      <c r="AO69" s="21">
        <v>19.069767441860467</v>
      </c>
      <c r="AP69" s="21">
        <v>19.069767441860467</v>
      </c>
      <c r="AQ69" s="21">
        <v>19.069767441860467</v>
      </c>
      <c r="AR69" s="21">
        <v>19.069767441860467</v>
      </c>
      <c r="AS69" s="21">
        <v>19.069767441860467</v>
      </c>
      <c r="AT69" s="21">
        <v>19.069767441860467</v>
      </c>
      <c r="AU69" s="21">
        <v>19.069767441860467</v>
      </c>
      <c r="AV69" s="21">
        <v>19.069767441860467</v>
      </c>
      <c r="AW69" s="21">
        <v>19.069767441860467</v>
      </c>
      <c r="AX69" s="21">
        <v>19.069767441860467</v>
      </c>
      <c r="AY69" s="21">
        <v>19.069767441860467</v>
      </c>
      <c r="AZ69" s="21">
        <v>19.069767441860467</v>
      </c>
      <c r="BA69" s="21">
        <v>19.069767441860467</v>
      </c>
      <c r="BB69" s="21">
        <v>19.069767441860467</v>
      </c>
      <c r="BC69" s="21">
        <v>23.78640776699029</v>
      </c>
      <c r="BD69" s="21">
        <v>21.153846153846153</v>
      </c>
      <c r="BE69" s="21">
        <v>19.71153846153846</v>
      </c>
      <c r="BF69" s="21">
        <v>13.861386138613863</v>
      </c>
      <c r="BG69" s="21"/>
      <c r="BH69" s="21"/>
      <c r="BI69" s="21">
        <v>10.9375</v>
      </c>
      <c r="BJ69" s="21"/>
      <c r="BK69" s="21"/>
      <c r="BL69" s="21"/>
      <c r="BM69" s="21"/>
      <c r="BN69" s="21"/>
    </row>
    <row r="70" spans="1:75" s="22" customFormat="1" ht="18" customHeight="1" x14ac:dyDescent="0.45">
      <c r="A70" s="17"/>
      <c r="B70" s="17">
        <v>63</v>
      </c>
      <c r="C70" s="18" t="s">
        <v>143</v>
      </c>
      <c r="D70" s="19" t="s">
        <v>41</v>
      </c>
      <c r="E70" s="19" t="s">
        <v>140</v>
      </c>
      <c r="F70" s="19" t="s">
        <v>85</v>
      </c>
      <c r="G70" s="19" t="s">
        <v>90</v>
      </c>
      <c r="H70" s="19" t="s">
        <v>47</v>
      </c>
      <c r="I70" s="20">
        <f t="shared" si="0"/>
        <v>67</v>
      </c>
      <c r="J70" s="20">
        <f>HLOOKUP(Year-1, 'Full Database'!$K$6:$BN$7, 2, 0)</f>
        <v>61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>
        <v>21.395348837209301</v>
      </c>
      <c r="AN70" s="21">
        <v>21.395348837209301</v>
      </c>
      <c r="AO70" s="21">
        <v>21.395348837209301</v>
      </c>
      <c r="AP70" s="21">
        <v>21.395348837209301</v>
      </c>
      <c r="AQ70" s="21">
        <v>21.395348837209301</v>
      </c>
      <c r="AR70" s="21">
        <v>21.395348837209301</v>
      </c>
      <c r="AS70" s="21">
        <v>21.395348837209301</v>
      </c>
      <c r="AT70" s="21">
        <v>21.395348837209301</v>
      </c>
      <c r="AU70" s="21">
        <v>21.395348837209301</v>
      </c>
      <c r="AV70" s="21">
        <v>21.395348837209301</v>
      </c>
      <c r="AW70" s="21">
        <v>21.395348837209301</v>
      </c>
      <c r="AX70" s="21">
        <v>21.395348837209301</v>
      </c>
      <c r="AY70" s="21">
        <v>21.395348837209301</v>
      </c>
      <c r="AZ70" s="21">
        <v>21.395348837209301</v>
      </c>
      <c r="BA70" s="21">
        <v>21.395348837209301</v>
      </c>
      <c r="BB70" s="21">
        <v>21.395348837209301</v>
      </c>
      <c r="BC70" s="21">
        <v>25.853658536585368</v>
      </c>
      <c r="BD70" s="21">
        <v>24.271844660194176</v>
      </c>
      <c r="BE70" s="21">
        <v>22.815533980582526</v>
      </c>
      <c r="BF70" s="21">
        <v>10.44776119402985</v>
      </c>
      <c r="BG70" s="21"/>
      <c r="BH70" s="21"/>
      <c r="BI70" s="21">
        <v>10.891089108910892</v>
      </c>
      <c r="BJ70" s="21"/>
      <c r="BK70" s="21"/>
      <c r="BL70" s="21"/>
      <c r="BM70" s="21"/>
      <c r="BN70" s="21"/>
    </row>
    <row r="71" spans="1:75" s="22" customFormat="1" ht="18" customHeight="1" x14ac:dyDescent="0.45">
      <c r="A71" s="17"/>
      <c r="B71" s="17">
        <v>64</v>
      </c>
      <c r="C71" s="18" t="s">
        <v>144</v>
      </c>
      <c r="D71" s="19" t="s">
        <v>41</v>
      </c>
      <c r="E71" s="19" t="s">
        <v>140</v>
      </c>
      <c r="F71" s="19" t="s">
        <v>85</v>
      </c>
      <c r="G71" s="19" t="s">
        <v>92</v>
      </c>
      <c r="H71" s="19" t="s">
        <v>47</v>
      </c>
      <c r="I71" s="20">
        <f t="shared" si="0"/>
        <v>67</v>
      </c>
      <c r="J71" s="20">
        <f>HLOOKUP(Year-1, 'Full Database'!$K$6:$BN$7, 2, 0)</f>
        <v>61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>
        <v>15.492957746478872</v>
      </c>
      <c r="AN71" s="21">
        <v>15.492957746478872</v>
      </c>
      <c r="AO71" s="21">
        <v>15.492957746478872</v>
      </c>
      <c r="AP71" s="21">
        <v>15.492957746478872</v>
      </c>
      <c r="AQ71" s="21">
        <v>15.492957746478872</v>
      </c>
      <c r="AR71" s="21">
        <v>15.492957746478872</v>
      </c>
      <c r="AS71" s="21">
        <v>15.492957746478872</v>
      </c>
      <c r="AT71" s="21">
        <v>15.492957746478872</v>
      </c>
      <c r="AU71" s="21">
        <v>15.492957746478872</v>
      </c>
      <c r="AV71" s="21">
        <v>15.492957746478872</v>
      </c>
      <c r="AW71" s="21">
        <v>15.492957746478872</v>
      </c>
      <c r="AX71" s="21">
        <v>15.492957746478872</v>
      </c>
      <c r="AY71" s="21">
        <v>15.492957746478872</v>
      </c>
      <c r="AZ71" s="21">
        <v>15.492957746478872</v>
      </c>
      <c r="BA71" s="21">
        <v>15.492957746478872</v>
      </c>
      <c r="BB71" s="21">
        <v>15.492957746478872</v>
      </c>
      <c r="BC71" s="21">
        <v>24.878048780487806</v>
      </c>
      <c r="BD71" s="21">
        <v>22.222222222222221</v>
      </c>
      <c r="BE71" s="21">
        <v>20.289855072463769</v>
      </c>
      <c r="BF71" s="21">
        <v>8.5</v>
      </c>
      <c r="BG71" s="21"/>
      <c r="BH71" s="21"/>
      <c r="BI71" s="21">
        <v>16.312056737588655</v>
      </c>
      <c r="BJ71" s="21"/>
      <c r="BK71" s="21"/>
      <c r="BL71" s="21"/>
      <c r="BM71" s="21"/>
      <c r="BN71" s="21"/>
    </row>
    <row r="72" spans="1:75" s="22" customFormat="1" ht="18" customHeight="1" x14ac:dyDescent="0.45">
      <c r="A72" s="17"/>
      <c r="B72" s="17">
        <v>65</v>
      </c>
      <c r="C72" s="18" t="s">
        <v>145</v>
      </c>
      <c r="D72" s="19" t="s">
        <v>41</v>
      </c>
      <c r="E72" s="19" t="s">
        <v>140</v>
      </c>
      <c r="F72" s="19" t="s">
        <v>85</v>
      </c>
      <c r="G72" s="19" t="s">
        <v>94</v>
      </c>
      <c r="H72" s="19" t="s">
        <v>47</v>
      </c>
      <c r="I72" s="20">
        <f t="shared" ref="I72:I135" si="1">IF($H72="Yes", ROW($E72), $I71)</f>
        <v>67</v>
      </c>
      <c r="J72" s="20">
        <f>HLOOKUP(Year-1, 'Full Database'!$K$6:$BN$7, 2, 0)</f>
        <v>61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>
        <v>16.822429906542055</v>
      </c>
      <c r="AN72" s="21">
        <v>16.822429906542055</v>
      </c>
      <c r="AO72" s="21">
        <v>16.822429906542055</v>
      </c>
      <c r="AP72" s="21">
        <v>16.822429906542055</v>
      </c>
      <c r="AQ72" s="21">
        <v>16.822429906542055</v>
      </c>
      <c r="AR72" s="21">
        <v>16.822429906542055</v>
      </c>
      <c r="AS72" s="21">
        <v>16.822429906542055</v>
      </c>
      <c r="AT72" s="21">
        <v>16.822429906542055</v>
      </c>
      <c r="AU72" s="21">
        <v>16.822429906542055</v>
      </c>
      <c r="AV72" s="21">
        <v>16.822429906542055</v>
      </c>
      <c r="AW72" s="21">
        <v>16.822429906542055</v>
      </c>
      <c r="AX72" s="21">
        <v>16.822429906542055</v>
      </c>
      <c r="AY72" s="21">
        <v>16.822429906542055</v>
      </c>
      <c r="AZ72" s="21">
        <v>16.822429906542055</v>
      </c>
      <c r="BA72" s="21">
        <v>16.822429906542055</v>
      </c>
      <c r="BB72" s="21">
        <v>16.822429906542055</v>
      </c>
      <c r="BC72" s="21">
        <v>19.417475728155338</v>
      </c>
      <c r="BD72" s="21">
        <v>18.009478672985782</v>
      </c>
      <c r="BE72" s="21">
        <v>17.535545023696685</v>
      </c>
      <c r="BF72" s="21">
        <v>13</v>
      </c>
      <c r="BG72" s="21"/>
      <c r="BH72" s="21"/>
      <c r="BI72" s="21">
        <v>26.760563380281688</v>
      </c>
      <c r="BJ72" s="21"/>
      <c r="BK72" s="21"/>
      <c r="BL72" s="21"/>
      <c r="BM72" s="21"/>
      <c r="BN72" s="21"/>
    </row>
    <row r="73" spans="1:75" s="22" customFormat="1" ht="18" customHeight="1" x14ac:dyDescent="0.45">
      <c r="A73" s="17"/>
      <c r="B73" s="17">
        <v>66</v>
      </c>
      <c r="C73" s="18" t="s">
        <v>146</v>
      </c>
      <c r="D73" s="19" t="s">
        <v>41</v>
      </c>
      <c r="E73" s="19" t="s">
        <v>140</v>
      </c>
      <c r="F73" s="19" t="s">
        <v>85</v>
      </c>
      <c r="G73" s="19" t="s">
        <v>96</v>
      </c>
      <c r="H73" s="19" t="s">
        <v>47</v>
      </c>
      <c r="I73" s="20">
        <f t="shared" si="1"/>
        <v>67</v>
      </c>
      <c r="J73" s="20">
        <f>HLOOKUP(Year-1, 'Full Database'!$K$6:$BN$7, 2, 0)</f>
        <v>61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>
        <v>16.355140186915886</v>
      </c>
      <c r="AN73" s="21">
        <v>16.355140186915886</v>
      </c>
      <c r="AO73" s="21">
        <v>16.355140186915886</v>
      </c>
      <c r="AP73" s="21">
        <v>16.355140186915886</v>
      </c>
      <c r="AQ73" s="21">
        <v>16.355140186915886</v>
      </c>
      <c r="AR73" s="21">
        <v>16.355140186915886</v>
      </c>
      <c r="AS73" s="21">
        <v>16.355140186915886</v>
      </c>
      <c r="AT73" s="21">
        <v>16.355140186915886</v>
      </c>
      <c r="AU73" s="21">
        <v>16.355140186915886</v>
      </c>
      <c r="AV73" s="21">
        <v>16.355140186915886</v>
      </c>
      <c r="AW73" s="21">
        <v>16.355140186915886</v>
      </c>
      <c r="AX73" s="21">
        <v>16.355140186915886</v>
      </c>
      <c r="AY73" s="21">
        <v>16.355140186915886</v>
      </c>
      <c r="AZ73" s="21">
        <v>16.355140186915886</v>
      </c>
      <c r="BA73" s="21">
        <v>16.355140186915886</v>
      </c>
      <c r="BB73" s="21">
        <v>16.355140186915886</v>
      </c>
      <c r="BC73" s="21">
        <v>26.923076923076923</v>
      </c>
      <c r="BD73" s="21">
        <v>27.053140096618357</v>
      </c>
      <c r="BE73" s="21">
        <v>23.671497584541061</v>
      </c>
      <c r="BF73" s="21">
        <v>10</v>
      </c>
      <c r="BG73" s="21"/>
      <c r="BH73" s="21"/>
      <c r="BI73" s="21">
        <v>15.555555555555555</v>
      </c>
      <c r="BJ73" s="21"/>
      <c r="BK73" s="21"/>
      <c r="BL73" s="21"/>
      <c r="BM73" s="21"/>
      <c r="BN73" s="21"/>
    </row>
    <row r="74" spans="1:75" s="22" customFormat="1" ht="18" customHeight="1" x14ac:dyDescent="0.45">
      <c r="A74" s="17"/>
      <c r="B74" s="17">
        <v>67</v>
      </c>
      <c r="C74" s="18" t="s">
        <v>147</v>
      </c>
      <c r="D74" s="19" t="s">
        <v>41</v>
      </c>
      <c r="E74" s="19" t="s">
        <v>140</v>
      </c>
      <c r="F74" s="19" t="s">
        <v>85</v>
      </c>
      <c r="G74" s="19" t="s">
        <v>98</v>
      </c>
      <c r="H74" s="19" t="s">
        <v>47</v>
      </c>
      <c r="I74" s="20">
        <f t="shared" si="1"/>
        <v>67</v>
      </c>
      <c r="J74" s="20">
        <f>HLOOKUP(Year-1, 'Full Database'!$K$6:$BN$7, 2, 0)</f>
        <v>61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>
        <v>22.58064516129032</v>
      </c>
      <c r="AN74" s="21">
        <v>22.58064516129032</v>
      </c>
      <c r="AO74" s="21">
        <v>22.58064516129032</v>
      </c>
      <c r="AP74" s="21">
        <v>22.58064516129032</v>
      </c>
      <c r="AQ74" s="21">
        <v>22.58064516129032</v>
      </c>
      <c r="AR74" s="21">
        <v>22.58064516129032</v>
      </c>
      <c r="AS74" s="21">
        <v>22.58064516129032</v>
      </c>
      <c r="AT74" s="21">
        <v>22.58064516129032</v>
      </c>
      <c r="AU74" s="21">
        <v>22.58064516129032</v>
      </c>
      <c r="AV74" s="21">
        <v>22.58064516129032</v>
      </c>
      <c r="AW74" s="21">
        <v>22.58064516129032</v>
      </c>
      <c r="AX74" s="21">
        <v>22.58064516129032</v>
      </c>
      <c r="AY74" s="21">
        <v>22.58064516129032</v>
      </c>
      <c r="AZ74" s="21">
        <v>22.58064516129032</v>
      </c>
      <c r="BA74" s="21">
        <v>22.58064516129032</v>
      </c>
      <c r="BB74" s="21">
        <v>22.58064516129032</v>
      </c>
      <c r="BC74" s="21">
        <v>24.878048780487806</v>
      </c>
      <c r="BD74" s="21">
        <v>30.476190476190478</v>
      </c>
      <c r="BE74" s="21">
        <v>29.523809523809526</v>
      </c>
      <c r="BF74" s="21">
        <v>13.5</v>
      </c>
      <c r="BG74" s="21"/>
      <c r="BH74" s="21"/>
      <c r="BI74" s="21">
        <v>9.7421203438395416</v>
      </c>
      <c r="BJ74" s="21"/>
      <c r="BK74" s="21"/>
      <c r="BL74" s="21"/>
      <c r="BM74" s="21"/>
      <c r="BN74" s="21"/>
    </row>
    <row r="75" spans="1:75" s="22" customFormat="1" ht="18" customHeight="1" x14ac:dyDescent="0.45">
      <c r="A75" s="17"/>
      <c r="B75" s="17">
        <v>68</v>
      </c>
      <c r="C75" s="18" t="s">
        <v>148</v>
      </c>
      <c r="D75" s="19" t="s">
        <v>41</v>
      </c>
      <c r="E75" s="19" t="s">
        <v>140</v>
      </c>
      <c r="F75" s="19" t="s">
        <v>85</v>
      </c>
      <c r="G75" s="19" t="s">
        <v>100</v>
      </c>
      <c r="H75" s="19" t="s">
        <v>47</v>
      </c>
      <c r="I75" s="20">
        <f t="shared" si="1"/>
        <v>67</v>
      </c>
      <c r="J75" s="20">
        <f>HLOOKUP(Year-1, 'Full Database'!$K$6:$BN$7, 2, 0)</f>
        <v>61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>
        <v>21.495327102803738</v>
      </c>
      <c r="AN75" s="21">
        <v>21.495327102803738</v>
      </c>
      <c r="AO75" s="21">
        <v>21.495327102803738</v>
      </c>
      <c r="AP75" s="21">
        <v>21.495327102803738</v>
      </c>
      <c r="AQ75" s="21">
        <v>21.495327102803738</v>
      </c>
      <c r="AR75" s="21">
        <v>21.495327102803738</v>
      </c>
      <c r="AS75" s="21">
        <v>21.495327102803738</v>
      </c>
      <c r="AT75" s="21">
        <v>21.495327102803738</v>
      </c>
      <c r="AU75" s="21">
        <v>21.495327102803738</v>
      </c>
      <c r="AV75" s="21">
        <v>21.495327102803738</v>
      </c>
      <c r="AW75" s="21">
        <v>21.495327102803738</v>
      </c>
      <c r="AX75" s="21">
        <v>21.495327102803738</v>
      </c>
      <c r="AY75" s="21">
        <v>21.495327102803738</v>
      </c>
      <c r="AZ75" s="21">
        <v>21.495327102803738</v>
      </c>
      <c r="BA75" s="21">
        <v>21.495327102803738</v>
      </c>
      <c r="BB75" s="21">
        <v>21.495327102803738</v>
      </c>
      <c r="BC75" s="21">
        <v>17.535545023696685</v>
      </c>
      <c r="BD75" s="21">
        <v>23.78640776699029</v>
      </c>
      <c r="BE75" s="21">
        <v>23.300970873786408</v>
      </c>
      <c r="BF75" s="21">
        <v>8.5</v>
      </c>
      <c r="BG75" s="21"/>
      <c r="BH75" s="21"/>
      <c r="BI75" s="21">
        <v>15.853658536585366</v>
      </c>
      <c r="BJ75" s="21"/>
      <c r="BK75" s="21"/>
      <c r="BL75" s="21"/>
      <c r="BM75" s="21"/>
      <c r="BN75" s="21"/>
    </row>
    <row r="76" spans="1:75" s="22" customFormat="1" ht="18" customHeight="1" x14ac:dyDescent="0.45">
      <c r="A76" s="17"/>
      <c r="B76" s="17">
        <v>69</v>
      </c>
      <c r="C76" s="18" t="s">
        <v>149</v>
      </c>
      <c r="D76" s="19" t="s">
        <v>41</v>
      </c>
      <c r="E76" s="19" t="s">
        <v>140</v>
      </c>
      <c r="F76" s="19" t="s">
        <v>85</v>
      </c>
      <c r="G76" s="19" t="s">
        <v>102</v>
      </c>
      <c r="H76" s="19" t="s">
        <v>47</v>
      </c>
      <c r="I76" s="20">
        <f t="shared" si="1"/>
        <v>67</v>
      </c>
      <c r="J76" s="20">
        <f>HLOOKUP(Year-1, 'Full Database'!$K$6:$BN$7, 2, 0)</f>
        <v>61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>
        <v>23</v>
      </c>
      <c r="AN76" s="21">
        <v>23</v>
      </c>
      <c r="AO76" s="21">
        <v>23</v>
      </c>
      <c r="AP76" s="21">
        <v>23</v>
      </c>
      <c r="AQ76" s="21">
        <v>23</v>
      </c>
      <c r="AR76" s="21">
        <v>23</v>
      </c>
      <c r="AS76" s="21">
        <v>23</v>
      </c>
      <c r="AT76" s="21">
        <v>23</v>
      </c>
      <c r="AU76" s="21">
        <v>23</v>
      </c>
      <c r="AV76" s="21">
        <v>23</v>
      </c>
      <c r="AW76" s="21">
        <v>23</v>
      </c>
      <c r="AX76" s="21">
        <v>23</v>
      </c>
      <c r="AY76" s="21">
        <v>23</v>
      </c>
      <c r="AZ76" s="21">
        <v>23</v>
      </c>
      <c r="BA76" s="21">
        <v>23</v>
      </c>
      <c r="BB76" s="21">
        <v>23</v>
      </c>
      <c r="BC76" s="21">
        <v>18.357487922705314</v>
      </c>
      <c r="BD76" s="21">
        <v>15.920398009950249</v>
      </c>
      <c r="BE76" s="21">
        <v>14.925373134328357</v>
      </c>
      <c r="BF76" s="21">
        <v>9.4059405940594054</v>
      </c>
      <c r="BG76" s="21"/>
      <c r="BH76" s="21"/>
      <c r="BI76" s="21">
        <v>18.75</v>
      </c>
      <c r="BJ76" s="21"/>
      <c r="BK76" s="21"/>
      <c r="BL76" s="21"/>
      <c r="BM76" s="21"/>
      <c r="BN76" s="21"/>
    </row>
    <row r="77" spans="1:75" s="22" customFormat="1" ht="18" customHeight="1" x14ac:dyDescent="0.45">
      <c r="A77" s="17"/>
      <c r="B77" s="17">
        <v>70</v>
      </c>
      <c r="C77" s="18" t="s">
        <v>150</v>
      </c>
      <c r="D77" s="19" t="s">
        <v>41</v>
      </c>
      <c r="E77" s="19" t="s">
        <v>140</v>
      </c>
      <c r="F77" s="19" t="s">
        <v>85</v>
      </c>
      <c r="G77" s="19" t="s">
        <v>104</v>
      </c>
      <c r="H77" s="19" t="s">
        <v>47</v>
      </c>
      <c r="I77" s="20">
        <f t="shared" si="1"/>
        <v>67</v>
      </c>
      <c r="J77" s="20">
        <f>HLOOKUP(Year-1, 'Full Database'!$K$6:$BN$7, 2, 0)</f>
        <v>61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>
        <v>20.930232558139537</v>
      </c>
      <c r="AN77" s="21">
        <v>20.930232558139537</v>
      </c>
      <c r="AO77" s="21">
        <v>20.930232558139537</v>
      </c>
      <c r="AP77" s="21">
        <v>20.930232558139537</v>
      </c>
      <c r="AQ77" s="21">
        <v>20.930232558139537</v>
      </c>
      <c r="AR77" s="21">
        <v>20.930232558139537</v>
      </c>
      <c r="AS77" s="21">
        <v>20.930232558139537</v>
      </c>
      <c r="AT77" s="21">
        <v>20.930232558139537</v>
      </c>
      <c r="AU77" s="21">
        <v>20.930232558139537</v>
      </c>
      <c r="AV77" s="21">
        <v>20.930232558139537</v>
      </c>
      <c r="AW77" s="21">
        <v>20.930232558139537</v>
      </c>
      <c r="AX77" s="21">
        <v>20.930232558139537</v>
      </c>
      <c r="AY77" s="21">
        <v>20.930232558139537</v>
      </c>
      <c r="AZ77" s="21">
        <v>20.930232558139537</v>
      </c>
      <c r="BA77" s="21">
        <v>20.930232558139537</v>
      </c>
      <c r="BB77" s="21">
        <v>20.930232558139537</v>
      </c>
      <c r="BC77" s="21">
        <v>24.757281553398059</v>
      </c>
      <c r="BD77" s="21">
        <v>25.714285714285712</v>
      </c>
      <c r="BE77" s="21">
        <v>24.761904761904763</v>
      </c>
      <c r="BF77" s="21">
        <v>10</v>
      </c>
      <c r="BG77" s="21"/>
      <c r="BH77" s="21"/>
      <c r="BI77" s="21">
        <v>11.111111111111111</v>
      </c>
      <c r="BJ77" s="21"/>
      <c r="BK77" s="21"/>
      <c r="BL77" s="21"/>
      <c r="BM77" s="21"/>
      <c r="BN77" s="21"/>
    </row>
    <row r="78" spans="1:75" s="22" customFormat="1" ht="18" customHeight="1" x14ac:dyDescent="0.45">
      <c r="A78" s="17"/>
      <c r="B78" s="17">
        <v>71</v>
      </c>
      <c r="C78" s="18" t="s">
        <v>151</v>
      </c>
      <c r="D78" s="19" t="s">
        <v>41</v>
      </c>
      <c r="E78" s="19" t="s">
        <v>140</v>
      </c>
      <c r="F78" s="19" t="s">
        <v>85</v>
      </c>
      <c r="G78" s="19" t="s">
        <v>106</v>
      </c>
      <c r="H78" s="19" t="s">
        <v>47</v>
      </c>
      <c r="I78" s="20">
        <f t="shared" si="1"/>
        <v>67</v>
      </c>
      <c r="J78" s="20">
        <f>HLOOKUP(Year-1, 'Full Database'!$K$6:$BN$7, 2, 0)</f>
        <v>61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>
        <v>24.880382775119617</v>
      </c>
      <c r="AN78" s="21">
        <v>24.880382775119617</v>
      </c>
      <c r="AO78" s="21">
        <v>24.880382775119617</v>
      </c>
      <c r="AP78" s="21">
        <v>24.880382775119617</v>
      </c>
      <c r="AQ78" s="21">
        <v>24.880382775119617</v>
      </c>
      <c r="AR78" s="21">
        <v>24.880382775119617</v>
      </c>
      <c r="AS78" s="21">
        <v>24.880382775119617</v>
      </c>
      <c r="AT78" s="21">
        <v>24.880382775119617</v>
      </c>
      <c r="AU78" s="21">
        <v>24.880382775119617</v>
      </c>
      <c r="AV78" s="21">
        <v>24.880382775119617</v>
      </c>
      <c r="AW78" s="21">
        <v>24.880382775119617</v>
      </c>
      <c r="AX78" s="21">
        <v>24.880382775119617</v>
      </c>
      <c r="AY78" s="21">
        <v>24.880382775119617</v>
      </c>
      <c r="AZ78" s="21">
        <v>24.880382775119617</v>
      </c>
      <c r="BA78" s="21">
        <v>24.880382775119617</v>
      </c>
      <c r="BB78" s="21">
        <v>24.880382775119617</v>
      </c>
      <c r="BC78" s="21">
        <v>25.60386473429952</v>
      </c>
      <c r="BD78" s="21">
        <v>21.463414634146343</v>
      </c>
      <c r="BE78" s="21">
        <v>20.487804878048781</v>
      </c>
      <c r="BF78" s="21">
        <v>11.5</v>
      </c>
      <c r="BG78" s="21"/>
      <c r="BH78" s="21"/>
      <c r="BI78" s="21">
        <v>21.621621621621621</v>
      </c>
      <c r="BJ78" s="21"/>
      <c r="BK78" s="21"/>
      <c r="BL78" s="21"/>
      <c r="BM78" s="21"/>
      <c r="BN78" s="21"/>
    </row>
    <row r="79" spans="1:75" s="22" customFormat="1" ht="18" customHeight="1" x14ac:dyDescent="0.45">
      <c r="A79" s="17"/>
      <c r="B79" s="17">
        <v>72</v>
      </c>
      <c r="C79" s="18" t="s">
        <v>152</v>
      </c>
      <c r="D79" s="19" t="s">
        <v>41</v>
      </c>
      <c r="E79" s="19" t="s">
        <v>140</v>
      </c>
      <c r="F79" s="19" t="s">
        <v>85</v>
      </c>
      <c r="G79" s="19" t="s">
        <v>108</v>
      </c>
      <c r="H79" s="19" t="s">
        <v>47</v>
      </c>
      <c r="I79" s="20">
        <f t="shared" si="1"/>
        <v>67</v>
      </c>
      <c r="J79" s="20">
        <f>HLOOKUP(Year-1, 'Full Database'!$K$6:$BN$7, 2, 0)</f>
        <v>61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>
        <v>17.75700934579439</v>
      </c>
      <c r="AN79" s="21">
        <v>17.75700934579439</v>
      </c>
      <c r="AO79" s="21">
        <v>17.75700934579439</v>
      </c>
      <c r="AP79" s="21">
        <v>17.75700934579439</v>
      </c>
      <c r="AQ79" s="21">
        <v>17.75700934579439</v>
      </c>
      <c r="AR79" s="21">
        <v>17.75700934579439</v>
      </c>
      <c r="AS79" s="21">
        <v>17.75700934579439</v>
      </c>
      <c r="AT79" s="21">
        <v>17.75700934579439</v>
      </c>
      <c r="AU79" s="21">
        <v>17.75700934579439</v>
      </c>
      <c r="AV79" s="21">
        <v>17.75700934579439</v>
      </c>
      <c r="AW79" s="21">
        <v>17.75700934579439</v>
      </c>
      <c r="AX79" s="21">
        <v>17.75700934579439</v>
      </c>
      <c r="AY79" s="21">
        <v>17.75700934579439</v>
      </c>
      <c r="AZ79" s="21">
        <v>17.75700934579439</v>
      </c>
      <c r="BA79" s="21">
        <v>17.75700934579439</v>
      </c>
      <c r="BB79" s="21">
        <v>17.75700934579439</v>
      </c>
      <c r="BC79" s="21">
        <v>25.48076923076923</v>
      </c>
      <c r="BD79" s="21">
        <v>19.523809523809526</v>
      </c>
      <c r="BE79" s="21">
        <v>17.61904761904762</v>
      </c>
      <c r="BF79" s="21">
        <v>9.4527363184079594</v>
      </c>
      <c r="BG79" s="21"/>
      <c r="BH79" s="21"/>
      <c r="BI79" s="21">
        <v>16.346153846153847</v>
      </c>
      <c r="BJ79" s="21"/>
      <c r="BK79" s="21"/>
      <c r="BL79" s="21"/>
      <c r="BM79" s="21"/>
      <c r="BN79" s="21"/>
    </row>
    <row r="80" spans="1:75" s="22" customFormat="1" ht="18" customHeight="1" x14ac:dyDescent="0.45">
      <c r="A80" s="17"/>
      <c r="B80" s="17">
        <v>73</v>
      </c>
      <c r="C80" s="18" t="s">
        <v>153</v>
      </c>
      <c r="D80" s="19" t="s">
        <v>41</v>
      </c>
      <c r="E80" s="19" t="s">
        <v>140</v>
      </c>
      <c r="F80" s="19" t="s">
        <v>85</v>
      </c>
      <c r="G80" s="19" t="s">
        <v>110</v>
      </c>
      <c r="H80" s="19" t="s">
        <v>47</v>
      </c>
      <c r="I80" s="20">
        <f t="shared" si="1"/>
        <v>67</v>
      </c>
      <c r="J80" s="20">
        <f>HLOOKUP(Year-1, 'Full Database'!$K$6:$BN$7, 2, 0)</f>
        <v>61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>
        <v>17.75700934579439</v>
      </c>
      <c r="AN80" s="21">
        <v>17.75700934579439</v>
      </c>
      <c r="AO80" s="21">
        <v>17.75700934579439</v>
      </c>
      <c r="AP80" s="21">
        <v>17.75700934579439</v>
      </c>
      <c r="AQ80" s="21">
        <v>17.75700934579439</v>
      </c>
      <c r="AR80" s="21">
        <v>17.75700934579439</v>
      </c>
      <c r="AS80" s="21">
        <v>17.75700934579439</v>
      </c>
      <c r="AT80" s="21">
        <v>17.75700934579439</v>
      </c>
      <c r="AU80" s="21">
        <v>17.75700934579439</v>
      </c>
      <c r="AV80" s="21">
        <v>17.75700934579439</v>
      </c>
      <c r="AW80" s="21">
        <v>17.75700934579439</v>
      </c>
      <c r="AX80" s="21">
        <v>17.75700934579439</v>
      </c>
      <c r="AY80" s="21">
        <v>17.75700934579439</v>
      </c>
      <c r="AZ80" s="21">
        <v>17.75700934579439</v>
      </c>
      <c r="BA80" s="21">
        <v>17.75700934579439</v>
      </c>
      <c r="BB80" s="21">
        <v>17.75700934579439</v>
      </c>
      <c r="BC80" s="21">
        <v>22.966507177033492</v>
      </c>
      <c r="BD80" s="21">
        <v>24.757281553398059</v>
      </c>
      <c r="BE80" s="21">
        <v>22.815533980582526</v>
      </c>
      <c r="BF80" s="21">
        <v>10.5</v>
      </c>
      <c r="BG80" s="21"/>
      <c r="BH80" s="21"/>
      <c r="BI80" s="21">
        <v>10.927152317880795</v>
      </c>
      <c r="BJ80" s="21"/>
      <c r="BK80" s="21"/>
      <c r="BL80" s="21"/>
      <c r="BM80" s="21"/>
      <c r="BN80" s="21"/>
    </row>
    <row r="81" spans="1:75" s="22" customFormat="1" ht="18" customHeight="1" x14ac:dyDescent="0.45">
      <c r="A81" s="17"/>
      <c r="B81" s="17">
        <v>74</v>
      </c>
      <c r="C81" s="18" t="s">
        <v>154</v>
      </c>
      <c r="D81" s="19" t="s">
        <v>41</v>
      </c>
      <c r="E81" s="19" t="s">
        <v>140</v>
      </c>
      <c r="F81" s="19" t="s">
        <v>85</v>
      </c>
      <c r="G81" s="19" t="s">
        <v>112</v>
      </c>
      <c r="H81" s="19" t="s">
        <v>47</v>
      </c>
      <c r="I81" s="20">
        <f t="shared" si="1"/>
        <v>67</v>
      </c>
      <c r="J81" s="20">
        <f>HLOOKUP(Year-1, 'Full Database'!$K$6:$BN$7, 2, 0)</f>
        <v>61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>
        <v>18.981481481481481</v>
      </c>
      <c r="AN81" s="21">
        <v>18.981481481481481</v>
      </c>
      <c r="AO81" s="21">
        <v>18.981481481481481</v>
      </c>
      <c r="AP81" s="21">
        <v>18.981481481481481</v>
      </c>
      <c r="AQ81" s="21">
        <v>18.981481481481481</v>
      </c>
      <c r="AR81" s="21">
        <v>18.981481481481481</v>
      </c>
      <c r="AS81" s="21">
        <v>18.981481481481481</v>
      </c>
      <c r="AT81" s="21">
        <v>18.981481481481481</v>
      </c>
      <c r="AU81" s="21">
        <v>18.981481481481481</v>
      </c>
      <c r="AV81" s="21">
        <v>18.981481481481481</v>
      </c>
      <c r="AW81" s="21">
        <v>18.981481481481481</v>
      </c>
      <c r="AX81" s="21">
        <v>18.981481481481481</v>
      </c>
      <c r="AY81" s="21">
        <v>18.981481481481481</v>
      </c>
      <c r="AZ81" s="21">
        <v>18.981481481481481</v>
      </c>
      <c r="BA81" s="21">
        <v>18.981481481481481</v>
      </c>
      <c r="BB81" s="21">
        <v>18.981481481481481</v>
      </c>
      <c r="BC81" s="21">
        <v>21.052631578947366</v>
      </c>
      <c r="BD81" s="21">
        <v>21.428571428571427</v>
      </c>
      <c r="BE81" s="21">
        <v>19.523809523809526</v>
      </c>
      <c r="BF81" s="21">
        <v>9.4527363184079594</v>
      </c>
      <c r="BG81" s="21"/>
      <c r="BH81" s="21"/>
      <c r="BI81" s="21">
        <v>17.770034843205575</v>
      </c>
      <c r="BJ81" s="21"/>
      <c r="BK81" s="21"/>
      <c r="BL81" s="21"/>
      <c r="BM81" s="21"/>
      <c r="BN81" s="21"/>
    </row>
    <row r="82" spans="1:75" s="22" customFormat="1" ht="18" customHeight="1" x14ac:dyDescent="0.45">
      <c r="A82" s="17"/>
      <c r="B82" s="17">
        <v>75</v>
      </c>
      <c r="C82" s="18" t="s">
        <v>155</v>
      </c>
      <c r="D82" s="19" t="s">
        <v>41</v>
      </c>
      <c r="E82" s="19" t="s">
        <v>140</v>
      </c>
      <c r="F82" s="19" t="s">
        <v>85</v>
      </c>
      <c r="G82" s="19" t="s">
        <v>114</v>
      </c>
      <c r="H82" s="19" t="s">
        <v>47</v>
      </c>
      <c r="I82" s="20">
        <f t="shared" si="1"/>
        <v>67</v>
      </c>
      <c r="J82" s="20">
        <f>HLOOKUP(Year-1, 'Full Database'!$K$6:$BN$7, 2, 0)</f>
        <v>61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>
        <v>20.465116279069768</v>
      </c>
      <c r="AN82" s="21">
        <v>20.465116279069768</v>
      </c>
      <c r="AO82" s="21">
        <v>20.465116279069768</v>
      </c>
      <c r="AP82" s="21">
        <v>20.465116279069768</v>
      </c>
      <c r="AQ82" s="21">
        <v>20.465116279069768</v>
      </c>
      <c r="AR82" s="21">
        <v>20.465116279069768</v>
      </c>
      <c r="AS82" s="21">
        <v>20.465116279069768</v>
      </c>
      <c r="AT82" s="21">
        <v>20.465116279069768</v>
      </c>
      <c r="AU82" s="21">
        <v>20.465116279069768</v>
      </c>
      <c r="AV82" s="21">
        <v>20.465116279069768</v>
      </c>
      <c r="AW82" s="21">
        <v>20.465116279069768</v>
      </c>
      <c r="AX82" s="21">
        <v>20.465116279069768</v>
      </c>
      <c r="AY82" s="21">
        <v>20.465116279069768</v>
      </c>
      <c r="AZ82" s="21">
        <v>20.465116279069768</v>
      </c>
      <c r="BA82" s="21">
        <v>20.465116279069768</v>
      </c>
      <c r="BB82" s="21">
        <v>20.465116279069768</v>
      </c>
      <c r="BC82" s="21">
        <v>20.772946859903382</v>
      </c>
      <c r="BD82" s="21">
        <v>19.902912621359224</v>
      </c>
      <c r="BE82" s="21">
        <v>17.475728155339805</v>
      </c>
      <c r="BF82" s="21">
        <v>8.9552238805970141</v>
      </c>
      <c r="BG82" s="21"/>
      <c r="BH82" s="21"/>
      <c r="BI82" s="21">
        <v>20.833333333333336</v>
      </c>
      <c r="BJ82" s="21"/>
      <c r="BK82" s="21"/>
      <c r="BL82" s="21"/>
      <c r="BM82" s="21"/>
      <c r="BN82" s="21"/>
    </row>
    <row r="83" spans="1:75" ht="18" customHeight="1" x14ac:dyDescent="0.45">
      <c r="A83" s="17"/>
      <c r="B83" s="17">
        <v>76</v>
      </c>
      <c r="C83" s="18" t="s">
        <v>156</v>
      </c>
      <c r="D83" s="19" t="s">
        <v>41</v>
      </c>
      <c r="E83" s="19" t="s">
        <v>157</v>
      </c>
      <c r="F83" s="19" t="s">
        <v>15</v>
      </c>
      <c r="G83" s="19" t="s">
        <v>15</v>
      </c>
      <c r="H83" s="19" t="s">
        <v>16</v>
      </c>
      <c r="I83" s="20">
        <f t="shared" si="1"/>
        <v>83</v>
      </c>
      <c r="J83" s="20">
        <f>HLOOKUP(Year-1, 'Full Database'!$K$6:$BN$7, 2, 0)</f>
        <v>61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>
        <v>1</v>
      </c>
      <c r="AN83" s="21">
        <v>1</v>
      </c>
      <c r="AO83" s="21">
        <v>1</v>
      </c>
      <c r="AP83" s="21">
        <v>1</v>
      </c>
      <c r="AQ83" s="21">
        <v>1</v>
      </c>
      <c r="AR83" s="21">
        <v>1</v>
      </c>
      <c r="AS83" s="21">
        <v>1</v>
      </c>
      <c r="AT83" s="21">
        <v>1.1777946896118752</v>
      </c>
      <c r="AU83" s="21">
        <v>1.5319385751742509</v>
      </c>
      <c r="AV83" s="21">
        <v>1.9925678208655186</v>
      </c>
      <c r="AW83" s="21">
        <v>2.5917008586960844</v>
      </c>
      <c r="AX83" s="21">
        <v>3.3709835472743768</v>
      </c>
      <c r="AY83" s="21">
        <v>4.3845839838597982</v>
      </c>
      <c r="AZ83" s="21">
        <v>5.7029577397563918</v>
      </c>
      <c r="BA83" s="21">
        <v>7.4177452413207803</v>
      </c>
      <c r="BB83" s="21">
        <v>9.6481417145285491</v>
      </c>
      <c r="BC83" s="21">
        <v>10.608667216931485</v>
      </c>
      <c r="BD83" s="21">
        <v>14.371578582242478</v>
      </c>
      <c r="BE83" s="21">
        <v>17.353360975408751</v>
      </c>
      <c r="BF83" s="21">
        <v>13.852267771723636</v>
      </c>
      <c r="BG83" s="21">
        <v>16.678613775759114</v>
      </c>
      <c r="BH83" s="21">
        <v>13.97239109112366</v>
      </c>
      <c r="BI83" s="21">
        <v>13.893693741800375</v>
      </c>
      <c r="BJ83" s="21"/>
      <c r="BK83" s="21"/>
      <c r="BL83" s="21"/>
      <c r="BM83" s="21"/>
      <c r="BN83" s="21"/>
      <c r="BO83" s="22"/>
      <c r="BP83" s="22"/>
      <c r="BQ83" s="22"/>
      <c r="BR83" s="22"/>
      <c r="BS83" s="22"/>
      <c r="BT83" s="22"/>
      <c r="BU83" s="22"/>
      <c r="BV83" s="22"/>
      <c r="BW83" s="22"/>
    </row>
    <row r="84" spans="1:75" s="22" customFormat="1" ht="18" customHeight="1" x14ac:dyDescent="0.45">
      <c r="A84" s="17"/>
      <c r="B84" s="17">
        <v>77</v>
      </c>
      <c r="C84" s="18" t="s">
        <v>158</v>
      </c>
      <c r="D84" s="19" t="s">
        <v>41</v>
      </c>
      <c r="E84" s="19" t="s">
        <v>159</v>
      </c>
      <c r="F84" s="19" t="s">
        <v>15</v>
      </c>
      <c r="G84" s="19" t="s">
        <v>15</v>
      </c>
      <c r="H84" s="19" t="s">
        <v>16</v>
      </c>
      <c r="I84" s="20">
        <f t="shared" si="1"/>
        <v>84</v>
      </c>
      <c r="J84" s="20">
        <f>HLOOKUP(Year-1, 'Full Database'!$K$6:$BN$7, 2, 0)</f>
        <v>61</v>
      </c>
      <c r="K84" s="21">
        <v>0.13575928032286211</v>
      </c>
      <c r="L84" s="21">
        <v>0.12511750265025134</v>
      </c>
      <c r="M84" s="21">
        <v>0.11825243676693255</v>
      </c>
      <c r="N84" s="21">
        <v>0.10628564664858021</v>
      </c>
      <c r="O84" s="21">
        <v>9.5673769206355022E-2</v>
      </c>
      <c r="P84" s="21">
        <v>8.2413923657909963E-2</v>
      </c>
      <c r="Q84" s="21">
        <v>7.7037234506565785E-2</v>
      </c>
      <c r="R84" s="21">
        <v>9.350172625131549E-2</v>
      </c>
      <c r="S84" s="21">
        <v>9.0670110443241664E-2</v>
      </c>
      <c r="T84" s="21">
        <v>8.2512275150176423E-2</v>
      </c>
      <c r="U84" s="21">
        <v>8.3223128499861715E-2</v>
      </c>
      <c r="V84" s="21">
        <v>8.1390324876244563E-2</v>
      </c>
      <c r="W84" s="21">
        <v>8.054315870323478E-2</v>
      </c>
      <c r="X84" s="21">
        <v>8.3411076442695811E-2</v>
      </c>
      <c r="Y84" s="21">
        <v>8.4476709767163913E-2</v>
      </c>
      <c r="Z84" s="21">
        <v>8.5784816234368011E-2</v>
      </c>
      <c r="AA84" s="21">
        <v>8.2527306199853004E-2</v>
      </c>
      <c r="AB84" s="21">
        <v>8.3905440854379523E-2</v>
      </c>
      <c r="AC84" s="21">
        <v>8.2072481127719907E-2</v>
      </c>
      <c r="AD84" s="21">
        <v>7.903440397786482E-2</v>
      </c>
      <c r="AE84" s="21">
        <v>7.1994299952627239E-2</v>
      </c>
      <c r="AF84" s="21">
        <v>7.009665675481383E-2</v>
      </c>
      <c r="AG84" s="21">
        <v>6.7254042427907473E-2</v>
      </c>
      <c r="AH84" s="21">
        <v>6.9165757036531231E-2</v>
      </c>
      <c r="AI84" s="21">
        <v>6.1365618670231055E-2</v>
      </c>
      <c r="AJ84" s="21">
        <v>5.4198485993669825E-2</v>
      </c>
      <c r="AK84" s="21">
        <v>5.1096170470195393E-2</v>
      </c>
      <c r="AL84" s="21">
        <v>4.7121333963435347E-2</v>
      </c>
      <c r="AM84" s="21">
        <v>4.1956777335455858E-2</v>
      </c>
      <c r="AN84" s="21">
        <v>4.2352876195986641E-2</v>
      </c>
      <c r="AO84" s="21">
        <v>3.7624328522260088E-2</v>
      </c>
      <c r="AP84" s="21">
        <v>3.5051453866661857E-2</v>
      </c>
      <c r="AQ84" s="21">
        <v>3.6270996814535911E-2</v>
      </c>
      <c r="AR84" s="21">
        <v>3.4437104081103745E-2</v>
      </c>
      <c r="AS84" s="21">
        <v>3.8820512858669817E-2</v>
      </c>
      <c r="AT84" s="21">
        <v>3.8191464817515133E-2</v>
      </c>
      <c r="AU84" s="21">
        <v>3.9098376052460054E-2</v>
      </c>
      <c r="AV84" s="21">
        <v>4.2463170093947622E-2</v>
      </c>
      <c r="AW84" s="21">
        <v>4.1148470683638645E-2</v>
      </c>
      <c r="AX84" s="21">
        <v>4.1904514527958736E-2</v>
      </c>
      <c r="AY84" s="21">
        <v>4.3688828931318931E-2</v>
      </c>
      <c r="AZ84" s="21">
        <v>5.5027977716323728E-2</v>
      </c>
      <c r="BA84" s="21">
        <v>4.6390645121262224E-2</v>
      </c>
      <c r="BB84" s="21">
        <v>5.5636078206790722E-2</v>
      </c>
      <c r="BC84" s="21">
        <v>6.2840603060146202E-2</v>
      </c>
      <c r="BD84" s="21">
        <v>5.196569857813256E-2</v>
      </c>
      <c r="BE84" s="21">
        <v>5.1030179911893403E-2</v>
      </c>
      <c r="BF84" s="21">
        <v>5.0757711764457987E-2</v>
      </c>
      <c r="BG84" s="21">
        <v>5.0590643535751274E-2</v>
      </c>
      <c r="BH84" s="21">
        <v>4.9586049752312997E-2</v>
      </c>
      <c r="BI84" s="21">
        <v>5.3156421020977555E-2</v>
      </c>
      <c r="BJ84" s="21"/>
      <c r="BK84" s="21"/>
      <c r="BL84" s="21"/>
      <c r="BM84" s="21"/>
      <c r="BN84" s="21"/>
    </row>
    <row r="85" spans="1:75" s="22" customFormat="1" ht="18" customHeight="1" x14ac:dyDescent="0.45">
      <c r="A85" s="17"/>
      <c r="B85" s="17">
        <v>78</v>
      </c>
      <c r="C85" s="18" t="s">
        <v>160</v>
      </c>
      <c r="D85" s="19" t="s">
        <v>41</v>
      </c>
      <c r="E85" s="19" t="s">
        <v>159</v>
      </c>
      <c r="F85" s="19" t="s">
        <v>85</v>
      </c>
      <c r="G85" s="19" t="s">
        <v>86</v>
      </c>
      <c r="H85" s="19" t="s">
        <v>47</v>
      </c>
      <c r="I85" s="20">
        <f t="shared" si="1"/>
        <v>84</v>
      </c>
      <c r="J85" s="20">
        <f>HLOOKUP(Year-1, 'Full Database'!$K$6:$BN$7, 2, 0)</f>
        <v>61</v>
      </c>
      <c r="K85" s="21">
        <v>4.0984999444978298E-2</v>
      </c>
      <c r="L85" s="21">
        <v>4.097832835969057E-2</v>
      </c>
      <c r="M85" s="21">
        <v>4.7819836707101999E-2</v>
      </c>
      <c r="N85" s="21">
        <v>4.8556575009685715E-2</v>
      </c>
      <c r="O85" s="21">
        <v>4.2668931096222308E-2</v>
      </c>
      <c r="P85" s="21">
        <v>4.8986517850765257E-2</v>
      </c>
      <c r="Q85" s="21">
        <v>4.7731945054425198E-2</v>
      </c>
      <c r="R85" s="21">
        <v>4.4478893259803948E-2</v>
      </c>
      <c r="S85" s="21">
        <v>4.3407726593558557E-2</v>
      </c>
      <c r="T85" s="21">
        <v>4.6461944148705789E-2</v>
      </c>
      <c r="U85" s="21">
        <v>4.4905793435593415E-2</v>
      </c>
      <c r="V85" s="21">
        <v>4.5870899383062436E-2</v>
      </c>
      <c r="W85" s="21">
        <v>4.314786778973817E-2</v>
      </c>
      <c r="X85" s="21">
        <v>4.3263362889112811E-2</v>
      </c>
      <c r="Y85" s="21">
        <v>4.9672452713765941E-2</v>
      </c>
      <c r="Z85" s="21">
        <v>5.6067296740855206E-2</v>
      </c>
      <c r="AA85" s="21">
        <v>5.5511438310359672E-2</v>
      </c>
      <c r="AB85" s="21">
        <v>5.4704371855402029E-2</v>
      </c>
      <c r="AC85" s="21">
        <v>5.8364626216250812E-2</v>
      </c>
      <c r="AD85" s="21">
        <v>5.6167434713931971E-2</v>
      </c>
      <c r="AE85" s="21">
        <v>5.9208597324417356E-2</v>
      </c>
      <c r="AF85" s="21">
        <v>6.1446712120457249E-2</v>
      </c>
      <c r="AG85" s="21">
        <v>6.6614624578931914E-2</v>
      </c>
      <c r="AH85" s="21">
        <v>6.8319541869841655E-2</v>
      </c>
      <c r="AI85" s="21">
        <v>7.0644163710793809E-2</v>
      </c>
      <c r="AJ85" s="21">
        <v>7.966398326528229E-2</v>
      </c>
      <c r="AK85" s="21">
        <v>8.4116374522420739E-2</v>
      </c>
      <c r="AL85" s="21">
        <v>9.5931933451964768E-2</v>
      </c>
      <c r="AM85" s="21">
        <v>8.7165629736354291E-2</v>
      </c>
      <c r="AN85" s="21">
        <v>0.10197039444322648</v>
      </c>
      <c r="AO85" s="21">
        <v>8.6445010043988232E-2</v>
      </c>
      <c r="AP85" s="21">
        <v>8.8233109766946663E-2</v>
      </c>
      <c r="AQ85" s="21">
        <v>0.12094100032263963</v>
      </c>
      <c r="AR85" s="21">
        <v>0.13303015051492059</v>
      </c>
      <c r="AS85" s="21">
        <v>0.12855782679801722</v>
      </c>
      <c r="AT85" s="21">
        <v>0.11509100661910944</v>
      </c>
      <c r="AU85" s="21">
        <v>0.13328563880484756</v>
      </c>
      <c r="AV85" s="21">
        <v>0.13012641317168508</v>
      </c>
      <c r="AW85" s="21">
        <v>0.12066207721894298</v>
      </c>
      <c r="AX85" s="21">
        <v>0.13319990696413331</v>
      </c>
      <c r="AY85" s="21">
        <v>0.13105360866461102</v>
      </c>
      <c r="AZ85" s="21">
        <v>0.12585510413619538</v>
      </c>
      <c r="BA85" s="21">
        <v>0.10718468489339068</v>
      </c>
      <c r="BB85" s="21">
        <v>0.10151058463101921</v>
      </c>
      <c r="BC85" s="21">
        <v>0.12541595143430109</v>
      </c>
      <c r="BD85" s="21">
        <v>0.11134316076935258</v>
      </c>
      <c r="BE85" s="21">
        <v>0.1099939409454659</v>
      </c>
      <c r="BF85" s="21">
        <v>0.12106291168034593</v>
      </c>
      <c r="BG85" s="21">
        <v>0.11247631815616364</v>
      </c>
      <c r="BH85" s="21">
        <v>0.11399818004276033</v>
      </c>
      <c r="BI85" s="21">
        <v>0.11804063306256518</v>
      </c>
      <c r="BJ85" s="21"/>
      <c r="BK85" s="21"/>
      <c r="BL85" s="21"/>
      <c r="BM85" s="21"/>
      <c r="BN85" s="21"/>
    </row>
    <row r="86" spans="1:75" s="22" customFormat="1" ht="18" customHeight="1" x14ac:dyDescent="0.45">
      <c r="A86" s="17"/>
      <c r="B86" s="17">
        <v>79</v>
      </c>
      <c r="C86" s="18" t="s">
        <v>161</v>
      </c>
      <c r="D86" s="19" t="s">
        <v>41</v>
      </c>
      <c r="E86" s="19" t="s">
        <v>159</v>
      </c>
      <c r="F86" s="19" t="s">
        <v>85</v>
      </c>
      <c r="G86" s="19" t="s">
        <v>88</v>
      </c>
      <c r="H86" s="19" t="s">
        <v>47</v>
      </c>
      <c r="I86" s="20">
        <f t="shared" si="1"/>
        <v>84</v>
      </c>
      <c r="J86" s="20">
        <f>HLOOKUP(Year-1, 'Full Database'!$K$6:$BN$7, 2, 0)</f>
        <v>61</v>
      </c>
      <c r="K86" s="21">
        <v>0.16467288650125594</v>
      </c>
      <c r="L86" s="21">
        <v>0.14845089151360161</v>
      </c>
      <c r="M86" s="21">
        <v>0.13912146256565114</v>
      </c>
      <c r="N86" s="21">
        <v>0.14117861604572396</v>
      </c>
      <c r="O86" s="21">
        <v>0.13639676716404026</v>
      </c>
      <c r="P86" s="21">
        <v>0.11418815915216601</v>
      </c>
      <c r="Q86" s="21">
        <v>0.14213176217068793</v>
      </c>
      <c r="R86" s="21">
        <v>0.13066289729746133</v>
      </c>
      <c r="S86" s="21">
        <v>0.12859277338480618</v>
      </c>
      <c r="T86" s="21">
        <v>9.9486268241743156E-2</v>
      </c>
      <c r="U86" s="21">
        <v>0.10346001253612468</v>
      </c>
      <c r="V86" s="21">
        <v>0.11456243579852397</v>
      </c>
      <c r="W86" s="21">
        <v>0.12102533690592313</v>
      </c>
      <c r="X86" s="21">
        <v>0.12359130763741735</v>
      </c>
      <c r="Y86" s="21">
        <v>0.1173299045557931</v>
      </c>
      <c r="Z86" s="21">
        <v>0.10242594902827654</v>
      </c>
      <c r="AA86" s="21">
        <v>0.10494587464069557</v>
      </c>
      <c r="AB86" s="21">
        <v>9.9937576486784752E-2</v>
      </c>
      <c r="AC86" s="21">
        <v>0.1058136441567003</v>
      </c>
      <c r="AD86" s="21">
        <v>0.10791437323012007</v>
      </c>
      <c r="AE86" s="21">
        <v>0.10734581057213873</v>
      </c>
      <c r="AF86" s="21">
        <v>0.10747190528038565</v>
      </c>
      <c r="AG86" s="21">
        <v>9.6723798715318166E-2</v>
      </c>
      <c r="AH86" s="21">
        <v>9.7691320002677676E-2</v>
      </c>
      <c r="AI86" s="21">
        <v>9.1949481459112387E-2</v>
      </c>
      <c r="AJ86" s="21">
        <v>8.8668100826986118E-2</v>
      </c>
      <c r="AK86" s="21">
        <v>8.8859035104771736E-2</v>
      </c>
      <c r="AL86" s="21">
        <v>9.0724505793518137E-2</v>
      </c>
      <c r="AM86" s="21">
        <v>9.0362253098795323E-2</v>
      </c>
      <c r="AN86" s="21">
        <v>8.6974839737131257E-2</v>
      </c>
      <c r="AO86" s="21">
        <v>8.9564139594455333E-2</v>
      </c>
      <c r="AP86" s="21">
        <v>8.9599950665141898E-2</v>
      </c>
      <c r="AQ86" s="21">
        <v>8.6243739595495375E-2</v>
      </c>
      <c r="AR86" s="21">
        <v>8.3385428386869992E-2</v>
      </c>
      <c r="AS86" s="21">
        <v>8.600874632079672E-2</v>
      </c>
      <c r="AT86" s="21">
        <v>8.5400957373596056E-2</v>
      </c>
      <c r="AU86" s="21">
        <v>7.4551148411092616E-2</v>
      </c>
      <c r="AV86" s="21">
        <v>7.5334200683309288E-2</v>
      </c>
      <c r="AW86" s="21">
        <v>7.3284275070711585E-2</v>
      </c>
      <c r="AX86" s="21">
        <v>7.1024513622559279E-2</v>
      </c>
      <c r="AY86" s="21">
        <v>6.8280061866719963E-2</v>
      </c>
      <c r="AZ86" s="21">
        <v>6.714020613720266E-2</v>
      </c>
      <c r="BA86" s="21">
        <v>6.5259330522345463E-2</v>
      </c>
      <c r="BB86" s="21">
        <v>8.5247228884720264E-2</v>
      </c>
      <c r="BC86" s="21">
        <v>0.11920931372869811</v>
      </c>
      <c r="BD86" s="21">
        <v>7.5042348821496629E-2</v>
      </c>
      <c r="BE86" s="21">
        <v>6.4389622047631656E-2</v>
      </c>
      <c r="BF86" s="21">
        <v>6.5456903883228515E-2</v>
      </c>
      <c r="BG86" s="21">
        <v>6.0417282935449693E-2</v>
      </c>
      <c r="BH86" s="21">
        <v>5.7241786337277667E-2</v>
      </c>
      <c r="BI86" s="21">
        <v>6.7374614288847889E-2</v>
      </c>
      <c r="BJ86" s="21"/>
      <c r="BK86" s="21"/>
      <c r="BL86" s="21"/>
      <c r="BM86" s="21"/>
      <c r="BN86" s="21"/>
    </row>
    <row r="87" spans="1:75" s="22" customFormat="1" ht="18" customHeight="1" x14ac:dyDescent="0.45">
      <c r="A87" s="17"/>
      <c r="B87" s="17">
        <v>80</v>
      </c>
      <c r="C87" s="18" t="s">
        <v>162</v>
      </c>
      <c r="D87" s="19" t="s">
        <v>41</v>
      </c>
      <c r="E87" s="19" t="s">
        <v>159</v>
      </c>
      <c r="F87" s="19" t="s">
        <v>85</v>
      </c>
      <c r="G87" s="19" t="s">
        <v>90</v>
      </c>
      <c r="H87" s="19" t="s">
        <v>47</v>
      </c>
      <c r="I87" s="20">
        <f t="shared" si="1"/>
        <v>84</v>
      </c>
      <c r="J87" s="20">
        <f>HLOOKUP(Year-1, 'Full Database'!$K$6:$BN$7, 2, 0)</f>
        <v>61</v>
      </c>
      <c r="K87" s="21">
        <v>2.5407368529451895E-2</v>
      </c>
      <c r="L87" s="21">
        <v>2.348565151431915E-2</v>
      </c>
      <c r="M87" s="21">
        <v>2.2452823897698489E-2</v>
      </c>
      <c r="N87" s="21">
        <v>1.9914731911377027E-2</v>
      </c>
      <c r="O87" s="21">
        <v>1.9298042579442159E-2</v>
      </c>
      <c r="P87" s="21">
        <v>1.9587338735715956E-2</v>
      </c>
      <c r="Q87" s="21">
        <v>1.8483073224254718E-2</v>
      </c>
      <c r="R87" s="21">
        <v>1.8043412286812773E-2</v>
      </c>
      <c r="S87" s="21">
        <v>1.8510303314191387E-2</v>
      </c>
      <c r="T87" s="21">
        <v>1.7859550922207184E-2</v>
      </c>
      <c r="U87" s="21">
        <v>1.8884721482430741E-2</v>
      </c>
      <c r="V87" s="21">
        <v>1.8349420989393631E-2</v>
      </c>
      <c r="W87" s="21">
        <v>1.5690166824840694E-2</v>
      </c>
      <c r="X87" s="21">
        <v>1.6357055738510758E-2</v>
      </c>
      <c r="Y87" s="21">
        <v>1.6513152809754947E-2</v>
      </c>
      <c r="Z87" s="21">
        <v>1.8806727868141963E-2</v>
      </c>
      <c r="AA87" s="21">
        <v>1.9383387143808613E-2</v>
      </c>
      <c r="AB87" s="21">
        <v>1.8683459582095482E-2</v>
      </c>
      <c r="AC87" s="21">
        <v>2.0020187302485139E-2</v>
      </c>
      <c r="AD87" s="21">
        <v>2.0198046043920073E-2</v>
      </c>
      <c r="AE87" s="21">
        <v>1.7327855941444991E-2</v>
      </c>
      <c r="AF87" s="21">
        <v>1.7097509519003698E-2</v>
      </c>
      <c r="AG87" s="21">
        <v>1.7529438690960776E-2</v>
      </c>
      <c r="AH87" s="21">
        <v>1.6717307740047916E-2</v>
      </c>
      <c r="AI87" s="21">
        <v>1.752967545139095E-2</v>
      </c>
      <c r="AJ87" s="21">
        <v>1.8067030386550414E-2</v>
      </c>
      <c r="AK87" s="21">
        <v>1.9824367105676716E-2</v>
      </c>
      <c r="AL87" s="21">
        <v>2.0284661975443662E-2</v>
      </c>
      <c r="AM87" s="21">
        <v>2.2289942715124255E-2</v>
      </c>
      <c r="AN87" s="21">
        <v>3.3928702918021476E-2</v>
      </c>
      <c r="AO87" s="21">
        <v>3.5190846446554673E-2</v>
      </c>
      <c r="AP87" s="21">
        <v>3.4059599841778164E-2</v>
      </c>
      <c r="AQ87" s="21">
        <v>3.1690827295287709E-2</v>
      </c>
      <c r="AR87" s="21">
        <v>3.1076694565860818E-2</v>
      </c>
      <c r="AS87" s="21">
        <v>3.1922460738494036E-2</v>
      </c>
      <c r="AT87" s="21">
        <v>3.0398453422656509E-2</v>
      </c>
      <c r="AU87" s="21">
        <v>3.0242384891488297E-2</v>
      </c>
      <c r="AV87" s="21">
        <v>2.8870413905830616E-2</v>
      </c>
      <c r="AW87" s="21">
        <v>2.8130931908803246E-2</v>
      </c>
      <c r="AX87" s="21">
        <v>1.9314914713696788E-2</v>
      </c>
      <c r="AY87" s="21">
        <v>2.1467034457752856E-2</v>
      </c>
      <c r="AZ87" s="21">
        <v>2.5800375276757478E-2</v>
      </c>
      <c r="BA87" s="21">
        <v>2.2490342245315025E-2</v>
      </c>
      <c r="BB87" s="21">
        <v>2.7891567049382778E-2</v>
      </c>
      <c r="BC87" s="21">
        <v>2.9992366610739857E-2</v>
      </c>
      <c r="BD87" s="21">
        <v>2.9992244230156638E-2</v>
      </c>
      <c r="BE87" s="21">
        <v>2.6869310894420313E-2</v>
      </c>
      <c r="BF87" s="21">
        <v>2.5904219369917238E-2</v>
      </c>
      <c r="BG87" s="21">
        <v>2.7335411828721908E-2</v>
      </c>
      <c r="BH87" s="21">
        <v>2.7149649559736158E-2</v>
      </c>
      <c r="BI87" s="21">
        <v>2.9462398998648057E-2</v>
      </c>
      <c r="BJ87" s="21"/>
      <c r="BK87" s="21"/>
      <c r="BL87" s="21"/>
      <c r="BM87" s="21"/>
      <c r="BN87" s="21"/>
    </row>
    <row r="88" spans="1:75" s="22" customFormat="1" ht="18" customHeight="1" x14ac:dyDescent="0.45">
      <c r="A88" s="17"/>
      <c r="B88" s="17">
        <v>81</v>
      </c>
      <c r="C88" s="18" t="s">
        <v>163</v>
      </c>
      <c r="D88" s="19" t="s">
        <v>41</v>
      </c>
      <c r="E88" s="19" t="s">
        <v>159</v>
      </c>
      <c r="F88" s="19" t="s">
        <v>85</v>
      </c>
      <c r="G88" s="19" t="s">
        <v>92</v>
      </c>
      <c r="H88" s="19" t="s">
        <v>47</v>
      </c>
      <c r="I88" s="20">
        <f t="shared" si="1"/>
        <v>84</v>
      </c>
      <c r="J88" s="20">
        <f>HLOOKUP(Year-1, 'Full Database'!$K$6:$BN$7, 2, 0)</f>
        <v>61</v>
      </c>
      <c r="K88" s="21">
        <v>2.0266115326790898E-2</v>
      </c>
      <c r="L88" s="21">
        <v>2.025852217225171E-2</v>
      </c>
      <c r="M88" s="21">
        <v>2.0276302628729998E-2</v>
      </c>
      <c r="N88" s="21">
        <v>1.989568203477915E-2</v>
      </c>
      <c r="O88" s="21">
        <v>2.0014533938836399E-2</v>
      </c>
      <c r="P88" s="21">
        <v>1.964080095644595E-2</v>
      </c>
      <c r="Q88" s="21">
        <v>1.800466799201288E-2</v>
      </c>
      <c r="R88" s="21">
        <v>1.7997198640848085E-2</v>
      </c>
      <c r="S88" s="21">
        <v>1.8928695072635261E-2</v>
      </c>
      <c r="T88" s="21">
        <v>2.2649040136617903E-2</v>
      </c>
      <c r="U88" s="21">
        <v>2.3054622129066855E-2</v>
      </c>
      <c r="V88" s="21">
        <v>2.3289649057741123E-2</v>
      </c>
      <c r="W88" s="21">
        <v>2.3373113324671155E-2</v>
      </c>
      <c r="X88" s="21">
        <v>2.2454957616346475E-2</v>
      </c>
      <c r="Y88" s="21">
        <v>2.3250135854440242E-2</v>
      </c>
      <c r="Z88" s="21">
        <v>2.2309725776703367E-2</v>
      </c>
      <c r="AA88" s="21">
        <v>2.1371133197879973E-2</v>
      </c>
      <c r="AB88" s="21">
        <v>1.8811733656642463E-2</v>
      </c>
      <c r="AC88" s="21">
        <v>1.6638748029449011E-2</v>
      </c>
      <c r="AD88" s="21">
        <v>1.4484609589623611E-2</v>
      </c>
      <c r="AE88" s="21">
        <v>1.39625640259872E-2</v>
      </c>
      <c r="AF88" s="21">
        <v>1.1991296561831115E-2</v>
      </c>
      <c r="AG88" s="21">
        <v>1.8511680838401177E-2</v>
      </c>
      <c r="AH88" s="21">
        <v>1.8308818157793061E-2</v>
      </c>
      <c r="AI88" s="21">
        <v>1.836338330506293E-2</v>
      </c>
      <c r="AJ88" s="21">
        <v>1.9424328377288268E-2</v>
      </c>
      <c r="AK88" s="21">
        <v>1.9433238897318246E-2</v>
      </c>
      <c r="AL88" s="21">
        <v>1.9391493850639083E-2</v>
      </c>
      <c r="AM88" s="21">
        <v>1.9071356443524964E-2</v>
      </c>
      <c r="AN88" s="21">
        <v>2.0653440773647835E-2</v>
      </c>
      <c r="AO88" s="21">
        <v>2.106556351899189E-2</v>
      </c>
      <c r="AP88" s="21">
        <v>2.3022766583539408E-2</v>
      </c>
      <c r="AQ88" s="21">
        <v>2.1811280707431158E-2</v>
      </c>
      <c r="AR88" s="21">
        <v>2.3325099347886437E-2</v>
      </c>
      <c r="AS88" s="21">
        <v>2.3163976058395389E-2</v>
      </c>
      <c r="AT88" s="21">
        <v>2.221384043968767E-2</v>
      </c>
      <c r="AU88" s="21">
        <v>2.0828688162634033E-2</v>
      </c>
      <c r="AV88" s="21">
        <v>2.1412314575346852E-2</v>
      </c>
      <c r="AW88" s="21">
        <v>2.2094417368088703E-2</v>
      </c>
      <c r="AX88" s="21">
        <v>2.3732113435957339E-2</v>
      </c>
      <c r="AY88" s="21">
        <v>2.6399640298767485E-2</v>
      </c>
      <c r="AZ88" s="21">
        <v>3.3455152816501681E-2</v>
      </c>
      <c r="BA88" s="21">
        <v>3.3179625776165213E-2</v>
      </c>
      <c r="BB88" s="21">
        <v>0</v>
      </c>
      <c r="BC88" s="21">
        <v>4.1281781516983536E-2</v>
      </c>
      <c r="BD88" s="21">
        <v>2.922145517259846E-2</v>
      </c>
      <c r="BE88" s="21">
        <v>3.0658150496586177E-2</v>
      </c>
      <c r="BF88" s="21">
        <v>2.9798943443625377E-2</v>
      </c>
      <c r="BG88" s="21">
        <v>2.738012314571964E-2</v>
      </c>
      <c r="BH88" s="21">
        <v>2.6003087488986505E-2</v>
      </c>
      <c r="BI88" s="21">
        <v>2.7180295629105542E-2</v>
      </c>
      <c r="BJ88" s="21"/>
      <c r="BK88" s="21"/>
      <c r="BL88" s="21"/>
      <c r="BM88" s="21"/>
      <c r="BN88" s="21"/>
    </row>
    <row r="89" spans="1:75" s="22" customFormat="1" ht="18" customHeight="1" x14ac:dyDescent="0.45">
      <c r="A89" s="17"/>
      <c r="B89" s="17">
        <v>82</v>
      </c>
      <c r="C89" s="18" t="s">
        <v>164</v>
      </c>
      <c r="D89" s="19" t="s">
        <v>41</v>
      </c>
      <c r="E89" s="19" t="s">
        <v>159</v>
      </c>
      <c r="F89" s="19" t="s">
        <v>85</v>
      </c>
      <c r="G89" s="19" t="s">
        <v>94</v>
      </c>
      <c r="H89" s="19" t="s">
        <v>47</v>
      </c>
      <c r="I89" s="20">
        <f t="shared" si="1"/>
        <v>84</v>
      </c>
      <c r="J89" s="20">
        <f>HLOOKUP(Year-1, 'Full Database'!$K$6:$BN$7, 2, 0)</f>
        <v>61</v>
      </c>
      <c r="K89" s="21">
        <v>1.1086982262542676E-2</v>
      </c>
      <c r="L89" s="21">
        <v>1.0152491046905887E-2</v>
      </c>
      <c r="M89" s="21">
        <v>9.5056337290652035E-3</v>
      </c>
      <c r="N89" s="21">
        <v>8.4606564793023708E-3</v>
      </c>
      <c r="O89" s="21">
        <v>7.9564903530134814E-3</v>
      </c>
      <c r="P89" s="21">
        <v>8.1833229823368679E-3</v>
      </c>
      <c r="Q89" s="21">
        <v>8.4618150968451527E-3</v>
      </c>
      <c r="R89" s="21">
        <v>8.3133007971848694E-3</v>
      </c>
      <c r="S89" s="21">
        <v>8.839333554591506E-3</v>
      </c>
      <c r="T89" s="21">
        <v>9.248866704175282E-3</v>
      </c>
      <c r="U89" s="21">
        <v>9.3870084508866931E-3</v>
      </c>
      <c r="V89" s="21">
        <v>9.2808389360901893E-3</v>
      </c>
      <c r="W89" s="21">
        <v>9.7835373616594647E-3</v>
      </c>
      <c r="X89" s="21">
        <v>1.0841855838097117E-2</v>
      </c>
      <c r="Y89" s="21">
        <v>1.308509988476318E-2</v>
      </c>
      <c r="Z89" s="21">
        <v>1.2603174851791252E-2</v>
      </c>
      <c r="AA89" s="21">
        <v>1.2675826771337714E-2</v>
      </c>
      <c r="AB89" s="21">
        <v>1.4976613318890331E-2</v>
      </c>
      <c r="AC89" s="21">
        <v>1.331346152674674E-2</v>
      </c>
      <c r="AD89" s="21">
        <v>1.3482837406662325E-2</v>
      </c>
      <c r="AE89" s="21">
        <v>1.6284526608746557E-2</v>
      </c>
      <c r="AF89" s="21">
        <v>1.6931897845917015E-2</v>
      </c>
      <c r="AG89" s="21">
        <v>1.8084605703707245E-2</v>
      </c>
      <c r="AH89" s="21">
        <v>1.8594061724378528E-2</v>
      </c>
      <c r="AI89" s="21">
        <v>2.1497246643693148E-2</v>
      </c>
      <c r="AJ89" s="21">
        <v>2.3261141342355154E-2</v>
      </c>
      <c r="AK89" s="21">
        <v>2.3408077927104479E-2</v>
      </c>
      <c r="AL89" s="21">
        <v>2.3508219102604366E-2</v>
      </c>
      <c r="AM89" s="21">
        <v>2.3053706106269629E-2</v>
      </c>
      <c r="AN89" s="21">
        <v>2.3036731832184097E-2</v>
      </c>
      <c r="AO89" s="21">
        <v>2.1512177225807106E-2</v>
      </c>
      <c r="AP89" s="21">
        <v>2.0154839131807111E-2</v>
      </c>
      <c r="AQ89" s="21">
        <v>1.8975656052049556E-2</v>
      </c>
      <c r="AR89" s="21">
        <v>1.8497557817628123E-2</v>
      </c>
      <c r="AS89" s="21">
        <v>1.6827986835388258E-2</v>
      </c>
      <c r="AT89" s="21">
        <v>1.7681014663012574E-2</v>
      </c>
      <c r="AU89" s="21">
        <v>1.9950491218323225E-2</v>
      </c>
      <c r="AV89" s="21">
        <v>1.9367349642336322E-2</v>
      </c>
      <c r="AW89" s="21">
        <v>1.957764555217097E-2</v>
      </c>
      <c r="AX89" s="21">
        <v>1.9809478498442605E-2</v>
      </c>
      <c r="AY89" s="21">
        <v>1.8829501407478279E-2</v>
      </c>
      <c r="AZ89" s="21">
        <v>2.8056899604814368E-2</v>
      </c>
      <c r="BA89" s="21">
        <v>1.9348131645103454E-2</v>
      </c>
      <c r="BB89" s="21">
        <v>0</v>
      </c>
      <c r="BC89" s="21">
        <v>2.6970247453658544E-2</v>
      </c>
      <c r="BD89" s="21">
        <v>2.2434969073793349E-2</v>
      </c>
      <c r="BE89" s="21">
        <v>2.1395347622424503E-2</v>
      </c>
      <c r="BF89" s="21">
        <v>2.0477626380909143E-2</v>
      </c>
      <c r="BG89" s="21">
        <v>2.0066765102892351E-2</v>
      </c>
      <c r="BH89" s="21">
        <v>1.9505071437919217E-2</v>
      </c>
      <c r="BI89" s="21">
        <v>1.977664422697873E-2</v>
      </c>
      <c r="BJ89" s="21"/>
      <c r="BK89" s="21"/>
      <c r="BL89" s="21"/>
      <c r="BM89" s="21"/>
      <c r="BN89" s="21"/>
    </row>
    <row r="90" spans="1:75" s="22" customFormat="1" ht="18" customHeight="1" x14ac:dyDescent="0.45">
      <c r="A90" s="17"/>
      <c r="B90" s="17">
        <v>83</v>
      </c>
      <c r="C90" s="18" t="s">
        <v>165</v>
      </c>
      <c r="D90" s="19" t="s">
        <v>41</v>
      </c>
      <c r="E90" s="19" t="s">
        <v>159</v>
      </c>
      <c r="F90" s="19" t="s">
        <v>85</v>
      </c>
      <c r="G90" s="19" t="s">
        <v>96</v>
      </c>
      <c r="H90" s="19" t="s">
        <v>47</v>
      </c>
      <c r="I90" s="20">
        <f t="shared" si="1"/>
        <v>84</v>
      </c>
      <c r="J90" s="20">
        <f>HLOOKUP(Year-1, 'Full Database'!$K$6:$BN$7, 2, 0)</f>
        <v>61</v>
      </c>
      <c r="K90" s="21">
        <v>3.185563986946386E-2</v>
      </c>
      <c r="L90" s="21">
        <v>2.9345036496664454E-2</v>
      </c>
      <c r="M90" s="21">
        <v>2.9404542418121939E-2</v>
      </c>
      <c r="N90" s="21">
        <v>2.8503551816855877E-2</v>
      </c>
      <c r="O90" s="21">
        <v>2.6801393329958564E-2</v>
      </c>
      <c r="P90" s="21">
        <v>2.6850624351545473E-2</v>
      </c>
      <c r="Q90" s="21">
        <v>2.7218155507510902E-2</v>
      </c>
      <c r="R90" s="21">
        <v>2.6745647292015985E-2</v>
      </c>
      <c r="S90" s="21">
        <v>2.6126177969353848E-2</v>
      </c>
      <c r="T90" s="21">
        <v>3.2226877454161411E-2</v>
      </c>
      <c r="U90" s="21">
        <v>2.9342575758368E-2</v>
      </c>
      <c r="V90" s="21">
        <v>2.7688331343313069E-2</v>
      </c>
      <c r="W90" s="21">
        <v>2.6368291579792948E-2</v>
      </c>
      <c r="X90" s="21">
        <v>2.5158978968363027E-2</v>
      </c>
      <c r="Y90" s="21">
        <v>2.6332474481107194E-2</v>
      </c>
      <c r="Z90" s="21">
        <v>2.7471602502864564E-2</v>
      </c>
      <c r="AA90" s="21">
        <v>2.5950225406864265E-2</v>
      </c>
      <c r="AB90" s="21">
        <v>2.4326243945401508E-2</v>
      </c>
      <c r="AC90" s="21">
        <v>2.3160950496422521E-2</v>
      </c>
      <c r="AD90" s="21">
        <v>2.3866734118590895E-2</v>
      </c>
      <c r="AE90" s="21">
        <v>2.3718673617764027E-2</v>
      </c>
      <c r="AF90" s="21">
        <v>2.0970542049783457E-2</v>
      </c>
      <c r="AG90" s="21">
        <v>2.4523547590047427E-2</v>
      </c>
      <c r="AH90" s="21">
        <v>2.2788954374575579E-2</v>
      </c>
      <c r="AI90" s="21">
        <v>2.311134029735076E-2</v>
      </c>
      <c r="AJ90" s="21">
        <v>2.5330151111998142E-2</v>
      </c>
      <c r="AK90" s="21">
        <v>2.4843230337664814E-2</v>
      </c>
      <c r="AL90" s="21">
        <v>2.4054318517817717E-2</v>
      </c>
      <c r="AM90" s="21">
        <v>2.1896190259212911E-2</v>
      </c>
      <c r="AN90" s="21">
        <v>2.0250404341222265E-2</v>
      </c>
      <c r="AO90" s="21">
        <v>2.1939615409567268E-2</v>
      </c>
      <c r="AP90" s="21">
        <v>2.0591331922057383E-2</v>
      </c>
      <c r="AQ90" s="21">
        <v>1.8779206565690747E-2</v>
      </c>
      <c r="AR90" s="21">
        <v>1.5509493094033652E-2</v>
      </c>
      <c r="AS90" s="21">
        <v>1.7088647235868368E-2</v>
      </c>
      <c r="AT90" s="21">
        <v>1.8195225961759171E-2</v>
      </c>
      <c r="AU90" s="21">
        <v>1.7199845527686924E-2</v>
      </c>
      <c r="AV90" s="21">
        <v>2.3864564793864475E-2</v>
      </c>
      <c r="AW90" s="21">
        <v>2.4943344701171918E-2</v>
      </c>
      <c r="AX90" s="21">
        <v>2.7304082397012444E-2</v>
      </c>
      <c r="AY90" s="21">
        <v>2.8866359706457716E-2</v>
      </c>
      <c r="AZ90" s="21">
        <v>3.8364648668482139E-2</v>
      </c>
      <c r="BA90" s="21">
        <v>2.8480108909418263E-2</v>
      </c>
      <c r="BB90" s="21">
        <v>3.5357739122288755E-2</v>
      </c>
      <c r="BC90" s="21">
        <v>3.0814873109125958E-2</v>
      </c>
      <c r="BD90" s="21">
        <v>2.6285688538952537E-2</v>
      </c>
      <c r="BE90" s="21">
        <v>2.9527914047773923E-2</v>
      </c>
      <c r="BF90" s="21">
        <v>3.0087556814918908E-2</v>
      </c>
      <c r="BG90" s="21">
        <v>2.8837234146340127E-2</v>
      </c>
      <c r="BH90" s="21">
        <v>2.8306893937116731E-2</v>
      </c>
      <c r="BI90" s="21">
        <v>2.2928489115048589E-2</v>
      </c>
      <c r="BJ90" s="21"/>
      <c r="BK90" s="21"/>
      <c r="BL90" s="21"/>
      <c r="BM90" s="21"/>
      <c r="BN90" s="21"/>
    </row>
    <row r="91" spans="1:75" s="22" customFormat="1" ht="18" customHeight="1" x14ac:dyDescent="0.45">
      <c r="A91" s="17"/>
      <c r="B91" s="17">
        <v>84</v>
      </c>
      <c r="C91" s="18" t="s">
        <v>166</v>
      </c>
      <c r="D91" s="19" t="s">
        <v>41</v>
      </c>
      <c r="E91" s="19" t="s">
        <v>159</v>
      </c>
      <c r="F91" s="19" t="s">
        <v>85</v>
      </c>
      <c r="G91" s="19" t="s">
        <v>98</v>
      </c>
      <c r="H91" s="19" t="s">
        <v>47</v>
      </c>
      <c r="I91" s="20">
        <f t="shared" si="1"/>
        <v>84</v>
      </c>
      <c r="J91" s="20">
        <f>HLOOKUP(Year-1, 'Full Database'!$K$6:$BN$7, 2, 0)</f>
        <v>61</v>
      </c>
      <c r="K91" s="21">
        <v>0.25362956490911415</v>
      </c>
      <c r="L91" s="21">
        <v>0.26667648270354949</v>
      </c>
      <c r="M91" s="21">
        <v>0.2396877429671401</v>
      </c>
      <c r="N91" s="21">
        <v>0.13466290452515831</v>
      </c>
      <c r="O91" s="21">
        <v>6.4270184245687784E-2</v>
      </c>
      <c r="P91" s="21">
        <v>5.2637775254263344E-2</v>
      </c>
      <c r="Q91" s="21">
        <v>4.3639436628231304E-2</v>
      </c>
      <c r="R91" s="21">
        <v>0.32134789537473912</v>
      </c>
      <c r="S91" s="21">
        <v>0.31182951729552888</v>
      </c>
      <c r="T91" s="21">
        <v>0.29446941557628614</v>
      </c>
      <c r="U91" s="21">
        <v>0.30152294678295172</v>
      </c>
      <c r="V91" s="21">
        <v>0.29972595375966399</v>
      </c>
      <c r="W91" s="21">
        <v>0.30000683324816468</v>
      </c>
      <c r="X91" s="21">
        <v>0.30769459340903699</v>
      </c>
      <c r="Y91" s="21">
        <v>0.30880070686803412</v>
      </c>
      <c r="Z91" s="21">
        <v>0.29882765076451862</v>
      </c>
      <c r="AA91" s="21">
        <v>0.27357292095881813</v>
      </c>
      <c r="AB91" s="21">
        <v>0.2453296640407098</v>
      </c>
      <c r="AC91" s="21">
        <v>0.22618488846990259</v>
      </c>
      <c r="AD91" s="21">
        <v>0.21542721272949655</v>
      </c>
      <c r="AE91" s="21">
        <v>0.20133421467605028</v>
      </c>
      <c r="AF91" s="21">
        <v>0.19931714459433075</v>
      </c>
      <c r="AG91" s="21">
        <v>0.18094676409895444</v>
      </c>
      <c r="AH91" s="21">
        <v>0.17639122433888188</v>
      </c>
      <c r="AI91" s="21">
        <v>0.13660483961579517</v>
      </c>
      <c r="AJ91" s="21">
        <v>0.11802581815107742</v>
      </c>
      <c r="AK91" s="21">
        <v>9.8795002928791481E-2</v>
      </c>
      <c r="AL91" s="21">
        <v>7.5763847863577441E-2</v>
      </c>
      <c r="AM91" s="21">
        <v>6.7459619685598493E-2</v>
      </c>
      <c r="AN91" s="21">
        <v>6.1570828820788633E-2</v>
      </c>
      <c r="AO91" s="21">
        <v>5.1427244976857259E-2</v>
      </c>
      <c r="AP91" s="21">
        <v>4.8134828304776285E-2</v>
      </c>
      <c r="AQ91" s="21">
        <v>5.0474122906766478E-2</v>
      </c>
      <c r="AR91" s="21">
        <v>4.8788326804279705E-2</v>
      </c>
      <c r="AS91" s="21">
        <v>4.7997944753415268E-2</v>
      </c>
      <c r="AT91" s="21">
        <v>4.799779968665107E-2</v>
      </c>
      <c r="AU91" s="21">
        <v>4.2756918550336254E-2</v>
      </c>
      <c r="AV91" s="21">
        <v>4.0295634681155136E-2</v>
      </c>
      <c r="AW91" s="21">
        <v>4.0807041500432642E-2</v>
      </c>
      <c r="AX91" s="21">
        <v>4.8112412761680795E-2</v>
      </c>
      <c r="AY91" s="21">
        <v>6.600203851424509E-2</v>
      </c>
      <c r="AZ91" s="21">
        <v>8.3045688299354548E-2</v>
      </c>
      <c r="BA91" s="21">
        <v>8.1630864940240952E-2</v>
      </c>
      <c r="BB91" s="21">
        <v>7.8043657302681577E-2</v>
      </c>
      <c r="BC91" s="21">
        <v>7.878865846992246E-2</v>
      </c>
      <c r="BD91" s="21">
        <v>8.2292757118422669E-2</v>
      </c>
      <c r="BE91" s="21">
        <v>8.3372174715720879E-2</v>
      </c>
      <c r="BF91" s="21">
        <v>8.6054696640878517E-2</v>
      </c>
      <c r="BG91" s="21">
        <v>9.4929164800648516E-2</v>
      </c>
      <c r="BH91" s="21">
        <v>8.9967644628927507E-2</v>
      </c>
      <c r="BI91" s="21">
        <v>8.9856840666237753E-2</v>
      </c>
      <c r="BJ91" s="21"/>
      <c r="BK91" s="21"/>
      <c r="BL91" s="21"/>
      <c r="BM91" s="21"/>
      <c r="BN91" s="21"/>
    </row>
    <row r="92" spans="1:75" s="22" customFormat="1" ht="18" customHeight="1" x14ac:dyDescent="0.45">
      <c r="A92" s="17"/>
      <c r="B92" s="17">
        <v>85</v>
      </c>
      <c r="C92" s="18" t="s">
        <v>167</v>
      </c>
      <c r="D92" s="19" t="s">
        <v>41</v>
      </c>
      <c r="E92" s="19" t="s">
        <v>159</v>
      </c>
      <c r="F92" s="19" t="s">
        <v>85</v>
      </c>
      <c r="G92" s="19" t="s">
        <v>100</v>
      </c>
      <c r="H92" s="19" t="s">
        <v>47</v>
      </c>
      <c r="I92" s="20">
        <f t="shared" si="1"/>
        <v>84</v>
      </c>
      <c r="J92" s="20">
        <f>HLOOKUP(Year-1, 'Full Database'!$K$6:$BN$7, 2, 0)</f>
        <v>61</v>
      </c>
      <c r="K92" s="21">
        <v>0.43694659269412334</v>
      </c>
      <c r="L92" s="21">
        <v>0.42493746639448815</v>
      </c>
      <c r="M92" s="21">
        <v>0.33700140777197568</v>
      </c>
      <c r="N92" s="21">
        <v>0.24283274564210391</v>
      </c>
      <c r="O92" s="21">
        <v>0.20713094093200632</v>
      </c>
      <c r="P92" s="21">
        <v>0.17461392872877296</v>
      </c>
      <c r="Q92" s="21">
        <v>8.0697884444461049E-2</v>
      </c>
      <c r="R92" s="21">
        <v>3.8799716674925974E-2</v>
      </c>
      <c r="S92" s="21">
        <v>3.7976880761373996E-2</v>
      </c>
      <c r="T92" s="21">
        <v>3.5303475079901316E-2</v>
      </c>
      <c r="U92" s="21">
        <v>3.604724651849428E-2</v>
      </c>
      <c r="V92" s="21">
        <v>3.7202293364926718E-2</v>
      </c>
      <c r="W92" s="21">
        <v>3.5854965681483837E-2</v>
      </c>
      <c r="X92" s="21">
        <v>3.5208883232974886E-2</v>
      </c>
      <c r="Y92" s="21">
        <v>3.1093979255340586E-2</v>
      </c>
      <c r="Z92" s="21">
        <v>3.1390346625678169E-2</v>
      </c>
      <c r="AA92" s="21">
        <v>2.9987637286663191E-2</v>
      </c>
      <c r="AB92" s="21">
        <v>3.4699856184046897E-2</v>
      </c>
      <c r="AC92" s="21">
        <v>3.4940864018068653E-2</v>
      </c>
      <c r="AD92" s="21">
        <v>3.3421421373945909E-2</v>
      </c>
      <c r="AE92" s="21">
        <v>2.9812788723981302E-2</v>
      </c>
      <c r="AF92" s="21">
        <v>2.9895070452100547E-2</v>
      </c>
      <c r="AG92" s="21">
        <v>2.8272110749925375E-2</v>
      </c>
      <c r="AH92" s="21">
        <v>2.8971380940760051E-2</v>
      </c>
      <c r="AI92" s="21">
        <v>2.6392904562923092E-2</v>
      </c>
      <c r="AJ92" s="21">
        <v>2.8381036591956885E-2</v>
      </c>
      <c r="AK92" s="21">
        <v>2.7287364019327479E-2</v>
      </c>
      <c r="AL92" s="21">
        <v>2.8608139677641174E-2</v>
      </c>
      <c r="AM92" s="21">
        <v>2.7328504731024716E-2</v>
      </c>
      <c r="AN92" s="21">
        <v>2.4727203219963904E-2</v>
      </c>
      <c r="AO92" s="21">
        <v>2.7415106572509729E-2</v>
      </c>
      <c r="AP92" s="21">
        <v>2.9285564421744629E-2</v>
      </c>
      <c r="AQ92" s="21">
        <v>4.2614512820211073E-2</v>
      </c>
      <c r="AR92" s="21">
        <v>2.5583316117334824E-2</v>
      </c>
      <c r="AS92" s="21">
        <v>2.7939475935043624E-2</v>
      </c>
      <c r="AT92" s="21">
        <v>2.9350611851706433E-2</v>
      </c>
      <c r="AU92" s="21">
        <v>3.036103861923381E-2</v>
      </c>
      <c r="AV92" s="21">
        <v>3.5828193729171259E-2</v>
      </c>
      <c r="AW92" s="21">
        <v>4.024919371091347E-2</v>
      </c>
      <c r="AX92" s="21">
        <v>4.0909964276025758E-2</v>
      </c>
      <c r="AY92" s="21">
        <v>3.5067973756192514E-2</v>
      </c>
      <c r="AZ92" s="21">
        <v>4.1655467042679896E-2</v>
      </c>
      <c r="BA92" s="21">
        <v>4.5275529608872038E-2</v>
      </c>
      <c r="BB92" s="21">
        <v>0.15153797435222535</v>
      </c>
      <c r="BC92" s="21">
        <v>4.4562507455455619E-2</v>
      </c>
      <c r="BD92" s="21">
        <v>4.0889339693879284E-2</v>
      </c>
      <c r="BE92" s="21">
        <v>3.4846612016266126E-2</v>
      </c>
      <c r="BF92" s="21">
        <v>3.910761743144036E-2</v>
      </c>
      <c r="BG92" s="21">
        <v>4.1177944313345462E-2</v>
      </c>
      <c r="BH92" s="21">
        <v>3.7962342288334172E-2</v>
      </c>
      <c r="BI92" s="21">
        <v>3.4040061612711163E-2</v>
      </c>
      <c r="BJ92" s="21"/>
      <c r="BK92" s="21"/>
      <c r="BL92" s="21"/>
      <c r="BM92" s="21"/>
      <c r="BN92" s="21"/>
    </row>
    <row r="93" spans="1:75" s="22" customFormat="1" ht="18" customHeight="1" x14ac:dyDescent="0.45">
      <c r="A93" s="17"/>
      <c r="B93" s="17">
        <v>86</v>
      </c>
      <c r="C93" s="18" t="s">
        <v>168</v>
      </c>
      <c r="D93" s="19" t="s">
        <v>41</v>
      </c>
      <c r="E93" s="19" t="s">
        <v>159</v>
      </c>
      <c r="F93" s="19" t="s">
        <v>85</v>
      </c>
      <c r="G93" s="19" t="s">
        <v>102</v>
      </c>
      <c r="H93" s="19" t="s">
        <v>47</v>
      </c>
      <c r="I93" s="20">
        <f t="shared" si="1"/>
        <v>84</v>
      </c>
      <c r="J93" s="20">
        <f>HLOOKUP(Year-1, 'Full Database'!$K$6:$BN$7, 2, 0)</f>
        <v>61</v>
      </c>
      <c r="K93" s="21">
        <v>4.1688759191237101E-2</v>
      </c>
      <c r="L93" s="21">
        <v>3.9459202361065954E-2</v>
      </c>
      <c r="M93" s="21">
        <v>3.4772261292725766E-2</v>
      </c>
      <c r="N93" s="21">
        <v>3.3447079017549633E-2</v>
      </c>
      <c r="O93" s="21">
        <v>3.2441482075319959E-2</v>
      </c>
      <c r="P93" s="21">
        <v>3.5298037099641084E-2</v>
      </c>
      <c r="Q93" s="21">
        <v>3.4158907848011524E-2</v>
      </c>
      <c r="R93" s="21">
        <v>3.4107653773953868E-2</v>
      </c>
      <c r="S93" s="21">
        <v>3.419662399922177E-2</v>
      </c>
      <c r="T93" s="21">
        <v>3.4957022992173327E-2</v>
      </c>
      <c r="U93" s="21">
        <v>3.3774565792980757E-2</v>
      </c>
      <c r="V93" s="21">
        <v>3.3858049356466552E-2</v>
      </c>
      <c r="W93" s="21">
        <v>3.338480522050033E-2</v>
      </c>
      <c r="X93" s="21">
        <v>3.273490314675305E-2</v>
      </c>
      <c r="Y93" s="21">
        <v>3.3553743563491743E-2</v>
      </c>
      <c r="Z93" s="21">
        <v>3.2762029056865427E-2</v>
      </c>
      <c r="AA93" s="21">
        <v>3.3207028789520927E-2</v>
      </c>
      <c r="AB93" s="21">
        <v>3.1848880623419902E-2</v>
      </c>
      <c r="AC93" s="21">
        <v>3.0714744108414939E-2</v>
      </c>
      <c r="AD93" s="21">
        <v>2.9998309624615475E-2</v>
      </c>
      <c r="AE93" s="21">
        <v>3.1641814280137723E-2</v>
      </c>
      <c r="AF93" s="21">
        <v>2.9849472676809236E-2</v>
      </c>
      <c r="AG93" s="21">
        <v>3.075778864528924E-2</v>
      </c>
      <c r="AH93" s="21">
        <v>2.9518165768101519E-2</v>
      </c>
      <c r="AI93" s="21">
        <v>3.3655538247870702E-2</v>
      </c>
      <c r="AJ93" s="21">
        <v>3.2510596312751966E-2</v>
      </c>
      <c r="AK93" s="21">
        <v>3.1752141006653224E-2</v>
      </c>
      <c r="AL93" s="21">
        <v>2.8716875817176236E-2</v>
      </c>
      <c r="AM93" s="21">
        <v>2.5546038755627314E-2</v>
      </c>
      <c r="AN93" s="21">
        <v>2.7392057256930197E-2</v>
      </c>
      <c r="AO93" s="21">
        <v>2.7153752552866187E-2</v>
      </c>
      <c r="AP93" s="21">
        <v>2.863612595338989E-2</v>
      </c>
      <c r="AQ93" s="21">
        <v>2.7434231785871559E-2</v>
      </c>
      <c r="AR93" s="21">
        <v>2.6260761693375823E-2</v>
      </c>
      <c r="AS93" s="21">
        <v>2.8396252991974485E-2</v>
      </c>
      <c r="AT93" s="21">
        <v>3.2583728685701585E-2</v>
      </c>
      <c r="AU93" s="21">
        <v>3.5082643590812666E-2</v>
      </c>
      <c r="AV93" s="21">
        <v>3.4819448147953375E-2</v>
      </c>
      <c r="AW93" s="21">
        <v>3.3244469379332078E-2</v>
      </c>
      <c r="AX93" s="21">
        <v>3.3225830582494384E-2</v>
      </c>
      <c r="AY93" s="21">
        <v>3.3098738233543583E-2</v>
      </c>
      <c r="AZ93" s="21">
        <v>3.6694543290061971E-2</v>
      </c>
      <c r="BA93" s="21">
        <v>3.3347026073371699E-2</v>
      </c>
      <c r="BB93" s="21">
        <v>3.5471854047773248E-2</v>
      </c>
      <c r="BC93" s="21">
        <v>3.7058136108139961E-2</v>
      </c>
      <c r="BD93" s="21">
        <v>3.5162639218900234E-2</v>
      </c>
      <c r="BE93" s="21">
        <v>3.4815816680988709E-2</v>
      </c>
      <c r="BF93" s="21">
        <v>3.1713549634472857E-2</v>
      </c>
      <c r="BG93" s="21">
        <v>2.8110941218477598E-2</v>
      </c>
      <c r="BH93" s="21">
        <v>2.6271175066308133E-2</v>
      </c>
      <c r="BI93" s="21">
        <v>2.7192702189374113E-2</v>
      </c>
      <c r="BJ93" s="21"/>
      <c r="BK93" s="21"/>
      <c r="BL93" s="21"/>
      <c r="BM93" s="21"/>
      <c r="BN93" s="21"/>
    </row>
    <row r="94" spans="1:75" s="22" customFormat="1" ht="18" customHeight="1" x14ac:dyDescent="0.45">
      <c r="A94" s="17"/>
      <c r="B94" s="17">
        <v>87</v>
      </c>
      <c r="C94" s="18" t="s">
        <v>169</v>
      </c>
      <c r="D94" s="19" t="s">
        <v>41</v>
      </c>
      <c r="E94" s="19" t="s">
        <v>159</v>
      </c>
      <c r="F94" s="19" t="s">
        <v>85</v>
      </c>
      <c r="G94" s="19" t="s">
        <v>104</v>
      </c>
      <c r="H94" s="19" t="s">
        <v>47</v>
      </c>
      <c r="I94" s="20">
        <f t="shared" si="1"/>
        <v>84</v>
      </c>
      <c r="J94" s="20">
        <f>HLOOKUP(Year-1, 'Full Database'!$K$6:$BN$7, 2, 0)</f>
        <v>61</v>
      </c>
      <c r="K94" s="21">
        <v>6.9968120968995143E-2</v>
      </c>
      <c r="L94" s="21">
        <v>6.0410351937594531E-2</v>
      </c>
      <c r="M94" s="21">
        <v>6.1058355687202817E-2</v>
      </c>
      <c r="N94" s="21">
        <v>5.7232730492597382E-2</v>
      </c>
      <c r="O94" s="21">
        <v>5.0972777612234475E-2</v>
      </c>
      <c r="P94" s="21">
        <v>5.8690533775321463E-2</v>
      </c>
      <c r="Q94" s="21">
        <v>5.9638530854637314E-2</v>
      </c>
      <c r="R94" s="21">
        <v>5.6034424211647497E-2</v>
      </c>
      <c r="S94" s="21">
        <v>5.5389695198152823E-2</v>
      </c>
      <c r="T94" s="21">
        <v>4.7260573063303959E-2</v>
      </c>
      <c r="U94" s="21">
        <v>4.4337234910105751E-2</v>
      </c>
      <c r="V94" s="21">
        <v>4.2667373692282407E-2</v>
      </c>
      <c r="W94" s="21">
        <v>3.7721939445396001E-2</v>
      </c>
      <c r="X94" s="21">
        <v>3.6654013659613467E-2</v>
      </c>
      <c r="Y94" s="21">
        <v>3.9001481410459858E-2</v>
      </c>
      <c r="Z94" s="21">
        <v>3.9721124457933889E-2</v>
      </c>
      <c r="AA94" s="21">
        <v>4.0021270302531914E-2</v>
      </c>
      <c r="AB94" s="21">
        <v>3.7696477258182745E-2</v>
      </c>
      <c r="AC94" s="21">
        <v>3.3257505389596105E-2</v>
      </c>
      <c r="AD94" s="21">
        <v>3.1839459634827483E-2</v>
      </c>
      <c r="AE94" s="21">
        <v>3.3982136314367029E-2</v>
      </c>
      <c r="AF94" s="21">
        <v>2.9745725136307452E-2</v>
      </c>
      <c r="AG94" s="21">
        <v>2.3752979563996159E-2</v>
      </c>
      <c r="AH94" s="21">
        <v>2.3582920415769894E-2</v>
      </c>
      <c r="AI94" s="21">
        <v>2.3946472003939741E-2</v>
      </c>
      <c r="AJ94" s="21">
        <v>2.46117437894607E-2</v>
      </c>
      <c r="AK94" s="21">
        <v>2.4174927181177343E-2</v>
      </c>
      <c r="AL94" s="21">
        <v>2.249661497824865E-2</v>
      </c>
      <c r="AM94" s="21">
        <v>2.002402981124685E-2</v>
      </c>
      <c r="AN94" s="21">
        <v>1.9438899518888289E-2</v>
      </c>
      <c r="AO94" s="21">
        <v>1.852880359866562E-2</v>
      </c>
      <c r="AP94" s="21">
        <v>1.9043628841946447E-2</v>
      </c>
      <c r="AQ94" s="21">
        <v>1.7600443822251823E-2</v>
      </c>
      <c r="AR94" s="21">
        <v>1.6603604075342011E-2</v>
      </c>
      <c r="AS94" s="21">
        <v>2.2145134231009063E-2</v>
      </c>
      <c r="AT94" s="21">
        <v>1.8959729620417802E-2</v>
      </c>
      <c r="AU94" s="21">
        <v>2.4502963858395236E-2</v>
      </c>
      <c r="AV94" s="21">
        <v>2.5876592192595412E-2</v>
      </c>
      <c r="AW94" s="21">
        <v>2.4108683715893069E-2</v>
      </c>
      <c r="AX94" s="21">
        <v>2.271248936610246E-2</v>
      </c>
      <c r="AY94" s="21">
        <v>2.304006295686814E-2</v>
      </c>
      <c r="AZ94" s="21">
        <v>2.6941206921806817E-2</v>
      </c>
      <c r="BA94" s="21">
        <v>2.5023682965737624E-2</v>
      </c>
      <c r="BB94" s="21">
        <v>5.9244026730548183E-2</v>
      </c>
      <c r="BC94" s="21">
        <v>2.5757676196331899E-2</v>
      </c>
      <c r="BD94" s="21">
        <v>2.4669694419806539E-2</v>
      </c>
      <c r="BE94" s="21">
        <v>3.0904250147480501E-2</v>
      </c>
      <c r="BF94" s="21">
        <v>3.0777265585486945E-2</v>
      </c>
      <c r="BG94" s="21">
        <v>2.8422645336407756E-2</v>
      </c>
      <c r="BH94" s="21">
        <v>2.9689108998902661E-2</v>
      </c>
      <c r="BI94" s="21">
        <v>2.9586626483837693E-2</v>
      </c>
      <c r="BJ94" s="21"/>
      <c r="BK94" s="21"/>
      <c r="BL94" s="21"/>
      <c r="BM94" s="21"/>
      <c r="BN94" s="21"/>
    </row>
    <row r="95" spans="1:75" s="22" customFormat="1" ht="18" customHeight="1" x14ac:dyDescent="0.45">
      <c r="A95" s="17"/>
      <c r="B95" s="17">
        <v>88</v>
      </c>
      <c r="C95" s="18" t="s">
        <v>170</v>
      </c>
      <c r="D95" s="19" t="s">
        <v>41</v>
      </c>
      <c r="E95" s="19" t="s">
        <v>159</v>
      </c>
      <c r="F95" s="19" t="s">
        <v>85</v>
      </c>
      <c r="G95" s="19" t="s">
        <v>106</v>
      </c>
      <c r="H95" s="19" t="s">
        <v>47</v>
      </c>
      <c r="I95" s="20">
        <f t="shared" si="1"/>
        <v>84</v>
      </c>
      <c r="J95" s="20">
        <f>HLOOKUP(Year-1, 'Full Database'!$K$6:$BN$7, 2, 0)</f>
        <v>61</v>
      </c>
      <c r="K95" s="21">
        <v>7.7215320827203632E-3</v>
      </c>
      <c r="L95" s="21">
        <v>6.6281849813347067E-3</v>
      </c>
      <c r="M95" s="21">
        <v>6.267278738421915E-3</v>
      </c>
      <c r="N95" s="21">
        <v>6.1787251980846176E-3</v>
      </c>
      <c r="O95" s="21">
        <v>5.8468421175218305E-3</v>
      </c>
      <c r="P95" s="21">
        <v>5.6675430533715257E-3</v>
      </c>
      <c r="Q95" s="21">
        <v>5.5443292294464356E-3</v>
      </c>
      <c r="R95" s="21">
        <v>5.2864582227050236E-3</v>
      </c>
      <c r="S95" s="21">
        <v>6.2095933831928978E-3</v>
      </c>
      <c r="T95" s="21">
        <v>6.3486708692541876E-3</v>
      </c>
      <c r="U95" s="21">
        <v>6.3504623863376132E-3</v>
      </c>
      <c r="V95" s="21">
        <v>6.6059589645593719E-3</v>
      </c>
      <c r="W95" s="21">
        <v>7.0337922030906689E-3</v>
      </c>
      <c r="X95" s="21">
        <v>7.3732963644335386E-3</v>
      </c>
      <c r="Y95" s="21">
        <v>7.4566213184480493E-3</v>
      </c>
      <c r="Z95" s="21">
        <v>7.4256731006839835E-3</v>
      </c>
      <c r="AA95" s="21">
        <v>8.4072974405968951E-3</v>
      </c>
      <c r="AB95" s="21">
        <v>1.0810691213008221E-2</v>
      </c>
      <c r="AC95" s="21">
        <v>1.135170653597219E-2</v>
      </c>
      <c r="AD95" s="21">
        <v>1.0662926984248346E-2</v>
      </c>
      <c r="AE95" s="21">
        <v>1.0957559940125358E-2</v>
      </c>
      <c r="AF95" s="21">
        <v>1.1532734914058153E-2</v>
      </c>
      <c r="AG95" s="21">
        <v>1.1981360592905482E-2</v>
      </c>
      <c r="AH95" s="21">
        <v>1.064501387009825E-2</v>
      </c>
      <c r="AI95" s="21">
        <v>1.0030683556490399E-2</v>
      </c>
      <c r="AJ95" s="21">
        <v>1.2000760601744632E-2</v>
      </c>
      <c r="AK95" s="21">
        <v>1.346704830653982E-2</v>
      </c>
      <c r="AL95" s="21">
        <v>1.3310495068307266E-2</v>
      </c>
      <c r="AM95" s="21">
        <v>1.3680554105786492E-2</v>
      </c>
      <c r="AN95" s="21">
        <v>1.3996516402860606E-2</v>
      </c>
      <c r="AO95" s="21">
        <v>1.0755598663396657E-2</v>
      </c>
      <c r="AP95" s="21">
        <v>9.4212746564541847E-3</v>
      </c>
      <c r="AQ95" s="21">
        <v>8.8712962102925324E-3</v>
      </c>
      <c r="AR95" s="21">
        <v>8.6322487451801176E-3</v>
      </c>
      <c r="AS95" s="21">
        <v>9.2234339291438934E-3</v>
      </c>
      <c r="AT95" s="21">
        <v>8.0543674588863107E-3</v>
      </c>
      <c r="AU95" s="21">
        <v>7.7430152677426083E-3</v>
      </c>
      <c r="AV95" s="21">
        <v>8.7054771149804155E-3</v>
      </c>
      <c r="AW95" s="21">
        <v>9.0823699558477567E-3</v>
      </c>
      <c r="AX95" s="21">
        <v>8.5720100957588537E-3</v>
      </c>
      <c r="AY95" s="21">
        <v>8.0115814377410121E-3</v>
      </c>
      <c r="AZ95" s="21">
        <v>9.2761466074306777E-3</v>
      </c>
      <c r="BA95" s="21">
        <v>1.170302954535081E-2</v>
      </c>
      <c r="BB95" s="21">
        <v>1.3815228206197266E-2</v>
      </c>
      <c r="BC95" s="21">
        <v>1.1233867510501008E-2</v>
      </c>
      <c r="BD95" s="21">
        <v>1.2244026047081252E-2</v>
      </c>
      <c r="BE95" s="21">
        <v>1.1698938798806123E-2</v>
      </c>
      <c r="BF95" s="21">
        <v>1.1242968899408108E-2</v>
      </c>
      <c r="BG95" s="21">
        <v>1.1157506550615615E-2</v>
      </c>
      <c r="BH95" s="21">
        <v>1.0353057937500904E-2</v>
      </c>
      <c r="BI95" s="21">
        <v>1.0270948306661403E-2</v>
      </c>
      <c r="BJ95" s="21"/>
      <c r="BK95" s="21"/>
      <c r="BL95" s="21"/>
      <c r="BM95" s="21"/>
      <c r="BN95" s="21"/>
    </row>
    <row r="96" spans="1:75" s="22" customFormat="1" ht="18" customHeight="1" x14ac:dyDescent="0.45">
      <c r="A96" s="17"/>
      <c r="B96" s="17">
        <v>89</v>
      </c>
      <c r="C96" s="18" t="s">
        <v>171</v>
      </c>
      <c r="D96" s="19" t="s">
        <v>41</v>
      </c>
      <c r="E96" s="19" t="s">
        <v>159</v>
      </c>
      <c r="F96" s="19" t="s">
        <v>85</v>
      </c>
      <c r="G96" s="19" t="s">
        <v>108</v>
      </c>
      <c r="H96" s="19" t="s">
        <v>47</v>
      </c>
      <c r="I96" s="20">
        <f t="shared" si="1"/>
        <v>84</v>
      </c>
      <c r="J96" s="20">
        <f>HLOOKUP(Year-1, 'Full Database'!$K$6:$BN$7, 2, 0)</f>
        <v>61</v>
      </c>
      <c r="K96" s="21">
        <v>0.50799254021426343</v>
      </c>
      <c r="L96" s="21">
        <v>0.41207562258326913</v>
      </c>
      <c r="M96" s="21">
        <v>0.44093436833427968</v>
      </c>
      <c r="N96" s="21">
        <v>0.46673343959889763</v>
      </c>
      <c r="O96" s="21">
        <v>0.47510011277477643</v>
      </c>
      <c r="P96" s="21">
        <v>0.34856227511166926</v>
      </c>
      <c r="Q96" s="21">
        <v>0.34217640484987344</v>
      </c>
      <c r="R96" s="21">
        <v>0.34864340622297363</v>
      </c>
      <c r="S96" s="21">
        <v>0.38599527770698328</v>
      </c>
      <c r="T96" s="21">
        <v>0.3377022211763806</v>
      </c>
      <c r="U96" s="21">
        <v>0.37300787621423442</v>
      </c>
      <c r="V96" s="21">
        <v>0.34897536656430644</v>
      </c>
      <c r="W96" s="21">
        <v>0.3499042558786653</v>
      </c>
      <c r="X96" s="21">
        <v>0.39009192707463353</v>
      </c>
      <c r="Y96" s="21">
        <v>0.40746144270861273</v>
      </c>
      <c r="Z96" s="21">
        <v>0.4288385911096444</v>
      </c>
      <c r="AA96" s="21">
        <v>0.43821413173697882</v>
      </c>
      <c r="AB96" s="21">
        <v>0.48435849726343067</v>
      </c>
      <c r="AC96" s="21">
        <v>0.47114036676053284</v>
      </c>
      <c r="AD96" s="21">
        <v>0.46867875016741023</v>
      </c>
      <c r="AE96" s="21">
        <v>0.36097393426649749</v>
      </c>
      <c r="AF96" s="21">
        <v>0.35339067096018223</v>
      </c>
      <c r="AG96" s="21">
        <v>0.33748406401560882</v>
      </c>
      <c r="AH96" s="21">
        <v>0.38143193685273691</v>
      </c>
      <c r="AI96" s="21">
        <v>0.31836310346963165</v>
      </c>
      <c r="AJ96" s="21">
        <v>0.20846202385718238</v>
      </c>
      <c r="AK96" s="21">
        <v>0.18679308348265836</v>
      </c>
      <c r="AL96" s="21">
        <v>0.15014096386647488</v>
      </c>
      <c r="AM96" s="21">
        <v>9.8402907347598406E-2</v>
      </c>
      <c r="AN96" s="21">
        <v>9.2185444782488621E-2</v>
      </c>
      <c r="AO96" s="21">
        <v>7.0121447727457251E-2</v>
      </c>
      <c r="AP96" s="21">
        <v>5.3497537265959384E-2</v>
      </c>
      <c r="AQ96" s="21">
        <v>4.1384660211366706E-2</v>
      </c>
      <c r="AR96" s="21">
        <v>3.1981098063717336E-2</v>
      </c>
      <c r="AS96" s="21">
        <v>8.5816425956105613E-2</v>
      </c>
      <c r="AT96" s="21">
        <v>9.15828785694177E-2</v>
      </c>
      <c r="AU96" s="21">
        <v>9.2901213160144394E-2</v>
      </c>
      <c r="AV96" s="21">
        <v>0.12792160675297884</v>
      </c>
      <c r="AW96" s="21">
        <v>0.11419605554183208</v>
      </c>
      <c r="AX96" s="21">
        <v>0.11684109836961837</v>
      </c>
      <c r="AY96" s="21">
        <v>0.13003283907196411</v>
      </c>
      <c r="AZ96" s="21">
        <v>0.17815457349225555</v>
      </c>
      <c r="BA96" s="21">
        <v>0.14647094300030813</v>
      </c>
      <c r="BB96" s="21">
        <v>0.21359522045393384</v>
      </c>
      <c r="BC96" s="21">
        <v>0.26259694443263343</v>
      </c>
      <c r="BD96" s="21">
        <v>0.21176662675845595</v>
      </c>
      <c r="BE96" s="21">
        <v>0.25701525280544363</v>
      </c>
      <c r="BF96" s="21">
        <v>0.24129668220888723</v>
      </c>
      <c r="BG96" s="21">
        <v>0.20999573094306487</v>
      </c>
      <c r="BH96" s="21">
        <v>0.20710066127695564</v>
      </c>
      <c r="BI96" s="21">
        <v>0.23985100971131496</v>
      </c>
      <c r="BJ96" s="21"/>
      <c r="BK96" s="21"/>
      <c r="BL96" s="21"/>
      <c r="BM96" s="21"/>
      <c r="BN96" s="21"/>
    </row>
    <row r="97" spans="1:66" s="22" customFormat="1" ht="18" customHeight="1" x14ac:dyDescent="0.45">
      <c r="A97" s="17"/>
      <c r="B97" s="17">
        <v>90</v>
      </c>
      <c r="C97" s="18" t="s">
        <v>172</v>
      </c>
      <c r="D97" s="19" t="s">
        <v>41</v>
      </c>
      <c r="E97" s="19" t="s">
        <v>159</v>
      </c>
      <c r="F97" s="19" t="s">
        <v>85</v>
      </c>
      <c r="G97" s="19" t="s">
        <v>110</v>
      </c>
      <c r="H97" s="19" t="s">
        <v>47</v>
      </c>
      <c r="I97" s="20">
        <f t="shared" si="1"/>
        <v>84</v>
      </c>
      <c r="J97" s="20">
        <f>HLOOKUP(Year-1, 'Full Database'!$K$6:$BN$7, 2, 0)</f>
        <v>61</v>
      </c>
      <c r="K97" s="21">
        <v>3.3000000000000002E-2</v>
      </c>
      <c r="L97" s="21">
        <v>3.1E-2</v>
      </c>
      <c r="M97" s="21">
        <v>2.8000000000000001E-2</v>
      </c>
      <c r="N97" s="21">
        <v>2.5999999999999999E-2</v>
      </c>
      <c r="O97" s="21">
        <v>2.4E-2</v>
      </c>
      <c r="P97" s="21">
        <v>2.4E-2</v>
      </c>
      <c r="Q97" s="21">
        <v>2.3E-2</v>
      </c>
      <c r="R97" s="21">
        <v>2.4E-2</v>
      </c>
      <c r="S97" s="21">
        <v>2.3E-2</v>
      </c>
      <c r="T97" s="21">
        <v>2.1000000000000001E-2</v>
      </c>
      <c r="U97" s="21">
        <v>2.1000000000000001E-2</v>
      </c>
      <c r="V97" s="21">
        <v>2.1999999999999999E-2</v>
      </c>
      <c r="W97" s="21">
        <v>2.3E-2</v>
      </c>
      <c r="X97" s="21">
        <v>2.1999999999999999E-2</v>
      </c>
      <c r="Y97" s="21">
        <v>2.1000000000000001E-2</v>
      </c>
      <c r="Z97" s="21">
        <v>2.4E-2</v>
      </c>
      <c r="AA97" s="21">
        <v>2.4E-2</v>
      </c>
      <c r="AB97" s="21">
        <v>2.5000000000000001E-2</v>
      </c>
      <c r="AC97" s="21">
        <v>2.7E-2</v>
      </c>
      <c r="AD97" s="21">
        <v>2.8000000000000001E-2</v>
      </c>
      <c r="AE97" s="21">
        <v>2.7E-2</v>
      </c>
      <c r="AF97" s="21">
        <v>2.5999999999999999E-2</v>
      </c>
      <c r="AG97" s="21">
        <v>2.5999999999999999E-2</v>
      </c>
      <c r="AH97" s="21">
        <v>2.3E-2</v>
      </c>
      <c r="AI97" s="21">
        <v>2.3E-2</v>
      </c>
      <c r="AJ97" s="21">
        <v>2.1999999999999999E-2</v>
      </c>
      <c r="AK97" s="21">
        <v>2.3E-2</v>
      </c>
      <c r="AL97" s="21">
        <v>2.1999999999999999E-2</v>
      </c>
      <c r="AM97" s="21">
        <v>2.1999999999999999E-2</v>
      </c>
      <c r="AN97" s="21">
        <v>2.3E-2</v>
      </c>
      <c r="AO97" s="21">
        <v>2.1999999999999999E-2</v>
      </c>
      <c r="AP97" s="21">
        <v>2.1999999999999999E-2</v>
      </c>
      <c r="AQ97" s="21">
        <v>2.4E-2</v>
      </c>
      <c r="AR97" s="21">
        <v>2.5999999999999999E-2</v>
      </c>
      <c r="AS97" s="21">
        <v>0.03</v>
      </c>
      <c r="AT97" s="21">
        <v>3.3000000000000002E-2</v>
      </c>
      <c r="AU97" s="21">
        <v>3.5000000000000003E-2</v>
      </c>
      <c r="AV97" s="21">
        <v>3.7999999999999999E-2</v>
      </c>
      <c r="AW97" s="21">
        <v>0.04</v>
      </c>
      <c r="AX97" s="21">
        <v>4.1000000000000002E-2</v>
      </c>
      <c r="AY97" s="21">
        <v>4.2999999999999997E-2</v>
      </c>
      <c r="AZ97" s="21">
        <v>5.3999999999999999E-2</v>
      </c>
      <c r="BA97" s="21">
        <v>5.1999999999999998E-2</v>
      </c>
      <c r="BB97" s="21">
        <v>9.0999999999999998E-2</v>
      </c>
      <c r="BC97" s="21">
        <v>7.3686139449157834E-2</v>
      </c>
      <c r="BD97" s="21">
        <v>5.6333485911358963E-2</v>
      </c>
      <c r="BE97" s="21">
        <v>5.6430876431613604E-2</v>
      </c>
      <c r="BF97" s="21">
        <v>6.0675043166740814E-2</v>
      </c>
      <c r="BG97" s="21">
        <v>0.10524259541023853</v>
      </c>
      <c r="BH97" s="21">
        <v>0.10673511409733367</v>
      </c>
      <c r="BI97" s="21">
        <v>0.11123732594562165</v>
      </c>
      <c r="BJ97" s="21"/>
      <c r="BK97" s="21"/>
      <c r="BL97" s="21"/>
      <c r="BM97" s="21"/>
      <c r="BN97" s="21"/>
    </row>
    <row r="98" spans="1:66" s="22" customFormat="1" ht="18" customHeight="1" x14ac:dyDescent="0.45">
      <c r="A98" s="17"/>
      <c r="B98" s="17">
        <v>91</v>
      </c>
      <c r="C98" s="18" t="s">
        <v>173</v>
      </c>
      <c r="D98" s="19" t="s">
        <v>41</v>
      </c>
      <c r="E98" s="19" t="s">
        <v>159</v>
      </c>
      <c r="F98" s="19" t="s">
        <v>85</v>
      </c>
      <c r="G98" s="19" t="s">
        <v>112</v>
      </c>
      <c r="H98" s="19" t="s">
        <v>47</v>
      </c>
      <c r="I98" s="20">
        <f t="shared" si="1"/>
        <v>84</v>
      </c>
      <c r="J98" s="20">
        <f>HLOOKUP(Year-1, 'Full Database'!$K$6:$BN$7, 2, 0)</f>
        <v>61</v>
      </c>
      <c r="K98" s="21">
        <v>0.15426288359702997</v>
      </c>
      <c r="L98" s="21">
        <v>0.1448204333848212</v>
      </c>
      <c r="M98" s="21">
        <v>0.16206034145004139</v>
      </c>
      <c r="N98" s="21">
        <v>0.18186828977217281</v>
      </c>
      <c r="O98" s="21">
        <v>0.15335217361386377</v>
      </c>
      <c r="P98" s="21">
        <v>0.15542769183120728</v>
      </c>
      <c r="Q98" s="21">
        <v>0.16661275040970991</v>
      </c>
      <c r="R98" s="21">
        <v>0.15809024206715194</v>
      </c>
      <c r="S98" s="21">
        <v>0.12310706971150752</v>
      </c>
      <c r="T98" s="21">
        <v>0.10579551593573365</v>
      </c>
      <c r="U98" s="21">
        <v>0.11002453477617187</v>
      </c>
      <c r="V98" s="21">
        <v>0.10709179369023401</v>
      </c>
      <c r="W98" s="21">
        <v>0.10245824529810325</v>
      </c>
      <c r="X98" s="21">
        <v>0.10056314422596971</v>
      </c>
      <c r="Y98" s="21">
        <v>9.2007685876015724E-2</v>
      </c>
      <c r="Z98" s="21">
        <v>8.7246284400663912E-2</v>
      </c>
      <c r="AA98" s="21">
        <v>8.9938734582696411E-2</v>
      </c>
      <c r="AB98" s="21">
        <v>9.3661714186771369E-2</v>
      </c>
      <c r="AC98" s="21">
        <v>9.7019547868473971E-2</v>
      </c>
      <c r="AD98" s="21">
        <v>9.0247162130567285E-2</v>
      </c>
      <c r="AE98" s="21">
        <v>9.2942720773108514E-2</v>
      </c>
      <c r="AF98" s="21">
        <v>8.9629687257643365E-2</v>
      </c>
      <c r="AG98" s="21">
        <v>7.9860558168407453E-2</v>
      </c>
      <c r="AH98" s="21">
        <v>7.8698411562638251E-2</v>
      </c>
      <c r="AI98" s="21">
        <v>6.9578984325717505E-2</v>
      </c>
      <c r="AJ98" s="21">
        <v>7.2494034041846678E-2</v>
      </c>
      <c r="AK98" s="21">
        <v>6.5934470081422947E-2</v>
      </c>
      <c r="AL98" s="21">
        <v>5.8476834259028838E-2</v>
      </c>
      <c r="AM98" s="21">
        <v>5.4296364473240488E-2</v>
      </c>
      <c r="AN98" s="21">
        <v>5.0437959743534939E-2</v>
      </c>
      <c r="AO98" s="21">
        <v>3.8639874774494591E-2</v>
      </c>
      <c r="AP98" s="21">
        <v>3.3157895321637626E-2</v>
      </c>
      <c r="AQ98" s="21">
        <v>2.9337892734938614E-2</v>
      </c>
      <c r="AR98" s="21">
        <v>2.7773278238046924E-2</v>
      </c>
      <c r="AS98" s="21">
        <v>2.749812513848857E-2</v>
      </c>
      <c r="AT98" s="21">
        <v>2.370542555418122E-2</v>
      </c>
      <c r="AU98" s="21">
        <v>2.470311575958134E-2</v>
      </c>
      <c r="AV98" s="21">
        <v>2.7674029637856579E-2</v>
      </c>
      <c r="AW98" s="21">
        <v>2.966358683915157E-2</v>
      </c>
      <c r="AX98" s="21">
        <v>2.7667352116296191E-2</v>
      </c>
      <c r="AY98" s="21">
        <v>2.8528539887473718E-2</v>
      </c>
      <c r="AZ98" s="21">
        <v>3.4370553068775463E-2</v>
      </c>
      <c r="BA98" s="21">
        <v>2.770387171635489E-2</v>
      </c>
      <c r="BB98" s="21">
        <v>3.6417127423876088E-2</v>
      </c>
      <c r="BC98" s="21">
        <v>4.0756969301201887E-2</v>
      </c>
      <c r="BD98" s="21">
        <v>2.8261896522084891E-2</v>
      </c>
      <c r="BE98" s="21">
        <v>2.5850355628063149E-2</v>
      </c>
      <c r="BF98" s="21">
        <v>2.8386040513457288E-2</v>
      </c>
      <c r="BG98" s="21">
        <v>4.5837231751874839E-2</v>
      </c>
      <c r="BH98" s="21">
        <v>4.2440074160407078E-2</v>
      </c>
      <c r="BI98" s="21">
        <v>4.2435562821405648E-2</v>
      </c>
      <c r="BJ98" s="21"/>
      <c r="BK98" s="21"/>
      <c r="BL98" s="21"/>
      <c r="BM98" s="21"/>
      <c r="BN98" s="21"/>
    </row>
    <row r="99" spans="1:66" s="22" customFormat="1" ht="18" customHeight="1" x14ac:dyDescent="0.45">
      <c r="A99" s="17"/>
      <c r="B99" s="17">
        <v>92</v>
      </c>
      <c r="C99" s="18" t="s">
        <v>174</v>
      </c>
      <c r="D99" s="19" t="s">
        <v>41</v>
      </c>
      <c r="E99" s="19" t="s">
        <v>159</v>
      </c>
      <c r="F99" s="19" t="s">
        <v>85</v>
      </c>
      <c r="G99" s="19" t="s">
        <v>114</v>
      </c>
      <c r="H99" s="19" t="s">
        <v>47</v>
      </c>
      <c r="I99" s="20">
        <f t="shared" si="1"/>
        <v>84</v>
      </c>
      <c r="J99" s="20">
        <f>HLOOKUP(Year-1, 'Full Database'!$K$6:$BN$7, 2, 0)</f>
        <v>61</v>
      </c>
      <c r="K99" s="21">
        <v>0.2557932415526592</v>
      </c>
      <c r="L99" s="21">
        <v>0.24070286911345132</v>
      </c>
      <c r="M99" s="21">
        <v>0.21669677818847127</v>
      </c>
      <c r="N99" s="21">
        <v>0.19969104061814022</v>
      </c>
      <c r="O99" s="21">
        <v>0.1922112179449732</v>
      </c>
      <c r="P99" s="21">
        <v>0.16312506190400619</v>
      </c>
      <c r="Q99" s="21">
        <v>0.15912280209240789</v>
      </c>
      <c r="R99" s="21">
        <v>0.16111055733046106</v>
      </c>
      <c r="S99" s="21">
        <v>0.15196456312548245</v>
      </c>
      <c r="T99" s="21">
        <v>0.13783918216899824</v>
      </c>
      <c r="U99" s="21">
        <v>0.10515619118049534</v>
      </c>
      <c r="V99" s="21">
        <v>9.5338608064614735E-2</v>
      </c>
      <c r="W99" s="21">
        <v>8.8059728418413433E-2</v>
      </c>
      <c r="X99" s="21">
        <v>8.5846717063329775E-2</v>
      </c>
      <c r="Y99" s="21">
        <v>8.3940242138052817E-2</v>
      </c>
      <c r="Z99" s="21">
        <v>8.4269853576379367E-2</v>
      </c>
      <c r="AA99" s="21">
        <v>6.0148870025826813E-2</v>
      </c>
      <c r="AB99" s="21">
        <v>6.1362834078568906E-2</v>
      </c>
      <c r="AC99" s="21">
        <v>5.8069913922247002E-2</v>
      </c>
      <c r="AD99" s="21">
        <v>4.1293827908947221E-2</v>
      </c>
      <c r="AE99" s="21">
        <v>4.3953876757210464E-2</v>
      </c>
      <c r="AF99" s="21">
        <v>4.1725732092258168E-2</v>
      </c>
      <c r="AG99" s="21">
        <v>4.153464513820683E-2</v>
      </c>
      <c r="AH99" s="21">
        <v>3.7445983728762379E-2</v>
      </c>
      <c r="AI99" s="21">
        <v>3.4340376407239949E-2</v>
      </c>
      <c r="AJ99" s="21">
        <v>3.4194827104812239E-2</v>
      </c>
      <c r="AK99" s="21">
        <v>3.5728231502089369E-2</v>
      </c>
      <c r="AL99" s="21">
        <v>3.5648531738114643E-2</v>
      </c>
      <c r="AM99" s="21">
        <v>3.647853559931348E-2</v>
      </c>
      <c r="AN99" s="21">
        <v>3.7234674820889331E-2</v>
      </c>
      <c r="AO99" s="21">
        <v>3.3361056368226005E-2</v>
      </c>
      <c r="AP99" s="21">
        <v>2.4574456715805947E-2</v>
      </c>
      <c r="AQ99" s="21">
        <v>2.190131358692322E-2</v>
      </c>
      <c r="AR99" s="21">
        <v>2.0123528796002415E-2</v>
      </c>
      <c r="AS99" s="21">
        <v>2.1828715232041739E-2</v>
      </c>
      <c r="AT99" s="21">
        <v>1.9959412535630761E-2</v>
      </c>
      <c r="AU99" s="21">
        <v>1.819718199338935E-2</v>
      </c>
      <c r="AV99" s="21">
        <v>1.9960870594086529E-2</v>
      </c>
      <c r="AW99" s="21">
        <v>2.0423877222922902E-2</v>
      </c>
      <c r="AX99" s="21">
        <v>2.0528895887063085E-2</v>
      </c>
      <c r="AY99" s="21">
        <v>2.0358016664470527E-2</v>
      </c>
      <c r="AZ99" s="21">
        <v>3.5624816612550014E-2</v>
      </c>
      <c r="BA99" s="21">
        <v>2.6902376696305321E-2</v>
      </c>
      <c r="BB99" s="21">
        <v>4.0253572564842299E-2</v>
      </c>
      <c r="BC99" s="21">
        <v>5.5255325360478218E-2</v>
      </c>
      <c r="BD99" s="21">
        <v>3.0532799470868118E-2</v>
      </c>
      <c r="BE99" s="21">
        <v>3.1057528955370874E-2</v>
      </c>
      <c r="BF99" s="21">
        <v>2.9711411909871855E-2</v>
      </c>
      <c r="BG99" s="21">
        <v>3.3909606674450837E-2</v>
      </c>
      <c r="BH99" s="21">
        <v>3.7188989077463847E-2</v>
      </c>
      <c r="BI99" s="21">
        <v>4.7603308893083292E-2</v>
      </c>
      <c r="BJ99" s="21"/>
      <c r="BK99" s="21"/>
      <c r="BL99" s="21"/>
      <c r="BM99" s="21"/>
      <c r="BN99" s="21"/>
    </row>
    <row r="100" spans="1:66" s="22" customFormat="1" ht="18" customHeight="1" x14ac:dyDescent="0.45">
      <c r="A100" s="17"/>
      <c r="B100" s="17">
        <v>93</v>
      </c>
      <c r="C100" s="18" t="s">
        <v>175</v>
      </c>
      <c r="D100" s="19" t="s">
        <v>41</v>
      </c>
      <c r="E100" s="19" t="s">
        <v>159</v>
      </c>
      <c r="F100" s="19" t="s">
        <v>176</v>
      </c>
      <c r="G100" s="19" t="s">
        <v>177</v>
      </c>
      <c r="H100" s="19" t="s">
        <v>47</v>
      </c>
      <c r="I100" s="20">
        <f t="shared" si="1"/>
        <v>84</v>
      </c>
      <c r="J100" s="20">
        <f>HLOOKUP(Year-1, 'Full Database'!$K$6:$BN$7, 2, 0)</f>
        <v>61</v>
      </c>
      <c r="K100" s="21">
        <v>5.6189518040103158E-2</v>
      </c>
      <c r="L100" s="21">
        <v>5.6318172056736941E-2</v>
      </c>
      <c r="M100" s="21">
        <v>5.6369248872388839E-2</v>
      </c>
      <c r="N100" s="21">
        <v>5.4076353524424872E-2</v>
      </c>
      <c r="O100" s="21">
        <v>5.4745960526648166E-2</v>
      </c>
      <c r="P100" s="21">
        <v>5.5811937102004043E-2</v>
      </c>
      <c r="Q100" s="21">
        <v>5.8063283715835232E-2</v>
      </c>
      <c r="R100" s="21">
        <v>5.7406673260524045E-2</v>
      </c>
      <c r="S100" s="21">
        <v>5.8790683507813114E-2</v>
      </c>
      <c r="T100" s="21">
        <v>6.0885503407598449E-2</v>
      </c>
      <c r="U100" s="21">
        <v>6.3324809728470668E-2</v>
      </c>
      <c r="V100" s="21">
        <v>6.1954612907234426E-2</v>
      </c>
      <c r="W100" s="21">
        <v>6.6016258551598109E-2</v>
      </c>
      <c r="X100" s="21">
        <v>6.721390220647841E-2</v>
      </c>
      <c r="Y100" s="21">
        <v>7.2171422064146271E-2</v>
      </c>
      <c r="Z100" s="21">
        <v>8.3138608174870954E-2</v>
      </c>
      <c r="AA100" s="21">
        <v>9.3464748508601189E-2</v>
      </c>
      <c r="AB100" s="21">
        <v>9.8510463384915856E-2</v>
      </c>
      <c r="AC100" s="21">
        <v>9.5211555718163587E-2</v>
      </c>
      <c r="AD100" s="21">
        <v>9.470175940065198E-2</v>
      </c>
      <c r="AE100" s="21">
        <v>0.10790449121601529</v>
      </c>
      <c r="AF100" s="21">
        <v>9.9504103833638766E-2</v>
      </c>
      <c r="AG100" s="21">
        <v>8.4636607565897679E-2</v>
      </c>
      <c r="AH100" s="21">
        <v>8.6004125604257797E-2</v>
      </c>
      <c r="AI100" s="21">
        <v>9.4883546463297858E-2</v>
      </c>
      <c r="AJ100" s="21">
        <v>0.10115995889236785</v>
      </c>
      <c r="AK100" s="21">
        <v>9.4333306093362601E-2</v>
      </c>
      <c r="AL100" s="21">
        <v>8.3380129426309235E-2</v>
      </c>
      <c r="AM100" s="21">
        <v>7.402882153624453E-2</v>
      </c>
      <c r="AN100" s="21">
        <v>6.6614017498253353E-2</v>
      </c>
      <c r="AO100" s="21">
        <v>5.6394074284754611E-2</v>
      </c>
      <c r="AP100" s="21">
        <v>5.4030842081273518E-2</v>
      </c>
      <c r="AQ100" s="21">
        <v>4.7526167820652686E-2</v>
      </c>
      <c r="AR100" s="21">
        <v>6.0678911596498394E-2</v>
      </c>
      <c r="AS100" s="21">
        <v>6.3881187023392849E-2</v>
      </c>
      <c r="AT100" s="21">
        <v>5.6408290533308633E-2</v>
      </c>
      <c r="AU100" s="21">
        <v>4.8544177388757249E-2</v>
      </c>
      <c r="AV100" s="21">
        <v>5.2268428094963376E-2</v>
      </c>
      <c r="AW100" s="21">
        <v>5.0690342028724113E-2</v>
      </c>
      <c r="AX100" s="21">
        <v>5.5256070635448393E-2</v>
      </c>
      <c r="AY100" s="21">
        <v>5.1756525615444381E-2</v>
      </c>
      <c r="AZ100" s="21">
        <v>5.0661750247248588E-2</v>
      </c>
      <c r="BA100" s="21">
        <v>5.0470925360437749E-2</v>
      </c>
      <c r="BB100" s="21">
        <v>5.6796162950878144E-2</v>
      </c>
      <c r="BC100" s="21">
        <v>6.2424416323976453E-2</v>
      </c>
      <c r="BD100" s="21">
        <v>7.0757932998228662E-2</v>
      </c>
      <c r="BE100" s="21">
        <v>6.2524348031214663E-2</v>
      </c>
      <c r="BF100" s="21">
        <v>6.5620336302663465E-2</v>
      </c>
      <c r="BG100" s="21">
        <v>7.4530905906649278E-2</v>
      </c>
      <c r="BH100" s="21">
        <v>7.1094563042513229E-2</v>
      </c>
      <c r="BI100" s="21">
        <v>8.2582491501582866E-2</v>
      </c>
      <c r="BJ100" s="21"/>
      <c r="BK100" s="21"/>
      <c r="BL100" s="21"/>
      <c r="BM100" s="21"/>
      <c r="BN100" s="21"/>
    </row>
    <row r="101" spans="1:66" s="22" customFormat="1" ht="18" customHeight="1" x14ac:dyDescent="0.45">
      <c r="A101" s="17"/>
      <c r="B101" s="17">
        <v>94</v>
      </c>
      <c r="C101" s="18" t="s">
        <v>178</v>
      </c>
      <c r="D101" s="19" t="s">
        <v>41</v>
      </c>
      <c r="E101" s="19" t="s">
        <v>159</v>
      </c>
      <c r="F101" s="19" t="s">
        <v>176</v>
      </c>
      <c r="G101" s="19" t="s">
        <v>179</v>
      </c>
      <c r="H101" s="19" t="s">
        <v>47</v>
      </c>
      <c r="I101" s="20">
        <f t="shared" si="1"/>
        <v>84</v>
      </c>
      <c r="J101" s="20">
        <f>HLOOKUP(Year-1, 'Full Database'!$K$6:$BN$7, 2, 0)</f>
        <v>61</v>
      </c>
      <c r="K101" s="21">
        <v>0.2245392351906341</v>
      </c>
      <c r="L101" s="21">
        <v>0.21384498975136396</v>
      </c>
      <c r="M101" s="21">
        <v>0.2141992580507853</v>
      </c>
      <c r="N101" s="21">
        <v>0.20227173868455003</v>
      </c>
      <c r="O101" s="21">
        <v>0.23480080100837558</v>
      </c>
      <c r="P101" s="21">
        <v>0.19060156316490692</v>
      </c>
      <c r="Q101" s="21">
        <v>0.22845875155524781</v>
      </c>
      <c r="R101" s="21">
        <v>0.19630804904946553</v>
      </c>
      <c r="S101" s="21">
        <v>0.1946080828990841</v>
      </c>
      <c r="T101" s="21">
        <v>0.19406366498589092</v>
      </c>
      <c r="U101" s="21">
        <v>0.20183407928569025</v>
      </c>
      <c r="V101" s="21">
        <v>0.21084114177938534</v>
      </c>
      <c r="W101" s="21">
        <v>0.21367294619415095</v>
      </c>
      <c r="X101" s="21">
        <v>0.233246321890863</v>
      </c>
      <c r="Y101" s="21">
        <v>0.24212191697799881</v>
      </c>
      <c r="Z101" s="21">
        <v>0.23009343895325554</v>
      </c>
      <c r="AA101" s="21">
        <v>0.23101627384527129</v>
      </c>
      <c r="AB101" s="21">
        <v>0.17216699727866988</v>
      </c>
      <c r="AC101" s="21">
        <v>0.15284782745377434</v>
      </c>
      <c r="AD101" s="21">
        <v>0.15545734218510285</v>
      </c>
      <c r="AE101" s="21">
        <v>0.13624411714849535</v>
      </c>
      <c r="AF101" s="21">
        <v>0.1198790507136331</v>
      </c>
      <c r="AG101" s="21">
        <v>8.5375773685372483E-2</v>
      </c>
      <c r="AH101" s="21">
        <v>7.3434919782855893E-2</v>
      </c>
      <c r="AI101" s="21">
        <v>5.1348791234215867E-2</v>
      </c>
      <c r="AJ101" s="21">
        <v>4.3159923447707381E-2</v>
      </c>
      <c r="AK101" s="21">
        <v>3.8805071427592264E-2</v>
      </c>
      <c r="AL101" s="21">
        <v>5.2767090016374987E-2</v>
      </c>
      <c r="AM101" s="21">
        <v>5.6096445509073382E-2</v>
      </c>
      <c r="AN101" s="21">
        <v>5.2751108695882586E-2</v>
      </c>
      <c r="AO101" s="21">
        <v>6.4440304936217746E-2</v>
      </c>
      <c r="AP101" s="21">
        <v>6.3148811416754186E-2</v>
      </c>
      <c r="AQ101" s="21">
        <v>6.6697670081693097E-2</v>
      </c>
      <c r="AR101" s="21">
        <v>6.7507873909328858E-2</v>
      </c>
      <c r="AS101" s="21">
        <v>7.471577886185804E-2</v>
      </c>
      <c r="AT101" s="21">
        <v>8.0328780261202284E-2</v>
      </c>
      <c r="AU101" s="21">
        <v>6.2611350267509788E-2</v>
      </c>
      <c r="AV101" s="21">
        <v>4.7402117585047684E-2</v>
      </c>
      <c r="AW101" s="21">
        <v>5.8887846149388204E-2</v>
      </c>
      <c r="AX101" s="21">
        <v>5.1194895218445502E-2</v>
      </c>
      <c r="AY101" s="21">
        <v>5.2718549860333828E-2</v>
      </c>
      <c r="AZ101" s="21">
        <v>5.7288203760635446E-2</v>
      </c>
      <c r="BA101" s="21">
        <v>5.4244851991712376E-2</v>
      </c>
      <c r="BB101" s="21">
        <v>5.3452796539614988E-2</v>
      </c>
      <c r="BC101" s="21">
        <v>0.2420584020404668</v>
      </c>
      <c r="BD101" s="21">
        <v>9.1812567169474543E-2</v>
      </c>
      <c r="BE101" s="21">
        <v>8.1303062343248064E-2</v>
      </c>
      <c r="BF101" s="21">
        <v>8.4422765647802642E-2</v>
      </c>
      <c r="BG101" s="21">
        <v>7.214700327390787E-2</v>
      </c>
      <c r="BH101" s="21">
        <v>6.651156588363949E-2</v>
      </c>
      <c r="BI101" s="21">
        <v>7.1383650185596836E-2</v>
      </c>
      <c r="BJ101" s="21"/>
      <c r="BK101" s="21"/>
      <c r="BL101" s="21"/>
      <c r="BM101" s="21"/>
      <c r="BN101" s="21"/>
    </row>
    <row r="102" spans="1:66" s="22" customFormat="1" ht="18" customHeight="1" x14ac:dyDescent="0.45">
      <c r="A102" s="17"/>
      <c r="B102" s="17">
        <v>95</v>
      </c>
      <c r="C102" s="18" t="s">
        <v>180</v>
      </c>
      <c r="D102" s="19" t="s">
        <v>41</v>
      </c>
      <c r="E102" s="19" t="s">
        <v>159</v>
      </c>
      <c r="F102" s="19" t="s">
        <v>176</v>
      </c>
      <c r="G102" s="19" t="s">
        <v>181</v>
      </c>
      <c r="H102" s="19" t="s">
        <v>47</v>
      </c>
      <c r="I102" s="20">
        <f t="shared" si="1"/>
        <v>84</v>
      </c>
      <c r="J102" s="20">
        <f>HLOOKUP(Year-1, 'Full Database'!$K$6:$BN$7, 2, 0)</f>
        <v>61</v>
      </c>
      <c r="K102" s="21">
        <v>0.19740506606554867</v>
      </c>
      <c r="L102" s="21">
        <v>0.17659872572843102</v>
      </c>
      <c r="M102" s="21">
        <v>0.18045652706725249</v>
      </c>
      <c r="N102" s="21">
        <v>0.17868095827509312</v>
      </c>
      <c r="O102" s="21">
        <v>0.16587513000365953</v>
      </c>
      <c r="P102" s="21">
        <v>0.18544617941370187</v>
      </c>
      <c r="Q102" s="21">
        <v>0.18488607147034347</v>
      </c>
      <c r="R102" s="21">
        <v>0.1492509147633137</v>
      </c>
      <c r="S102" s="21">
        <v>0.14535733194553255</v>
      </c>
      <c r="T102" s="21">
        <v>0.12605546327568581</v>
      </c>
      <c r="U102" s="21">
        <v>0.13231410259954832</v>
      </c>
      <c r="V102" s="21">
        <v>0.10833070964993725</v>
      </c>
      <c r="W102" s="21">
        <v>0.10527578760055417</v>
      </c>
      <c r="X102" s="21">
        <v>0.10527709392362472</v>
      </c>
      <c r="Y102" s="21">
        <v>0.10785930600043279</v>
      </c>
      <c r="Z102" s="21">
        <v>0.10976868062860895</v>
      </c>
      <c r="AA102" s="21">
        <v>0.11917351403811044</v>
      </c>
      <c r="AB102" s="21">
        <v>0.11943518272065921</v>
      </c>
      <c r="AC102" s="21">
        <v>0.11808647077534666</v>
      </c>
      <c r="AD102" s="21">
        <v>9.3841475842303498E-2</v>
      </c>
      <c r="AE102" s="21">
        <v>9.9959521174152438E-2</v>
      </c>
      <c r="AF102" s="21">
        <v>0.10242092617574448</v>
      </c>
      <c r="AG102" s="21">
        <v>0.10610668072616934</v>
      </c>
      <c r="AH102" s="21">
        <v>0.10587775747535226</v>
      </c>
      <c r="AI102" s="21">
        <v>0.1152294299770447</v>
      </c>
      <c r="AJ102" s="21">
        <v>0.12001666147165729</v>
      </c>
      <c r="AK102" s="21">
        <v>0.12058281262453115</v>
      </c>
      <c r="AL102" s="21">
        <v>0.10577828081213805</v>
      </c>
      <c r="AM102" s="21">
        <v>9.4537367541887962E-2</v>
      </c>
      <c r="AN102" s="21">
        <v>0.10633725625063614</v>
      </c>
      <c r="AO102" s="21">
        <v>9.5197498368114794E-2</v>
      </c>
      <c r="AP102" s="21">
        <v>8.3309508269964958E-2</v>
      </c>
      <c r="AQ102" s="21">
        <v>8.282983729042255E-2</v>
      </c>
      <c r="AR102" s="21">
        <v>8.4017919460766546E-2</v>
      </c>
      <c r="AS102" s="21">
        <v>7.2607136573801759E-2</v>
      </c>
      <c r="AT102" s="21">
        <v>7.0924975699009449E-2</v>
      </c>
      <c r="AU102" s="21">
        <v>7.6771210934791667E-2</v>
      </c>
      <c r="AV102" s="21">
        <v>7.2848276429794009E-2</v>
      </c>
      <c r="AW102" s="21">
        <v>8.0986072588126679E-2</v>
      </c>
      <c r="AX102" s="21">
        <v>8.5693576686554015E-2</v>
      </c>
      <c r="AY102" s="21">
        <v>8.1699575361487475E-2</v>
      </c>
      <c r="AZ102" s="21">
        <v>8.2398930327635941E-2</v>
      </c>
      <c r="BA102" s="21">
        <v>7.6761707335631146E-2</v>
      </c>
      <c r="BB102" s="21">
        <v>6.9486813412733786E-2</v>
      </c>
      <c r="BC102" s="21">
        <v>0.18489871411587536</v>
      </c>
      <c r="BD102" s="21">
        <v>0.12783506766968611</v>
      </c>
      <c r="BE102" s="21">
        <v>0.15553189857661021</v>
      </c>
      <c r="BF102" s="21">
        <v>0.17149526175268337</v>
      </c>
      <c r="BG102" s="21">
        <v>0.14695767424686193</v>
      </c>
      <c r="BH102" s="21">
        <v>0.15323607316683779</v>
      </c>
      <c r="BI102" s="21">
        <v>0.135680091695594</v>
      </c>
      <c r="BJ102" s="21"/>
      <c r="BK102" s="21"/>
      <c r="BL102" s="21"/>
      <c r="BM102" s="21"/>
      <c r="BN102" s="21"/>
    </row>
    <row r="103" spans="1:66" s="22" customFormat="1" ht="18" customHeight="1" x14ac:dyDescent="0.45">
      <c r="A103" s="17"/>
      <c r="B103" s="17">
        <v>96</v>
      </c>
      <c r="C103" s="18" t="s">
        <v>182</v>
      </c>
      <c r="D103" s="19" t="s">
        <v>41</v>
      </c>
      <c r="E103" s="19" t="s">
        <v>159</v>
      </c>
      <c r="F103" s="19" t="s">
        <v>176</v>
      </c>
      <c r="G103" s="19" t="s">
        <v>183</v>
      </c>
      <c r="H103" s="19" t="s">
        <v>47</v>
      </c>
      <c r="I103" s="20">
        <f t="shared" si="1"/>
        <v>84</v>
      </c>
      <c r="J103" s="20">
        <f>HLOOKUP(Year-1, 'Full Database'!$K$6:$BN$7, 2, 0)</f>
        <v>61</v>
      </c>
      <c r="K103" s="21">
        <v>2.1256818720338098E-2</v>
      </c>
      <c r="L103" s="21">
        <v>2.0446038855473431E-2</v>
      </c>
      <c r="M103" s="21">
        <v>1.8913268218772823E-2</v>
      </c>
      <c r="N103" s="21">
        <v>1.7403645700560119E-2</v>
      </c>
      <c r="O103" s="21">
        <v>1.6354110965998054E-2</v>
      </c>
      <c r="P103" s="21">
        <v>1.8146322240154951E-2</v>
      </c>
      <c r="Q103" s="21">
        <v>1.7872699946749178E-2</v>
      </c>
      <c r="R103" s="21">
        <v>1.8523975864695001E-2</v>
      </c>
      <c r="S103" s="21">
        <v>1.8077354333543259E-2</v>
      </c>
      <c r="T103" s="21">
        <v>2.1461584047899544E-2</v>
      </c>
      <c r="U103" s="21">
        <v>2.5563275574856038E-2</v>
      </c>
      <c r="V103" s="21">
        <v>2.4483214118847494E-2</v>
      </c>
      <c r="W103" s="21">
        <v>2.4545533825234077E-2</v>
      </c>
      <c r="X103" s="21">
        <v>2.4785557098920458E-2</v>
      </c>
      <c r="Y103" s="21">
        <v>2.6578766152047573E-2</v>
      </c>
      <c r="Z103" s="21">
        <v>2.7558110094106112E-2</v>
      </c>
      <c r="AA103" s="21">
        <v>2.7141106755358944E-2</v>
      </c>
      <c r="AB103" s="21">
        <v>2.3731996239432909E-2</v>
      </c>
      <c r="AC103" s="21">
        <v>2.2313409730848551E-2</v>
      </c>
      <c r="AD103" s="21">
        <v>2.0834347407111417E-2</v>
      </c>
      <c r="AE103" s="21">
        <v>2.1279416964024449E-2</v>
      </c>
      <c r="AF103" s="21">
        <v>1.9630708270544299E-2</v>
      </c>
      <c r="AG103" s="21">
        <v>2.2006064230173105E-2</v>
      </c>
      <c r="AH103" s="21">
        <v>2.2826336125759128E-2</v>
      </c>
      <c r="AI103" s="21">
        <v>2.3621230256245698E-2</v>
      </c>
      <c r="AJ103" s="21">
        <v>2.5470259075437686E-2</v>
      </c>
      <c r="AK103" s="21">
        <v>2.4498827900893565E-2</v>
      </c>
      <c r="AL103" s="21">
        <v>2.295090146186575E-2</v>
      </c>
      <c r="AM103" s="21">
        <v>2.1755887043478382E-2</v>
      </c>
      <c r="AN103" s="21">
        <v>2.2050969482023116E-2</v>
      </c>
      <c r="AO103" s="21">
        <v>2.0773991364440279E-2</v>
      </c>
      <c r="AP103" s="21">
        <v>2.0382140285193591E-2</v>
      </c>
      <c r="AQ103" s="21">
        <v>2.0160280352355953E-2</v>
      </c>
      <c r="AR103" s="21">
        <v>2.427017268616994E-2</v>
      </c>
      <c r="AS103" s="21">
        <v>2.4141518425834081E-2</v>
      </c>
      <c r="AT103" s="21">
        <v>2.5556268648658845E-2</v>
      </c>
      <c r="AU103" s="21">
        <v>2.3523606970991547E-2</v>
      </c>
      <c r="AV103" s="21">
        <v>2.2699563033223302E-2</v>
      </c>
      <c r="AW103" s="21">
        <v>2.3932439644143717E-2</v>
      </c>
      <c r="AX103" s="21">
        <v>2.6893552261419571E-2</v>
      </c>
      <c r="AY103" s="21">
        <v>2.8380238693583564E-2</v>
      </c>
      <c r="AZ103" s="21">
        <v>3.8313828186536884E-2</v>
      </c>
      <c r="BA103" s="21">
        <v>3.152381069293296E-2</v>
      </c>
      <c r="BB103" s="21">
        <v>3.7526021667290008E-2</v>
      </c>
      <c r="BC103" s="21">
        <v>4.9452096902105273E-2</v>
      </c>
      <c r="BD103" s="21">
        <v>3.5974626409184585E-2</v>
      </c>
      <c r="BE103" s="21">
        <v>3.8048850669368937E-2</v>
      </c>
      <c r="BF103" s="21">
        <v>3.6070588733682053E-2</v>
      </c>
      <c r="BG103" s="21">
        <v>3.2266212896523691E-2</v>
      </c>
      <c r="BH103" s="21">
        <v>3.0992926439582184E-2</v>
      </c>
      <c r="BI103" s="21">
        <v>3.2413084249907895E-2</v>
      </c>
      <c r="BJ103" s="21"/>
      <c r="BK103" s="21"/>
      <c r="BL103" s="21"/>
      <c r="BM103" s="21"/>
      <c r="BN103" s="21"/>
    </row>
    <row r="104" spans="1:66" s="22" customFormat="1" ht="18" customHeight="1" x14ac:dyDescent="0.45">
      <c r="A104" s="17"/>
      <c r="B104" s="17">
        <v>97</v>
      </c>
      <c r="C104" s="18" t="s">
        <v>184</v>
      </c>
      <c r="D104" s="19" t="s">
        <v>41</v>
      </c>
      <c r="E104" s="19" t="s">
        <v>159</v>
      </c>
      <c r="F104" s="19" t="s">
        <v>176</v>
      </c>
      <c r="G104" s="19" t="s">
        <v>185</v>
      </c>
      <c r="H104" s="19" t="s">
        <v>47</v>
      </c>
      <c r="I104" s="20">
        <f t="shared" si="1"/>
        <v>84</v>
      </c>
      <c r="J104" s="20">
        <f>HLOOKUP(Year-1, 'Full Database'!$K$6:$BN$7, 2, 0)</f>
        <v>61</v>
      </c>
      <c r="K104" s="21">
        <v>0.72652635904444807</v>
      </c>
      <c r="L104" s="21">
        <v>0.72445237718520372</v>
      </c>
      <c r="M104" s="21">
        <v>0.89198576377207905</v>
      </c>
      <c r="N104" s="21">
        <v>0.90110769731957363</v>
      </c>
      <c r="O104" s="21">
        <v>0.90474244346554988</v>
      </c>
      <c r="P104" s="21">
        <v>0.41943171310672828</v>
      </c>
      <c r="Q104" s="21">
        <v>0.29286066979323649</v>
      </c>
      <c r="R104" s="21">
        <v>0.28085165665198225</v>
      </c>
      <c r="S104" s="21">
        <v>0.39566885830784143</v>
      </c>
      <c r="T104" s="21">
        <v>0.50410689011382048</v>
      </c>
      <c r="U104" s="21">
        <v>0.45508953333137842</v>
      </c>
      <c r="V104" s="21">
        <v>0.44553055186621132</v>
      </c>
      <c r="W104" s="21">
        <v>0.47576239257915209</v>
      </c>
      <c r="X104" s="21">
        <v>0.47151738388109304</v>
      </c>
      <c r="Y104" s="21">
        <v>0.53079583513768602</v>
      </c>
      <c r="Z104" s="21">
        <v>0.53037065214272749</v>
      </c>
      <c r="AA104" s="21">
        <v>0.50058986196584554</v>
      </c>
      <c r="AB104" s="21">
        <v>0.48454036443428344</v>
      </c>
      <c r="AC104" s="21">
        <v>0.45514632980329223</v>
      </c>
      <c r="AD104" s="21">
        <v>0.35637955027142948</v>
      </c>
      <c r="AE104" s="21">
        <v>0.26974572746354303</v>
      </c>
      <c r="AF104" s="21">
        <v>0.16512175303478258</v>
      </c>
      <c r="AG104" s="21">
        <v>0.16271509428935718</v>
      </c>
      <c r="AH104" s="21">
        <v>0.21013053748797239</v>
      </c>
      <c r="AI104" s="21">
        <v>0.21825037528828012</v>
      </c>
      <c r="AJ104" s="21">
        <v>0.21601525956671336</v>
      </c>
      <c r="AK104" s="21">
        <v>0.16153230658096432</v>
      </c>
      <c r="AL104" s="21">
        <v>0.10186772665691098</v>
      </c>
      <c r="AM104" s="21">
        <v>0.12076869479394055</v>
      </c>
      <c r="AN104" s="21">
        <v>9.7534897320321751E-2</v>
      </c>
      <c r="AO104" s="21">
        <v>0.10321472652004494</v>
      </c>
      <c r="AP104" s="21">
        <v>9.7693190132126267E-2</v>
      </c>
      <c r="AQ104" s="21">
        <v>0.10677940672515437</v>
      </c>
      <c r="AR104" s="21">
        <v>0.10503763629344108</v>
      </c>
      <c r="AS104" s="21">
        <v>9.0680805670486489E-2</v>
      </c>
      <c r="AT104" s="21">
        <v>0.10204570974158633</v>
      </c>
      <c r="AU104" s="21">
        <v>0.1103538389017851</v>
      </c>
      <c r="AV104" s="21">
        <v>0.11963549850471805</v>
      </c>
      <c r="AW104" s="21">
        <v>0.11479061657335576</v>
      </c>
      <c r="AX104" s="21">
        <v>0.10122028396904592</v>
      </c>
      <c r="AY104" s="21">
        <v>0.1088769441296053</v>
      </c>
      <c r="AZ104" s="21">
        <v>0.12833207725860907</v>
      </c>
      <c r="BA104" s="21">
        <v>0.11887425822547013</v>
      </c>
      <c r="BB104" s="21">
        <v>0.13823395845101413</v>
      </c>
      <c r="BC104" s="21">
        <v>0.16981228357191325</v>
      </c>
      <c r="BD104" s="21">
        <v>0.11599979414975901</v>
      </c>
      <c r="BE104" s="21">
        <v>0.10351780952121167</v>
      </c>
      <c r="BF104" s="21">
        <v>0.10976646584867733</v>
      </c>
      <c r="BG104" s="21">
        <v>0.12026091299754624</v>
      </c>
      <c r="BH104" s="21">
        <v>0.10682183287296707</v>
      </c>
      <c r="BI104" s="21">
        <v>0.11547690915255734</v>
      </c>
      <c r="BJ104" s="21"/>
      <c r="BK104" s="21"/>
      <c r="BL104" s="21"/>
      <c r="BM104" s="21"/>
      <c r="BN104" s="21"/>
    </row>
    <row r="105" spans="1:66" s="22" customFormat="1" ht="18" customHeight="1" x14ac:dyDescent="0.45">
      <c r="A105" s="17"/>
      <c r="B105" s="17">
        <v>98</v>
      </c>
      <c r="C105" s="18" t="s">
        <v>186</v>
      </c>
      <c r="D105" s="19" t="s">
        <v>41</v>
      </c>
      <c r="E105" s="19" t="s">
        <v>159</v>
      </c>
      <c r="F105" s="19" t="s">
        <v>176</v>
      </c>
      <c r="G105" s="19" t="s">
        <v>187</v>
      </c>
      <c r="H105" s="19" t="s">
        <v>47</v>
      </c>
      <c r="I105" s="20">
        <f t="shared" si="1"/>
        <v>84</v>
      </c>
      <c r="J105" s="20">
        <f>HLOOKUP(Year-1, 'Full Database'!$K$6:$BN$7, 2, 0)</f>
        <v>61</v>
      </c>
      <c r="K105" s="21">
        <v>1.8669297874843137E-2</v>
      </c>
      <c r="L105" s="21">
        <v>1.7602470868927193E-2</v>
      </c>
      <c r="M105" s="21">
        <v>1.6458117169518879E-2</v>
      </c>
      <c r="N105" s="21">
        <v>1.556249804060322E-2</v>
      </c>
      <c r="O105" s="21">
        <v>1.4538277135182022E-2</v>
      </c>
      <c r="P105" s="21">
        <v>1.4565001168451218E-2</v>
      </c>
      <c r="Q105" s="21">
        <v>1.5478959371091457E-2</v>
      </c>
      <c r="R105" s="21">
        <v>1.5602733825606606E-2</v>
      </c>
      <c r="S105" s="21">
        <v>1.651357322020245E-2</v>
      </c>
      <c r="T105" s="21">
        <v>1.6425049338841414E-2</v>
      </c>
      <c r="U105" s="21">
        <v>1.5223676512921709E-2</v>
      </c>
      <c r="V105" s="21">
        <v>1.5474773788106199E-2</v>
      </c>
      <c r="W105" s="21">
        <v>1.6274689681852278E-2</v>
      </c>
      <c r="X105" s="21">
        <v>1.797499908732476E-2</v>
      </c>
      <c r="Y105" s="21">
        <v>2.1067760187623484E-2</v>
      </c>
      <c r="Z105" s="21">
        <v>1.9717519582283578E-2</v>
      </c>
      <c r="AA105" s="21">
        <v>1.9887866086399194E-2</v>
      </c>
      <c r="AB105" s="21">
        <v>2.2403315755375481E-2</v>
      </c>
      <c r="AC105" s="21">
        <v>1.9748898518661233E-2</v>
      </c>
      <c r="AD105" s="21">
        <v>2.0762236380213694E-2</v>
      </c>
      <c r="AE105" s="21">
        <v>2.4158408751633772E-2</v>
      </c>
      <c r="AF105" s="21">
        <v>2.5690829215312225E-2</v>
      </c>
      <c r="AG105" s="21">
        <v>2.9347094720804167E-2</v>
      </c>
      <c r="AH105" s="21">
        <v>2.8646663404754826E-2</v>
      </c>
      <c r="AI105" s="21">
        <v>3.3099183218638341E-2</v>
      </c>
      <c r="AJ105" s="21">
        <v>3.4867277592125996E-2</v>
      </c>
      <c r="AK105" s="21">
        <v>3.4513053968772467E-2</v>
      </c>
      <c r="AL105" s="21">
        <v>3.6096230664966873E-2</v>
      </c>
      <c r="AM105" s="21">
        <v>3.5469481659831478E-2</v>
      </c>
      <c r="AN105" s="21">
        <v>3.6058503984223722E-2</v>
      </c>
      <c r="AO105" s="21">
        <v>3.4253966401588447E-2</v>
      </c>
      <c r="AP105" s="21">
        <v>3.2212631419941927E-2</v>
      </c>
      <c r="AQ105" s="21">
        <v>3.0646755517800588E-2</v>
      </c>
      <c r="AR105" s="21">
        <v>3.0050524892070378E-2</v>
      </c>
      <c r="AS105" s="21">
        <v>2.7405726097194331E-2</v>
      </c>
      <c r="AT105" s="21">
        <v>2.9498852333493798E-2</v>
      </c>
      <c r="AU105" s="21">
        <v>3.2587708630477427E-2</v>
      </c>
      <c r="AV105" s="21">
        <v>3.1782239110009949E-2</v>
      </c>
      <c r="AW105" s="21">
        <v>3.1783100206249533E-2</v>
      </c>
      <c r="AX105" s="21">
        <v>3.1414728351965474E-2</v>
      </c>
      <c r="AY105" s="21">
        <v>2.8985683182189779E-2</v>
      </c>
      <c r="AZ105" s="21">
        <v>3.834255072585304E-2</v>
      </c>
      <c r="BA105" s="21">
        <v>2.5641340866093442E-2</v>
      </c>
      <c r="BB105" s="21">
        <v>2.890892393612815E-2</v>
      </c>
      <c r="BC105" s="21">
        <v>3.5471136381764773E-2</v>
      </c>
      <c r="BD105" s="21">
        <v>3.2337988557303229E-2</v>
      </c>
      <c r="BE105" s="21">
        <v>3.0644245726128456E-2</v>
      </c>
      <c r="BF105" s="21">
        <v>2.9090731750683677E-2</v>
      </c>
      <c r="BG105" s="21">
        <v>3.2948235286444534E-2</v>
      </c>
      <c r="BH105" s="21">
        <v>2.946164009044247E-2</v>
      </c>
      <c r="BI105" s="21">
        <v>3.2458639018807439E-2</v>
      </c>
      <c r="BJ105" s="21"/>
      <c r="BK105" s="21"/>
      <c r="BL105" s="21"/>
      <c r="BM105" s="21"/>
      <c r="BN105" s="21"/>
    </row>
    <row r="106" spans="1:66" s="22" customFormat="1" ht="18" customHeight="1" x14ac:dyDescent="0.45">
      <c r="A106" s="17"/>
      <c r="B106" s="17">
        <v>99</v>
      </c>
      <c r="C106" s="18" t="s">
        <v>188</v>
      </c>
      <c r="D106" s="19" t="s">
        <v>41</v>
      </c>
      <c r="E106" s="19" t="s">
        <v>159</v>
      </c>
      <c r="F106" s="19" t="s">
        <v>176</v>
      </c>
      <c r="G106" s="19" t="s">
        <v>189</v>
      </c>
      <c r="H106" s="19" t="s">
        <v>47</v>
      </c>
      <c r="I106" s="20">
        <f t="shared" si="1"/>
        <v>84</v>
      </c>
      <c r="J106" s="20">
        <f>HLOOKUP(Year-1, 'Full Database'!$K$6:$BN$7, 2, 0)</f>
        <v>61</v>
      </c>
      <c r="K106" s="21">
        <v>2.5942324621474222E-2</v>
      </c>
      <c r="L106" s="21">
        <v>2.1801404535532833E-2</v>
      </c>
      <c r="M106" s="21">
        <v>1.9821310836977975E-2</v>
      </c>
      <c r="N106" s="21">
        <v>1.9200676608676005E-2</v>
      </c>
      <c r="O106" s="21">
        <v>1.5889103917441104E-2</v>
      </c>
      <c r="P106" s="21">
        <v>1.8100681627594675E-2</v>
      </c>
      <c r="Q106" s="21">
        <v>1.6959552293813573E-2</v>
      </c>
      <c r="R106" s="21">
        <v>1.72101248032159E-2</v>
      </c>
      <c r="S106" s="21">
        <v>1.7455687954465761E-2</v>
      </c>
      <c r="T106" s="21">
        <v>1.7872232154533256E-2</v>
      </c>
      <c r="U106" s="21">
        <v>1.8240571360160513E-2</v>
      </c>
      <c r="V106" s="21">
        <v>1.8647330691736078E-2</v>
      </c>
      <c r="W106" s="21">
        <v>1.8544704112653947E-2</v>
      </c>
      <c r="X106" s="21">
        <v>1.9687554082372466E-2</v>
      </c>
      <c r="Y106" s="21">
        <v>1.9141075821735284E-2</v>
      </c>
      <c r="Z106" s="21">
        <v>2.0764114123787397E-2</v>
      </c>
      <c r="AA106" s="21">
        <v>2.192081754869022E-2</v>
      </c>
      <c r="AB106" s="21">
        <v>2.0142750479790777E-2</v>
      </c>
      <c r="AC106" s="21">
        <v>1.8944236819092661E-2</v>
      </c>
      <c r="AD106" s="21">
        <v>1.9678641810760414E-2</v>
      </c>
      <c r="AE106" s="21">
        <v>1.9539413446074357E-2</v>
      </c>
      <c r="AF106" s="21">
        <v>1.9565773996952501E-2</v>
      </c>
      <c r="AG106" s="21">
        <v>1.5038611256831003E-2</v>
      </c>
      <c r="AH106" s="21">
        <v>1.6871665004013388E-2</v>
      </c>
      <c r="AI106" s="21">
        <v>1.7150257380255125E-2</v>
      </c>
      <c r="AJ106" s="21">
        <v>1.8271669104849401E-2</v>
      </c>
      <c r="AK106" s="21">
        <v>1.9353846066905288E-2</v>
      </c>
      <c r="AL106" s="21">
        <v>1.8621793630572814E-2</v>
      </c>
      <c r="AM106" s="21">
        <v>1.9211226594020286E-2</v>
      </c>
      <c r="AN106" s="21">
        <v>2.0164576042805346E-2</v>
      </c>
      <c r="AO106" s="21">
        <v>1.9323404101790391E-2</v>
      </c>
      <c r="AP106" s="21">
        <v>2.0525810576656013E-2</v>
      </c>
      <c r="AQ106" s="21">
        <v>2.0690188960323173E-2</v>
      </c>
      <c r="AR106" s="21">
        <v>1.9189800457623599E-2</v>
      </c>
      <c r="AS106" s="21">
        <v>1.9959429628877999E-2</v>
      </c>
      <c r="AT106" s="21">
        <v>2.2678297016783686E-2</v>
      </c>
      <c r="AU106" s="21">
        <v>2.5287309946831992E-2</v>
      </c>
      <c r="AV106" s="21">
        <v>2.8987883396577152E-2</v>
      </c>
      <c r="AW106" s="21">
        <v>3.3537219923745677E-2</v>
      </c>
      <c r="AX106" s="21">
        <v>3.5995339672350586E-2</v>
      </c>
      <c r="AY106" s="21">
        <v>3.3042463820781708E-2</v>
      </c>
      <c r="AZ106" s="21">
        <v>3.00670067832393E-2</v>
      </c>
      <c r="BA106" s="21">
        <v>4.644083104530225E-2</v>
      </c>
      <c r="BB106" s="21">
        <v>4.2323292154985363E-2</v>
      </c>
      <c r="BC106" s="21">
        <v>5.3985844933066636E-2</v>
      </c>
      <c r="BD106" s="21">
        <v>4.9576078868107797E-2</v>
      </c>
      <c r="BE106" s="21">
        <v>5.0461590943323885E-2</v>
      </c>
      <c r="BF106" s="21">
        <v>5.8020930083345981E-2</v>
      </c>
      <c r="BG106" s="21">
        <v>5.5068930695276547E-2</v>
      </c>
      <c r="BH106" s="21">
        <v>5.1724299528878054E-2</v>
      </c>
      <c r="BI106" s="21">
        <v>5.4822712881157684E-2</v>
      </c>
      <c r="BJ106" s="21"/>
      <c r="BK106" s="21"/>
      <c r="BL106" s="21"/>
      <c r="BM106" s="21"/>
      <c r="BN106" s="21"/>
    </row>
    <row r="107" spans="1:66" s="22" customFormat="1" ht="18" customHeight="1" x14ac:dyDescent="0.45">
      <c r="A107" s="17"/>
      <c r="B107" s="17">
        <v>100</v>
      </c>
      <c r="C107" s="18" t="s">
        <v>190</v>
      </c>
      <c r="D107" s="19" t="s">
        <v>41</v>
      </c>
      <c r="E107" s="19" t="s">
        <v>159</v>
      </c>
      <c r="F107" s="19" t="s">
        <v>176</v>
      </c>
      <c r="G107" s="19" t="s">
        <v>191</v>
      </c>
      <c r="H107" s="19" t="s">
        <v>47</v>
      </c>
      <c r="I107" s="20">
        <f t="shared" si="1"/>
        <v>84</v>
      </c>
      <c r="J107" s="20">
        <f>HLOOKUP(Year-1, 'Full Database'!$K$6:$BN$7, 2, 0)</f>
        <v>61</v>
      </c>
      <c r="K107" s="21">
        <v>0.10832545146249055</v>
      </c>
      <c r="L107" s="21">
        <v>9.9337624904940483E-2</v>
      </c>
      <c r="M107" s="21">
        <v>9.6740875972157303E-2</v>
      </c>
      <c r="N107" s="21">
        <v>7.7212177043246608E-2</v>
      </c>
      <c r="O107" s="21">
        <v>7.2812340311641702E-2</v>
      </c>
      <c r="P107" s="21">
        <v>7.8544779425277864E-2</v>
      </c>
      <c r="Q107" s="21">
        <v>7.8433170598411844E-2</v>
      </c>
      <c r="R107" s="21">
        <v>7.3880203673978184E-2</v>
      </c>
      <c r="S107" s="21">
        <v>6.978023345817741E-2</v>
      </c>
      <c r="T107" s="21">
        <v>7.7010402993528931E-2</v>
      </c>
      <c r="U107" s="21">
        <v>9.6637120574668209E-2</v>
      </c>
      <c r="V107" s="21">
        <v>9.3507357067039595E-2</v>
      </c>
      <c r="W107" s="21">
        <v>9.2723761174837216E-2</v>
      </c>
      <c r="X107" s="21">
        <v>9.8260136676605381E-2</v>
      </c>
      <c r="Y107" s="21">
        <v>0.10117178534228929</v>
      </c>
      <c r="Z107" s="21">
        <v>0.11811637886417196</v>
      </c>
      <c r="AA107" s="21">
        <v>0.12391133247552302</v>
      </c>
      <c r="AB107" s="21">
        <v>0.13820889882965454</v>
      </c>
      <c r="AC107" s="21">
        <v>0.13500811646224106</v>
      </c>
      <c r="AD107" s="21">
        <v>0.10599914804439071</v>
      </c>
      <c r="AE107" s="21">
        <v>0.11044218366525338</v>
      </c>
      <c r="AF107" s="21">
        <v>0.12083026589458226</v>
      </c>
      <c r="AG107" s="21">
        <v>0.12765489965786994</v>
      </c>
      <c r="AH107" s="21">
        <v>0.14074502694698557</v>
      </c>
      <c r="AI107" s="21">
        <v>0.14990366310957756</v>
      </c>
      <c r="AJ107" s="21">
        <v>0.16228724559235905</v>
      </c>
      <c r="AK107" s="21">
        <v>0.17863659377897842</v>
      </c>
      <c r="AL107" s="21">
        <v>0.18081649542833861</v>
      </c>
      <c r="AM107" s="21">
        <v>0.17327026613143048</v>
      </c>
      <c r="AN107" s="21">
        <v>0.15995101117573549</v>
      </c>
      <c r="AO107" s="21">
        <v>0.15027380559667841</v>
      </c>
      <c r="AP107" s="21">
        <v>0.14334903016385725</v>
      </c>
      <c r="AQ107" s="21">
        <v>0.13958067052672682</v>
      </c>
      <c r="AR107" s="21">
        <v>0.13328298916904519</v>
      </c>
      <c r="AS107" s="21">
        <v>0.14041234509180817</v>
      </c>
      <c r="AT107" s="21">
        <v>0.1349241043021788</v>
      </c>
      <c r="AU107" s="21">
        <v>0.1409208208080478</v>
      </c>
      <c r="AV107" s="21">
        <v>0.1313737113645653</v>
      </c>
      <c r="AW107" s="21">
        <v>0.13444535138386929</v>
      </c>
      <c r="AX107" s="21">
        <v>0.15057365514989046</v>
      </c>
      <c r="AY107" s="21">
        <v>0.16036958146095093</v>
      </c>
      <c r="AZ107" s="21">
        <v>0.23461899934710914</v>
      </c>
      <c r="BA107" s="21">
        <v>0.19561954399149639</v>
      </c>
      <c r="BB107" s="21">
        <v>0.25719756930219084</v>
      </c>
      <c r="BC107" s="21">
        <v>0.32361038062132824</v>
      </c>
      <c r="BD107" s="21">
        <v>0.27847865778880554</v>
      </c>
      <c r="BE107" s="21">
        <v>0.28889249116928112</v>
      </c>
      <c r="BF107" s="21">
        <v>0.25706931067580441</v>
      </c>
      <c r="BG107" s="21">
        <v>0.13448027841570012</v>
      </c>
      <c r="BH107" s="21">
        <v>0.241773895985986</v>
      </c>
      <c r="BI107" s="21">
        <v>0.12938863207746037</v>
      </c>
      <c r="BJ107" s="21"/>
      <c r="BK107" s="21"/>
      <c r="BL107" s="21"/>
      <c r="BM107" s="21"/>
      <c r="BN107" s="21"/>
    </row>
    <row r="108" spans="1:66" s="22" customFormat="1" ht="18" customHeight="1" x14ac:dyDescent="0.45">
      <c r="A108" s="17"/>
      <c r="B108" s="17">
        <v>101</v>
      </c>
      <c r="C108" s="18" t="s">
        <v>192</v>
      </c>
      <c r="D108" s="19" t="s">
        <v>41</v>
      </c>
      <c r="E108" s="19" t="s">
        <v>159</v>
      </c>
      <c r="F108" s="19" t="s">
        <v>176</v>
      </c>
      <c r="G108" s="19" t="s">
        <v>193</v>
      </c>
      <c r="H108" s="19" t="s">
        <v>47</v>
      </c>
      <c r="I108" s="20">
        <f t="shared" si="1"/>
        <v>84</v>
      </c>
      <c r="J108" s="20">
        <f>HLOOKUP(Year-1, 'Full Database'!$K$6:$BN$7, 2, 0)</f>
        <v>61</v>
      </c>
      <c r="K108" s="21"/>
      <c r="L108" s="21"/>
      <c r="M108" s="21"/>
      <c r="N108" s="21"/>
      <c r="O108" s="21"/>
      <c r="P108" s="21"/>
      <c r="Q108" s="21">
        <v>1.0420683341463564E-3</v>
      </c>
      <c r="R108" s="21">
        <v>0.4365325591097905</v>
      </c>
      <c r="S108" s="21">
        <v>0.4364918962393447</v>
      </c>
      <c r="T108" s="21">
        <v>0.43634498832877083</v>
      </c>
      <c r="U108" s="21">
        <v>0.44214056638013022</v>
      </c>
      <c r="V108" s="21">
        <v>0.43748047521050276</v>
      </c>
      <c r="W108" s="21">
        <v>0.43265958887826339</v>
      </c>
      <c r="X108" s="21">
        <v>0.40545546064581722</v>
      </c>
      <c r="Y108" s="21">
        <v>0.42593412851141527</v>
      </c>
      <c r="Z108" s="21">
        <v>0.48248292836370754</v>
      </c>
      <c r="AA108" s="21">
        <v>0.46961938039280604</v>
      </c>
      <c r="AB108" s="21">
        <v>0.42595542553340821</v>
      </c>
      <c r="AC108" s="21">
        <v>0.4333179827310491</v>
      </c>
      <c r="AD108" s="21">
        <v>0.43771167195188959</v>
      </c>
      <c r="AE108" s="21">
        <v>0.42647340320055888</v>
      </c>
      <c r="AF108" s="21">
        <v>0.40764431895312203</v>
      </c>
      <c r="AG108" s="21">
        <v>0.38427157468479356</v>
      </c>
      <c r="AH108" s="21">
        <v>0.41463047445820039</v>
      </c>
      <c r="AI108" s="21">
        <v>0.37576467025534271</v>
      </c>
      <c r="AJ108" s="21">
        <v>0.32904727310349208</v>
      </c>
      <c r="AK108" s="21">
        <v>0.27038295937157364</v>
      </c>
      <c r="AL108" s="21">
        <v>0.19507401631268217</v>
      </c>
      <c r="AM108" s="21">
        <v>0.15195783160085277</v>
      </c>
      <c r="AN108" s="21">
        <v>0.13484074662613285</v>
      </c>
      <c r="AO108" s="21">
        <v>9.4243514245629281E-2</v>
      </c>
      <c r="AP108" s="21">
        <v>8.5182558002549133E-2</v>
      </c>
      <c r="AQ108" s="21">
        <v>8.9025934302766341E-2</v>
      </c>
      <c r="AR108" s="21">
        <v>8.9750633166540042E-2</v>
      </c>
      <c r="AS108" s="21">
        <v>9.29431617460727E-2</v>
      </c>
      <c r="AT108" s="21">
        <v>8.2501218386158176E-2</v>
      </c>
      <c r="AU108" s="21">
        <v>6.4310117165734718E-2</v>
      </c>
      <c r="AV108" s="21">
        <v>5.6469392763067339E-2</v>
      </c>
      <c r="AW108" s="21">
        <v>6.0793029263402229E-2</v>
      </c>
      <c r="AX108" s="21">
        <v>8.2018813351982661E-2</v>
      </c>
      <c r="AY108" s="21">
        <v>0.1249069204752561</v>
      </c>
      <c r="AZ108" s="21">
        <v>0.13449804617497363</v>
      </c>
      <c r="BA108" s="21">
        <v>0.13001978010749868</v>
      </c>
      <c r="BB108" s="21">
        <v>0.12258230863129746</v>
      </c>
      <c r="BC108" s="21">
        <v>0.12354266840431173</v>
      </c>
      <c r="BD108" s="21">
        <v>0.13305817783600327</v>
      </c>
      <c r="BE108" s="21">
        <v>0.1368059169543025</v>
      </c>
      <c r="BF108" s="21">
        <v>0.12177375009617081</v>
      </c>
      <c r="BG108" s="21">
        <v>0.12896452936418776</v>
      </c>
      <c r="BH108" s="21">
        <v>0.1130892683786958</v>
      </c>
      <c r="BI108" s="21">
        <v>0.11698264491114134</v>
      </c>
      <c r="BJ108" s="21"/>
      <c r="BK108" s="21"/>
      <c r="BL108" s="21"/>
      <c r="BM108" s="21"/>
      <c r="BN108" s="21"/>
    </row>
    <row r="109" spans="1:66" s="22" customFormat="1" ht="18" customHeight="1" x14ac:dyDescent="0.45">
      <c r="A109" s="17"/>
      <c r="B109" s="17">
        <v>102</v>
      </c>
      <c r="C109" s="18" t="s">
        <v>194</v>
      </c>
      <c r="D109" s="19" t="s">
        <v>41</v>
      </c>
      <c r="E109" s="19" t="s">
        <v>159</v>
      </c>
      <c r="F109" s="19" t="s">
        <v>176</v>
      </c>
      <c r="G109" s="19" t="s">
        <v>195</v>
      </c>
      <c r="H109" s="19" t="s">
        <v>47</v>
      </c>
      <c r="I109" s="20">
        <f t="shared" si="1"/>
        <v>84</v>
      </c>
      <c r="J109" s="20">
        <f>HLOOKUP(Year-1, 'Full Database'!$K$6:$BN$7, 2, 0)</f>
        <v>61</v>
      </c>
      <c r="K109" s="21">
        <v>0.28683191524755991</v>
      </c>
      <c r="L109" s="21">
        <v>0.29298998468662524</v>
      </c>
      <c r="M109" s="21">
        <v>0.25105523377408884</v>
      </c>
      <c r="N109" s="21">
        <v>0.13543831519172489</v>
      </c>
      <c r="O109" s="21">
        <v>6.4140423450638945E-2</v>
      </c>
      <c r="P109" s="21">
        <v>5.2355518977907148E-2</v>
      </c>
      <c r="Q109" s="21">
        <v>4.2590436900900315E-2</v>
      </c>
      <c r="R109" s="21">
        <v>4.0011033223238977E-2</v>
      </c>
      <c r="S109" s="21">
        <v>3.9058220213630597E-2</v>
      </c>
      <c r="T109" s="21">
        <v>3.6156220334163887E-2</v>
      </c>
      <c r="U109" s="21">
        <v>3.6159110371368014E-2</v>
      </c>
      <c r="V109" s="21">
        <v>3.816668537876651E-2</v>
      </c>
      <c r="W109" s="21">
        <v>4.2858796273798336E-2</v>
      </c>
      <c r="X109" s="21">
        <v>5.2947526829134985E-2</v>
      </c>
      <c r="Y109" s="21">
        <v>6.8776870007669938E-2</v>
      </c>
      <c r="Z109" s="21">
        <v>7.2543087694932548E-2</v>
      </c>
      <c r="AA109" s="21">
        <v>0.10383690490156018</v>
      </c>
      <c r="AB109" s="21">
        <v>0.12447651633639374</v>
      </c>
      <c r="AC109" s="21">
        <v>0.11412126100757639</v>
      </c>
      <c r="AD109" s="21">
        <v>0.1104767552633794</v>
      </c>
      <c r="AE109" s="21">
        <v>0.10419330383286565</v>
      </c>
      <c r="AF109" s="21">
        <v>0.1127942297688522</v>
      </c>
      <c r="AG109" s="21">
        <v>9.1096004165528516E-2</v>
      </c>
      <c r="AH109" s="21">
        <v>7.2826608817473298E-2</v>
      </c>
      <c r="AI109" s="21">
        <v>6.64278146971259E-2</v>
      </c>
      <c r="AJ109" s="21">
        <v>5.8920811809801354E-2</v>
      </c>
      <c r="AK109" s="21">
        <v>5.6740532062967051E-2</v>
      </c>
      <c r="AL109" s="21">
        <v>4.232217942217055E-2</v>
      </c>
      <c r="AM109" s="21">
        <v>6.5931558980544272E-2</v>
      </c>
      <c r="AN109" s="21">
        <v>6.6392102594755517E-2</v>
      </c>
      <c r="AO109" s="21">
        <v>9.3063526734078444E-2</v>
      </c>
      <c r="AP109" s="21">
        <v>9.0425896143212392E-2</v>
      </c>
      <c r="AQ109" s="21">
        <v>8.543049836619987E-2</v>
      </c>
      <c r="AR109" s="21">
        <v>7.3661616505710584E-2</v>
      </c>
      <c r="AS109" s="21">
        <v>5.9493869297862052E-2</v>
      </c>
      <c r="AT109" s="21">
        <v>6.0394749588088992E-2</v>
      </c>
      <c r="AU109" s="21">
        <v>6.5771490795838591E-2</v>
      </c>
      <c r="AV109" s="21">
        <v>6.1051825525900112E-2</v>
      </c>
      <c r="AW109" s="21">
        <v>5.9856126615114615E-2</v>
      </c>
      <c r="AX109" s="21">
        <v>5.9407554106634917E-2</v>
      </c>
      <c r="AY109" s="21">
        <v>5.9656067399845088E-2</v>
      </c>
      <c r="AZ109" s="21">
        <v>5.9214408850083583E-2</v>
      </c>
      <c r="BA109" s="21">
        <v>6.3460810010353114E-2</v>
      </c>
      <c r="BB109" s="21">
        <v>6.2918446866483374E-2</v>
      </c>
      <c r="BC109" s="21">
        <v>6.3095916787758013E-2</v>
      </c>
      <c r="BD109" s="21">
        <v>6.45350928791322E-2</v>
      </c>
      <c r="BE109" s="21">
        <v>6.3187286695022563E-2</v>
      </c>
      <c r="BF109" s="21">
        <v>7.1141952710317313E-2</v>
      </c>
      <c r="BG109" s="21">
        <v>7.1657953771633406E-2</v>
      </c>
      <c r="BH109" s="21">
        <v>7.8799354326920326E-2</v>
      </c>
      <c r="BI109" s="21">
        <v>6.8119138518929603E-2</v>
      </c>
      <c r="BJ109" s="21"/>
      <c r="BK109" s="21"/>
      <c r="BL109" s="21"/>
      <c r="BM109" s="21"/>
      <c r="BN109" s="21"/>
    </row>
    <row r="110" spans="1:66" s="22" customFormat="1" ht="18" customHeight="1" x14ac:dyDescent="0.45">
      <c r="A110" s="17"/>
      <c r="B110" s="17">
        <v>103</v>
      </c>
      <c r="C110" s="18" t="s">
        <v>196</v>
      </c>
      <c r="D110" s="19" t="s">
        <v>41</v>
      </c>
      <c r="E110" s="19" t="s">
        <v>159</v>
      </c>
      <c r="F110" s="19" t="s">
        <v>176</v>
      </c>
      <c r="G110" s="19" t="s">
        <v>197</v>
      </c>
      <c r="H110" s="19" t="s">
        <v>47</v>
      </c>
      <c r="I110" s="20">
        <f t="shared" si="1"/>
        <v>84</v>
      </c>
      <c r="J110" s="20">
        <f>HLOOKUP(Year-1, 'Full Database'!$K$6:$BN$7, 2, 0)</f>
        <v>61</v>
      </c>
      <c r="K110" s="21">
        <v>0.86481065449480266</v>
      </c>
      <c r="L110" s="21">
        <v>0.8094278034024458</v>
      </c>
      <c r="M110" s="21">
        <v>0.84815536637648625</v>
      </c>
      <c r="N110" s="21">
        <v>0.45499654129905859</v>
      </c>
      <c r="O110" s="21">
        <v>0.2718455405240201</v>
      </c>
      <c r="P110" s="21">
        <v>0.22266169954553011</v>
      </c>
      <c r="Q110" s="21">
        <v>0.10103074505550798</v>
      </c>
      <c r="R110" s="21">
        <v>3.6030853810969411E-2</v>
      </c>
      <c r="S110" s="21">
        <v>3.6136355677138451E-2</v>
      </c>
      <c r="T110" s="21">
        <v>3.595255121033069E-2</v>
      </c>
      <c r="U110" s="21">
        <v>3.636310402659515E-2</v>
      </c>
      <c r="V110" s="21">
        <v>3.665744394691111E-2</v>
      </c>
      <c r="W110" s="21">
        <v>4.0583745786703068E-2</v>
      </c>
      <c r="X110" s="21">
        <v>4.3344329262940837E-2</v>
      </c>
      <c r="Y110" s="21">
        <v>4.2006058525721805E-2</v>
      </c>
      <c r="Z110" s="21">
        <v>4.5582880424107873E-2</v>
      </c>
      <c r="AA110" s="21">
        <v>3.9412329470607368E-2</v>
      </c>
      <c r="AB110" s="21">
        <v>3.958388826865876E-2</v>
      </c>
      <c r="AC110" s="21">
        <v>4.1531318501398129E-2</v>
      </c>
      <c r="AD110" s="21">
        <v>5.2854371369237339E-2</v>
      </c>
      <c r="AE110" s="21">
        <v>5.6571557052385354E-2</v>
      </c>
      <c r="AF110" s="21">
        <v>6.2762151463431989E-2</v>
      </c>
      <c r="AG110" s="21">
        <v>6.7160546778298275E-2</v>
      </c>
      <c r="AH110" s="21">
        <v>7.8266459966906635E-2</v>
      </c>
      <c r="AI110" s="21">
        <v>9.128412151700982E-2</v>
      </c>
      <c r="AJ110" s="21">
        <v>9.7841276645272285E-2</v>
      </c>
      <c r="AK110" s="21">
        <v>9.815575607311644E-2</v>
      </c>
      <c r="AL110" s="21">
        <v>0.10686632628395702</v>
      </c>
      <c r="AM110" s="21">
        <v>0.11146425633346661</v>
      </c>
      <c r="AN110" s="21">
        <v>0.10420506747400025</v>
      </c>
      <c r="AO110" s="21">
        <v>9.4829354653822986E-2</v>
      </c>
      <c r="AP110" s="21">
        <v>9.8420880946559833E-2</v>
      </c>
      <c r="AQ110" s="21">
        <v>0.15778607421390636</v>
      </c>
      <c r="AR110" s="21">
        <v>5.0970494610458911E-2</v>
      </c>
      <c r="AS110" s="21">
        <v>5.045159545344545E-2</v>
      </c>
      <c r="AT110" s="21">
        <v>6.5210167162871424E-2</v>
      </c>
      <c r="AU110" s="21">
        <v>6.9594588322630269E-2</v>
      </c>
      <c r="AV110" s="21">
        <v>7.6220835495409534E-2</v>
      </c>
      <c r="AW110" s="21">
        <v>9.1097069988480092E-2</v>
      </c>
      <c r="AX110" s="21">
        <v>9.4297887131262609E-2</v>
      </c>
      <c r="AY110" s="21">
        <v>7.7778857483960642E-2</v>
      </c>
      <c r="AZ110" s="21">
        <v>8.9525485629946541E-2</v>
      </c>
      <c r="BA110" s="21">
        <v>9.1315912184475947E-2</v>
      </c>
      <c r="BB110" s="21">
        <v>0.10786344862878801</v>
      </c>
      <c r="BC110" s="21">
        <v>0.10185030587175591</v>
      </c>
      <c r="BD110" s="21">
        <v>7.5920482554169652E-2</v>
      </c>
      <c r="BE110" s="21">
        <v>6.1970630575808351E-2</v>
      </c>
      <c r="BF110" s="21">
        <v>6.5038399530715871E-2</v>
      </c>
      <c r="BG110" s="21">
        <v>8.2925354764538856E-2</v>
      </c>
      <c r="BH110" s="21">
        <v>6.8468181419405402E-2</v>
      </c>
      <c r="BI110" s="21">
        <v>6.5001926794105977E-2</v>
      </c>
      <c r="BJ110" s="21"/>
      <c r="BK110" s="21"/>
      <c r="BL110" s="21"/>
      <c r="BM110" s="21"/>
      <c r="BN110" s="21"/>
    </row>
    <row r="111" spans="1:66" s="22" customFormat="1" ht="18" customHeight="1" x14ac:dyDescent="0.45">
      <c r="A111" s="17"/>
      <c r="B111" s="17">
        <v>104</v>
      </c>
      <c r="C111" s="18" t="s">
        <v>198</v>
      </c>
      <c r="D111" s="19" t="s">
        <v>41</v>
      </c>
      <c r="E111" s="19" t="s">
        <v>159</v>
      </c>
      <c r="F111" s="19" t="s">
        <v>176</v>
      </c>
      <c r="G111" s="19" t="s">
        <v>199</v>
      </c>
      <c r="H111" s="19" t="s">
        <v>47</v>
      </c>
      <c r="I111" s="20">
        <f t="shared" si="1"/>
        <v>84</v>
      </c>
      <c r="J111" s="20">
        <f>HLOOKUP(Year-1, 'Full Database'!$K$6:$BN$7, 2, 0)</f>
        <v>61</v>
      </c>
      <c r="K111" s="21">
        <v>9.8114889349493931E-2</v>
      </c>
      <c r="L111" s="21">
        <v>0.16011700842338858</v>
      </c>
      <c r="M111" s="21">
        <v>0.12291090809067234</v>
      </c>
      <c r="N111" s="21">
        <v>0.10346623117492459</v>
      </c>
      <c r="O111" s="21">
        <v>0.62918051523295782</v>
      </c>
      <c r="P111" s="21">
        <v>0.51293352986788443</v>
      </c>
      <c r="Q111" s="21">
        <v>0.18392098680846364</v>
      </c>
      <c r="R111" s="21">
        <v>0.14181509469517939</v>
      </c>
      <c r="S111" s="21">
        <v>0.14279020642869006</v>
      </c>
      <c r="T111" s="21">
        <v>0.11526535075085707</v>
      </c>
      <c r="U111" s="21">
        <v>0.10470559771768165</v>
      </c>
      <c r="V111" s="21">
        <v>0.10637101020871176</v>
      </c>
      <c r="W111" s="21">
        <v>9.8954131782488061E-2</v>
      </c>
      <c r="X111" s="21">
        <v>9.6547798571308713E-2</v>
      </c>
      <c r="Y111" s="21">
        <v>8.4420544136256659E-2</v>
      </c>
      <c r="Z111" s="21">
        <v>8.1621051432229114E-2</v>
      </c>
      <c r="AA111" s="21">
        <v>7.9084461207950665E-2</v>
      </c>
      <c r="AB111" s="21">
        <v>0.10294143234303207</v>
      </c>
      <c r="AC111" s="21">
        <v>0.10565181366097384</v>
      </c>
      <c r="AD111" s="21">
        <v>7.8439770660604216E-2</v>
      </c>
      <c r="AE111" s="21">
        <v>6.6470013138244244E-2</v>
      </c>
      <c r="AF111" s="21">
        <v>6.3128180761736222E-2</v>
      </c>
      <c r="AG111" s="21">
        <v>5.9513830917098894E-2</v>
      </c>
      <c r="AH111" s="21">
        <v>5.6095032906046484E-2</v>
      </c>
      <c r="AI111" s="21">
        <v>4.4555811392985784E-2</v>
      </c>
      <c r="AJ111" s="21">
        <v>4.946709902069843E-2</v>
      </c>
      <c r="AK111" s="21">
        <v>5.0139162854348808E-2</v>
      </c>
      <c r="AL111" s="21">
        <v>5.4635490783009034E-2</v>
      </c>
      <c r="AM111" s="21">
        <v>5.1849061088217296E-2</v>
      </c>
      <c r="AN111" s="21">
        <v>4.6528716462081177E-2</v>
      </c>
      <c r="AO111" s="21">
        <v>4.3908848597166657E-2</v>
      </c>
      <c r="AP111" s="21">
        <v>4.3015058188470102E-2</v>
      </c>
      <c r="AQ111" s="21">
        <v>4.0745497362481543E-2</v>
      </c>
      <c r="AR111" s="21">
        <v>4.4420986747257377E-2</v>
      </c>
      <c r="AS111" s="21">
        <v>6.6879464054773574E-2</v>
      </c>
      <c r="AT111" s="21">
        <v>6.3441787568493224E-2</v>
      </c>
      <c r="AU111" s="21">
        <v>7.1244622755159262E-2</v>
      </c>
      <c r="AV111" s="21">
        <v>8.7187377888509901E-2</v>
      </c>
      <c r="AW111" s="21">
        <v>8.1533452707829288E-2</v>
      </c>
      <c r="AX111" s="21">
        <v>7.8000024831035714E-2</v>
      </c>
      <c r="AY111" s="21">
        <v>6.8174108820343624E-2</v>
      </c>
      <c r="AZ111" s="21">
        <v>8.9795271828804563E-2</v>
      </c>
      <c r="BA111" s="21">
        <v>9.274754292782926E-2</v>
      </c>
      <c r="BB111" s="21">
        <v>0.11690394553131601</v>
      </c>
      <c r="BC111" s="21">
        <v>3.2930669511674594E-2</v>
      </c>
      <c r="BD111" s="21">
        <v>8.6913720566452343E-2</v>
      </c>
      <c r="BE111" s="21">
        <v>8.216024910867023E-2</v>
      </c>
      <c r="BF111" s="21">
        <v>9.1548328156908693E-2</v>
      </c>
      <c r="BG111" s="21">
        <v>7.676213145607462E-2</v>
      </c>
      <c r="BH111" s="21">
        <v>7.3036031521474837E-2</v>
      </c>
      <c r="BI111" s="21">
        <v>6.8385527691046763E-2</v>
      </c>
      <c r="BJ111" s="21"/>
      <c r="BK111" s="21"/>
      <c r="BL111" s="21"/>
      <c r="BM111" s="21"/>
      <c r="BN111" s="21"/>
    </row>
    <row r="112" spans="1:66" s="22" customFormat="1" ht="18" customHeight="1" x14ac:dyDescent="0.45">
      <c r="A112" s="17"/>
      <c r="B112" s="17">
        <v>105</v>
      </c>
      <c r="C112" s="18" t="s">
        <v>200</v>
      </c>
      <c r="D112" s="19" t="s">
        <v>41</v>
      </c>
      <c r="E112" s="19" t="s">
        <v>159</v>
      </c>
      <c r="F112" s="19" t="s">
        <v>176</v>
      </c>
      <c r="G112" s="19" t="s">
        <v>201</v>
      </c>
      <c r="H112" s="19" t="s">
        <v>47</v>
      </c>
      <c r="I112" s="20">
        <f t="shared" si="1"/>
        <v>84</v>
      </c>
      <c r="J112" s="20">
        <f>HLOOKUP(Year-1, 'Full Database'!$K$6:$BN$7, 2, 0)</f>
        <v>61</v>
      </c>
      <c r="K112" s="21">
        <v>0.37282644941963028</v>
      </c>
      <c r="L112" s="21">
        <v>0.36757490469603998</v>
      </c>
      <c r="M112" s="21">
        <v>0.42849728498227851</v>
      </c>
      <c r="N112" s="21">
        <v>0.43671361359708588</v>
      </c>
      <c r="O112" s="21">
        <v>0.40552414742082565</v>
      </c>
      <c r="P112" s="21">
        <v>0.35680621351803216</v>
      </c>
      <c r="Q112" s="21">
        <v>0.29469699903306601</v>
      </c>
      <c r="R112" s="21">
        <v>0.19993713818030767</v>
      </c>
      <c r="S112" s="21">
        <v>0.19523631773518277</v>
      </c>
      <c r="T112" s="21">
        <v>0.19653263094168669</v>
      </c>
      <c r="U112" s="21">
        <v>0.18629033987892019</v>
      </c>
      <c r="V112" s="21">
        <v>0.1862383145608798</v>
      </c>
      <c r="W112" s="21">
        <v>0.16926934350240183</v>
      </c>
      <c r="X112" s="21">
        <v>0.1617732215862363</v>
      </c>
      <c r="Y112" s="21">
        <v>0.15436287123068299</v>
      </c>
      <c r="Z112" s="21">
        <v>0.14974761562979699</v>
      </c>
      <c r="AA112" s="21">
        <v>0.13492392808881812</v>
      </c>
      <c r="AB112" s="21">
        <v>0.12306288044322788</v>
      </c>
      <c r="AC112" s="21">
        <v>0.12871465806491683</v>
      </c>
      <c r="AD112" s="21">
        <v>0.12804381324516045</v>
      </c>
      <c r="AE112" s="21">
        <v>0.12022048713586431</v>
      </c>
      <c r="AF112" s="21">
        <v>0.13867598969248679</v>
      </c>
      <c r="AG112" s="21">
        <v>0.15011774704399974</v>
      </c>
      <c r="AH112" s="21">
        <v>0.1749773892930617</v>
      </c>
      <c r="AI112" s="21">
        <v>0.16910402000600505</v>
      </c>
      <c r="AJ112" s="21">
        <v>0.1631121260338427</v>
      </c>
      <c r="AK112" s="21">
        <v>0.13061249695304719</v>
      </c>
      <c r="AL112" s="21">
        <v>0.14039656899456279</v>
      </c>
      <c r="AM112" s="21">
        <v>0.13208060683308234</v>
      </c>
      <c r="AN112" s="21">
        <v>0.10920474508377578</v>
      </c>
      <c r="AO112" s="21">
        <v>9.2696115693872899E-2</v>
      </c>
      <c r="AP112" s="21">
        <v>0.1163376923224394</v>
      </c>
      <c r="AQ112" s="21">
        <v>0.15185557970973865</v>
      </c>
      <c r="AR112" s="21">
        <v>0.18336117625234635</v>
      </c>
      <c r="AS112" s="21">
        <v>0.16752068467883771</v>
      </c>
      <c r="AT112" s="21">
        <v>0.18559130970417587</v>
      </c>
      <c r="AU112" s="21">
        <v>0.19274637253121418</v>
      </c>
      <c r="AV112" s="21">
        <v>0.15230355370057241</v>
      </c>
      <c r="AW112" s="21">
        <v>0.17321468715064972</v>
      </c>
      <c r="AX112" s="21">
        <v>0.17949272811992156</v>
      </c>
      <c r="AY112" s="21">
        <v>0.17686193152048205</v>
      </c>
      <c r="AZ112" s="21">
        <v>0.17560850643416007</v>
      </c>
      <c r="BA112" s="21">
        <v>0.17104865443978967</v>
      </c>
      <c r="BB112" s="21">
        <v>0.20307562282239572</v>
      </c>
      <c r="BC112" s="21">
        <v>0.20774284856912376</v>
      </c>
      <c r="BD112" s="21">
        <v>0.33043547304765197</v>
      </c>
      <c r="BE112" s="21">
        <v>0.29707704873043211</v>
      </c>
      <c r="BF112" s="21">
        <v>0.51204791907313341</v>
      </c>
      <c r="BG112" s="21">
        <v>0.18500756963479473</v>
      </c>
      <c r="BH112" s="21">
        <v>0.1677805581708682</v>
      </c>
      <c r="BI112" s="21">
        <v>0.14385309071856281</v>
      </c>
      <c r="BJ112" s="21"/>
      <c r="BK112" s="21"/>
      <c r="BL112" s="21"/>
      <c r="BM112" s="21"/>
      <c r="BN112" s="21"/>
    </row>
    <row r="113" spans="1:66" s="22" customFormat="1" ht="18" customHeight="1" x14ac:dyDescent="0.45">
      <c r="A113" s="17"/>
      <c r="B113" s="17">
        <v>106</v>
      </c>
      <c r="C113" s="18" t="s">
        <v>202</v>
      </c>
      <c r="D113" s="19" t="s">
        <v>41</v>
      </c>
      <c r="E113" s="19" t="s">
        <v>159</v>
      </c>
      <c r="F113" s="19" t="s">
        <v>176</v>
      </c>
      <c r="G113" s="19" t="s">
        <v>203</v>
      </c>
      <c r="H113" s="19" t="s">
        <v>47</v>
      </c>
      <c r="I113" s="20">
        <f t="shared" si="1"/>
        <v>84</v>
      </c>
      <c r="J113" s="20">
        <f>HLOOKUP(Year-1, 'Full Database'!$K$6:$BN$7, 2, 0)</f>
        <v>61</v>
      </c>
      <c r="K113" s="21">
        <v>2.1984141063537858E-2</v>
      </c>
      <c r="L113" s="21">
        <v>1.9885896427027174E-2</v>
      </c>
      <c r="M113" s="21">
        <v>1.8908715217478216E-2</v>
      </c>
      <c r="N113" s="21">
        <v>1.6983374379742764E-2</v>
      </c>
      <c r="O113" s="21">
        <v>1.7116109158370561E-2</v>
      </c>
      <c r="P113" s="21">
        <v>1.7959171283906936E-2</v>
      </c>
      <c r="Q113" s="21">
        <v>1.7470929028725091E-2</v>
      </c>
      <c r="R113" s="21">
        <v>1.7327859751414734E-2</v>
      </c>
      <c r="S113" s="21">
        <v>1.7877625518493291E-2</v>
      </c>
      <c r="T113" s="21">
        <v>2.1627131317453127E-2</v>
      </c>
      <c r="U113" s="21">
        <v>2.1212645130172601E-2</v>
      </c>
      <c r="V113" s="21">
        <v>2.1713148636816889E-2</v>
      </c>
      <c r="W113" s="21">
        <v>2.2745540982607629E-2</v>
      </c>
      <c r="X113" s="21">
        <v>2.5266104253482115E-2</v>
      </c>
      <c r="Y113" s="21">
        <v>2.8702303020696554E-2</v>
      </c>
      <c r="Z113" s="21">
        <v>2.8596710373150914E-2</v>
      </c>
      <c r="AA113" s="21">
        <v>2.8953214849757304E-2</v>
      </c>
      <c r="AB113" s="21">
        <v>2.9931169086306421E-2</v>
      </c>
      <c r="AC113" s="21">
        <v>2.9448675863586574E-2</v>
      </c>
      <c r="AD113" s="21">
        <v>3.2683655156345061E-2</v>
      </c>
      <c r="AE113" s="21">
        <v>3.1652595322820741E-2</v>
      </c>
      <c r="AF113" s="21">
        <v>3.0200287854335796E-2</v>
      </c>
      <c r="AG113" s="21">
        <v>3.0235220287145571E-2</v>
      </c>
      <c r="AH113" s="21">
        <v>3.0163092786436405E-2</v>
      </c>
      <c r="AI113" s="21">
        <v>3.0862086993781034E-2</v>
      </c>
      <c r="AJ113" s="21">
        <v>3.003712636621491E-2</v>
      </c>
      <c r="AK113" s="21">
        <v>3.1323387233858246E-2</v>
      </c>
      <c r="AL113" s="21">
        <v>3.0165016094966461E-2</v>
      </c>
      <c r="AM113" s="21">
        <v>2.8311224886876513E-2</v>
      </c>
      <c r="AN113" s="21">
        <v>2.6334236592874084E-2</v>
      </c>
      <c r="AO113" s="21">
        <v>2.742296005115075E-2</v>
      </c>
      <c r="AP113" s="21">
        <v>2.5687986187066511E-2</v>
      </c>
      <c r="AQ113" s="21">
        <v>2.5000479919609155E-2</v>
      </c>
      <c r="AR113" s="21">
        <v>2.017773871748859E-2</v>
      </c>
      <c r="AS113" s="21">
        <v>2.2984805225666281E-2</v>
      </c>
      <c r="AT113" s="21">
        <v>2.5342521366540419E-2</v>
      </c>
      <c r="AU113" s="21">
        <v>2.9264042087463041E-2</v>
      </c>
      <c r="AV113" s="21">
        <v>2.847697814991625E-2</v>
      </c>
      <c r="AW113" s="21">
        <v>2.9582835167029635E-2</v>
      </c>
      <c r="AX113" s="21">
        <v>3.0496253855805636E-2</v>
      </c>
      <c r="AY113" s="21">
        <v>3.108728017138418E-2</v>
      </c>
      <c r="AZ113" s="21">
        <v>3.8317990496079375E-2</v>
      </c>
      <c r="BA113" s="21">
        <v>4.0266590423445887E-2</v>
      </c>
      <c r="BB113" s="21">
        <v>4.499857561867051E-2</v>
      </c>
      <c r="BC113" s="21">
        <v>6.4890089058187522E-2</v>
      </c>
      <c r="BD113" s="21">
        <v>6.3649208322071479E-2</v>
      </c>
      <c r="BE113" s="21">
        <v>6.1076001587923333E-2</v>
      </c>
      <c r="BF113" s="21">
        <v>6.6484380299846546E-2</v>
      </c>
      <c r="BG113" s="21">
        <v>5.6230525675395396E-2</v>
      </c>
      <c r="BH113" s="21">
        <v>5.8213393033832786E-2</v>
      </c>
      <c r="BI113" s="21">
        <v>4.7610710567444495E-2</v>
      </c>
      <c r="BJ113" s="21"/>
      <c r="BK113" s="21"/>
      <c r="BL113" s="21"/>
      <c r="BM113" s="21"/>
      <c r="BN113" s="21"/>
    </row>
    <row r="114" spans="1:66" s="22" customFormat="1" ht="18" customHeight="1" x14ac:dyDescent="0.45">
      <c r="A114" s="17"/>
      <c r="B114" s="17">
        <v>107</v>
      </c>
      <c r="C114" s="18" t="s">
        <v>204</v>
      </c>
      <c r="D114" s="19" t="s">
        <v>41</v>
      </c>
      <c r="E114" s="19" t="s">
        <v>159</v>
      </c>
      <c r="F114" s="19" t="s">
        <v>176</v>
      </c>
      <c r="G114" s="19" t="s">
        <v>205</v>
      </c>
      <c r="H114" s="19" t="s">
        <v>47</v>
      </c>
      <c r="I114" s="20">
        <f t="shared" si="1"/>
        <v>84</v>
      </c>
      <c r="J114" s="20">
        <f>HLOOKUP(Year-1, 'Full Database'!$K$6:$BN$7, 2, 0)</f>
        <v>61</v>
      </c>
      <c r="K114" s="21">
        <v>0.34204142977729446</v>
      </c>
      <c r="L114" s="21">
        <v>0.3108946005208888</v>
      </c>
      <c r="M114" s="21">
        <v>0.30390414426611984</v>
      </c>
      <c r="N114" s="21">
        <v>0.17511746969635358</v>
      </c>
      <c r="O114" s="21">
        <v>0.14147033899746281</v>
      </c>
      <c r="P114" s="21">
        <v>9.4837650752842562E-2</v>
      </c>
      <c r="Q114" s="21">
        <v>0.1226604200629379</v>
      </c>
      <c r="R114" s="21">
        <v>0.11632728364955998</v>
      </c>
      <c r="S114" s="21">
        <v>0.16341743391677821</v>
      </c>
      <c r="T114" s="21">
        <v>0.20605628737032089</v>
      </c>
      <c r="U114" s="21">
        <v>0.29490816024794375</v>
      </c>
      <c r="V114" s="21">
        <v>0.28121506350790643</v>
      </c>
      <c r="W114" s="21">
        <v>0.25093613822840355</v>
      </c>
      <c r="X114" s="21">
        <v>0.21398225746595806</v>
      </c>
      <c r="Y114" s="21">
        <v>0.21908150973865409</v>
      </c>
      <c r="Z114" s="21">
        <v>0.39764729790583353</v>
      </c>
      <c r="AA114" s="21">
        <v>0.45303834778230145</v>
      </c>
      <c r="AB114" s="21">
        <v>0.48829064904399921</v>
      </c>
      <c r="AC114" s="21">
        <v>0.42725254636916737</v>
      </c>
      <c r="AD114" s="21">
        <v>0.32110841988042799</v>
      </c>
      <c r="AE114" s="21">
        <v>0.23841807470611875</v>
      </c>
      <c r="AF114" s="21">
        <v>0.24653453647884332</v>
      </c>
      <c r="AG114" s="21">
        <v>0.25603041096549961</v>
      </c>
      <c r="AH114" s="21">
        <v>0.20864186666039466</v>
      </c>
      <c r="AI114" s="21">
        <v>0.4036208066635858</v>
      </c>
      <c r="AJ114" s="21">
        <v>0.41427747498295248</v>
      </c>
      <c r="AK114" s="21">
        <v>0.41347519252105125</v>
      </c>
      <c r="AL114" s="21">
        <v>0.39138771342744455</v>
      </c>
      <c r="AM114" s="21">
        <v>0.41547793831020458</v>
      </c>
      <c r="AN114" s="21">
        <v>0.41195147960703071</v>
      </c>
      <c r="AO114" s="21">
        <v>0.43804502944125556</v>
      </c>
      <c r="AP114" s="21">
        <v>0.80507610682516206</v>
      </c>
      <c r="AQ114" s="21">
        <v>0.46554848595604525</v>
      </c>
      <c r="AR114" s="21">
        <v>0.82734085430936644</v>
      </c>
      <c r="AS114" s="21">
        <v>0.82903899088704758</v>
      </c>
      <c r="AT114" s="21">
        <v>0.8721001077947621</v>
      </c>
      <c r="AU114" s="21">
        <v>0.22682485870537702</v>
      </c>
      <c r="AV114" s="21">
        <v>0.30208797259655901</v>
      </c>
      <c r="AW114" s="21">
        <v>0.45834163031200692</v>
      </c>
      <c r="AX114" s="21">
        <v>0.20021110068094145</v>
      </c>
      <c r="AY114" s="21">
        <v>0.25290058480633287</v>
      </c>
      <c r="AZ114" s="21">
        <v>8.335079262960976E-2</v>
      </c>
      <c r="BA114" s="21">
        <v>6.6019050173487859E-2</v>
      </c>
      <c r="BB114" s="21">
        <v>8.708138577886082E-2</v>
      </c>
      <c r="BC114" s="21">
        <v>0.13623028471779164</v>
      </c>
      <c r="BD114" s="21">
        <v>0.20992342200927228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1"/>
      <c r="BK114" s="21"/>
      <c r="BL114" s="21"/>
      <c r="BM114" s="21"/>
      <c r="BN114" s="21"/>
    </row>
    <row r="115" spans="1:66" s="22" customFormat="1" ht="18" customHeight="1" x14ac:dyDescent="0.45">
      <c r="A115" s="17"/>
      <c r="B115" s="17">
        <v>108</v>
      </c>
      <c r="C115" s="18" t="s">
        <v>206</v>
      </c>
      <c r="D115" s="19" t="s">
        <v>41</v>
      </c>
      <c r="E115" s="19" t="s">
        <v>159</v>
      </c>
      <c r="F115" s="19" t="s">
        <v>176</v>
      </c>
      <c r="G115" s="19" t="s">
        <v>207</v>
      </c>
      <c r="H115" s="19" t="s">
        <v>47</v>
      </c>
      <c r="I115" s="20">
        <f t="shared" si="1"/>
        <v>84</v>
      </c>
      <c r="J115" s="20">
        <f>HLOOKUP(Year-1, 'Full Database'!$K$6:$BN$7, 2, 0)</f>
        <v>61</v>
      </c>
      <c r="K115" s="21">
        <v>0.33155366814490478</v>
      </c>
      <c r="L115" s="21">
        <v>0.31751127929213696</v>
      </c>
      <c r="M115" s="21">
        <v>0.32463030221251499</v>
      </c>
      <c r="N115" s="21">
        <v>0.32058526862977699</v>
      </c>
      <c r="O115" s="21">
        <v>0.30915612675531873</v>
      </c>
      <c r="P115" s="21">
        <v>0.35254769695499966</v>
      </c>
      <c r="Q115" s="21">
        <v>0.37477993566008955</v>
      </c>
      <c r="R115" s="21">
        <v>0.33142693422106323</v>
      </c>
      <c r="S115" s="21">
        <v>0.3343692852915483</v>
      </c>
      <c r="T115" s="21">
        <v>0.31273622475436036</v>
      </c>
      <c r="U115" s="21">
        <v>0.29311885715361868</v>
      </c>
      <c r="V115" s="21">
        <v>0.26920063126873306</v>
      </c>
      <c r="W115" s="21">
        <v>0.23504365581583109</v>
      </c>
      <c r="X115" s="21">
        <v>0.22068099251917361</v>
      </c>
      <c r="Y115" s="21">
        <v>0.21652785108875047</v>
      </c>
      <c r="Z115" s="21">
        <v>0.22443918231753604</v>
      </c>
      <c r="AA115" s="21">
        <v>0.22700331087525605</v>
      </c>
      <c r="AB115" s="21">
        <v>0.21765603117703217</v>
      </c>
      <c r="AC115" s="21">
        <v>0.19064394333844736</v>
      </c>
      <c r="AD115" s="21">
        <v>0.1825555979017415</v>
      </c>
      <c r="AE115" s="21">
        <v>0.17744410376178565</v>
      </c>
      <c r="AF115" s="21">
        <v>0.14707938257088241</v>
      </c>
      <c r="AG115" s="21">
        <v>0.12283388003174345</v>
      </c>
      <c r="AH115" s="21">
        <v>0.11640367030319186</v>
      </c>
      <c r="AI115" s="21">
        <v>0.10410640912879288</v>
      </c>
      <c r="AJ115" s="21">
        <v>9.356913457740143E-2</v>
      </c>
      <c r="AK115" s="21">
        <v>9.319918438063908E-2</v>
      </c>
      <c r="AL115" s="21">
        <v>8.5599217997678431E-2</v>
      </c>
      <c r="AM115" s="21">
        <v>8.0764173798117345E-2</v>
      </c>
      <c r="AN115" s="21">
        <v>7.1506190415249374E-2</v>
      </c>
      <c r="AO115" s="21">
        <v>6.3158592174411235E-2</v>
      </c>
      <c r="AP115" s="21">
        <v>6.6678644791883387E-2</v>
      </c>
      <c r="AQ115" s="21">
        <v>5.9365188177816219E-2</v>
      </c>
      <c r="AR115" s="21">
        <v>6.5692677746392009E-2</v>
      </c>
      <c r="AS115" s="21">
        <v>5.7825784678117609E-2</v>
      </c>
      <c r="AT115" s="21">
        <v>5.6534754630548939E-2</v>
      </c>
      <c r="AU115" s="21">
        <v>6.8684518313029602E-2</v>
      </c>
      <c r="AV115" s="21">
        <v>7.6908518552437383E-2</v>
      </c>
      <c r="AW115" s="21">
        <v>7.4968538950593702E-2</v>
      </c>
      <c r="AX115" s="21">
        <v>6.5303947949508209E-2</v>
      </c>
      <c r="AY115" s="21">
        <v>6.8542064166001809E-2</v>
      </c>
      <c r="AZ115" s="21">
        <v>6.756931202208992E-2</v>
      </c>
      <c r="BA115" s="21">
        <v>6.5593755583334815E-2</v>
      </c>
      <c r="BB115" s="21">
        <v>6.6196256478147891E-2</v>
      </c>
      <c r="BC115" s="21">
        <v>5.0132527528513889E-2</v>
      </c>
      <c r="BD115" s="21">
        <v>6.4147615429744911E-2</v>
      </c>
      <c r="BE115" s="21">
        <v>8.2550336851682962E-2</v>
      </c>
      <c r="BF115" s="21">
        <v>8.2126450978209017E-2</v>
      </c>
      <c r="BG115" s="21">
        <v>8.6989249978778632E-2</v>
      </c>
      <c r="BH115" s="21">
        <v>9.12041178361266E-2</v>
      </c>
      <c r="BI115" s="21">
        <v>9.6178180207296501E-2</v>
      </c>
      <c r="BJ115" s="21"/>
      <c r="BK115" s="21"/>
      <c r="BL115" s="21"/>
      <c r="BM115" s="21"/>
      <c r="BN115" s="21"/>
    </row>
    <row r="116" spans="1:66" s="22" customFormat="1" ht="18" customHeight="1" x14ac:dyDescent="0.45">
      <c r="A116" s="17"/>
      <c r="B116" s="17">
        <v>109</v>
      </c>
      <c r="C116" s="18" t="s">
        <v>208</v>
      </c>
      <c r="D116" s="19" t="s">
        <v>41</v>
      </c>
      <c r="E116" s="19" t="s">
        <v>159</v>
      </c>
      <c r="F116" s="19" t="s">
        <v>176</v>
      </c>
      <c r="G116" s="19" t="s">
        <v>209</v>
      </c>
      <c r="H116" s="19" t="s">
        <v>47</v>
      </c>
      <c r="I116" s="20">
        <f t="shared" si="1"/>
        <v>84</v>
      </c>
      <c r="J116" s="20">
        <f>HLOOKUP(Year-1, 'Full Database'!$K$6:$BN$7, 2, 0)</f>
        <v>61</v>
      </c>
      <c r="K116" s="21">
        <v>4.3240613904923682E-2</v>
      </c>
      <c r="L116" s="21">
        <v>4.571619942548201E-2</v>
      </c>
      <c r="M116" s="21">
        <v>4.1156538916641824E-2</v>
      </c>
      <c r="N116" s="21">
        <v>6.4935260669877023E-2</v>
      </c>
      <c r="O116" s="21">
        <v>5.7119077358294822E-2</v>
      </c>
      <c r="P116" s="21">
        <v>6.0433102024500099E-2</v>
      </c>
      <c r="Q116" s="21">
        <v>5.6869639994505207E-2</v>
      </c>
      <c r="R116" s="21">
        <v>3.9991049930527461E-2</v>
      </c>
      <c r="S116" s="21">
        <v>3.3037936011403743E-2</v>
      </c>
      <c r="T116" s="21">
        <v>5.2977944388572049E-2</v>
      </c>
      <c r="U116" s="21">
        <v>5.2215373249509839E-2</v>
      </c>
      <c r="V116" s="21">
        <v>5.0845356467158459E-2</v>
      </c>
      <c r="W116" s="21">
        <v>5.3138534163858504E-2</v>
      </c>
      <c r="X116" s="21">
        <v>5.4309498114164509E-2</v>
      </c>
      <c r="Y116" s="21">
        <v>6.9781616240367911E-2</v>
      </c>
      <c r="Z116" s="21">
        <v>6.2470527465464394E-2</v>
      </c>
      <c r="AA116" s="21">
        <v>6.2552869395700317E-2</v>
      </c>
      <c r="AB116" s="21">
        <v>6.2284285008084805E-2</v>
      </c>
      <c r="AC116" s="21">
        <v>6.3719825442922359E-2</v>
      </c>
      <c r="AD116" s="21">
        <v>8.124264268411166E-2</v>
      </c>
      <c r="AE116" s="21">
        <v>6.5699893109637669E-2</v>
      </c>
      <c r="AF116" s="21">
        <v>8.4606573622625067E-2</v>
      </c>
      <c r="AG116" s="21">
        <v>8.892680870664639E-2</v>
      </c>
      <c r="AH116" s="21">
        <v>0.10015029013763029</v>
      </c>
      <c r="AI116" s="21">
        <v>0.12605703605173565</v>
      </c>
      <c r="AJ116" s="21">
        <v>0.12397867435682164</v>
      </c>
      <c r="AK116" s="21">
        <v>0.10878016829549719</v>
      </c>
      <c r="AL116" s="21">
        <v>0.11002281025425333</v>
      </c>
      <c r="AM116" s="21">
        <v>0.10361060391144476</v>
      </c>
      <c r="AN116" s="21">
        <v>0.1076804371938935</v>
      </c>
      <c r="AO116" s="21">
        <v>0.10282382143482857</v>
      </c>
      <c r="AP116" s="21">
        <v>7.9336058098815998E-2</v>
      </c>
      <c r="AQ116" s="21">
        <v>7.7131553055680632E-2</v>
      </c>
      <c r="AR116" s="21">
        <v>7.7603840252003731E-2</v>
      </c>
      <c r="AS116" s="21">
        <v>9.2063722482729246E-2</v>
      </c>
      <c r="AT116" s="21">
        <v>0.10483463631085263</v>
      </c>
      <c r="AU116" s="21">
        <v>0.11816183243831389</v>
      </c>
      <c r="AV116" s="21">
        <v>0.11901905098881956</v>
      </c>
      <c r="AW116" s="21">
        <v>0.10786199953866377</v>
      </c>
      <c r="AX116" s="21">
        <v>0.11445822466823369</v>
      </c>
      <c r="AY116" s="21">
        <v>0.11694023091350045</v>
      </c>
      <c r="AZ116" s="21">
        <v>0.15664211088939461</v>
      </c>
      <c r="BA116" s="21">
        <v>0.1217678007194125</v>
      </c>
      <c r="BB116" s="21">
        <v>0.12148760079722359</v>
      </c>
      <c r="BC116" s="21">
        <v>0.13104806968898369</v>
      </c>
      <c r="BD116" s="21">
        <v>0.14161351546995621</v>
      </c>
      <c r="BE116" s="21">
        <v>0.14201177717592861</v>
      </c>
      <c r="BF116" s="21">
        <v>0.14535244647148693</v>
      </c>
      <c r="BG116" s="21">
        <v>0.17263508535419381</v>
      </c>
      <c r="BH116" s="21">
        <v>0.16629329573305981</v>
      </c>
      <c r="BI116" s="21">
        <v>0.21751717613608473</v>
      </c>
      <c r="BJ116" s="21"/>
      <c r="BK116" s="21"/>
      <c r="BL116" s="21"/>
      <c r="BM116" s="21"/>
      <c r="BN116" s="21"/>
    </row>
    <row r="117" spans="1:66" s="22" customFormat="1" ht="18" customHeight="1" x14ac:dyDescent="0.45">
      <c r="A117" s="17"/>
      <c r="B117" s="17">
        <v>110</v>
      </c>
      <c r="C117" s="18" t="s">
        <v>210</v>
      </c>
      <c r="D117" s="19" t="s">
        <v>41</v>
      </c>
      <c r="E117" s="19" t="s">
        <v>159</v>
      </c>
      <c r="F117" s="19" t="s">
        <v>176</v>
      </c>
      <c r="G117" s="19" t="s">
        <v>211</v>
      </c>
      <c r="H117" s="19" t="s">
        <v>47</v>
      </c>
      <c r="I117" s="20">
        <f t="shared" si="1"/>
        <v>84</v>
      </c>
      <c r="J117" s="20">
        <f>HLOOKUP(Year-1, 'Full Database'!$K$6:$BN$7, 2, 0)</f>
        <v>61</v>
      </c>
      <c r="K117" s="21"/>
      <c r="L117" s="21">
        <v>0.71597633136094663</v>
      </c>
      <c r="M117" s="21">
        <v>0.43239027869600521</v>
      </c>
      <c r="N117" s="21">
        <v>0.38971464774892439</v>
      </c>
      <c r="O117" s="21">
        <v>0.27930503040886517</v>
      </c>
      <c r="P117" s="21">
        <v>0.2781687910480094</v>
      </c>
      <c r="Q117" s="21">
        <v>0.26744469755700256</v>
      </c>
      <c r="R117" s="21">
        <v>0.26179264435138128</v>
      </c>
      <c r="S117" s="21">
        <v>0.2661205496977605</v>
      </c>
      <c r="T117" s="21">
        <v>0.2005040099585724</v>
      </c>
      <c r="U117" s="21">
        <v>0.23376344320482881</v>
      </c>
      <c r="V117" s="21">
        <v>0.17705525238070383</v>
      </c>
      <c r="W117" s="21">
        <v>0.20381718986753422</v>
      </c>
      <c r="X117" s="21">
        <v>0.19646001792062975</v>
      </c>
      <c r="Y117" s="21">
        <v>0.25145463279954866</v>
      </c>
      <c r="Z117" s="21">
        <v>0.27823030783990793</v>
      </c>
      <c r="AA117" s="21">
        <v>0.29277735865171906</v>
      </c>
      <c r="AB117" s="21">
        <v>0.29684098150070426</v>
      </c>
      <c r="AC117" s="21">
        <v>0.30956879718124003</v>
      </c>
      <c r="AD117" s="21">
        <v>0.44443328368703117</v>
      </c>
      <c r="AE117" s="21">
        <v>0.33150767978658285</v>
      </c>
      <c r="AF117" s="21">
        <v>0.34566890622003804</v>
      </c>
      <c r="AG117" s="21">
        <v>0.36457090329790143</v>
      </c>
      <c r="AH117" s="21">
        <v>0.43393856470630776</v>
      </c>
      <c r="AI117" s="21">
        <v>0.42001694545450652</v>
      </c>
      <c r="AJ117" s="21">
        <v>0.42298343294610757</v>
      </c>
      <c r="AK117" s="21">
        <v>0.24716752905414005</v>
      </c>
      <c r="AL117" s="21">
        <v>0.25199667912657281</v>
      </c>
      <c r="AM117" s="21">
        <v>0.24609012649491122</v>
      </c>
      <c r="AN117" s="21">
        <v>0.1907794313189928</v>
      </c>
      <c r="AO117" s="21">
        <v>0.20669493229327859</v>
      </c>
      <c r="AP117" s="21">
        <v>0.19657081992679518</v>
      </c>
      <c r="AQ117" s="21">
        <v>0.18530949329865373</v>
      </c>
      <c r="AR117" s="21">
        <v>0.13646111071458111</v>
      </c>
      <c r="AS117" s="21">
        <v>0.12863054870084006</v>
      </c>
      <c r="AT117" s="21">
        <v>0.13923346637987091</v>
      </c>
      <c r="AU117" s="21">
        <v>0.1564305167669118</v>
      </c>
      <c r="AV117" s="21">
        <v>0.13042259159638406</v>
      </c>
      <c r="AW117" s="21">
        <v>9.688761304291621E-2</v>
      </c>
      <c r="AX117" s="21">
        <v>0.11325170674579427</v>
      </c>
      <c r="AY117" s="21">
        <v>0.11444682433010461</v>
      </c>
      <c r="AZ117" s="21">
        <v>9.1878116899479514E-2</v>
      </c>
      <c r="BA117" s="21">
        <v>7.9096837957013305E-2</v>
      </c>
      <c r="BB117" s="21">
        <v>7.8889083965526893E-2</v>
      </c>
      <c r="BC117" s="21">
        <v>9.5745201364560217E-2</v>
      </c>
      <c r="BD117" s="21">
        <v>0.11245604986794337</v>
      </c>
      <c r="BE117" s="21">
        <v>0.10129314461221722</v>
      </c>
      <c r="BF117" s="21">
        <v>0.13458105346743884</v>
      </c>
      <c r="BG117" s="21">
        <v>8.4337214855564238E-2</v>
      </c>
      <c r="BH117" s="21">
        <v>7.0597439060247139E-2</v>
      </c>
      <c r="BI117" s="21">
        <v>6.6680699694013496E-2</v>
      </c>
      <c r="BJ117" s="21"/>
      <c r="BK117" s="21"/>
      <c r="BL117" s="21"/>
      <c r="BM117" s="21"/>
      <c r="BN117" s="21"/>
    </row>
    <row r="118" spans="1:66" s="22" customFormat="1" ht="18" customHeight="1" x14ac:dyDescent="0.45">
      <c r="A118" s="17"/>
      <c r="B118" s="17">
        <v>111</v>
      </c>
      <c r="C118" s="18" t="s">
        <v>212</v>
      </c>
      <c r="D118" s="19" t="s">
        <v>41</v>
      </c>
      <c r="E118" s="19" t="s">
        <v>159</v>
      </c>
      <c r="F118" s="19" t="s">
        <v>176</v>
      </c>
      <c r="G118" s="19" t="s">
        <v>213</v>
      </c>
      <c r="H118" s="19" t="s">
        <v>47</v>
      </c>
      <c r="I118" s="20">
        <f t="shared" si="1"/>
        <v>84</v>
      </c>
      <c r="J118" s="20">
        <f>HLOOKUP(Year-1, 'Full Database'!$K$6:$BN$7, 2, 0)</f>
        <v>61</v>
      </c>
      <c r="K118" s="21">
        <v>9.4290700288919033E-2</v>
      </c>
      <c r="L118" s="21">
        <v>8.3465052085240132E-2</v>
      </c>
      <c r="M118" s="21">
        <v>0.12578543006169735</v>
      </c>
      <c r="N118" s="21">
        <v>0.22799650328018226</v>
      </c>
      <c r="O118" s="21">
        <v>0.25425053175824069</v>
      </c>
      <c r="P118" s="21">
        <v>0.22755288393772341</v>
      </c>
      <c r="Q118" s="21">
        <v>0.19941577666184296</v>
      </c>
      <c r="R118" s="21">
        <v>0.20178646738557071</v>
      </c>
      <c r="S118" s="21">
        <v>0.21674230108589126</v>
      </c>
      <c r="T118" s="21">
        <v>0.19627262801244494</v>
      </c>
      <c r="U118" s="21">
        <v>0.1970124223606215</v>
      </c>
      <c r="V118" s="21">
        <v>0.23406886876322888</v>
      </c>
      <c r="W118" s="21">
        <v>0.21780075248690106</v>
      </c>
      <c r="X118" s="21">
        <v>0.20498905844799958</v>
      </c>
      <c r="Y118" s="21">
        <v>0.21074668073632621</v>
      </c>
      <c r="Z118" s="21">
        <v>0.20035088410384486</v>
      </c>
      <c r="AA118" s="21">
        <v>0.2147056971468764</v>
      </c>
      <c r="AB118" s="21">
        <v>0.18807923166477922</v>
      </c>
      <c r="AC118" s="21">
        <v>0.19118101806174917</v>
      </c>
      <c r="AD118" s="21">
        <v>0.15589930005182423</v>
      </c>
      <c r="AE118" s="21">
        <v>0.11287809825142835</v>
      </c>
      <c r="AF118" s="21">
        <v>0.10965542499122646</v>
      </c>
      <c r="AG118" s="21">
        <v>0.1101519510756425</v>
      </c>
      <c r="AH118" s="21">
        <v>0.11698210759811539</v>
      </c>
      <c r="AI118" s="21">
        <v>0.16054962231207284</v>
      </c>
      <c r="AJ118" s="21">
        <v>0.23211249005475615</v>
      </c>
      <c r="AK118" s="21">
        <v>0.23073303288565231</v>
      </c>
      <c r="AL118" s="21">
        <v>0.24551438125485389</v>
      </c>
      <c r="AM118" s="21">
        <v>0.24947321441919812</v>
      </c>
      <c r="AN118" s="21">
        <v>0.33182716495133313</v>
      </c>
      <c r="AO118" s="21">
        <v>0.31082917422195094</v>
      </c>
      <c r="AP118" s="21">
        <v>0.32063044192606704</v>
      </c>
      <c r="AQ118" s="21">
        <v>0.35818777234283489</v>
      </c>
      <c r="AR118" s="21">
        <v>0.35215793510476928</v>
      </c>
      <c r="AS118" s="21">
        <v>0.31215331116278894</v>
      </c>
      <c r="AT118" s="21">
        <v>0.43103047127053312</v>
      </c>
      <c r="AU118" s="21">
        <v>0.51534859766264107</v>
      </c>
      <c r="AV118" s="21">
        <v>0.57886250176019893</v>
      </c>
      <c r="AW118" s="21">
        <v>0.64535271743756162</v>
      </c>
      <c r="AX118" s="21">
        <v>0.57018726751781434</v>
      </c>
      <c r="AY118" s="21">
        <v>0.64444243779322063</v>
      </c>
      <c r="AZ118" s="21">
        <v>0.67449775259447453</v>
      </c>
      <c r="BA118" s="21">
        <v>0.63368912138672084</v>
      </c>
      <c r="BB118" s="21">
        <v>0.65463965560825632</v>
      </c>
      <c r="BC118" s="21">
        <v>0.13511632929618264</v>
      </c>
      <c r="BD118" s="21">
        <v>0.20893830351679418</v>
      </c>
      <c r="BE118" s="21">
        <v>0.26498633423117873</v>
      </c>
      <c r="BF118" s="21">
        <v>0.33289207399368564</v>
      </c>
      <c r="BG118" s="21">
        <v>0.22397339136585206</v>
      </c>
      <c r="BH118" s="21">
        <v>0.18799958074657022</v>
      </c>
      <c r="BI118" s="21">
        <v>0.16702777584805784</v>
      </c>
      <c r="BJ118" s="21"/>
      <c r="BK118" s="21"/>
      <c r="BL118" s="21"/>
      <c r="BM118" s="21"/>
      <c r="BN118" s="21"/>
    </row>
    <row r="119" spans="1:66" s="22" customFormat="1" ht="18" customHeight="1" x14ac:dyDescent="0.45">
      <c r="A119" s="17"/>
      <c r="B119" s="17">
        <v>112</v>
      </c>
      <c r="C119" s="18" t="s">
        <v>214</v>
      </c>
      <c r="D119" s="19" t="s">
        <v>41</v>
      </c>
      <c r="E119" s="19" t="s">
        <v>159</v>
      </c>
      <c r="F119" s="19" t="s">
        <v>176</v>
      </c>
      <c r="G119" s="19" t="s">
        <v>215</v>
      </c>
      <c r="H119" s="19" t="s">
        <v>47</v>
      </c>
      <c r="I119" s="20">
        <f t="shared" si="1"/>
        <v>84</v>
      </c>
      <c r="J119" s="20">
        <f>HLOOKUP(Year-1, 'Full Database'!$K$6:$BN$7, 2, 0)</f>
        <v>61</v>
      </c>
      <c r="K119" s="21">
        <v>0.43081275720164564</v>
      </c>
      <c r="L119" s="21">
        <v>6.5488008576886372E-2</v>
      </c>
      <c r="M119" s="21">
        <v>0.13825453870353691</v>
      </c>
      <c r="N119" s="21">
        <v>6.8518006398597259E-2</v>
      </c>
      <c r="O119" s="21">
        <v>4.5145517512760192E-2</v>
      </c>
      <c r="P119" s="21">
        <v>6.0437597555932664E-2</v>
      </c>
      <c r="Q119" s="21">
        <v>0.10212143172105802</v>
      </c>
      <c r="R119" s="21">
        <v>6.7106641518512186E-2</v>
      </c>
      <c r="S119" s="21">
        <v>6.208115988353264E-2</v>
      </c>
      <c r="T119" s="21">
        <v>0.10599597074218031</v>
      </c>
      <c r="U119" s="21">
        <v>0.10285061797451224</v>
      </c>
      <c r="V119" s="21">
        <v>0.1391648276132213</v>
      </c>
      <c r="W119" s="21">
        <v>0.15994571436791943</v>
      </c>
      <c r="X119" s="21">
        <v>0.19285207941114854</v>
      </c>
      <c r="Y119" s="21">
        <v>0.18449308446419374</v>
      </c>
      <c r="Z119" s="21">
        <v>0.15543905819348144</v>
      </c>
      <c r="AA119" s="21">
        <v>0.13995096272888174</v>
      </c>
      <c r="AB119" s="21">
        <v>0.13417889091331947</v>
      </c>
      <c r="AC119" s="21">
        <v>0.21722495719674467</v>
      </c>
      <c r="AD119" s="21">
        <v>0.2110083304670245</v>
      </c>
      <c r="AE119" s="21">
        <v>0.11327054851848874</v>
      </c>
      <c r="AF119" s="21">
        <v>0.17482319951213476</v>
      </c>
      <c r="AG119" s="21">
        <v>0.1797250163929319</v>
      </c>
      <c r="AH119" s="21">
        <v>0.25753433064615955</v>
      </c>
      <c r="AI119" s="21">
        <v>0.2434769935593315</v>
      </c>
      <c r="AJ119" s="21">
        <v>0.21485675926717562</v>
      </c>
      <c r="AK119" s="21">
        <v>0.16756813990073588</v>
      </c>
      <c r="AL119" s="21">
        <v>8.5979928291393962E-2</v>
      </c>
      <c r="AM119" s="21">
        <v>7.0322842427837221E-2</v>
      </c>
      <c r="AN119" s="21">
        <v>7.3089555755730229E-2</v>
      </c>
      <c r="AO119" s="21">
        <v>7.534797376262993E-2</v>
      </c>
      <c r="AP119" s="21">
        <v>6.1554240329724008E-2</v>
      </c>
      <c r="AQ119" s="21">
        <v>5.74008195196219E-2</v>
      </c>
      <c r="AR119" s="21">
        <v>6.9737358981266151E-2</v>
      </c>
      <c r="AS119" s="21">
        <v>7.5287620794825358E-2</v>
      </c>
      <c r="AT119" s="21">
        <v>6.2076315724115698E-2</v>
      </c>
      <c r="AU119" s="21">
        <v>8.1406409837871507E-2</v>
      </c>
      <c r="AV119" s="21">
        <v>0.13018830062843489</v>
      </c>
      <c r="AW119" s="21">
        <v>0.13770793321682628</v>
      </c>
      <c r="AX119" s="21">
        <v>0.1945220167478097</v>
      </c>
      <c r="AY119" s="21">
        <v>0.10317858612017086</v>
      </c>
      <c r="AZ119" s="21">
        <v>0.24265376236864117</v>
      </c>
      <c r="BA119" s="21">
        <v>0.14856809012292674</v>
      </c>
      <c r="BB119" s="21">
        <v>0.13970209362867855</v>
      </c>
      <c r="BC119" s="21">
        <v>0.20168648674222434</v>
      </c>
      <c r="BD119" s="21">
        <v>8.5537457968690528E-2</v>
      </c>
      <c r="BE119" s="21">
        <v>0.10021919947391325</v>
      </c>
      <c r="BF119" s="21">
        <v>9.937250826592546E-2</v>
      </c>
      <c r="BG119" s="21">
        <v>7.2096789617886112E-2</v>
      </c>
      <c r="BH119" s="21">
        <v>7.0712056477058582E-2</v>
      </c>
      <c r="BI119" s="21">
        <v>4.9436210817210204E-2</v>
      </c>
      <c r="BJ119" s="21"/>
      <c r="BK119" s="21"/>
      <c r="BL119" s="21"/>
      <c r="BM119" s="21"/>
      <c r="BN119" s="21"/>
    </row>
    <row r="120" spans="1:66" s="22" customFormat="1" ht="18" customHeight="1" x14ac:dyDescent="0.45">
      <c r="A120" s="17"/>
      <c r="B120" s="17">
        <v>113</v>
      </c>
      <c r="C120" s="18" t="s">
        <v>216</v>
      </c>
      <c r="D120" s="19" t="s">
        <v>41</v>
      </c>
      <c r="E120" s="19" t="s">
        <v>159</v>
      </c>
      <c r="F120" s="19" t="s">
        <v>176</v>
      </c>
      <c r="G120" s="19" t="s">
        <v>217</v>
      </c>
      <c r="H120" s="19" t="s">
        <v>47</v>
      </c>
      <c r="I120" s="20">
        <f t="shared" si="1"/>
        <v>84</v>
      </c>
      <c r="J120" s="20">
        <f>HLOOKUP(Year-1, 'Full Database'!$K$6:$BN$7, 2, 0)</f>
        <v>61</v>
      </c>
      <c r="K120" s="21">
        <v>3.3389133185485621E-2</v>
      </c>
      <c r="L120" s="21">
        <v>3.0750233404206295E-2</v>
      </c>
      <c r="M120" s="21">
        <v>2.7920863033996511E-2</v>
      </c>
      <c r="N120" s="21">
        <v>2.6185035439366528E-2</v>
      </c>
      <c r="O120" s="21">
        <v>2.4352419191676866E-2</v>
      </c>
      <c r="P120" s="21">
        <v>2.353403316662785E-2</v>
      </c>
      <c r="Q120" s="21">
        <v>2.3191619538723309E-2</v>
      </c>
      <c r="R120" s="21">
        <v>2.381080111998218E-2</v>
      </c>
      <c r="S120" s="21">
        <v>2.2617234392046017E-2</v>
      </c>
      <c r="T120" s="21">
        <v>2.0904441100235607E-2</v>
      </c>
      <c r="U120" s="21">
        <v>2.1311349185845069E-2</v>
      </c>
      <c r="V120" s="21">
        <v>2.2211024857440843E-2</v>
      </c>
      <c r="W120" s="21">
        <v>2.2957653485696779E-2</v>
      </c>
      <c r="X120" s="21">
        <v>2.2139254359786788E-2</v>
      </c>
      <c r="Y120" s="21">
        <v>2.0734993844476433E-2</v>
      </c>
      <c r="Z120" s="21">
        <v>2.3773902655198159E-2</v>
      </c>
      <c r="AA120" s="21">
        <v>2.4080839806365186E-2</v>
      </c>
      <c r="AB120" s="21">
        <v>2.4819934694818191E-2</v>
      </c>
      <c r="AC120" s="21">
        <v>2.6657005719559711E-2</v>
      </c>
      <c r="AD120" s="21">
        <v>2.784125844876657E-2</v>
      </c>
      <c r="AE120" s="21">
        <v>2.6569667001938746E-2</v>
      </c>
      <c r="AF120" s="21">
        <v>2.6121547279692073E-2</v>
      </c>
      <c r="AG120" s="21">
        <v>2.6079259986743257E-2</v>
      </c>
      <c r="AH120" s="21">
        <v>2.3303169929392097E-2</v>
      </c>
      <c r="AI120" s="21">
        <v>2.2821156082990249E-2</v>
      </c>
      <c r="AJ120" s="21">
        <v>2.2293175870640128E-2</v>
      </c>
      <c r="AK120" s="21">
        <v>2.3010259231961937E-2</v>
      </c>
      <c r="AL120" s="21">
        <v>2.1615585944079495E-2</v>
      </c>
      <c r="AM120" s="21">
        <v>2.2213798296966868E-2</v>
      </c>
      <c r="AN120" s="21">
        <v>2.3416490412363825E-2</v>
      </c>
      <c r="AO120" s="21">
        <v>2.1650092079789594E-2</v>
      </c>
      <c r="AP120" s="21">
        <v>2.2437025871885462E-2</v>
      </c>
      <c r="AQ120" s="21">
        <v>2.3738124116849744E-2</v>
      </c>
      <c r="AR120" s="21">
        <v>2.6213250624707966E-2</v>
      </c>
      <c r="AS120" s="21">
        <v>2.9862170323219271E-2</v>
      </c>
      <c r="AT120" s="21">
        <v>3.3006936916352654E-2</v>
      </c>
      <c r="AU120" s="21">
        <v>3.51853913857628E-2</v>
      </c>
      <c r="AV120" s="21">
        <v>3.8460805103114476E-2</v>
      </c>
      <c r="AW120" s="21">
        <v>3.9977324002967295E-2</v>
      </c>
      <c r="AX120" s="21">
        <v>4.0646985852617959E-2</v>
      </c>
      <c r="AY120" s="21">
        <v>4.3495971270416899E-2</v>
      </c>
      <c r="AZ120" s="21">
        <v>5.3929171939544669E-2</v>
      </c>
      <c r="BA120" s="21">
        <v>5.1520157958024844E-2</v>
      </c>
      <c r="BB120" s="21">
        <v>5.5666780707604939E-2</v>
      </c>
      <c r="BC120" s="21">
        <v>7.3686139449157834E-2</v>
      </c>
      <c r="BD120" s="21">
        <v>5.6333485911358963E-2</v>
      </c>
      <c r="BE120" s="21">
        <v>1.6168338959851074E-2</v>
      </c>
      <c r="BF120" s="21">
        <v>1.6961011118631179E-2</v>
      </c>
      <c r="BG120" s="21">
        <v>0.10524259541023853</v>
      </c>
      <c r="BH120" s="21">
        <v>0.10673511409733367</v>
      </c>
      <c r="BI120" s="21">
        <v>0.11123732594562165</v>
      </c>
      <c r="BJ120" s="21"/>
      <c r="BK120" s="21"/>
      <c r="BL120" s="21"/>
      <c r="BM120" s="21"/>
      <c r="BN120" s="21"/>
    </row>
    <row r="121" spans="1:66" s="22" customFormat="1" ht="18" customHeight="1" x14ac:dyDescent="0.45">
      <c r="A121" s="17"/>
      <c r="B121" s="17">
        <v>114</v>
      </c>
      <c r="C121" s="18" t="s">
        <v>218</v>
      </c>
      <c r="D121" s="19" t="s">
        <v>41</v>
      </c>
      <c r="E121" s="19" t="s">
        <v>159</v>
      </c>
      <c r="F121" s="19" t="s">
        <v>176</v>
      </c>
      <c r="G121" s="19" t="s">
        <v>219</v>
      </c>
      <c r="H121" s="19" t="s">
        <v>47</v>
      </c>
      <c r="I121" s="20">
        <f t="shared" si="1"/>
        <v>84</v>
      </c>
      <c r="J121" s="20">
        <f>HLOOKUP(Year-1, 'Full Database'!$K$6:$BN$7, 2, 0)</f>
        <v>61</v>
      </c>
      <c r="K121" s="21">
        <v>0.15426288359702992</v>
      </c>
      <c r="L121" s="21">
        <v>0.14482043338482117</v>
      </c>
      <c r="M121" s="21">
        <v>0.16206034145004136</v>
      </c>
      <c r="N121" s="21">
        <v>0.18186828977217281</v>
      </c>
      <c r="O121" s="21">
        <v>0.1533135191908904</v>
      </c>
      <c r="P121" s="21">
        <v>0.15539015361581246</v>
      </c>
      <c r="Q121" s="21">
        <v>0.16661275040970991</v>
      </c>
      <c r="R121" s="21">
        <v>0.15809024206715189</v>
      </c>
      <c r="S121" s="21">
        <v>0.12310706971150744</v>
      </c>
      <c r="T121" s="21">
        <v>0.10579551593573366</v>
      </c>
      <c r="U121" s="21">
        <v>0.11001562209813645</v>
      </c>
      <c r="V121" s="21">
        <v>0.10708334004138235</v>
      </c>
      <c r="W121" s="21">
        <v>0.10244969524566501</v>
      </c>
      <c r="X121" s="21">
        <v>0.10056314422596967</v>
      </c>
      <c r="Y121" s="21">
        <v>9.2007685876015738E-2</v>
      </c>
      <c r="Z121" s="21">
        <v>8.7246284400663926E-2</v>
      </c>
      <c r="AA121" s="21">
        <v>8.9920875887168294E-2</v>
      </c>
      <c r="AB121" s="21">
        <v>9.3650706252286497E-2</v>
      </c>
      <c r="AC121" s="21">
        <v>9.7019547868473999E-2</v>
      </c>
      <c r="AD121" s="21">
        <v>9.0247162130567271E-2</v>
      </c>
      <c r="AE121" s="21">
        <v>9.2917308735252696E-2</v>
      </c>
      <c r="AF121" s="21">
        <v>8.9601249145892445E-2</v>
      </c>
      <c r="AG121" s="21">
        <v>7.9832785180934632E-2</v>
      </c>
      <c r="AH121" s="21">
        <v>7.8675154593171953E-2</v>
      </c>
      <c r="AI121" s="21">
        <v>6.9549919957370754E-2</v>
      </c>
      <c r="AJ121" s="21">
        <v>7.2468334565408299E-2</v>
      </c>
      <c r="AK121" s="21">
        <v>6.59097593531182E-2</v>
      </c>
      <c r="AL121" s="21">
        <v>5.845175922798234E-2</v>
      </c>
      <c r="AM121" s="21">
        <v>5.4273478886698277E-2</v>
      </c>
      <c r="AN121" s="21">
        <v>5.0420024046802056E-2</v>
      </c>
      <c r="AO121" s="21">
        <v>3.8627399396347711E-2</v>
      </c>
      <c r="AP121" s="21">
        <v>3.3138989742805228E-2</v>
      </c>
      <c r="AQ121" s="21">
        <v>2.9325563673095741E-2</v>
      </c>
      <c r="AR121" s="21">
        <v>2.7757807531008587E-2</v>
      </c>
      <c r="AS121" s="21">
        <v>2.7480446821881686E-2</v>
      </c>
      <c r="AT121" s="21">
        <v>2.3685349212108287E-2</v>
      </c>
      <c r="AU121" s="21">
        <v>2.4680461329846987E-2</v>
      </c>
      <c r="AV121" s="21">
        <v>2.7651789560345703E-2</v>
      </c>
      <c r="AW121" s="21">
        <v>2.96394366217963E-2</v>
      </c>
      <c r="AX121" s="21">
        <v>2.7647005699576933E-2</v>
      </c>
      <c r="AY121" s="21">
        <v>2.8508720374215056E-2</v>
      </c>
      <c r="AZ121" s="21">
        <v>3.3058016050515615E-2</v>
      </c>
      <c r="BA121" s="21">
        <v>2.6756017150929675E-2</v>
      </c>
      <c r="BB121" s="21">
        <v>2.989905661881653E-2</v>
      </c>
      <c r="BC121" s="21">
        <v>4.0756969301201887E-2</v>
      </c>
      <c r="BD121" s="21">
        <v>2.8261896522084891E-2</v>
      </c>
      <c r="BE121" s="21">
        <v>1.0875997486162721E-2</v>
      </c>
      <c r="BF121" s="21">
        <v>1.2050163113871502E-2</v>
      </c>
      <c r="BG121" s="21">
        <v>4.5837231751874839E-2</v>
      </c>
      <c r="BH121" s="21">
        <v>4.2440074160407078E-2</v>
      </c>
      <c r="BI121" s="21">
        <v>4.2435562821405648E-2</v>
      </c>
      <c r="BJ121" s="21"/>
      <c r="BK121" s="21"/>
      <c r="BL121" s="21"/>
      <c r="BM121" s="21"/>
      <c r="BN121" s="21"/>
    </row>
    <row r="122" spans="1:66" s="22" customFormat="1" ht="18" customHeight="1" x14ac:dyDescent="0.45">
      <c r="A122" s="17"/>
      <c r="B122" s="17">
        <v>115</v>
      </c>
      <c r="C122" s="18" t="s">
        <v>220</v>
      </c>
      <c r="D122" s="19" t="s">
        <v>41</v>
      </c>
      <c r="E122" s="19" t="s">
        <v>159</v>
      </c>
      <c r="F122" s="19" t="s">
        <v>176</v>
      </c>
      <c r="G122" s="19" t="s">
        <v>221</v>
      </c>
      <c r="H122" s="19" t="s">
        <v>47</v>
      </c>
      <c r="I122" s="20">
        <f t="shared" si="1"/>
        <v>84</v>
      </c>
      <c r="J122" s="20">
        <f>HLOOKUP(Year-1, 'Full Database'!$K$6:$BN$7, 2, 0)</f>
        <v>61</v>
      </c>
      <c r="K122" s="21">
        <v>0.27883599566131473</v>
      </c>
      <c r="L122" s="21">
        <v>0.27301109085027664</v>
      </c>
      <c r="M122" s="21">
        <v>0.21408194099955263</v>
      </c>
      <c r="N122" s="21">
        <v>0.19465460561419917</v>
      </c>
      <c r="O122" s="21">
        <v>0.19245378614175657</v>
      </c>
      <c r="P122" s="21">
        <v>0.51177875997726108</v>
      </c>
      <c r="Q122" s="21">
        <v>0.4898627152731409</v>
      </c>
      <c r="R122" s="21">
        <v>0.4609603948048161</v>
      </c>
      <c r="S122" s="21">
        <v>0.37409349170684436</v>
      </c>
      <c r="T122" s="21">
        <v>0.3138712780041526</v>
      </c>
      <c r="U122" s="21">
        <v>0.27113767341063255</v>
      </c>
      <c r="V122" s="21">
        <v>0.25285049289825023</v>
      </c>
      <c r="W122" s="21">
        <v>0.2769416330066371</v>
      </c>
      <c r="X122" s="21">
        <v>0.28321418175546154</v>
      </c>
      <c r="Y122" s="21">
        <v>0.27965279780843405</v>
      </c>
      <c r="Z122" s="21">
        <v>0.26556348977505273</v>
      </c>
      <c r="AA122" s="21">
        <v>0.25541185295740221</v>
      </c>
      <c r="AB122" s="21">
        <v>0.23589304711118356</v>
      </c>
      <c r="AC122" s="21">
        <v>0.19179124428203517</v>
      </c>
      <c r="AD122" s="21">
        <v>0.18341702763177278</v>
      </c>
      <c r="AE122" s="21">
        <v>0.13440634446175959</v>
      </c>
      <c r="AF122" s="21">
        <v>0.14288602154696531</v>
      </c>
      <c r="AG122" s="21">
        <v>0.16397312442094564</v>
      </c>
      <c r="AH122" s="21">
        <v>0.16571102336020288</v>
      </c>
      <c r="AI122" s="21">
        <v>0.18765818313605637</v>
      </c>
      <c r="AJ122" s="21">
        <v>0.25972888593415311</v>
      </c>
      <c r="AK122" s="21">
        <v>0.2642152191442324</v>
      </c>
      <c r="AL122" s="21">
        <v>0.23186822290759443</v>
      </c>
      <c r="AM122" s="21">
        <v>0.18426484754479647</v>
      </c>
      <c r="AN122" s="21">
        <v>0.17521407091818694</v>
      </c>
      <c r="AO122" s="21">
        <v>0.15791095150474008</v>
      </c>
      <c r="AP122" s="21">
        <v>0.13959978922876087</v>
      </c>
      <c r="AQ122" s="21">
        <v>0.13348041080703457</v>
      </c>
      <c r="AR122" s="21">
        <v>0.10011065922856709</v>
      </c>
      <c r="AS122" s="21">
        <v>8.9639294828246494E-2</v>
      </c>
      <c r="AT122" s="21">
        <v>8.3658007627353981E-2</v>
      </c>
      <c r="AU122" s="21">
        <v>7.9197638651792801E-2</v>
      </c>
      <c r="AV122" s="21">
        <v>8.8301343137218491E-2</v>
      </c>
      <c r="AW122" s="21">
        <v>9.534849449332207E-2</v>
      </c>
      <c r="AX122" s="21">
        <v>9.3609699803443913E-2</v>
      </c>
      <c r="AY122" s="21">
        <v>0.1032173519977744</v>
      </c>
      <c r="AZ122" s="21">
        <v>0.15053290771725825</v>
      </c>
      <c r="BA122" s="21">
        <v>0.12167613576462244</v>
      </c>
      <c r="BB122" s="21">
        <v>0.13161609442514224</v>
      </c>
      <c r="BC122" s="21">
        <v>0.14618493961675375</v>
      </c>
      <c r="BD122" s="21">
        <v>0.10931508397824764</v>
      </c>
      <c r="BE122" s="21">
        <v>0.11066598884788965</v>
      </c>
      <c r="BF122" s="21">
        <v>0.10939125462799122</v>
      </c>
      <c r="BG122" s="21">
        <v>0.32608730008695114</v>
      </c>
      <c r="BH122" s="21">
        <v>0.37610642390137244</v>
      </c>
      <c r="BI122" s="21">
        <v>0.51625997788336875</v>
      </c>
      <c r="BJ122" s="21"/>
      <c r="BK122" s="21"/>
      <c r="BL122" s="21"/>
      <c r="BM122" s="21"/>
      <c r="BN122" s="21"/>
    </row>
    <row r="123" spans="1:66" s="22" customFormat="1" ht="18" customHeight="1" x14ac:dyDescent="0.45">
      <c r="A123" s="17"/>
      <c r="B123" s="17">
        <v>116</v>
      </c>
      <c r="C123" s="18" t="s">
        <v>222</v>
      </c>
      <c r="D123" s="19" t="s">
        <v>41</v>
      </c>
      <c r="E123" s="19" t="s">
        <v>159</v>
      </c>
      <c r="F123" s="19" t="s">
        <v>176</v>
      </c>
      <c r="G123" s="19" t="s">
        <v>223</v>
      </c>
      <c r="H123" s="19" t="s">
        <v>47</v>
      </c>
      <c r="I123" s="20">
        <f t="shared" si="1"/>
        <v>84</v>
      </c>
      <c r="J123" s="20">
        <f>HLOOKUP(Year-1, 'Full Database'!$K$6:$BN$7, 2, 0)</f>
        <v>61</v>
      </c>
      <c r="K123" s="21">
        <v>0.4187198809750623</v>
      </c>
      <c r="L123" s="21">
        <v>0.411587560263311</v>
      </c>
      <c r="M123" s="21">
        <v>0.56921878352854105</v>
      </c>
      <c r="N123" s="21">
        <v>0.48973282762636966</v>
      </c>
      <c r="O123" s="21">
        <v>0.56392637221612529</v>
      </c>
      <c r="P123" s="21">
        <v>0.59636948378153898</v>
      </c>
      <c r="Q123" s="21">
        <v>0.56035988780754409</v>
      </c>
      <c r="R123" s="21">
        <v>0.60483144520618426</v>
      </c>
      <c r="S123" s="21">
        <v>0.61276757444359808</v>
      </c>
      <c r="T123" s="21">
        <v>0.63619917360315359</v>
      </c>
      <c r="U123" s="21">
        <v>0.58833394182367615</v>
      </c>
      <c r="V123" s="21">
        <v>0.55732885276113187</v>
      </c>
      <c r="W123" s="21">
        <v>0.54115927860469903</v>
      </c>
      <c r="X123" s="21">
        <v>0.55461064847965336</v>
      </c>
      <c r="Y123" s="21">
        <v>0.57250223553992086</v>
      </c>
      <c r="Z123" s="21">
        <v>0.52408546546088519</v>
      </c>
      <c r="AA123" s="21">
        <v>0.51899145072703168</v>
      </c>
      <c r="AB123" s="21">
        <v>0.46494575369591246</v>
      </c>
      <c r="AC123" s="21">
        <v>0.37790462306323547</v>
      </c>
      <c r="AD123" s="21">
        <v>0.39256326227790583</v>
      </c>
      <c r="AE123" s="21">
        <v>0.42547633074554569</v>
      </c>
      <c r="AF123" s="21">
        <v>0.36115059966899832</v>
      </c>
      <c r="AG123" s="21">
        <v>0.27236787341131297</v>
      </c>
      <c r="AH123" s="21">
        <v>0.39878167058429392</v>
      </c>
      <c r="AI123" s="21">
        <v>0.36136960434856197</v>
      </c>
      <c r="AJ123" s="21">
        <v>0.29112529099845591</v>
      </c>
      <c r="AK123" s="21">
        <v>0.2608390077460182</v>
      </c>
      <c r="AL123" s="21">
        <v>0.22311740287022833</v>
      </c>
      <c r="AM123" s="21">
        <v>0.21578930371724681</v>
      </c>
      <c r="AN123" s="21">
        <v>0.20946249717579146</v>
      </c>
      <c r="AO123" s="21">
        <v>0.16041600236663817</v>
      </c>
      <c r="AP123" s="21">
        <v>0.11568220945887549</v>
      </c>
      <c r="AQ123" s="21">
        <v>9.509817575457051E-2</v>
      </c>
      <c r="AR123" s="21">
        <v>4.8663224235084609E-2</v>
      </c>
      <c r="AS123" s="21">
        <v>9.4973423618295721E-2</v>
      </c>
      <c r="AT123" s="21">
        <v>7.985655288935431E-2</v>
      </c>
      <c r="AU123" s="21">
        <v>7.2839816279394037E-2</v>
      </c>
      <c r="AV123" s="21">
        <v>6.9496033339165694E-2</v>
      </c>
      <c r="AW123" s="21">
        <v>5.7267094328613592E-2</v>
      </c>
      <c r="AX123" s="21">
        <v>5.3305080072596732E-2</v>
      </c>
      <c r="AY123" s="21">
        <v>4.8941820740789642E-2</v>
      </c>
      <c r="AZ123" s="21">
        <v>0.10451303438882441</v>
      </c>
      <c r="BA123" s="21">
        <v>6.9740663242132878E-2</v>
      </c>
      <c r="BB123" s="21">
        <v>7.0023458890160178E-2</v>
      </c>
      <c r="BC123" s="21">
        <v>0.21549199396863708</v>
      </c>
      <c r="BD123" s="21">
        <v>5.9909597572732357E-2</v>
      </c>
      <c r="BE123" s="21">
        <v>5.8738549624994259E-2</v>
      </c>
      <c r="BF123" s="21">
        <v>5.7613135117003035E-2</v>
      </c>
      <c r="BG123" s="21">
        <v>5.9478957902981591E-2</v>
      </c>
      <c r="BH123" s="21">
        <v>6.4425772731316069E-2</v>
      </c>
      <c r="BI123" s="21">
        <v>7.2174530695342881E-2</v>
      </c>
      <c r="BJ123" s="21"/>
      <c r="BK123" s="21"/>
      <c r="BL123" s="21"/>
      <c r="BM123" s="21"/>
      <c r="BN123" s="21"/>
    </row>
    <row r="124" spans="1:66" s="22" customFormat="1" ht="18" customHeight="1" x14ac:dyDescent="0.45">
      <c r="A124" s="17"/>
      <c r="B124" s="17">
        <v>117</v>
      </c>
      <c r="C124" s="18" t="s">
        <v>224</v>
      </c>
      <c r="D124" s="19" t="s">
        <v>41</v>
      </c>
      <c r="E124" s="19" t="s">
        <v>159</v>
      </c>
      <c r="F124" s="19" t="s">
        <v>176</v>
      </c>
      <c r="G124" s="19" t="s">
        <v>225</v>
      </c>
      <c r="H124" s="19" t="s">
        <v>47</v>
      </c>
      <c r="I124" s="20">
        <f t="shared" si="1"/>
        <v>84</v>
      </c>
      <c r="J124" s="20">
        <f>HLOOKUP(Year-1, 'Full Database'!$K$6:$BN$7, 2, 0)</f>
        <v>61</v>
      </c>
      <c r="K124" s="21">
        <v>0.41509617517930475</v>
      </c>
      <c r="L124" s="21">
        <v>0.40637500389232528</v>
      </c>
      <c r="M124" s="21">
        <v>0.40056001930209539</v>
      </c>
      <c r="N124" s="21">
        <v>0.3896436903716104</v>
      </c>
      <c r="O124" s="21">
        <v>0.38316302199928559</v>
      </c>
      <c r="P124" s="21">
        <v>0.38382346722647487</v>
      </c>
      <c r="Q124" s="21">
        <v>0.35639504204569722</v>
      </c>
      <c r="R124" s="21">
        <v>0.35763618593467295</v>
      </c>
      <c r="S124" s="21">
        <v>0.34021910183910203</v>
      </c>
      <c r="T124" s="21">
        <v>0.30391951483849244</v>
      </c>
      <c r="U124" s="21">
        <v>0.19049909318233219</v>
      </c>
      <c r="V124" s="21">
        <v>0.16206019863172272</v>
      </c>
      <c r="W124" s="21">
        <v>0.14258837227805329</v>
      </c>
      <c r="X124" s="21">
        <v>0.13951306782983647</v>
      </c>
      <c r="Y124" s="21">
        <v>0.13850754366290696</v>
      </c>
      <c r="Z124" s="21">
        <v>0.14076298886527702</v>
      </c>
      <c r="AA124" s="21">
        <v>8.6716075104018228E-2</v>
      </c>
      <c r="AB124" s="21">
        <v>8.6796204834195215E-2</v>
      </c>
      <c r="AC124" s="21">
        <v>8.0336438746843458E-2</v>
      </c>
      <c r="AD124" s="21">
        <v>5.1723057606880854E-2</v>
      </c>
      <c r="AE124" s="21">
        <v>5.9705692358115792E-2</v>
      </c>
      <c r="AF124" s="21">
        <v>5.4980052112169928E-2</v>
      </c>
      <c r="AG124" s="21">
        <v>5.4302238233595326E-2</v>
      </c>
      <c r="AH124" s="21">
        <v>4.9722834640270934E-2</v>
      </c>
      <c r="AI124" s="21">
        <v>4.4538848250512006E-2</v>
      </c>
      <c r="AJ124" s="21">
        <v>4.7476235770534919E-2</v>
      </c>
      <c r="AK124" s="21">
        <v>5.0070761132777843E-2</v>
      </c>
      <c r="AL124" s="21">
        <v>5.0800611545607867E-2</v>
      </c>
      <c r="AM124" s="21">
        <v>5.4251995718875137E-2</v>
      </c>
      <c r="AN124" s="21">
        <v>5.5575702597853847E-2</v>
      </c>
      <c r="AO124" s="21">
        <v>4.8967166226492546E-2</v>
      </c>
      <c r="AP124" s="21">
        <v>3.5278063594098526E-2</v>
      </c>
      <c r="AQ124" s="21">
        <v>3.0868825367278668E-2</v>
      </c>
      <c r="AR124" s="21">
        <v>3.243939998539979E-2</v>
      </c>
      <c r="AS124" s="21">
        <v>4.0205699267911559E-2</v>
      </c>
      <c r="AT124" s="21">
        <v>3.8181091198914045E-2</v>
      </c>
      <c r="AU124" s="21">
        <v>3.4282365065146134E-2</v>
      </c>
      <c r="AV124" s="21">
        <v>3.8507043544843439E-2</v>
      </c>
      <c r="AW124" s="21">
        <v>4.2265068497950094E-2</v>
      </c>
      <c r="AX124" s="21">
        <v>4.4890266067015003E-2</v>
      </c>
      <c r="AY124" s="21">
        <v>4.6099649938930475E-2</v>
      </c>
      <c r="AZ124" s="21">
        <v>8.321456227887733E-2</v>
      </c>
      <c r="BA124" s="21">
        <v>5.6649780803639402E-2</v>
      </c>
      <c r="BB124" s="21">
        <v>6.1563838609352377E-2</v>
      </c>
      <c r="BC124" s="21">
        <v>0.1099519521364889</v>
      </c>
      <c r="BD124" s="21">
        <v>7.6738790160447601E-2</v>
      </c>
      <c r="BE124" s="21">
        <v>7.9214442715688962E-2</v>
      </c>
      <c r="BF124" s="21">
        <v>6.8929286153703098E-2</v>
      </c>
      <c r="BG124" s="21">
        <v>6.6442991789029848E-2</v>
      </c>
      <c r="BH124" s="21">
        <v>6.5002025639320116E-2</v>
      </c>
      <c r="BI124" s="21">
        <v>7.8830748309010934E-2</v>
      </c>
      <c r="BJ124" s="21"/>
      <c r="BK124" s="21"/>
      <c r="BL124" s="21"/>
      <c r="BM124" s="21"/>
      <c r="BN124" s="21"/>
    </row>
    <row r="125" spans="1:66" s="22" customFormat="1" ht="18" customHeight="1" x14ac:dyDescent="0.45">
      <c r="A125" s="17"/>
      <c r="B125" s="17">
        <v>118</v>
      </c>
      <c r="C125" s="18" t="s">
        <v>226</v>
      </c>
      <c r="D125" s="19" t="s">
        <v>41</v>
      </c>
      <c r="E125" s="19" t="s">
        <v>227</v>
      </c>
      <c r="F125" s="19" t="s">
        <v>15</v>
      </c>
      <c r="G125" s="19" t="s">
        <v>15</v>
      </c>
      <c r="H125" s="19" t="s">
        <v>16</v>
      </c>
      <c r="I125" s="20">
        <f t="shared" si="1"/>
        <v>125</v>
      </c>
      <c r="J125" s="20">
        <f>HLOOKUP(1965, 'Full Database'!$K$6:$BN$7, 2, 0)</f>
        <v>11</v>
      </c>
      <c r="K125" s="21">
        <v>41.534999999999997</v>
      </c>
      <c r="L125" s="21">
        <v>43.033000000000001</v>
      </c>
      <c r="M125" s="21">
        <v>43.847999999999999</v>
      </c>
      <c r="N125" s="21">
        <v>45.381999999999998</v>
      </c>
      <c r="O125" s="21">
        <v>45.460999999999999</v>
      </c>
      <c r="P125" s="21">
        <v>46.128999999999998</v>
      </c>
      <c r="Q125" s="21">
        <v>47.942999999999998</v>
      </c>
      <c r="R125" s="21">
        <v>49.569000000000003</v>
      </c>
      <c r="S125" s="21">
        <v>51.079000000000001</v>
      </c>
      <c r="T125" s="21">
        <v>50.238999999999997</v>
      </c>
      <c r="U125" s="21">
        <v>51.606999999999999</v>
      </c>
      <c r="V125" s="21">
        <v>53.39</v>
      </c>
      <c r="W125" s="21">
        <v>54.286999999999999</v>
      </c>
      <c r="X125" s="21">
        <v>55.015000000000001</v>
      </c>
      <c r="Y125" s="21">
        <v>54.881</v>
      </c>
      <c r="Z125" s="21">
        <v>54.835000000000001</v>
      </c>
      <c r="AA125" s="21">
        <v>55.71</v>
      </c>
      <c r="AB125" s="21">
        <v>55.134999999999998</v>
      </c>
      <c r="AC125" s="21">
        <v>57.597999999999999</v>
      </c>
      <c r="AD125" s="21">
        <v>58.831000000000003</v>
      </c>
      <c r="AE125" s="21">
        <v>59.767000000000003</v>
      </c>
      <c r="AF125" s="21">
        <v>61.567</v>
      </c>
      <c r="AG125" s="21">
        <v>61.893000000000001</v>
      </c>
      <c r="AH125" s="21">
        <v>62.905999999999999</v>
      </c>
      <c r="AI125" s="21">
        <v>63.484000000000002</v>
      </c>
      <c r="AJ125" s="21">
        <v>64.72</v>
      </c>
      <c r="AK125" s="21">
        <v>65.917000000000002</v>
      </c>
      <c r="AL125" s="21">
        <v>68.75</v>
      </c>
      <c r="AM125" s="21">
        <v>68.846999999999994</v>
      </c>
      <c r="AN125" s="21">
        <v>69.492000000000004</v>
      </c>
      <c r="AO125" s="21">
        <v>69.978999999999999</v>
      </c>
      <c r="AP125" s="21">
        <v>71.861000000000004</v>
      </c>
      <c r="AQ125" s="21">
        <v>73.042000000000002</v>
      </c>
      <c r="AR125" s="21">
        <v>75.268000000000001</v>
      </c>
      <c r="AS125" s="21">
        <v>77.73</v>
      </c>
      <c r="AT125" s="21">
        <v>80.287999999999997</v>
      </c>
      <c r="AU125" s="21">
        <v>82.48</v>
      </c>
      <c r="AV125" s="21">
        <v>86.055000000000007</v>
      </c>
      <c r="AW125" s="21">
        <v>89.218999999999994</v>
      </c>
      <c r="AX125" s="21">
        <v>91.986999999999995</v>
      </c>
      <c r="AY125" s="21">
        <v>93.875</v>
      </c>
      <c r="AZ125" s="21">
        <v>94.738</v>
      </c>
      <c r="BA125" s="21">
        <v>96.27</v>
      </c>
      <c r="BB125" s="21">
        <v>96.965999999999994</v>
      </c>
      <c r="BC125" s="21">
        <v>100</v>
      </c>
      <c r="BD125" s="21">
        <v>103.282</v>
      </c>
      <c r="BE125" s="21">
        <v>103.40600000000001</v>
      </c>
      <c r="BF125" s="21">
        <v>104.343</v>
      </c>
      <c r="BG125" s="21">
        <v>104.675</v>
      </c>
      <c r="BH125" s="21">
        <v>105.501</v>
      </c>
      <c r="BI125" s="21">
        <v>106.467</v>
      </c>
      <c r="BJ125" s="21" t="s">
        <v>43</v>
      </c>
      <c r="BK125" s="21" t="s">
        <v>43</v>
      </c>
      <c r="BL125" s="21" t="s">
        <v>43</v>
      </c>
      <c r="BM125" s="21" t="s">
        <v>43</v>
      </c>
      <c r="BN125" s="21" t="s">
        <v>43</v>
      </c>
    </row>
    <row r="126" spans="1:66" s="22" customFormat="1" ht="18" customHeight="1" x14ac:dyDescent="0.45">
      <c r="A126" s="17"/>
      <c r="B126" s="17">
        <v>119</v>
      </c>
      <c r="C126" s="18" t="s">
        <v>228</v>
      </c>
      <c r="D126" s="19" t="s">
        <v>41</v>
      </c>
      <c r="E126" s="19" t="s">
        <v>227</v>
      </c>
      <c r="F126" s="19" t="s">
        <v>85</v>
      </c>
      <c r="G126" s="19" t="s">
        <v>86</v>
      </c>
      <c r="H126" s="19" t="s">
        <v>47</v>
      </c>
      <c r="I126" s="20">
        <f t="shared" si="1"/>
        <v>125</v>
      </c>
      <c r="J126" s="20">
        <f>HLOOKUP(1987, 'Full Database'!$K$6:$BN$7, 2, 0)</f>
        <v>33</v>
      </c>
      <c r="K126" s="21" t="s">
        <v>2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>
        <v>81.935392161513207</v>
      </c>
      <c r="AH126" s="21">
        <v>82.961449904006813</v>
      </c>
      <c r="AI126" s="21">
        <v>83.857787836738893</v>
      </c>
      <c r="AJ126" s="21">
        <v>87.167971696805623</v>
      </c>
      <c r="AK126" s="21">
        <v>91.882014172840584</v>
      </c>
      <c r="AL126" s="21">
        <v>97.190114571606287</v>
      </c>
      <c r="AM126" s="21">
        <v>101.01020048713292</v>
      </c>
      <c r="AN126" s="21">
        <v>95.401950678660995</v>
      </c>
      <c r="AO126" s="21">
        <v>94.705452583518195</v>
      </c>
      <c r="AP126" s="21">
        <v>98.210315964573837</v>
      </c>
      <c r="AQ126" s="21">
        <v>99.999999999999972</v>
      </c>
      <c r="AR126" s="21">
        <v>114.36866744684802</v>
      </c>
      <c r="AS126" s="21">
        <v>118.26958365846222</v>
      </c>
      <c r="AT126" s="21">
        <v>108.38072532741639</v>
      </c>
      <c r="AU126" s="21">
        <v>116.61245817490055</v>
      </c>
      <c r="AV126" s="21">
        <v>120.30508517217828</v>
      </c>
      <c r="AW126" s="21">
        <v>122.7187102633704</v>
      </c>
      <c r="AX126" s="21">
        <v>120.96345032037053</v>
      </c>
      <c r="AY126" s="21">
        <v>129.11338629211286</v>
      </c>
      <c r="AZ126" s="21">
        <v>124.9872132864471</v>
      </c>
      <c r="BA126" s="21">
        <v>148.98045461424672</v>
      </c>
      <c r="BB126" s="21">
        <v>150.18178991402084</v>
      </c>
      <c r="BC126" s="21">
        <v>142.60719460410581</v>
      </c>
      <c r="BD126" s="21">
        <v>154.28024407667891</v>
      </c>
      <c r="BE126" s="21">
        <v>149.96599368008381</v>
      </c>
      <c r="BF126" s="21">
        <v>157.08092695379082</v>
      </c>
      <c r="BG126" s="21">
        <v>162.86585012546041</v>
      </c>
      <c r="BH126" s="21">
        <v>169.09219484278489</v>
      </c>
      <c r="BI126" s="21">
        <v>169.54783752603544</v>
      </c>
      <c r="BJ126" s="21" t="s">
        <v>43</v>
      </c>
      <c r="BK126" s="21" t="s">
        <v>43</v>
      </c>
      <c r="BL126" s="21" t="s">
        <v>43</v>
      </c>
      <c r="BM126" s="21" t="s">
        <v>43</v>
      </c>
      <c r="BN126" s="21" t="s">
        <v>43</v>
      </c>
    </row>
    <row r="127" spans="1:66" s="22" customFormat="1" ht="18" customHeight="1" x14ac:dyDescent="0.45">
      <c r="A127" s="17"/>
      <c r="B127" s="17">
        <v>120</v>
      </c>
      <c r="C127" s="18" t="s">
        <v>229</v>
      </c>
      <c r="D127" s="19" t="s">
        <v>41</v>
      </c>
      <c r="E127" s="19" t="s">
        <v>227</v>
      </c>
      <c r="F127" s="19" t="s">
        <v>85</v>
      </c>
      <c r="G127" s="19" t="s">
        <v>88</v>
      </c>
      <c r="H127" s="19" t="s">
        <v>47</v>
      </c>
      <c r="I127" s="20">
        <f t="shared" si="1"/>
        <v>125</v>
      </c>
      <c r="J127" s="20">
        <f>HLOOKUP(1987, 'Full Database'!$K$6:$BN$7, 2, 0)</f>
        <v>33</v>
      </c>
      <c r="K127" s="21" t="s">
        <v>2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>
        <v>81.50917397974159</v>
      </c>
      <c r="AH127" s="21">
        <v>84.349646443349101</v>
      </c>
      <c r="AI127" s="21">
        <v>84.529282738810423</v>
      </c>
      <c r="AJ127" s="21">
        <v>81.808219527192847</v>
      </c>
      <c r="AK127" s="21">
        <v>78.682221555710569</v>
      </c>
      <c r="AL127" s="21">
        <v>85.365862858043357</v>
      </c>
      <c r="AM127" s="21">
        <v>87.967637598450864</v>
      </c>
      <c r="AN127" s="21">
        <v>94.018065530518086</v>
      </c>
      <c r="AO127" s="21">
        <v>95.049364002512135</v>
      </c>
      <c r="AP127" s="21">
        <v>94.179562925290156</v>
      </c>
      <c r="AQ127" s="21">
        <v>100</v>
      </c>
      <c r="AR127" s="21">
        <v>106.04294472314926</v>
      </c>
      <c r="AS127" s="21">
        <v>115.94923928440448</v>
      </c>
      <c r="AT127" s="21">
        <v>112.70766943363144</v>
      </c>
      <c r="AU127" s="21">
        <v>112.30893153462812</v>
      </c>
      <c r="AV127" s="21">
        <v>123.25809468073719</v>
      </c>
      <c r="AW127" s="21">
        <v>131.07171372173067</v>
      </c>
      <c r="AX127" s="21">
        <v>139.90724055970006</v>
      </c>
      <c r="AY127" s="21">
        <v>144.40969262813951</v>
      </c>
      <c r="AZ127" s="21">
        <v>151.76302656683504</v>
      </c>
      <c r="BA127" s="21">
        <v>154.28368260762602</v>
      </c>
      <c r="BB127" s="21">
        <v>137.77260570445208</v>
      </c>
      <c r="BC127" s="21">
        <v>123.0037299279351</v>
      </c>
      <c r="BD127" s="21">
        <v>148.5378023862105</v>
      </c>
      <c r="BE127" s="21">
        <v>160.3942612793262</v>
      </c>
      <c r="BF127" s="21">
        <v>168.52921925974704</v>
      </c>
      <c r="BG127" s="21">
        <v>170.38608879573124</v>
      </c>
      <c r="BH127" s="21">
        <v>173.23720525731864</v>
      </c>
      <c r="BI127" s="21">
        <v>174.44715818249881</v>
      </c>
      <c r="BJ127" s="21" t="s">
        <v>43</v>
      </c>
      <c r="BK127" s="21" t="s">
        <v>43</v>
      </c>
      <c r="BL127" s="21" t="s">
        <v>43</v>
      </c>
      <c r="BM127" s="21" t="s">
        <v>43</v>
      </c>
      <c r="BN127" s="21" t="s">
        <v>43</v>
      </c>
    </row>
    <row r="128" spans="1:66" s="22" customFormat="1" ht="18" customHeight="1" x14ac:dyDescent="0.45">
      <c r="A128" s="17"/>
      <c r="B128" s="17">
        <v>121</v>
      </c>
      <c r="C128" s="18" t="s">
        <v>230</v>
      </c>
      <c r="D128" s="19" t="s">
        <v>41</v>
      </c>
      <c r="E128" s="19" t="s">
        <v>227</v>
      </c>
      <c r="F128" s="19" t="s">
        <v>85</v>
      </c>
      <c r="G128" s="19" t="s">
        <v>90</v>
      </c>
      <c r="H128" s="19" t="s">
        <v>47</v>
      </c>
      <c r="I128" s="20">
        <f t="shared" si="1"/>
        <v>125</v>
      </c>
      <c r="J128" s="20">
        <f>HLOOKUP(1987, 'Full Database'!$K$6:$BN$7, 2, 0)</f>
        <v>33</v>
      </c>
      <c r="K128" s="21" t="s">
        <v>2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>
        <v>93.888479201569893</v>
      </c>
      <c r="AH128" s="21">
        <v>95.998353498864063</v>
      </c>
      <c r="AI128" s="21">
        <v>94.522130254943107</v>
      </c>
      <c r="AJ128" s="21">
        <v>95.885852959926609</v>
      </c>
      <c r="AK128" s="21">
        <v>98.728800058652226</v>
      </c>
      <c r="AL128" s="21">
        <v>103.95151404810134</v>
      </c>
      <c r="AM128" s="21">
        <v>100.59614168090603</v>
      </c>
      <c r="AN128" s="21">
        <v>99.581705462177311</v>
      </c>
      <c r="AO128" s="21">
        <v>97.428439711221444</v>
      </c>
      <c r="AP128" s="21">
        <v>96.989224072418892</v>
      </c>
      <c r="AQ128" s="21">
        <v>100</v>
      </c>
      <c r="AR128" s="21">
        <v>102.56978530677132</v>
      </c>
      <c r="AS128" s="21">
        <v>106.76552964592199</v>
      </c>
      <c r="AT128" s="21">
        <v>111.22286193944876</v>
      </c>
      <c r="AU128" s="21">
        <v>110.39495518954934</v>
      </c>
      <c r="AV128" s="21">
        <v>114.23174001264498</v>
      </c>
      <c r="AW128" s="21">
        <v>119.50292029508904</v>
      </c>
      <c r="AX128" s="21">
        <v>121.68867432595296</v>
      </c>
      <c r="AY128" s="21">
        <v>123.38263893196239</v>
      </c>
      <c r="AZ128" s="21">
        <v>127.25734738505747</v>
      </c>
      <c r="BA128" s="21">
        <v>128.97417763170665</v>
      </c>
      <c r="BB128" s="21">
        <v>126.64946466521599</v>
      </c>
      <c r="BC128" s="21">
        <v>122.97986430188419</v>
      </c>
      <c r="BD128" s="21">
        <v>130.92327493840315</v>
      </c>
      <c r="BE128" s="21">
        <v>132.32166584766858</v>
      </c>
      <c r="BF128" s="21">
        <v>131.49556835235927</v>
      </c>
      <c r="BG128" s="21">
        <v>131.35882497882693</v>
      </c>
      <c r="BH128" s="21">
        <v>131.56477611098012</v>
      </c>
      <c r="BI128" s="21">
        <v>130.90139370475532</v>
      </c>
      <c r="BJ128" s="21" t="s">
        <v>43</v>
      </c>
      <c r="BK128" s="21" t="s">
        <v>43</v>
      </c>
      <c r="BL128" s="21" t="s">
        <v>43</v>
      </c>
      <c r="BM128" s="21" t="s">
        <v>43</v>
      </c>
      <c r="BN128" s="21" t="s">
        <v>43</v>
      </c>
    </row>
    <row r="129" spans="1:66" s="22" customFormat="1" ht="18" customHeight="1" x14ac:dyDescent="0.45">
      <c r="A129" s="17"/>
      <c r="B129" s="17">
        <v>122</v>
      </c>
      <c r="C129" s="18" t="s">
        <v>231</v>
      </c>
      <c r="D129" s="19" t="s">
        <v>41</v>
      </c>
      <c r="E129" s="19" t="s">
        <v>227</v>
      </c>
      <c r="F129" s="19" t="s">
        <v>85</v>
      </c>
      <c r="G129" s="19" t="s">
        <v>92</v>
      </c>
      <c r="H129" s="19" t="s">
        <v>47</v>
      </c>
      <c r="I129" s="20">
        <f t="shared" si="1"/>
        <v>125</v>
      </c>
      <c r="J129" s="20">
        <f>HLOOKUP(1987, 'Full Database'!$K$6:$BN$7, 2, 0)</f>
        <v>33</v>
      </c>
      <c r="K129" s="21" t="s">
        <v>2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>
        <v>71.824460604169147</v>
      </c>
      <c r="AH129" s="21">
        <v>73.343371012577791</v>
      </c>
      <c r="AI129" s="21">
        <v>76.938678525113858</v>
      </c>
      <c r="AJ129" s="21">
        <v>81.734372402488148</v>
      </c>
      <c r="AK129" s="21">
        <v>85.456401467298051</v>
      </c>
      <c r="AL129" s="21">
        <v>88.538110891049044</v>
      </c>
      <c r="AM129" s="21">
        <v>91.134905504519125</v>
      </c>
      <c r="AN129" s="21">
        <v>93.315503639066662</v>
      </c>
      <c r="AO129" s="21">
        <v>95.667297401662822</v>
      </c>
      <c r="AP129" s="21">
        <v>100.81981878927661</v>
      </c>
      <c r="AQ129" s="21">
        <v>100</v>
      </c>
      <c r="AR129" s="21">
        <v>103.69860833149151</v>
      </c>
      <c r="AS129" s="21">
        <v>110.83533781357848</v>
      </c>
      <c r="AT129" s="21">
        <v>114.71277003092844</v>
      </c>
      <c r="AU129" s="21">
        <v>117.54538930588134</v>
      </c>
      <c r="AV129" s="21">
        <v>125.7734415314311</v>
      </c>
      <c r="AW129" s="21">
        <v>130.73991779124137</v>
      </c>
      <c r="AX129" s="21">
        <v>130.74653357530235</v>
      </c>
      <c r="AY129" s="21">
        <v>136.97987345430113</v>
      </c>
      <c r="AZ129" s="21">
        <v>139.21349955673958</v>
      </c>
      <c r="BA129" s="21">
        <v>144.1373704587414</v>
      </c>
      <c r="BB129" s="21">
        <v>143.1285369062806</v>
      </c>
      <c r="BC129" s="21">
        <v>155.07974073801617</v>
      </c>
      <c r="BD129" s="21">
        <v>154.03388294354988</v>
      </c>
      <c r="BE129" s="21">
        <v>151.38318259803805</v>
      </c>
      <c r="BF129" s="21">
        <v>154.90642289719796</v>
      </c>
      <c r="BG129" s="21">
        <v>155.47944588917289</v>
      </c>
      <c r="BH129" s="21">
        <v>152.64254438523272</v>
      </c>
      <c r="BI129" s="21">
        <v>156.66509025242132</v>
      </c>
      <c r="BJ129" s="21" t="s">
        <v>43</v>
      </c>
      <c r="BK129" s="21" t="s">
        <v>43</v>
      </c>
      <c r="BL129" s="21" t="s">
        <v>43</v>
      </c>
      <c r="BM129" s="21" t="s">
        <v>43</v>
      </c>
      <c r="BN129" s="21" t="s">
        <v>43</v>
      </c>
    </row>
    <row r="130" spans="1:66" s="22" customFormat="1" ht="18" customHeight="1" x14ac:dyDescent="0.45">
      <c r="A130" s="17"/>
      <c r="B130" s="17">
        <v>123</v>
      </c>
      <c r="C130" s="18" t="s">
        <v>232</v>
      </c>
      <c r="D130" s="19" t="s">
        <v>41</v>
      </c>
      <c r="E130" s="19" t="s">
        <v>227</v>
      </c>
      <c r="F130" s="19" t="s">
        <v>85</v>
      </c>
      <c r="G130" s="19" t="s">
        <v>94</v>
      </c>
      <c r="H130" s="19" t="s">
        <v>47</v>
      </c>
      <c r="I130" s="20">
        <f t="shared" si="1"/>
        <v>125</v>
      </c>
      <c r="J130" s="20">
        <f>HLOOKUP(1987, 'Full Database'!$K$6:$BN$7, 2, 0)</f>
        <v>33</v>
      </c>
      <c r="K130" s="21" t="s">
        <v>2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>
        <v>81.766112498349727</v>
      </c>
      <c r="AH130" s="21">
        <v>82.43058699637271</v>
      </c>
      <c r="AI130" s="21">
        <v>83.7314486693123</v>
      </c>
      <c r="AJ130" s="21">
        <v>85.945221074014697</v>
      </c>
      <c r="AK130" s="21">
        <v>88.135337841722929</v>
      </c>
      <c r="AL130" s="21">
        <v>91.848435357650374</v>
      </c>
      <c r="AM130" s="21">
        <v>90.472426757096997</v>
      </c>
      <c r="AN130" s="21">
        <v>91.573990764792285</v>
      </c>
      <c r="AO130" s="21">
        <v>95.209927073672858</v>
      </c>
      <c r="AP130" s="21">
        <v>96.829104572566095</v>
      </c>
      <c r="AQ130" s="21">
        <v>100</v>
      </c>
      <c r="AR130" s="21">
        <v>101.71098781515533</v>
      </c>
      <c r="AS130" s="21">
        <v>103.79028632895952</v>
      </c>
      <c r="AT130" s="21">
        <v>105.71504057286838</v>
      </c>
      <c r="AU130" s="21">
        <v>110.62824851517234</v>
      </c>
      <c r="AV130" s="21">
        <v>114.26435666386401</v>
      </c>
      <c r="AW130" s="21">
        <v>124.50246854231864</v>
      </c>
      <c r="AX130" s="21">
        <v>131.35255642013243</v>
      </c>
      <c r="AY130" s="21">
        <v>145.16660311527022</v>
      </c>
      <c r="AZ130" s="21">
        <v>149.81465920287144</v>
      </c>
      <c r="BA130" s="21">
        <v>153.25208584682991</v>
      </c>
      <c r="BB130" s="21">
        <v>154.2285474649758</v>
      </c>
      <c r="BC130" s="21">
        <v>154.66374138418774</v>
      </c>
      <c r="BD130" s="21">
        <v>154.46696930553196</v>
      </c>
      <c r="BE130" s="21">
        <v>152.1015835225783</v>
      </c>
      <c r="BF130" s="21">
        <v>145.81427410933455</v>
      </c>
      <c r="BG130" s="21">
        <v>148.62283982073765</v>
      </c>
      <c r="BH130" s="21">
        <v>148.39510283506613</v>
      </c>
      <c r="BI130" s="21">
        <v>151.22979092193992</v>
      </c>
      <c r="BJ130" s="21" t="s">
        <v>43</v>
      </c>
      <c r="BK130" s="21" t="s">
        <v>43</v>
      </c>
      <c r="BL130" s="21" t="s">
        <v>43</v>
      </c>
      <c r="BM130" s="21" t="s">
        <v>43</v>
      </c>
      <c r="BN130" s="21" t="s">
        <v>43</v>
      </c>
    </row>
    <row r="131" spans="1:66" s="22" customFormat="1" ht="18" customHeight="1" x14ac:dyDescent="0.45">
      <c r="A131" s="17"/>
      <c r="B131" s="17">
        <v>124</v>
      </c>
      <c r="C131" s="18" t="s">
        <v>233</v>
      </c>
      <c r="D131" s="19" t="s">
        <v>41</v>
      </c>
      <c r="E131" s="19" t="s">
        <v>227</v>
      </c>
      <c r="F131" s="19" t="s">
        <v>85</v>
      </c>
      <c r="G131" s="19" t="s">
        <v>96</v>
      </c>
      <c r="H131" s="19" t="s">
        <v>47</v>
      </c>
      <c r="I131" s="20">
        <f t="shared" si="1"/>
        <v>125</v>
      </c>
      <c r="J131" s="20">
        <f>HLOOKUP(1987, 'Full Database'!$K$6:$BN$7, 2, 0)</f>
        <v>33</v>
      </c>
      <c r="K131" s="21" t="s">
        <v>2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>
        <v>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90.610285258027929</v>
      </c>
      <c r="AO131" s="21">
        <v>90.326723765398313</v>
      </c>
      <c r="AP131" s="21">
        <v>94.002818942640658</v>
      </c>
      <c r="AQ131" s="21">
        <v>100</v>
      </c>
      <c r="AR131" s="21">
        <v>118.93701432894439</v>
      </c>
      <c r="AS131" s="21">
        <v>125.63031052182225</v>
      </c>
      <c r="AT131" s="21">
        <v>133.03960527428745</v>
      </c>
      <c r="AU131" s="21">
        <v>136.23707697072237</v>
      </c>
      <c r="AV131" s="21">
        <v>138.87057725504417</v>
      </c>
      <c r="AW131" s="21">
        <v>142.39030025223224</v>
      </c>
      <c r="AX131" s="21">
        <v>143.34778282474014</v>
      </c>
      <c r="AY131" s="21">
        <v>142.14311210850158</v>
      </c>
      <c r="AZ131" s="21">
        <v>145.14873208952605</v>
      </c>
      <c r="BA131" s="21">
        <v>142.01958099233732</v>
      </c>
      <c r="BB131" s="21">
        <v>153.69137798066538</v>
      </c>
      <c r="BC131" s="21">
        <v>156.12421121771007</v>
      </c>
      <c r="BD131" s="21">
        <v>147.72531660466069</v>
      </c>
      <c r="BE131" s="21">
        <v>143.51510279356143</v>
      </c>
      <c r="BF131" s="21">
        <v>137.2638336222667</v>
      </c>
      <c r="BG131" s="21">
        <v>139.06519958291065</v>
      </c>
      <c r="BH131" s="21">
        <v>140.80864183044943</v>
      </c>
      <c r="BI131" s="21">
        <v>143.90229683297676</v>
      </c>
      <c r="BJ131" s="21" t="s">
        <v>43</v>
      </c>
      <c r="BK131" s="21" t="s">
        <v>43</v>
      </c>
      <c r="BL131" s="21" t="s">
        <v>43</v>
      </c>
      <c r="BM131" s="21" t="s">
        <v>43</v>
      </c>
      <c r="BN131" s="21" t="s">
        <v>43</v>
      </c>
    </row>
    <row r="132" spans="1:66" s="22" customFormat="1" ht="18" customHeight="1" x14ac:dyDescent="0.45">
      <c r="A132" s="17"/>
      <c r="B132" s="17">
        <v>125</v>
      </c>
      <c r="C132" s="18" t="s">
        <v>234</v>
      </c>
      <c r="D132" s="19" t="s">
        <v>41</v>
      </c>
      <c r="E132" s="19" t="s">
        <v>227</v>
      </c>
      <c r="F132" s="19" t="s">
        <v>85</v>
      </c>
      <c r="G132" s="19" t="s">
        <v>98</v>
      </c>
      <c r="H132" s="19" t="s">
        <v>47</v>
      </c>
      <c r="I132" s="20">
        <f t="shared" si="1"/>
        <v>125</v>
      </c>
      <c r="J132" s="20">
        <f>HLOOKUP(1987, 'Full Database'!$K$6:$BN$7, 2, 0)</f>
        <v>33</v>
      </c>
      <c r="K132" s="21" t="s">
        <v>2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>
        <v>89.253639444736237</v>
      </c>
      <c r="AH132" s="21">
        <v>91.431256133238151</v>
      </c>
      <c r="AI132" s="21">
        <v>92.53894667864256</v>
      </c>
      <c r="AJ132" s="21">
        <v>93.349242269554807</v>
      </c>
      <c r="AK132" s="21">
        <v>94.809432458828709</v>
      </c>
      <c r="AL132" s="21">
        <v>89.319194840961046</v>
      </c>
      <c r="AM132" s="21">
        <v>89.500932351540243</v>
      </c>
      <c r="AN132" s="21">
        <v>94.501887356757976</v>
      </c>
      <c r="AO132" s="21">
        <v>96.782840783205458</v>
      </c>
      <c r="AP132" s="21">
        <v>100.27883378351578</v>
      </c>
      <c r="AQ132" s="21">
        <v>100</v>
      </c>
      <c r="AR132" s="21">
        <v>92.542671380401998</v>
      </c>
      <c r="AS132" s="21">
        <v>94.380126478620625</v>
      </c>
      <c r="AT132" s="21">
        <v>96.456695324476101</v>
      </c>
      <c r="AU132" s="21">
        <v>100.56613698712084</v>
      </c>
      <c r="AV132" s="21">
        <v>96.71303691160243</v>
      </c>
      <c r="AW132" s="21">
        <v>102.1050001186539</v>
      </c>
      <c r="AX132" s="21">
        <v>102.15563990340462</v>
      </c>
      <c r="AY132" s="21">
        <v>106.51161340952844</v>
      </c>
      <c r="AZ132" s="21">
        <v>107.81015605462562</v>
      </c>
      <c r="BA132" s="21">
        <v>104.37173850492587</v>
      </c>
      <c r="BB132" s="21">
        <v>101.98851311174535</v>
      </c>
      <c r="BC132" s="21">
        <v>96.430218683425409</v>
      </c>
      <c r="BD132" s="21">
        <v>91.054334263647064</v>
      </c>
      <c r="BE132" s="21">
        <v>92.04053626757856</v>
      </c>
      <c r="BF132" s="21">
        <v>83.9594954318638</v>
      </c>
      <c r="BG132" s="21">
        <v>81.529338167519299</v>
      </c>
      <c r="BH132" s="21">
        <v>86.177322867943047</v>
      </c>
      <c r="BI132" s="21">
        <v>89.579100711543774</v>
      </c>
      <c r="BJ132" s="21" t="s">
        <v>43</v>
      </c>
      <c r="BK132" s="21" t="s">
        <v>43</v>
      </c>
      <c r="BL132" s="21" t="s">
        <v>43</v>
      </c>
      <c r="BM132" s="21" t="s">
        <v>43</v>
      </c>
      <c r="BN132" s="21" t="s">
        <v>43</v>
      </c>
    </row>
    <row r="133" spans="1:66" s="22" customFormat="1" ht="18" customHeight="1" x14ac:dyDescent="0.45">
      <c r="A133" s="17"/>
      <c r="B133" s="17">
        <v>126</v>
      </c>
      <c r="C133" s="18" t="s">
        <v>235</v>
      </c>
      <c r="D133" s="19" t="s">
        <v>41</v>
      </c>
      <c r="E133" s="19" t="s">
        <v>227</v>
      </c>
      <c r="F133" s="19" t="s">
        <v>85</v>
      </c>
      <c r="G133" s="19" t="s">
        <v>100</v>
      </c>
      <c r="H133" s="19" t="s">
        <v>47</v>
      </c>
      <c r="I133" s="20">
        <f t="shared" si="1"/>
        <v>125</v>
      </c>
      <c r="J133" s="20">
        <f>HLOOKUP(1987, 'Full Database'!$K$6:$BN$7, 2, 0)</f>
        <v>33</v>
      </c>
      <c r="K133" s="21" t="s">
        <v>2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</row>
    <row r="134" spans="1:66" s="22" customFormat="1" ht="18" customHeight="1" x14ac:dyDescent="0.45">
      <c r="A134" s="17"/>
      <c r="B134" s="17">
        <v>127</v>
      </c>
      <c r="C134" s="18" t="s">
        <v>236</v>
      </c>
      <c r="D134" s="19" t="s">
        <v>41</v>
      </c>
      <c r="E134" s="19" t="s">
        <v>227</v>
      </c>
      <c r="F134" s="19" t="s">
        <v>85</v>
      </c>
      <c r="G134" s="19" t="s">
        <v>102</v>
      </c>
      <c r="H134" s="19" t="s">
        <v>47</v>
      </c>
      <c r="I134" s="20">
        <f t="shared" si="1"/>
        <v>125</v>
      </c>
      <c r="J134" s="20">
        <f>HLOOKUP(1987, 'Full Database'!$K$6:$BN$7, 2, 0)</f>
        <v>33</v>
      </c>
      <c r="K134" s="21" t="s">
        <v>2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>
        <v>104.89572386464057</v>
      </c>
      <c r="AH134" s="21">
        <v>104.44849416964171</v>
      </c>
      <c r="AI134" s="21">
        <v>103.65922840440689</v>
      </c>
      <c r="AJ134" s="21">
        <v>100.13675616686024</v>
      </c>
      <c r="AK134" s="21">
        <v>99.482410312785944</v>
      </c>
      <c r="AL134" s="21">
        <v>98.483279783122498</v>
      </c>
      <c r="AM134" s="21">
        <v>96.729179527043726</v>
      </c>
      <c r="AN134" s="21">
        <v>96.01741611691638</v>
      </c>
      <c r="AO134" s="21">
        <v>95.012550470485451</v>
      </c>
      <c r="AP134" s="21">
        <v>95.28921834996035</v>
      </c>
      <c r="AQ134" s="21">
        <v>100</v>
      </c>
      <c r="AR134" s="21">
        <v>104.60969269735554</v>
      </c>
      <c r="AS134" s="21">
        <v>107.15941864587784</v>
      </c>
      <c r="AT134" s="21">
        <v>111.68353369721153</v>
      </c>
      <c r="AU134" s="21">
        <v>107.70016689015394</v>
      </c>
      <c r="AV134" s="21">
        <v>112.36791683695944</v>
      </c>
      <c r="AW134" s="21">
        <v>115.72743811285879</v>
      </c>
      <c r="AX134" s="21">
        <v>114.99130593720619</v>
      </c>
      <c r="AY134" s="21">
        <v>117.67710727157004</v>
      </c>
      <c r="AZ134" s="21">
        <v>121.9387615581508</v>
      </c>
      <c r="BA134" s="21">
        <v>127.00659145407197</v>
      </c>
      <c r="BB134" s="21">
        <v>124.43231915629869</v>
      </c>
      <c r="BC134" s="21">
        <v>120.14116849950001</v>
      </c>
      <c r="BD134" s="21">
        <v>126.42160121855248</v>
      </c>
      <c r="BE134" s="21">
        <v>126.41402762198055</v>
      </c>
      <c r="BF134" s="21">
        <v>126.27118940659727</v>
      </c>
      <c r="BG134" s="21">
        <v>129.53957294999719</v>
      </c>
      <c r="BH134" s="21">
        <v>135.10785030016191</v>
      </c>
      <c r="BI134" s="21">
        <v>135.56432591153782</v>
      </c>
      <c r="BJ134" s="21" t="s">
        <v>43</v>
      </c>
      <c r="BK134" s="21" t="s">
        <v>43</v>
      </c>
      <c r="BL134" s="21" t="s">
        <v>43</v>
      </c>
      <c r="BM134" s="21" t="s">
        <v>43</v>
      </c>
      <c r="BN134" s="21" t="s">
        <v>43</v>
      </c>
    </row>
    <row r="135" spans="1:66" s="22" customFormat="1" ht="18" customHeight="1" x14ac:dyDescent="0.45">
      <c r="A135" s="17"/>
      <c r="B135" s="17">
        <v>128</v>
      </c>
      <c r="C135" s="18" t="s">
        <v>237</v>
      </c>
      <c r="D135" s="19" t="s">
        <v>41</v>
      </c>
      <c r="E135" s="19" t="s">
        <v>227</v>
      </c>
      <c r="F135" s="19" t="s">
        <v>85</v>
      </c>
      <c r="G135" s="19" t="s">
        <v>104</v>
      </c>
      <c r="H135" s="19" t="s">
        <v>47</v>
      </c>
      <c r="I135" s="20">
        <f t="shared" si="1"/>
        <v>125</v>
      </c>
      <c r="J135" s="20">
        <f>HLOOKUP(1987, 'Full Database'!$K$6:$BN$7, 2, 0)</f>
        <v>33</v>
      </c>
      <c r="K135" s="21" t="s">
        <v>2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>
        <v>69.984674291799678</v>
      </c>
      <c r="AH135" s="21">
        <v>72.18761941729629</v>
      </c>
      <c r="AI135" s="21">
        <v>73.584171948494543</v>
      </c>
      <c r="AJ135" s="21">
        <v>74.824813704038675</v>
      </c>
      <c r="AK135" s="21">
        <v>75.74338649338091</v>
      </c>
      <c r="AL135" s="21">
        <v>79.366341789264922</v>
      </c>
      <c r="AM135" s="21">
        <v>83.052396598282257</v>
      </c>
      <c r="AN135" s="21">
        <v>86.049808951113789</v>
      </c>
      <c r="AO135" s="21">
        <v>91.708045683290422</v>
      </c>
      <c r="AP135" s="21">
        <v>97.228737010768029</v>
      </c>
      <c r="AQ135" s="21">
        <v>100</v>
      </c>
      <c r="AR135" s="21">
        <v>100.47225563035052</v>
      </c>
      <c r="AS135" s="21">
        <v>106.46327228406176</v>
      </c>
      <c r="AT135" s="21">
        <v>114.37459809200632</v>
      </c>
      <c r="AU135" s="21">
        <v>112.51218016358277</v>
      </c>
      <c r="AV135" s="21">
        <v>116.17983098483391</v>
      </c>
      <c r="AW135" s="21">
        <v>118.40207478013782</v>
      </c>
      <c r="AX135" s="21">
        <v>118.96845578106776</v>
      </c>
      <c r="AY135" s="21">
        <v>114.39656488826289</v>
      </c>
      <c r="AZ135" s="21">
        <v>108.08216825310851</v>
      </c>
      <c r="BA135" s="21">
        <v>105.6175932125619</v>
      </c>
      <c r="BB135" s="21">
        <v>103.81201496481478</v>
      </c>
      <c r="BC135" s="21">
        <v>109.07105327690077</v>
      </c>
      <c r="BD135" s="21">
        <v>109.13091107227714</v>
      </c>
      <c r="BE135" s="21">
        <v>101.34887732480328</v>
      </c>
      <c r="BF135" s="21">
        <v>99.508328599682045</v>
      </c>
      <c r="BG135" s="21">
        <v>102.25708398275924</v>
      </c>
      <c r="BH135" s="21">
        <v>103.733265691548</v>
      </c>
      <c r="BI135" s="21">
        <v>111.25417598170475</v>
      </c>
      <c r="BJ135" s="21" t="s">
        <v>43</v>
      </c>
      <c r="BK135" s="21" t="s">
        <v>43</v>
      </c>
      <c r="BL135" s="21" t="s">
        <v>43</v>
      </c>
      <c r="BM135" s="21" t="s">
        <v>43</v>
      </c>
      <c r="BN135" s="21" t="s">
        <v>43</v>
      </c>
    </row>
    <row r="136" spans="1:66" s="22" customFormat="1" ht="18" customHeight="1" x14ac:dyDescent="0.45">
      <c r="A136" s="17"/>
      <c r="B136" s="17">
        <v>129</v>
      </c>
      <c r="C136" s="18" t="s">
        <v>238</v>
      </c>
      <c r="D136" s="19" t="s">
        <v>41</v>
      </c>
      <c r="E136" s="19" t="s">
        <v>227</v>
      </c>
      <c r="F136" s="19" t="s">
        <v>85</v>
      </c>
      <c r="G136" s="19" t="s">
        <v>106</v>
      </c>
      <c r="H136" s="19" t="s">
        <v>47</v>
      </c>
      <c r="I136" s="20">
        <f t="shared" ref="I136:I199" si="2">IF($H136="Yes", ROW($E136), $I135)</f>
        <v>125</v>
      </c>
      <c r="J136" s="20">
        <f>HLOOKUP(1987, 'Full Database'!$K$6:$BN$7, 2, 0)</f>
        <v>33</v>
      </c>
      <c r="K136" s="21" t="s">
        <v>2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>
        <v>82.799173769551004</v>
      </c>
      <c r="AH136" s="21">
        <v>85.36495214465198</v>
      </c>
      <c r="AI136" s="21">
        <v>84.931848452734599</v>
      </c>
      <c r="AJ136" s="21">
        <v>86.604904226053279</v>
      </c>
      <c r="AK136" s="21">
        <v>87.991007399528357</v>
      </c>
      <c r="AL136" s="21">
        <v>92.41487644247897</v>
      </c>
      <c r="AM136" s="21">
        <v>93.369350696987823</v>
      </c>
      <c r="AN136" s="21">
        <v>94.841092580336934</v>
      </c>
      <c r="AO136" s="21">
        <v>96.40152358658797</v>
      </c>
      <c r="AP136" s="21">
        <v>97.812276535118485</v>
      </c>
      <c r="AQ136" s="21">
        <v>100</v>
      </c>
      <c r="AR136" s="21">
        <v>101.30434282618469</v>
      </c>
      <c r="AS136" s="21">
        <v>103.54280549191459</v>
      </c>
      <c r="AT136" s="21">
        <v>106.32984732327813</v>
      </c>
      <c r="AU136" s="21">
        <v>105.32032301478873</v>
      </c>
      <c r="AV136" s="21">
        <v>113.32110898432913</v>
      </c>
      <c r="AW136" s="21">
        <v>117.29109061728214</v>
      </c>
      <c r="AX136" s="21">
        <v>121.45497433275723</v>
      </c>
      <c r="AY136" s="21">
        <v>124.86738413510641</v>
      </c>
      <c r="AZ136" s="21">
        <v>125.97411591479471</v>
      </c>
      <c r="BA136" s="21">
        <v>128.16411948799333</v>
      </c>
      <c r="BB136" s="21">
        <v>128.32428403537591</v>
      </c>
      <c r="BC136" s="21">
        <v>121.83590910729147</v>
      </c>
      <c r="BD136" s="21">
        <v>131.05013675001024</v>
      </c>
      <c r="BE136" s="21">
        <v>132.99674993644771</v>
      </c>
      <c r="BF136" s="21">
        <v>134.44073008667468</v>
      </c>
      <c r="BG136" s="21">
        <v>135.23037060508489</v>
      </c>
      <c r="BH136" s="21">
        <v>134.02366091792445</v>
      </c>
      <c r="BI136" s="21">
        <v>136.26445114835798</v>
      </c>
      <c r="BJ136" s="21" t="s">
        <v>43</v>
      </c>
      <c r="BK136" s="21" t="s">
        <v>43</v>
      </c>
      <c r="BL136" s="21" t="s">
        <v>43</v>
      </c>
      <c r="BM136" s="21" t="s">
        <v>43</v>
      </c>
      <c r="BN136" s="21" t="s">
        <v>43</v>
      </c>
    </row>
    <row r="137" spans="1:66" s="22" customFormat="1" ht="18" customHeight="1" x14ac:dyDescent="0.45">
      <c r="A137" s="17"/>
      <c r="B137" s="17">
        <v>130</v>
      </c>
      <c r="C137" s="18" t="s">
        <v>239</v>
      </c>
      <c r="D137" s="19" t="s">
        <v>41</v>
      </c>
      <c r="E137" s="19" t="s">
        <v>227</v>
      </c>
      <c r="F137" s="19" t="s">
        <v>85</v>
      </c>
      <c r="G137" s="19" t="s">
        <v>108</v>
      </c>
      <c r="H137" s="19" t="s">
        <v>47</v>
      </c>
      <c r="I137" s="20">
        <f t="shared" si="2"/>
        <v>125</v>
      </c>
      <c r="J137" s="20">
        <f>HLOOKUP(1987, 'Full Database'!$K$6:$BN$7, 2, 0)</f>
        <v>33</v>
      </c>
      <c r="K137" s="21" t="s">
        <v>2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</row>
    <row r="138" spans="1:66" s="22" customFormat="1" ht="18" customHeight="1" x14ac:dyDescent="0.45">
      <c r="A138" s="17"/>
      <c r="B138" s="17">
        <v>131</v>
      </c>
      <c r="C138" s="18" t="s">
        <v>240</v>
      </c>
      <c r="D138" s="19" t="s">
        <v>41</v>
      </c>
      <c r="E138" s="19" t="s">
        <v>227</v>
      </c>
      <c r="F138" s="19" t="s">
        <v>85</v>
      </c>
      <c r="G138" s="19" t="s">
        <v>110</v>
      </c>
      <c r="H138" s="19" t="s">
        <v>47</v>
      </c>
      <c r="I138" s="20">
        <f t="shared" si="2"/>
        <v>125</v>
      </c>
      <c r="J138" s="20">
        <f>HLOOKUP(1987, 'Full Database'!$K$6:$BN$7, 2, 0)</f>
        <v>33</v>
      </c>
      <c r="K138" s="21" t="s">
        <v>2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>
        <v>75.327796556728472</v>
      </c>
      <c r="AH138" s="21">
        <v>77.341031351949312</v>
      </c>
      <c r="AI138" s="21">
        <v>78.215582655993657</v>
      </c>
      <c r="AJ138" s="21">
        <v>79.304140430377174</v>
      </c>
      <c r="AK138" s="21">
        <v>80.506932014735128</v>
      </c>
      <c r="AL138" s="21">
        <v>85.31805032169882</v>
      </c>
      <c r="AM138" s="21">
        <v>88.196230783185598</v>
      </c>
      <c r="AN138" s="21">
        <v>90.536287045499094</v>
      </c>
      <c r="AO138" s="21">
        <v>93.53011071480644</v>
      </c>
      <c r="AP138" s="21">
        <v>96.931576233598022</v>
      </c>
      <c r="AQ138" s="21">
        <v>100</v>
      </c>
      <c r="AR138" s="21">
        <v>105.31668701791807</v>
      </c>
      <c r="AS138" s="21">
        <v>112.36512551423563</v>
      </c>
      <c r="AT138" s="21">
        <v>117.44309025599881</v>
      </c>
      <c r="AU138" s="21">
        <v>119.71390005000349</v>
      </c>
      <c r="AV138" s="21">
        <v>123.85481080022545</v>
      </c>
      <c r="AW138" s="21">
        <v>129.79512558400606</v>
      </c>
      <c r="AX138" s="21">
        <v>138.10435274747758</v>
      </c>
      <c r="AY138" s="21">
        <v>141.49611735795148</v>
      </c>
      <c r="AZ138" s="21">
        <v>146.44258967269579</v>
      </c>
      <c r="BA138" s="21">
        <v>149.68760220348329</v>
      </c>
      <c r="BB138" s="21">
        <v>147.58262551246438</v>
      </c>
      <c r="BC138" s="21">
        <v>145.97413848339954</v>
      </c>
      <c r="BD138" s="21">
        <v>151.83459214943593</v>
      </c>
      <c r="BE138" s="21">
        <v>152.76514042081249</v>
      </c>
      <c r="BF138" s="21">
        <v>156.19140581314534</v>
      </c>
      <c r="BG138" s="21">
        <v>162.21022518811802</v>
      </c>
      <c r="BH138" s="21">
        <v>165.11883119764221</v>
      </c>
      <c r="BI138" s="21">
        <v>168.35440748427607</v>
      </c>
      <c r="BJ138" s="21" t="s">
        <v>43</v>
      </c>
      <c r="BK138" s="21" t="s">
        <v>43</v>
      </c>
      <c r="BL138" s="21" t="s">
        <v>43</v>
      </c>
      <c r="BM138" s="21" t="s">
        <v>43</v>
      </c>
      <c r="BN138" s="21" t="s">
        <v>43</v>
      </c>
    </row>
    <row r="139" spans="1:66" s="22" customFormat="1" ht="18" customHeight="1" x14ac:dyDescent="0.45">
      <c r="A139" s="17"/>
      <c r="B139" s="17">
        <v>132</v>
      </c>
      <c r="C139" s="18" t="s">
        <v>241</v>
      </c>
      <c r="D139" s="19" t="s">
        <v>41</v>
      </c>
      <c r="E139" s="19" t="s">
        <v>227</v>
      </c>
      <c r="F139" s="19" t="s">
        <v>85</v>
      </c>
      <c r="G139" s="19" t="s">
        <v>112</v>
      </c>
      <c r="H139" s="19" t="s">
        <v>47</v>
      </c>
      <c r="I139" s="20">
        <f t="shared" si="2"/>
        <v>125</v>
      </c>
      <c r="J139" s="20">
        <f>HLOOKUP(1987, 'Full Database'!$K$6:$BN$7, 2, 0)</f>
        <v>33</v>
      </c>
      <c r="K139" s="21" t="s">
        <v>2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>
        <v>14.81788023234223</v>
      </c>
      <c r="AH139" s="21">
        <v>17.283278450202371</v>
      </c>
      <c r="AI139" s="21">
        <v>18.606959438496368</v>
      </c>
      <c r="AJ139" s="21">
        <v>21.19765707396936</v>
      </c>
      <c r="AK139" s="21">
        <v>24.265406242160505</v>
      </c>
      <c r="AL139" s="21">
        <v>30.553300889602149</v>
      </c>
      <c r="AM139" s="21">
        <v>36.947946481719164</v>
      </c>
      <c r="AN139" s="21">
        <v>46.17686050691551</v>
      </c>
      <c r="AO139" s="21">
        <v>62.665880413976758</v>
      </c>
      <c r="AP139" s="21">
        <v>81.498513020133004</v>
      </c>
      <c r="AQ139" s="21">
        <v>100</v>
      </c>
      <c r="AR139" s="21">
        <v>133.33787246875826</v>
      </c>
      <c r="AS139" s="21">
        <v>165.96366380633276</v>
      </c>
      <c r="AT139" s="21">
        <v>191.94655867567471</v>
      </c>
      <c r="AU139" s="21">
        <v>199.29748314938351</v>
      </c>
      <c r="AV139" s="21">
        <v>223.96403379442788</v>
      </c>
      <c r="AW139" s="21">
        <v>266.22732788027179</v>
      </c>
      <c r="AX139" s="21">
        <v>298.51372703249899</v>
      </c>
      <c r="AY139" s="21">
        <v>331.03360222439176</v>
      </c>
      <c r="AZ139" s="21">
        <v>354.24221288726318</v>
      </c>
      <c r="BA139" s="21">
        <v>403.45749588969511</v>
      </c>
      <c r="BB139" s="21">
        <v>447.45061400850102</v>
      </c>
      <c r="BC139" s="21">
        <v>450.78592844188188</v>
      </c>
      <c r="BD139" s="21">
        <v>510.79540050276285</v>
      </c>
      <c r="BE139" s="21">
        <v>544.07426108776519</v>
      </c>
      <c r="BF139" s="21">
        <v>504.37425800041098</v>
      </c>
      <c r="BG139" s="21">
        <v>517.29433974622282</v>
      </c>
      <c r="BH139" s="21">
        <v>532.3636316777945</v>
      </c>
      <c r="BI139" s="21">
        <v>537.64098528699469</v>
      </c>
      <c r="BJ139" s="21" t="s">
        <v>43</v>
      </c>
      <c r="BK139" s="21" t="s">
        <v>43</v>
      </c>
      <c r="BL139" s="21" t="s">
        <v>43</v>
      </c>
      <c r="BM139" s="21" t="s">
        <v>43</v>
      </c>
      <c r="BN139" s="21" t="s">
        <v>43</v>
      </c>
    </row>
    <row r="140" spans="1:66" s="22" customFormat="1" ht="18" customHeight="1" x14ac:dyDescent="0.45">
      <c r="A140" s="17"/>
      <c r="B140" s="17">
        <v>133</v>
      </c>
      <c r="C140" s="18" t="s">
        <v>242</v>
      </c>
      <c r="D140" s="19" t="s">
        <v>41</v>
      </c>
      <c r="E140" s="19" t="s">
        <v>227</v>
      </c>
      <c r="F140" s="19" t="s">
        <v>85</v>
      </c>
      <c r="G140" s="19" t="s">
        <v>114</v>
      </c>
      <c r="H140" s="19" t="s">
        <v>47</v>
      </c>
      <c r="I140" s="20">
        <f t="shared" si="2"/>
        <v>125</v>
      </c>
      <c r="J140" s="20">
        <f>HLOOKUP(1987, 'Full Database'!$K$6:$BN$7, 2, 0)</f>
        <v>33</v>
      </c>
      <c r="K140" s="21" t="s">
        <v>2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>
        <v>59.7375086304028</v>
      </c>
      <c r="AH140" s="21">
        <v>64.883742356317839</v>
      </c>
      <c r="AI140" s="21">
        <v>67.682877322813255</v>
      </c>
      <c r="AJ140" s="21">
        <v>68.864255917668274</v>
      </c>
      <c r="AK140" s="21">
        <v>70.09644455630945</v>
      </c>
      <c r="AL140" s="21">
        <v>74.680807013063543</v>
      </c>
      <c r="AM140" s="21">
        <v>78.788810672095025</v>
      </c>
      <c r="AN140" s="21">
        <v>84.299071454246061</v>
      </c>
      <c r="AO140" s="21">
        <v>88.416007353951144</v>
      </c>
      <c r="AP140" s="21">
        <v>95.229194631239508</v>
      </c>
      <c r="AQ140" s="21">
        <v>100</v>
      </c>
      <c r="AR140" s="21">
        <v>106.33317983127996</v>
      </c>
      <c r="AS140" s="21">
        <v>116.29170541927508</v>
      </c>
      <c r="AT140" s="21">
        <v>122.71690109755842</v>
      </c>
      <c r="AU140" s="21">
        <v>124.49696492148104</v>
      </c>
      <c r="AV140" s="21">
        <v>136.5790161764468</v>
      </c>
      <c r="AW140" s="21">
        <v>149.87024015845842</v>
      </c>
      <c r="AX140" s="21">
        <v>165.16769741956671</v>
      </c>
      <c r="AY140" s="21">
        <v>181.3746001920664</v>
      </c>
      <c r="AZ140" s="21">
        <v>193.37552000198647</v>
      </c>
      <c r="BA140" s="21">
        <v>203.98301657499499</v>
      </c>
      <c r="BB140" s="21">
        <v>215.01131286213391</v>
      </c>
      <c r="BC140" s="21">
        <v>225.53983716595374</v>
      </c>
      <c r="BD140" s="21">
        <v>243.49166479805544</v>
      </c>
      <c r="BE140" s="21">
        <v>264.45176178417705</v>
      </c>
      <c r="BF140" s="21">
        <v>282.43812966063535</v>
      </c>
      <c r="BG140" s="21">
        <v>286.97361853508789</v>
      </c>
      <c r="BH140" s="21">
        <v>304.44719721256479</v>
      </c>
      <c r="BI140" s="21">
        <v>334.79846472725944</v>
      </c>
      <c r="BJ140" s="21" t="s">
        <v>43</v>
      </c>
      <c r="BK140" s="21" t="s">
        <v>43</v>
      </c>
      <c r="BL140" s="21" t="s">
        <v>43</v>
      </c>
      <c r="BM140" s="21" t="s">
        <v>43</v>
      </c>
      <c r="BN140" s="21" t="s">
        <v>43</v>
      </c>
    </row>
    <row r="141" spans="1:66" s="22" customFormat="1" ht="18" customHeight="1" x14ac:dyDescent="0.45">
      <c r="A141" s="17"/>
      <c r="B141" s="17">
        <v>134</v>
      </c>
      <c r="C141" s="18" t="s">
        <v>243</v>
      </c>
      <c r="D141" s="19" t="s">
        <v>41</v>
      </c>
      <c r="E141" s="19" t="s">
        <v>244</v>
      </c>
      <c r="F141" s="19" t="s">
        <v>15</v>
      </c>
      <c r="G141" s="19" t="s">
        <v>15</v>
      </c>
      <c r="H141" s="19" t="s">
        <v>16</v>
      </c>
      <c r="I141" s="20">
        <f t="shared" si="2"/>
        <v>141</v>
      </c>
      <c r="J141" s="20">
        <f>HLOOKUP(Year-1, 'Full Database'!$K$6:$BN$7, 2, 0)</f>
        <v>61</v>
      </c>
      <c r="K141" s="21"/>
      <c r="L141" s="21"/>
      <c r="M141" s="21"/>
      <c r="N141" s="21"/>
      <c r="O141" s="21"/>
      <c r="P141" s="21"/>
      <c r="Q141" s="21"/>
      <c r="R141" s="21">
        <v>4.9217569999999997E-3</v>
      </c>
      <c r="S141" s="21">
        <v>9.3109999999999998E-3</v>
      </c>
      <c r="T141" s="21">
        <v>1.238E-2</v>
      </c>
      <c r="U141" s="21">
        <v>8.8620000000000001E-3</v>
      </c>
      <c r="V141" s="21">
        <v>6.3280209999999996E-3</v>
      </c>
      <c r="W141" s="21">
        <v>5.0465780000000003E-3</v>
      </c>
      <c r="X141" s="21">
        <v>7.1279999999999998E-3</v>
      </c>
      <c r="Y141" s="21">
        <v>6.404313E-3</v>
      </c>
      <c r="Z141" s="21">
        <v>9.75E-3</v>
      </c>
      <c r="AA141" s="21">
        <v>7.8460000000000005E-3</v>
      </c>
      <c r="AB141" s="21">
        <v>1.0174000000000001E-2</v>
      </c>
      <c r="AC141" s="21">
        <v>7.509E-3</v>
      </c>
      <c r="AD141" s="21">
        <v>7.1139999999999997E-3</v>
      </c>
      <c r="AE141" s="21">
        <v>5.5595810000000001E-3</v>
      </c>
      <c r="AF141" s="21">
        <v>7.8639999999999995E-3</v>
      </c>
      <c r="AG141" s="21">
        <v>1.7496999999999999E-2</v>
      </c>
      <c r="AH141" s="21">
        <v>8.7749999999999998E-3</v>
      </c>
      <c r="AI141" s="21">
        <v>6.8317389999999999E-3</v>
      </c>
      <c r="AJ141" s="21">
        <v>8.9700000000000005E-3</v>
      </c>
      <c r="AK141" s="21">
        <v>8.0850000000000002E-3</v>
      </c>
      <c r="AL141" s="21">
        <v>5.6259999999999999E-3</v>
      </c>
      <c r="AM141" s="21">
        <v>4.9829999999999996E-3</v>
      </c>
      <c r="AN141" s="21">
        <v>5.8089999999999999E-3</v>
      </c>
      <c r="AO141" s="21">
        <v>4.6709999999999998E-3</v>
      </c>
      <c r="AP141" s="21">
        <v>6.7809999999999997E-3</v>
      </c>
      <c r="AQ141" s="21">
        <v>9.9659999999999992E-3</v>
      </c>
      <c r="AR141" s="21">
        <v>1.2300999999999999E-2</v>
      </c>
      <c r="AS141" s="21">
        <v>1.0657E-2</v>
      </c>
      <c r="AT141" s="21">
        <v>1.5413E-2</v>
      </c>
      <c r="AU141" s="21">
        <v>1.3790999999999999E-2</v>
      </c>
      <c r="AV141" s="21">
        <v>1.5453E-2</v>
      </c>
      <c r="AW141" s="21">
        <v>1.005E-2</v>
      </c>
      <c r="AX141" s="21">
        <v>7.0959999999999999E-3</v>
      </c>
      <c r="AY141" s="21">
        <v>6.4780000000000003E-3</v>
      </c>
      <c r="AZ141" s="21">
        <v>6.783E-3</v>
      </c>
      <c r="BA141" s="21">
        <v>1.0102999999999999E-2</v>
      </c>
      <c r="BB141" s="21">
        <v>2.5416000000000001E-2</v>
      </c>
      <c r="BC141" s="21">
        <v>1.7676000000000001E-2</v>
      </c>
      <c r="BD141" s="21">
        <v>1.1682E-2</v>
      </c>
      <c r="BE141" s="21">
        <v>1.5058128730923E-2</v>
      </c>
      <c r="BF141" s="21">
        <v>8.1902930705761504E-3</v>
      </c>
      <c r="BG141" s="21">
        <v>6.9984806652951398E-3</v>
      </c>
      <c r="BH141" s="21">
        <v>7.1761242777581002E-3</v>
      </c>
      <c r="BI141" s="21">
        <v>9.3884483966777798E-3</v>
      </c>
      <c r="BJ141" s="21"/>
      <c r="BK141" s="21"/>
      <c r="BL141" s="21"/>
      <c r="BM141" s="21"/>
      <c r="BN141" s="21"/>
    </row>
    <row r="142" spans="1:66" s="22" customFormat="1" ht="18" customHeight="1" x14ac:dyDescent="0.45">
      <c r="A142" s="17"/>
      <c r="B142" s="17">
        <v>135</v>
      </c>
      <c r="C142" s="18" t="s">
        <v>245</v>
      </c>
      <c r="D142" s="26" t="s">
        <v>45</v>
      </c>
      <c r="E142" s="26" t="s">
        <v>246</v>
      </c>
      <c r="F142" s="26" t="s">
        <v>15</v>
      </c>
      <c r="G142" s="26" t="s">
        <v>15</v>
      </c>
      <c r="H142" s="19" t="s">
        <v>47</v>
      </c>
      <c r="I142" s="20">
        <f t="shared" si="2"/>
        <v>141</v>
      </c>
      <c r="J142" s="20">
        <f>HLOOKUP(Year-1, 'Full Database'!$K$6:$BN$7, 2, 0)</f>
        <v>61</v>
      </c>
      <c r="K142" s="24"/>
      <c r="L142" s="24"/>
      <c r="M142" s="24"/>
      <c r="N142" s="24"/>
      <c r="O142" s="24"/>
      <c r="P142" s="24"/>
      <c r="Q142" s="24"/>
      <c r="R142" s="24">
        <v>32</v>
      </c>
      <c r="S142" s="24">
        <v>75</v>
      </c>
      <c r="T142" s="24">
        <v>66</v>
      </c>
      <c r="U142" s="24">
        <v>51</v>
      </c>
      <c r="V142" s="24">
        <v>66</v>
      </c>
      <c r="W142" s="24">
        <v>95</v>
      </c>
      <c r="X142" s="24">
        <v>81</v>
      </c>
      <c r="Y142" s="24">
        <v>75</v>
      </c>
      <c r="Z142" s="24">
        <v>106</v>
      </c>
      <c r="AA142" s="24">
        <v>80</v>
      </c>
      <c r="AB142" s="24">
        <v>94</v>
      </c>
      <c r="AC142" s="24">
        <v>106</v>
      </c>
      <c r="AD142" s="24">
        <v>103</v>
      </c>
      <c r="AE142" s="24">
        <v>112</v>
      </c>
      <c r="AF142" s="24">
        <v>99</v>
      </c>
      <c r="AG142" s="24">
        <v>99</v>
      </c>
      <c r="AH142" s="24">
        <v>114</v>
      </c>
      <c r="AI142" s="24">
        <v>98</v>
      </c>
      <c r="AJ142" s="24">
        <v>125</v>
      </c>
      <c r="AK142" s="24">
        <v>97</v>
      </c>
      <c r="AL142" s="24">
        <v>211</v>
      </c>
      <c r="AM142" s="24">
        <v>149</v>
      </c>
      <c r="AN142" s="24">
        <v>225</v>
      </c>
      <c r="AO142" s="24">
        <v>289</v>
      </c>
      <c r="AP142" s="24">
        <v>397</v>
      </c>
      <c r="AQ142" s="24">
        <v>412</v>
      </c>
      <c r="AR142" s="24">
        <v>493</v>
      </c>
      <c r="AS142" s="24">
        <v>407</v>
      </c>
      <c r="AT142" s="24">
        <v>462</v>
      </c>
      <c r="AU142" s="24">
        <v>428</v>
      </c>
      <c r="AV142" s="24">
        <v>305</v>
      </c>
      <c r="AW142" s="24">
        <v>262</v>
      </c>
      <c r="AX142" s="24">
        <v>273</v>
      </c>
      <c r="AY142" s="24">
        <v>327</v>
      </c>
      <c r="AZ142" s="24">
        <v>290</v>
      </c>
      <c r="BA142" s="24">
        <v>267</v>
      </c>
      <c r="BB142" s="24">
        <v>237</v>
      </c>
      <c r="BC142" s="24">
        <v>217</v>
      </c>
      <c r="BD142" s="24">
        <v>217</v>
      </c>
      <c r="BE142" s="24">
        <v>227</v>
      </c>
      <c r="BF142" s="24">
        <v>277</v>
      </c>
      <c r="BG142" s="24">
        <v>146</v>
      </c>
      <c r="BH142" s="24">
        <v>168</v>
      </c>
      <c r="BI142" s="24">
        <v>170</v>
      </c>
      <c r="BJ142" s="24"/>
      <c r="BK142" s="24"/>
      <c r="BL142" s="24"/>
      <c r="BM142" s="24"/>
      <c r="BN142" s="24"/>
    </row>
    <row r="143" spans="1:66" s="22" customFormat="1" ht="18" customHeight="1" x14ac:dyDescent="0.45">
      <c r="A143" s="17"/>
      <c r="B143" s="17">
        <v>136</v>
      </c>
      <c r="C143" s="18" t="s">
        <v>247</v>
      </c>
      <c r="D143" s="19" t="s">
        <v>41</v>
      </c>
      <c r="E143" s="19" t="s">
        <v>244</v>
      </c>
      <c r="F143" s="19" t="s">
        <v>85</v>
      </c>
      <c r="G143" s="19" t="s">
        <v>86</v>
      </c>
      <c r="H143" s="19" t="s">
        <v>47</v>
      </c>
      <c r="I143" s="20">
        <f t="shared" si="2"/>
        <v>141</v>
      </c>
      <c r="J143" s="20">
        <f>HLOOKUP(Year-1, 'Full Database'!$K$6:$BN$7, 2, 0)</f>
        <v>61</v>
      </c>
      <c r="K143" s="21"/>
      <c r="L143" s="21"/>
      <c r="M143" s="21"/>
      <c r="N143" s="21"/>
      <c r="O143" s="21"/>
      <c r="P143" s="21"/>
      <c r="Q143" s="21"/>
      <c r="R143" s="21">
        <v>7.8399999999999997E-3</v>
      </c>
      <c r="S143" s="21">
        <v>1.4217E-2</v>
      </c>
      <c r="T143" s="21">
        <v>1.4396000000000001E-2</v>
      </c>
      <c r="U143" s="21">
        <v>1.1939999999999999E-2</v>
      </c>
      <c r="V143" s="21">
        <v>9.0779999999999993E-3</v>
      </c>
      <c r="W143" s="21">
        <v>7.7999999999999996E-3</v>
      </c>
      <c r="X143" s="21">
        <v>1.2369E-2</v>
      </c>
      <c r="Y143" s="21">
        <v>1.0767000000000001E-2</v>
      </c>
      <c r="Z143" s="21">
        <v>1.5179E-2</v>
      </c>
      <c r="AA143" s="21">
        <v>1.0659999999999999E-2</v>
      </c>
      <c r="AB143" s="21">
        <v>1.2858E-2</v>
      </c>
      <c r="AC143" s="21">
        <v>9.4730000000000005E-3</v>
      </c>
      <c r="AD143" s="21">
        <v>9.7479999999999997E-3</v>
      </c>
      <c r="AE143" s="21">
        <v>8.7889999999999999E-3</v>
      </c>
      <c r="AF143" s="21">
        <v>8.9759999999999996E-3</v>
      </c>
      <c r="AG143" s="21">
        <v>1.8881999999999999E-2</v>
      </c>
      <c r="AH143" s="21">
        <v>1.0116E-2</v>
      </c>
      <c r="AI143" s="21">
        <v>8.7849550000000005E-3</v>
      </c>
      <c r="AJ143" s="21">
        <v>1.2357999999999999E-2</v>
      </c>
      <c r="AK143" s="21">
        <v>1.0501E-2</v>
      </c>
      <c r="AL143" s="21">
        <v>7.4650000000000003E-3</v>
      </c>
      <c r="AM143" s="21">
        <v>6.2779999999999997E-3</v>
      </c>
      <c r="AN143" s="21">
        <v>7.3179999999999999E-3</v>
      </c>
      <c r="AO143" s="21">
        <v>7.4799999999999997E-3</v>
      </c>
      <c r="AP143" s="21">
        <v>8.5529999999999998E-3</v>
      </c>
      <c r="AQ143" s="21">
        <v>1.2716999999999999E-2</v>
      </c>
      <c r="AR143" s="21">
        <v>1.4692E-2</v>
      </c>
      <c r="AS143" s="21">
        <v>1.2852000000000001E-2</v>
      </c>
      <c r="AT143" s="21">
        <v>1.7489000000000001E-2</v>
      </c>
      <c r="AU143" s="21">
        <v>1.7728000000000001E-2</v>
      </c>
      <c r="AV143" s="21">
        <v>1.8373E-2</v>
      </c>
      <c r="AW143" s="21">
        <v>1.2130999999999999E-2</v>
      </c>
      <c r="AX143" s="21">
        <v>8.8830000000000003E-3</v>
      </c>
      <c r="AY143" s="21">
        <v>8.0079999999999995E-3</v>
      </c>
      <c r="AZ143" s="21">
        <v>8.7559999999999999E-3</v>
      </c>
      <c r="BA143" s="21">
        <v>1.0182999999999999E-2</v>
      </c>
      <c r="BB143" s="21">
        <v>2.4072E-2</v>
      </c>
      <c r="BC143" s="21">
        <v>1.8995000000000001E-2</v>
      </c>
      <c r="BD143" s="21">
        <v>1.3779E-2</v>
      </c>
      <c r="BE143" s="21">
        <v>1.6272332173104798E-2</v>
      </c>
      <c r="BF143" s="21">
        <v>9.6715319260477998E-3</v>
      </c>
      <c r="BG143" s="21">
        <v>9.6873888010109068E-3</v>
      </c>
      <c r="BH143" s="21">
        <v>9.281465082094105E-3</v>
      </c>
      <c r="BI143" s="21">
        <v>1.1398136455713364E-2</v>
      </c>
      <c r="BJ143" s="21"/>
      <c r="BK143" s="21"/>
      <c r="BL143" s="21"/>
      <c r="BM143" s="21"/>
      <c r="BN143" s="21"/>
    </row>
    <row r="144" spans="1:66" s="22" customFormat="1" ht="18" customHeight="1" x14ac:dyDescent="0.45">
      <c r="A144" s="17"/>
      <c r="B144" s="17">
        <v>137</v>
      </c>
      <c r="C144" s="18" t="s">
        <v>248</v>
      </c>
      <c r="D144" s="19" t="s">
        <v>41</v>
      </c>
      <c r="E144" s="19" t="s">
        <v>244</v>
      </c>
      <c r="F144" s="19" t="s">
        <v>85</v>
      </c>
      <c r="G144" s="19" t="s">
        <v>88</v>
      </c>
      <c r="H144" s="19" t="s">
        <v>47</v>
      </c>
      <c r="I144" s="20">
        <f t="shared" si="2"/>
        <v>141</v>
      </c>
      <c r="J144" s="20">
        <f>HLOOKUP(Year-1, 'Full Database'!$K$6:$BN$7, 2, 0)</f>
        <v>61</v>
      </c>
      <c r="K144" s="21"/>
      <c r="L144" s="21"/>
      <c r="M144" s="21"/>
      <c r="N144" s="21"/>
      <c r="O144" s="21"/>
      <c r="P144" s="21"/>
      <c r="Q144" s="21"/>
      <c r="R144" s="21">
        <v>7.0910000000000001E-3</v>
      </c>
      <c r="S144" s="21">
        <v>1.1362000000000001E-2</v>
      </c>
      <c r="T144" s="21">
        <v>1.3450999999999999E-2</v>
      </c>
      <c r="U144" s="21">
        <v>1.1374E-2</v>
      </c>
      <c r="V144" s="21">
        <v>8.0389999999999993E-3</v>
      </c>
      <c r="W144" s="21">
        <v>6.607E-3</v>
      </c>
      <c r="X144" s="21">
        <v>7.4440000000000001E-3</v>
      </c>
      <c r="Y144" s="21">
        <v>6.6559999999999996E-3</v>
      </c>
      <c r="Z144" s="21">
        <v>1.0005E-2</v>
      </c>
      <c r="AA144" s="21">
        <v>9.3530000000000002E-3</v>
      </c>
      <c r="AB144" s="21">
        <v>1.2411999999999999E-2</v>
      </c>
      <c r="AC144" s="21">
        <v>1.034E-2</v>
      </c>
      <c r="AD144" s="21">
        <v>1.0619999999999999E-2</v>
      </c>
      <c r="AE144" s="21">
        <v>7.8059999999999996E-3</v>
      </c>
      <c r="AF144" s="21">
        <v>9.1839999999999995E-3</v>
      </c>
      <c r="AG144" s="21">
        <v>1.9206000000000001E-2</v>
      </c>
      <c r="AH144" s="21">
        <v>1.0975E-2</v>
      </c>
      <c r="AI144" s="21">
        <v>8.4725200000000007E-3</v>
      </c>
      <c r="AJ144" s="21">
        <v>1.1476999999999999E-2</v>
      </c>
      <c r="AK144" s="21">
        <v>1.234E-2</v>
      </c>
      <c r="AL144" s="21">
        <v>1.1679999999999999E-2</v>
      </c>
      <c r="AM144" s="21">
        <v>9.2379999999999997E-3</v>
      </c>
      <c r="AN144" s="21">
        <v>1.0743000000000001E-2</v>
      </c>
      <c r="AO144" s="21">
        <v>8.5950000000000002E-3</v>
      </c>
      <c r="AP144" s="21">
        <v>9.0240000000000008E-3</v>
      </c>
      <c r="AQ144" s="21">
        <v>1.0263E-2</v>
      </c>
      <c r="AR144" s="21">
        <v>1.5298000000000001E-2</v>
      </c>
      <c r="AS144" s="21">
        <v>1.2603E-2</v>
      </c>
      <c r="AT144" s="21">
        <v>1.5443999999999999E-2</v>
      </c>
      <c r="AU144" s="21">
        <v>1.7878999999999999E-2</v>
      </c>
      <c r="AV144" s="21">
        <v>2.0032999999999999E-2</v>
      </c>
      <c r="AW144" s="21">
        <v>1.3919000000000001E-2</v>
      </c>
      <c r="AX144" s="21">
        <v>1.1009E-2</v>
      </c>
      <c r="AY144" s="21">
        <v>1.0597000000000001E-2</v>
      </c>
      <c r="AZ144" s="21">
        <v>1.1098E-2</v>
      </c>
      <c r="BA144" s="21">
        <v>1.3941E-2</v>
      </c>
      <c r="BB144" s="21">
        <v>3.3426999999999998E-2</v>
      </c>
      <c r="BC144" s="21">
        <v>2.9037E-2</v>
      </c>
      <c r="BD144" s="21">
        <v>1.7981E-2</v>
      </c>
      <c r="BE144" s="21">
        <v>2.2200534851093499E-2</v>
      </c>
      <c r="BF144" s="21">
        <v>1.4051224647795299E-2</v>
      </c>
      <c r="BG144" s="21">
        <v>9.9307040711536353E-3</v>
      </c>
      <c r="BH144" s="21">
        <v>1.3332905573001574E-2</v>
      </c>
      <c r="BI144" s="21">
        <v>1.3625296294607837E-2</v>
      </c>
      <c r="BJ144" s="21"/>
      <c r="BK144" s="21"/>
      <c r="BL144" s="21"/>
      <c r="BM144" s="21"/>
      <c r="BN144" s="21"/>
    </row>
    <row r="145" spans="1:66" s="22" customFormat="1" ht="18" customHeight="1" x14ac:dyDescent="0.45">
      <c r="A145" s="17"/>
      <c r="B145" s="17">
        <v>138</v>
      </c>
      <c r="C145" s="18" t="s">
        <v>249</v>
      </c>
      <c r="D145" s="19" t="s">
        <v>41</v>
      </c>
      <c r="E145" s="19" t="s">
        <v>244</v>
      </c>
      <c r="F145" s="19" t="s">
        <v>85</v>
      </c>
      <c r="G145" s="19" t="s">
        <v>90</v>
      </c>
      <c r="H145" s="19" t="s">
        <v>47</v>
      </c>
      <c r="I145" s="20">
        <f t="shared" si="2"/>
        <v>141</v>
      </c>
      <c r="J145" s="20">
        <f>HLOOKUP(Year-1, 'Full Database'!$K$6:$BN$7, 2, 0)</f>
        <v>61</v>
      </c>
      <c r="K145" s="21"/>
      <c r="L145" s="21"/>
      <c r="M145" s="21"/>
      <c r="N145" s="21"/>
      <c r="O145" s="21"/>
      <c r="P145" s="21"/>
      <c r="Q145" s="21"/>
      <c r="R145" s="21">
        <v>8.5319999999999997E-3</v>
      </c>
      <c r="S145" s="21">
        <v>1.0472E-2</v>
      </c>
      <c r="T145" s="21">
        <v>1.069E-2</v>
      </c>
      <c r="U145" s="21">
        <v>8.1189999999999995E-3</v>
      </c>
      <c r="V145" s="21">
        <v>7.4599999999999996E-3</v>
      </c>
      <c r="W145" s="21">
        <v>6.6950000000000004E-3</v>
      </c>
      <c r="X145" s="21">
        <v>1.0012E-2</v>
      </c>
      <c r="Y145" s="21">
        <v>8.3169999999999997E-3</v>
      </c>
      <c r="Z145" s="21">
        <v>1.1398E-2</v>
      </c>
      <c r="AA145" s="21">
        <v>1.0335E-2</v>
      </c>
      <c r="AB145" s="21">
        <v>1.264E-2</v>
      </c>
      <c r="AC145" s="21">
        <v>9.476E-3</v>
      </c>
      <c r="AD145" s="21">
        <v>1.0315E-2</v>
      </c>
      <c r="AE145" s="21">
        <v>7.4289999999999998E-3</v>
      </c>
      <c r="AF145" s="21">
        <v>8.5009999999999999E-3</v>
      </c>
      <c r="AG145" s="21">
        <v>1.8817E-2</v>
      </c>
      <c r="AH145" s="21">
        <v>9.4809999999999998E-3</v>
      </c>
      <c r="AI145" s="21">
        <v>8.6760220000000002E-3</v>
      </c>
      <c r="AJ145" s="21">
        <v>1.0612999999999999E-2</v>
      </c>
      <c r="AK145" s="21">
        <v>1.0309E-2</v>
      </c>
      <c r="AL145" s="21">
        <v>8.8470000000000007E-3</v>
      </c>
      <c r="AM145" s="21">
        <v>7.1120000000000003E-3</v>
      </c>
      <c r="AN145" s="21">
        <v>7.5360000000000002E-3</v>
      </c>
      <c r="AO145" s="21">
        <v>7.4180000000000001E-3</v>
      </c>
      <c r="AP145" s="21">
        <v>7.5370000000000003E-3</v>
      </c>
      <c r="AQ145" s="21">
        <v>9.7929999999999996E-3</v>
      </c>
      <c r="AR145" s="21">
        <v>1.4437E-2</v>
      </c>
      <c r="AS145" s="21">
        <v>1.1504E-2</v>
      </c>
      <c r="AT145" s="21">
        <v>1.3422E-2</v>
      </c>
      <c r="AU145" s="21">
        <v>1.5474999999999999E-2</v>
      </c>
      <c r="AV145" s="21">
        <v>1.5528E-2</v>
      </c>
      <c r="AW145" s="21">
        <v>1.0057E-2</v>
      </c>
      <c r="AX145" s="21">
        <v>8.9759999999999996E-3</v>
      </c>
      <c r="AY145" s="21">
        <v>9.5160000000000002E-3</v>
      </c>
      <c r="AZ145" s="21">
        <v>1.0919999999999999E-2</v>
      </c>
      <c r="BA145" s="21">
        <v>1.1724E-2</v>
      </c>
      <c r="BB145" s="21">
        <v>2.6425000000000001E-2</v>
      </c>
      <c r="BC145" s="21">
        <v>2.3494000000000001E-2</v>
      </c>
      <c r="BD145" s="21">
        <v>1.4408000000000001E-2</v>
      </c>
      <c r="BE145" s="21">
        <v>1.6885877894452599E-2</v>
      </c>
      <c r="BF145" s="21">
        <v>9.8748469510104003E-3</v>
      </c>
      <c r="BG145" s="21">
        <v>6.8070472394026098E-3</v>
      </c>
      <c r="BH145" s="21">
        <v>7.3195412162365752E-3</v>
      </c>
      <c r="BI145" s="21">
        <v>9.7419900561224061E-3</v>
      </c>
      <c r="BJ145" s="21"/>
      <c r="BK145" s="21"/>
      <c r="BL145" s="21"/>
      <c r="BM145" s="21"/>
      <c r="BN145" s="21"/>
    </row>
    <row r="146" spans="1:66" s="22" customFormat="1" ht="18" customHeight="1" x14ac:dyDescent="0.45">
      <c r="A146" s="17"/>
      <c r="B146" s="17">
        <v>139</v>
      </c>
      <c r="C146" s="18" t="s">
        <v>250</v>
      </c>
      <c r="D146" s="19" t="s">
        <v>41</v>
      </c>
      <c r="E146" s="19" t="s">
        <v>244</v>
      </c>
      <c r="F146" s="19" t="s">
        <v>85</v>
      </c>
      <c r="G146" s="19" t="s">
        <v>92</v>
      </c>
      <c r="H146" s="19" t="s">
        <v>47</v>
      </c>
      <c r="I146" s="20">
        <f t="shared" si="2"/>
        <v>141</v>
      </c>
      <c r="J146" s="20">
        <f>HLOOKUP(Year-1, 'Full Database'!$K$6:$BN$7, 2, 0)</f>
        <v>61</v>
      </c>
      <c r="K146" s="21"/>
      <c r="L146" s="21"/>
      <c r="M146" s="21"/>
      <c r="N146" s="21"/>
      <c r="O146" s="21"/>
      <c r="P146" s="21"/>
      <c r="Q146" s="21"/>
      <c r="R146" s="21">
        <v>4.718E-3</v>
      </c>
      <c r="S146" s="21">
        <v>8.0859999999999994E-3</v>
      </c>
      <c r="T146" s="21">
        <v>1.2066E-2</v>
      </c>
      <c r="U146" s="21">
        <v>8.7559999999999999E-3</v>
      </c>
      <c r="V146" s="21">
        <v>5.6030000000000003E-3</v>
      </c>
      <c r="W146" s="21">
        <v>3.9370000000000004E-3</v>
      </c>
      <c r="X146" s="21">
        <v>5.5770000000000004E-3</v>
      </c>
      <c r="Y146" s="21">
        <v>5.6290000000000003E-3</v>
      </c>
      <c r="Z146" s="21">
        <v>8.6020000000000003E-3</v>
      </c>
      <c r="AA146" s="21">
        <v>6.868E-3</v>
      </c>
      <c r="AB146" s="21">
        <v>9.4660000000000005E-3</v>
      </c>
      <c r="AC146" s="21">
        <v>7.7640000000000001E-3</v>
      </c>
      <c r="AD146" s="21">
        <v>7.5300000000000002E-3</v>
      </c>
      <c r="AE146" s="21">
        <v>5.7840000000000001E-3</v>
      </c>
      <c r="AF146" s="21">
        <v>7.4200000000000004E-3</v>
      </c>
      <c r="AG146" s="21">
        <v>1.5193999999999999E-2</v>
      </c>
      <c r="AH146" s="21">
        <v>6.1900000000000002E-3</v>
      </c>
      <c r="AI146" s="21">
        <v>5.8483010000000002E-3</v>
      </c>
      <c r="AJ146" s="21">
        <v>9.3489999999999997E-3</v>
      </c>
      <c r="AK146" s="21">
        <v>8.4159999999999999E-3</v>
      </c>
      <c r="AL146" s="21">
        <v>5.6160000000000003E-3</v>
      </c>
      <c r="AM146" s="21">
        <v>6.3309999999999998E-3</v>
      </c>
      <c r="AN146" s="21">
        <v>5.9800000000000001E-3</v>
      </c>
      <c r="AO146" s="21">
        <v>5.6509999999999998E-3</v>
      </c>
      <c r="AP146" s="21">
        <v>7.4830000000000001E-3</v>
      </c>
      <c r="AQ146" s="21">
        <v>1.0468E-2</v>
      </c>
      <c r="AR146" s="21">
        <v>1.5183E-2</v>
      </c>
      <c r="AS146" s="21">
        <v>1.3972E-2</v>
      </c>
      <c r="AT146" s="21">
        <v>1.7193E-2</v>
      </c>
      <c r="AU146" s="21">
        <v>1.4024999999999999E-2</v>
      </c>
      <c r="AV146" s="21">
        <v>1.6341999999999999E-2</v>
      </c>
      <c r="AW146" s="21">
        <v>9.9260000000000008E-3</v>
      </c>
      <c r="AX146" s="21">
        <v>6.9849999999999999E-3</v>
      </c>
      <c r="AY146" s="21">
        <v>6.352E-3</v>
      </c>
      <c r="AZ146" s="21">
        <v>6.9470000000000001E-3</v>
      </c>
      <c r="BA146" s="21">
        <v>1.2885000000000001E-2</v>
      </c>
      <c r="BB146" s="21">
        <v>3.4633999999999998E-2</v>
      </c>
      <c r="BC146" s="21">
        <v>3.8540999999999999E-2</v>
      </c>
      <c r="BD146" s="21">
        <v>1.5945000000000001E-2</v>
      </c>
      <c r="BE146" s="21">
        <v>1.8649591682640701E-2</v>
      </c>
      <c r="BF146" s="21">
        <v>1.05216952068002E-2</v>
      </c>
      <c r="BG146" s="21">
        <v>8.393651980711932E-3</v>
      </c>
      <c r="BH146" s="21">
        <v>9.227344165817131E-3</v>
      </c>
      <c r="BI146" s="21">
        <v>1.068495036344076E-2</v>
      </c>
      <c r="BJ146" s="21"/>
      <c r="BK146" s="21"/>
      <c r="BL146" s="21"/>
      <c r="BM146" s="21"/>
      <c r="BN146" s="21"/>
    </row>
    <row r="147" spans="1:66" s="22" customFormat="1" ht="18" customHeight="1" x14ac:dyDescent="0.45">
      <c r="A147" s="17"/>
      <c r="B147" s="17">
        <v>140</v>
      </c>
      <c r="C147" s="18" t="s">
        <v>251</v>
      </c>
      <c r="D147" s="19" t="s">
        <v>41</v>
      </c>
      <c r="E147" s="19" t="s">
        <v>244</v>
      </c>
      <c r="F147" s="19" t="s">
        <v>85</v>
      </c>
      <c r="G147" s="19" t="s">
        <v>94</v>
      </c>
      <c r="H147" s="19" t="s">
        <v>47</v>
      </c>
      <c r="I147" s="20">
        <f t="shared" si="2"/>
        <v>141</v>
      </c>
      <c r="J147" s="20">
        <f>HLOOKUP(Year-1, 'Full Database'!$K$6:$BN$7, 2, 0)</f>
        <v>61</v>
      </c>
      <c r="K147" s="21"/>
      <c r="L147" s="21"/>
      <c r="M147" s="21"/>
      <c r="N147" s="21"/>
      <c r="O147" s="21"/>
      <c r="P147" s="21"/>
      <c r="Q147" s="21"/>
      <c r="R147" s="21">
        <v>5.9630000000000004E-3</v>
      </c>
      <c r="S147" s="21">
        <v>1.0595E-2</v>
      </c>
      <c r="T147" s="21">
        <v>1.4631999999999999E-2</v>
      </c>
      <c r="U147" s="21">
        <v>1.0725999999999999E-2</v>
      </c>
      <c r="V147" s="21">
        <v>6.9820000000000004E-3</v>
      </c>
      <c r="W147" s="21">
        <v>5.4739999999999997E-3</v>
      </c>
      <c r="X147" s="21">
        <v>7.3670000000000003E-3</v>
      </c>
      <c r="Y147" s="21">
        <v>5.9160000000000003E-3</v>
      </c>
      <c r="Z147" s="21">
        <v>8.2190000000000006E-3</v>
      </c>
      <c r="AA147" s="21">
        <v>8.3809999999999996E-3</v>
      </c>
      <c r="AB147" s="21">
        <v>9.5689999999999994E-3</v>
      </c>
      <c r="AC147" s="21">
        <v>6.966E-3</v>
      </c>
      <c r="AD147" s="21">
        <v>7.1539999999999998E-3</v>
      </c>
      <c r="AE147" s="21">
        <v>5.9740000000000001E-3</v>
      </c>
      <c r="AF147" s="21">
        <v>9.7730000000000004E-3</v>
      </c>
      <c r="AG147" s="21">
        <v>1.9945999999999998E-2</v>
      </c>
      <c r="AH147" s="21">
        <v>1.0552000000000001E-2</v>
      </c>
      <c r="AI147" s="21">
        <v>8.4813809999999996E-3</v>
      </c>
      <c r="AJ147" s="21">
        <v>1.1327E-2</v>
      </c>
      <c r="AK147" s="21">
        <v>9.5370000000000003E-3</v>
      </c>
      <c r="AL147" s="21">
        <v>6.5659999999999998E-3</v>
      </c>
      <c r="AM147" s="21">
        <v>6.5050000000000004E-3</v>
      </c>
      <c r="AN147" s="21">
        <v>6.0270000000000002E-3</v>
      </c>
      <c r="AO147" s="21">
        <v>5.2810000000000001E-3</v>
      </c>
      <c r="AP147" s="21">
        <v>7.8139999999999998E-3</v>
      </c>
      <c r="AQ147" s="21">
        <v>1.1806000000000001E-2</v>
      </c>
      <c r="AR147" s="21">
        <v>1.214E-2</v>
      </c>
      <c r="AS147" s="21">
        <v>1.0083E-2</v>
      </c>
      <c r="AT147" s="21">
        <v>1.3833E-2</v>
      </c>
      <c r="AU147" s="21">
        <v>1.2343E-2</v>
      </c>
      <c r="AV147" s="21">
        <v>1.3202E-2</v>
      </c>
      <c r="AW147" s="21">
        <v>8.6990000000000001E-3</v>
      </c>
      <c r="AX147" s="21">
        <v>6.4180000000000001E-3</v>
      </c>
      <c r="AY147" s="21">
        <v>5.8170000000000001E-3</v>
      </c>
      <c r="AZ147" s="21">
        <v>5.156E-3</v>
      </c>
      <c r="BA147" s="21">
        <v>7.8879999999999992E-3</v>
      </c>
      <c r="BB147" s="21">
        <v>1.9536999999999999E-2</v>
      </c>
      <c r="BC147" s="21">
        <v>1.1769E-2</v>
      </c>
      <c r="BD147" s="21">
        <v>8.9130000000000008E-3</v>
      </c>
      <c r="BE147" s="21">
        <v>1.0528128347796799E-2</v>
      </c>
      <c r="BF147" s="21">
        <v>6.5366372882644597E-3</v>
      </c>
      <c r="BG147" s="21">
        <v>7.158848426962793E-3</v>
      </c>
      <c r="BH147" s="21">
        <v>7.4867574139034342E-3</v>
      </c>
      <c r="BI147" s="21">
        <v>9.1899994351797871E-3</v>
      </c>
      <c r="BJ147" s="21"/>
      <c r="BK147" s="21"/>
      <c r="BL147" s="21"/>
      <c r="BM147" s="21"/>
      <c r="BN147" s="21"/>
    </row>
    <row r="148" spans="1:66" s="22" customFormat="1" ht="18" customHeight="1" x14ac:dyDescent="0.45">
      <c r="A148" s="17"/>
      <c r="B148" s="17">
        <v>141</v>
      </c>
      <c r="C148" s="18" t="s">
        <v>252</v>
      </c>
      <c r="D148" s="19" t="s">
        <v>41</v>
      </c>
      <c r="E148" s="19" t="s">
        <v>244</v>
      </c>
      <c r="F148" s="19" t="s">
        <v>85</v>
      </c>
      <c r="G148" s="19" t="s">
        <v>96</v>
      </c>
      <c r="H148" s="19" t="s">
        <v>47</v>
      </c>
      <c r="I148" s="20">
        <f t="shared" si="2"/>
        <v>141</v>
      </c>
      <c r="J148" s="20">
        <f>HLOOKUP(Year-1, 'Full Database'!$K$6:$BN$7, 2, 0)</f>
        <v>61</v>
      </c>
      <c r="K148" s="21"/>
      <c r="L148" s="21"/>
      <c r="M148" s="21"/>
      <c r="N148" s="21"/>
      <c r="O148" s="21"/>
      <c r="P148" s="21"/>
      <c r="Q148" s="21"/>
      <c r="R148" s="21">
        <v>4.561E-3</v>
      </c>
      <c r="S148" s="21">
        <v>8.5520000000000006E-3</v>
      </c>
      <c r="T148" s="21">
        <v>1.2322E-2</v>
      </c>
      <c r="U148" s="21">
        <v>8.09E-3</v>
      </c>
      <c r="V148" s="21">
        <v>5.9230000000000003E-3</v>
      </c>
      <c r="W148" s="21">
        <v>5.2209999999999999E-3</v>
      </c>
      <c r="X148" s="21">
        <v>6.4599999999999996E-3</v>
      </c>
      <c r="Y148" s="21">
        <v>8.0330000000000002E-3</v>
      </c>
      <c r="Z148" s="21">
        <v>1.4071E-2</v>
      </c>
      <c r="AA148" s="21">
        <v>1.1439E-2</v>
      </c>
      <c r="AB148" s="21">
        <v>1.1669000000000001E-2</v>
      </c>
      <c r="AC148" s="21">
        <v>9.4149999999999998E-3</v>
      </c>
      <c r="AD148" s="21">
        <v>6.5469999999999999E-3</v>
      </c>
      <c r="AE148" s="21">
        <v>5.365E-3</v>
      </c>
      <c r="AF148" s="21">
        <v>7.744E-3</v>
      </c>
      <c r="AG148" s="21">
        <v>1.6111E-2</v>
      </c>
      <c r="AH148" s="21">
        <v>8.0630000000000007E-3</v>
      </c>
      <c r="AI148" s="21">
        <v>6.241094E-3</v>
      </c>
      <c r="AJ148" s="21">
        <v>7.0819999999999998E-3</v>
      </c>
      <c r="AK148" s="21">
        <v>6.2570000000000004E-3</v>
      </c>
      <c r="AL148" s="21">
        <v>5.365E-3</v>
      </c>
      <c r="AM148" s="21">
        <v>5.1460000000000004E-3</v>
      </c>
      <c r="AN148" s="21">
        <v>5.6109999999999997E-3</v>
      </c>
      <c r="AO148" s="21">
        <v>4.6080000000000001E-3</v>
      </c>
      <c r="AP148" s="21">
        <v>6.4720000000000003E-3</v>
      </c>
      <c r="AQ148" s="21">
        <v>9.2060000000000006E-3</v>
      </c>
      <c r="AR148" s="21">
        <v>1.0545000000000001E-2</v>
      </c>
      <c r="AS148" s="21">
        <v>1.0824E-2</v>
      </c>
      <c r="AT148" s="21">
        <v>1.3719E-2</v>
      </c>
      <c r="AU148" s="21">
        <v>1.2836999999999999E-2</v>
      </c>
      <c r="AV148" s="21">
        <v>1.5036000000000001E-2</v>
      </c>
      <c r="AW148" s="21">
        <v>8.2070000000000008E-3</v>
      </c>
      <c r="AX148" s="21">
        <v>8.5590000000000006E-3</v>
      </c>
      <c r="AY148" s="21">
        <v>1.2196E-2</v>
      </c>
      <c r="AZ148" s="21">
        <v>1.1520000000000001E-2</v>
      </c>
      <c r="BA148" s="21">
        <v>1.2152E-2</v>
      </c>
      <c r="BB148" s="21">
        <v>3.2051999999999997E-2</v>
      </c>
      <c r="BC148" s="21">
        <v>1.8748000000000001E-2</v>
      </c>
      <c r="BD148" s="21">
        <v>1.2555E-2</v>
      </c>
      <c r="BE148" s="21">
        <v>1.6299596751417601E-2</v>
      </c>
      <c r="BF148" s="21">
        <v>9.1987942750756807E-3</v>
      </c>
      <c r="BG148" s="21">
        <v>7.4315218736507706E-3</v>
      </c>
      <c r="BH148" s="21">
        <v>9.7687603642681448E-3</v>
      </c>
      <c r="BI148" s="21">
        <v>1.3141677362318555E-2</v>
      </c>
      <c r="BJ148" s="21"/>
      <c r="BK148" s="21"/>
      <c r="BL148" s="21"/>
      <c r="BM148" s="21"/>
      <c r="BN148" s="21"/>
    </row>
    <row r="149" spans="1:66" s="22" customFormat="1" ht="18" customHeight="1" x14ac:dyDescent="0.45">
      <c r="A149" s="17"/>
      <c r="B149" s="17">
        <v>142</v>
      </c>
      <c r="C149" s="18" t="s">
        <v>253</v>
      </c>
      <c r="D149" s="19" t="s">
        <v>41</v>
      </c>
      <c r="E149" s="19" t="s">
        <v>244</v>
      </c>
      <c r="F149" s="19" t="s">
        <v>85</v>
      </c>
      <c r="G149" s="19" t="s">
        <v>98</v>
      </c>
      <c r="H149" s="19" t="s">
        <v>47</v>
      </c>
      <c r="I149" s="20">
        <f t="shared" si="2"/>
        <v>141</v>
      </c>
      <c r="J149" s="20">
        <f>HLOOKUP(Year-1, 'Full Database'!$K$6:$BN$7, 2, 0)</f>
        <v>61</v>
      </c>
      <c r="K149" s="21"/>
      <c r="L149" s="21"/>
      <c r="M149" s="21"/>
      <c r="N149" s="21"/>
      <c r="O149" s="21"/>
      <c r="P149" s="21"/>
      <c r="Q149" s="21"/>
      <c r="R149" s="21">
        <v>1.1583E-2</v>
      </c>
      <c r="S149" s="21">
        <v>1.8533000000000001E-2</v>
      </c>
      <c r="T149" s="21">
        <v>1.9911000000000002E-2</v>
      </c>
      <c r="U149" s="21">
        <v>1.8237E-2</v>
      </c>
      <c r="V149" s="21">
        <v>1.0514000000000001E-2</v>
      </c>
      <c r="W149" s="21">
        <v>8.8330000000000006E-3</v>
      </c>
      <c r="X149" s="21">
        <v>1.2581999999999999E-2</v>
      </c>
      <c r="Y149" s="21">
        <v>1.132E-2</v>
      </c>
      <c r="Z149" s="21">
        <v>1.3552E-2</v>
      </c>
      <c r="AA149" s="21">
        <v>1.3184E-2</v>
      </c>
      <c r="AB149" s="21">
        <v>1.626E-2</v>
      </c>
      <c r="AC149" s="21">
        <v>1.2227E-2</v>
      </c>
      <c r="AD149" s="21">
        <v>1.11E-2</v>
      </c>
      <c r="AE149" s="21">
        <v>1.0913000000000001E-2</v>
      </c>
      <c r="AF149" s="21">
        <v>9.0329999999999994E-3</v>
      </c>
      <c r="AG149" s="21">
        <v>1.6691000000000001E-2</v>
      </c>
      <c r="AH149" s="21">
        <v>9.7909999999999994E-3</v>
      </c>
      <c r="AI149" s="21">
        <v>8.1406329999999996E-3</v>
      </c>
      <c r="AJ149" s="21">
        <v>1.2097E-2</v>
      </c>
      <c r="AK149" s="21">
        <v>1.2042000000000001E-2</v>
      </c>
      <c r="AL149" s="21">
        <v>1.2026E-2</v>
      </c>
      <c r="AM149" s="21">
        <v>1.3103999999999999E-2</v>
      </c>
      <c r="AN149" s="21">
        <v>1.0175E-2</v>
      </c>
      <c r="AO149" s="21">
        <v>1.0074E-2</v>
      </c>
      <c r="AP149" s="21">
        <v>1.0045999999999999E-2</v>
      </c>
      <c r="AQ149" s="21">
        <v>1.221E-2</v>
      </c>
      <c r="AR149" s="21">
        <v>1.5107000000000001E-2</v>
      </c>
      <c r="AS149" s="21">
        <v>1.3601E-2</v>
      </c>
      <c r="AT149" s="21">
        <v>1.6382000000000001E-2</v>
      </c>
      <c r="AU149" s="21">
        <v>1.5325E-2</v>
      </c>
      <c r="AV149" s="21">
        <v>1.7229000000000001E-2</v>
      </c>
      <c r="AW149" s="21">
        <v>1.1871E-2</v>
      </c>
      <c r="AX149" s="21">
        <v>1.0331999999999999E-2</v>
      </c>
      <c r="AY149" s="21">
        <v>9.4570000000000001E-3</v>
      </c>
      <c r="AZ149" s="21">
        <v>9.9729999999999992E-3</v>
      </c>
      <c r="BA149" s="21">
        <v>8.3730000000000002E-3</v>
      </c>
      <c r="BB149" s="21">
        <v>2.6966E-2</v>
      </c>
      <c r="BC149" s="21">
        <v>2.1458999999999999E-2</v>
      </c>
      <c r="BD149" s="21">
        <v>1.2345E-2</v>
      </c>
      <c r="BE149" s="21">
        <v>1.6860948098690699E-2</v>
      </c>
      <c r="BF149" s="21">
        <v>1.0086836992765301E-2</v>
      </c>
      <c r="BG149" s="21">
        <v>8.5115425002841132E-3</v>
      </c>
      <c r="BH149" s="21">
        <v>8.9589207912168026E-3</v>
      </c>
      <c r="BI149" s="21">
        <v>1.2769689688400724E-2</v>
      </c>
      <c r="BJ149" s="21"/>
      <c r="BK149" s="21"/>
      <c r="BL149" s="21"/>
      <c r="BM149" s="21"/>
      <c r="BN149" s="21"/>
    </row>
    <row r="150" spans="1:66" s="22" customFormat="1" ht="18" customHeight="1" x14ac:dyDescent="0.45">
      <c r="A150" s="17"/>
      <c r="B150" s="17">
        <v>143</v>
      </c>
      <c r="C150" s="18" t="s">
        <v>254</v>
      </c>
      <c r="D150" s="19" t="s">
        <v>41</v>
      </c>
      <c r="E150" s="19" t="s">
        <v>244</v>
      </c>
      <c r="F150" s="19" t="s">
        <v>85</v>
      </c>
      <c r="G150" s="19" t="s">
        <v>100</v>
      </c>
      <c r="H150" s="19" t="s">
        <v>47</v>
      </c>
      <c r="I150" s="20">
        <f t="shared" si="2"/>
        <v>141</v>
      </c>
      <c r="J150" s="20">
        <f>HLOOKUP(Year-1, 'Full Database'!$K$6:$BN$7, 2, 0)</f>
        <v>61</v>
      </c>
      <c r="K150" s="21"/>
      <c r="L150" s="21"/>
      <c r="M150" s="21"/>
      <c r="N150" s="21"/>
      <c r="O150" s="21"/>
      <c r="P150" s="21"/>
      <c r="Q150" s="21"/>
      <c r="R150" s="21">
        <v>7.2480000000000001E-3</v>
      </c>
      <c r="S150" s="21">
        <v>1.0326999999999999E-2</v>
      </c>
      <c r="T150" s="21">
        <v>1.3214999999999999E-2</v>
      </c>
      <c r="U150" s="21">
        <v>9.6259999999999991E-3</v>
      </c>
      <c r="V150" s="21">
        <v>6.8609999999999999E-3</v>
      </c>
      <c r="W150" s="21">
        <v>5.5799999999999999E-3</v>
      </c>
      <c r="X150" s="21">
        <v>7.1659999999999996E-3</v>
      </c>
      <c r="Y150" s="21">
        <v>6.6639999999999998E-3</v>
      </c>
      <c r="Z150" s="21">
        <v>8.4019999999999997E-3</v>
      </c>
      <c r="AA150" s="21">
        <v>7.0309999999999999E-3</v>
      </c>
      <c r="AB150" s="21">
        <v>8.43E-3</v>
      </c>
      <c r="AC150" s="21">
        <v>6.7279999999999996E-3</v>
      </c>
      <c r="AD150" s="21">
        <v>7.4840000000000002E-3</v>
      </c>
      <c r="AE150" s="21">
        <v>6.9969999999999997E-3</v>
      </c>
      <c r="AF150" s="21">
        <v>9.5969999999999996E-3</v>
      </c>
      <c r="AG150" s="21">
        <v>1.5651000000000002E-2</v>
      </c>
      <c r="AH150" s="21">
        <v>7.4640000000000001E-3</v>
      </c>
      <c r="AI150" s="21">
        <v>7.3872180000000001E-3</v>
      </c>
      <c r="AJ150" s="21">
        <v>1.0382000000000001E-2</v>
      </c>
      <c r="AK150" s="21">
        <v>8.1790000000000005E-3</v>
      </c>
      <c r="AL150" s="21">
        <v>5.7809999999999997E-3</v>
      </c>
      <c r="AM150" s="21">
        <v>6.6800000000000002E-3</v>
      </c>
      <c r="AN150" s="21">
        <v>5.267E-3</v>
      </c>
      <c r="AO150" s="21">
        <v>5.6759999999999996E-3</v>
      </c>
      <c r="AP150" s="21">
        <v>6.8760000000000002E-3</v>
      </c>
      <c r="AQ150" s="21">
        <v>9.4680000000000007E-3</v>
      </c>
      <c r="AR150" s="21">
        <v>1.3167999999999999E-2</v>
      </c>
      <c r="AS150" s="21">
        <v>1.1906E-2</v>
      </c>
      <c r="AT150" s="21">
        <v>1.6978E-2</v>
      </c>
      <c r="AU150" s="21">
        <v>1.2540000000000001E-2</v>
      </c>
      <c r="AV150" s="21">
        <v>1.5561E-2</v>
      </c>
      <c r="AW150" s="21">
        <v>1.0825E-2</v>
      </c>
      <c r="AX150" s="21">
        <v>7.6420000000000004E-3</v>
      </c>
      <c r="AY150" s="21">
        <v>6.6740000000000002E-3</v>
      </c>
      <c r="AZ150" s="21">
        <v>5.8100000000000001E-3</v>
      </c>
      <c r="BA150" s="21">
        <v>1.0097E-2</v>
      </c>
      <c r="BB150" s="21">
        <v>2.9963E-2</v>
      </c>
      <c r="BC150" s="21">
        <v>2.4646999999999999E-2</v>
      </c>
      <c r="BD150" s="21">
        <v>1.3072E-2</v>
      </c>
      <c r="BE150" s="21">
        <v>1.8121541395699398E-2</v>
      </c>
      <c r="BF150" s="21">
        <v>8.8203345618822395E-3</v>
      </c>
      <c r="BG150" s="21">
        <v>8.7033181327374077E-3</v>
      </c>
      <c r="BH150" s="21">
        <v>8.0152313429088483E-3</v>
      </c>
      <c r="BI150" s="21">
        <v>1.1598691231410028E-2</v>
      </c>
      <c r="BJ150" s="21"/>
      <c r="BK150" s="21"/>
      <c r="BL150" s="21"/>
      <c r="BM150" s="21"/>
      <c r="BN150" s="21"/>
    </row>
    <row r="151" spans="1:66" s="22" customFormat="1" ht="18" customHeight="1" x14ac:dyDescent="0.45">
      <c r="A151" s="17"/>
      <c r="B151" s="17">
        <v>144</v>
      </c>
      <c r="C151" s="18" t="s">
        <v>255</v>
      </c>
      <c r="D151" s="19" t="s">
        <v>41</v>
      </c>
      <c r="E151" s="19" t="s">
        <v>244</v>
      </c>
      <c r="F151" s="19" t="s">
        <v>85</v>
      </c>
      <c r="G151" s="19" t="s">
        <v>102</v>
      </c>
      <c r="H151" s="19" t="s">
        <v>47</v>
      </c>
      <c r="I151" s="20">
        <f t="shared" si="2"/>
        <v>141</v>
      </c>
      <c r="J151" s="20">
        <f>HLOOKUP(Year-1, 'Full Database'!$K$6:$BN$7, 2, 0)</f>
        <v>61</v>
      </c>
      <c r="K151" s="21"/>
      <c r="L151" s="21"/>
      <c r="M151" s="21"/>
      <c r="N151" s="21"/>
      <c r="O151" s="21"/>
      <c r="P151" s="21"/>
      <c r="Q151" s="21"/>
      <c r="R151" s="21">
        <v>6.2440000000000004E-3</v>
      </c>
      <c r="S151" s="21">
        <v>1.1355000000000001E-2</v>
      </c>
      <c r="T151" s="21">
        <v>1.6695999999999999E-2</v>
      </c>
      <c r="U151" s="21">
        <v>1.1490999999999999E-2</v>
      </c>
      <c r="V151" s="21">
        <v>8.1639999999999994E-3</v>
      </c>
      <c r="W151" s="21">
        <v>7.4380000000000002E-3</v>
      </c>
      <c r="X151" s="21">
        <v>1.0097999999999999E-2</v>
      </c>
      <c r="Y151" s="21">
        <v>7.646E-3</v>
      </c>
      <c r="Z151" s="21">
        <v>1.0135999999999999E-2</v>
      </c>
      <c r="AA151" s="21">
        <v>8.2319999999999997E-3</v>
      </c>
      <c r="AB151" s="21">
        <v>1.1650000000000001E-2</v>
      </c>
      <c r="AC151" s="21">
        <v>8.1150000000000007E-3</v>
      </c>
      <c r="AD151" s="21">
        <v>8.4200000000000004E-3</v>
      </c>
      <c r="AE151" s="21">
        <v>6.8719999999999996E-3</v>
      </c>
      <c r="AF151" s="21">
        <v>1.0271000000000001E-2</v>
      </c>
      <c r="AG151" s="21">
        <v>2.0586E-2</v>
      </c>
      <c r="AH151" s="21">
        <v>1.0802000000000001E-2</v>
      </c>
      <c r="AI151" s="21">
        <v>8.4920829999999992E-3</v>
      </c>
      <c r="AJ151" s="21">
        <v>1.1161000000000001E-2</v>
      </c>
      <c r="AK151" s="21">
        <v>1.0573000000000001E-2</v>
      </c>
      <c r="AL151" s="21">
        <v>9.8560000000000002E-3</v>
      </c>
      <c r="AM151" s="21">
        <v>1.0834999999999999E-2</v>
      </c>
      <c r="AN151" s="21">
        <v>7.0239999999999999E-3</v>
      </c>
      <c r="AO151" s="21">
        <v>6.0910000000000001E-3</v>
      </c>
      <c r="AP151" s="21">
        <v>9.0810000000000005E-3</v>
      </c>
      <c r="AQ151" s="21">
        <v>1.2944000000000001E-2</v>
      </c>
      <c r="AR151" s="21">
        <v>1.3967E-2</v>
      </c>
      <c r="AS151" s="21">
        <v>1.4149999999999999E-2</v>
      </c>
      <c r="AT151" s="21">
        <v>1.643E-2</v>
      </c>
      <c r="AU151" s="21">
        <v>1.2844E-2</v>
      </c>
      <c r="AV151" s="21">
        <v>1.6421999999999999E-2</v>
      </c>
      <c r="AW151" s="21">
        <v>1.0581E-2</v>
      </c>
      <c r="AX151" s="21">
        <v>8.3230000000000005E-3</v>
      </c>
      <c r="AY151" s="21">
        <v>6.7359999999999998E-3</v>
      </c>
      <c r="AZ151" s="21">
        <v>6.4250000000000002E-3</v>
      </c>
      <c r="BA151" s="21">
        <v>7.7089999999999997E-3</v>
      </c>
      <c r="BB151" s="21">
        <v>1.8648999999999999E-2</v>
      </c>
      <c r="BC151" s="21">
        <v>1.1669000000000001E-2</v>
      </c>
      <c r="BD151" s="21">
        <v>9.3439999999999999E-3</v>
      </c>
      <c r="BE151" s="21">
        <v>1.3008101343679799E-2</v>
      </c>
      <c r="BF151" s="21">
        <v>7.2449751027601501E-3</v>
      </c>
      <c r="BG151" s="21">
        <v>8.2015941672261023E-3</v>
      </c>
      <c r="BH151" s="21">
        <v>8.7345648441510305E-3</v>
      </c>
      <c r="BI151" s="21">
        <v>1.1528393553485661E-2</v>
      </c>
      <c r="BJ151" s="21"/>
      <c r="BK151" s="21"/>
      <c r="BL151" s="21"/>
      <c r="BM151" s="21"/>
      <c r="BN151" s="21"/>
    </row>
    <row r="152" spans="1:66" s="22" customFormat="1" ht="18" customHeight="1" x14ac:dyDescent="0.45">
      <c r="A152" s="17"/>
      <c r="B152" s="17">
        <v>145</v>
      </c>
      <c r="C152" s="18" t="s">
        <v>256</v>
      </c>
      <c r="D152" s="19" t="s">
        <v>41</v>
      </c>
      <c r="E152" s="19" t="s">
        <v>244</v>
      </c>
      <c r="F152" s="19" t="s">
        <v>85</v>
      </c>
      <c r="G152" s="19" t="s">
        <v>104</v>
      </c>
      <c r="H152" s="19" t="s">
        <v>47</v>
      </c>
      <c r="I152" s="20">
        <f t="shared" si="2"/>
        <v>141</v>
      </c>
      <c r="J152" s="20">
        <f>HLOOKUP(Year-1, 'Full Database'!$K$6:$BN$7, 2, 0)</f>
        <v>61</v>
      </c>
      <c r="K152" s="21"/>
      <c r="L152" s="21"/>
      <c r="M152" s="21"/>
      <c r="N152" s="21"/>
      <c r="O152" s="21"/>
      <c r="P152" s="21"/>
      <c r="Q152" s="21"/>
      <c r="R152" s="21">
        <v>6.9540000000000001E-3</v>
      </c>
      <c r="S152" s="21">
        <v>1.255E-2</v>
      </c>
      <c r="T152" s="21">
        <v>1.2970000000000001E-2</v>
      </c>
      <c r="U152" s="21">
        <v>1.1476E-2</v>
      </c>
      <c r="V152" s="21">
        <v>7.5449999999999996E-3</v>
      </c>
      <c r="W152" s="21">
        <v>6.1180000000000002E-3</v>
      </c>
      <c r="X152" s="21">
        <v>9.3290000000000005E-3</v>
      </c>
      <c r="Y152" s="21">
        <v>7.2090000000000001E-3</v>
      </c>
      <c r="Z152" s="21">
        <v>9.1970000000000003E-3</v>
      </c>
      <c r="AA152" s="21">
        <v>7.7949999999999998E-3</v>
      </c>
      <c r="AB152" s="21">
        <v>1.0578000000000001E-2</v>
      </c>
      <c r="AC152" s="21">
        <v>7.6629999999999997E-3</v>
      </c>
      <c r="AD152" s="21">
        <v>8.1659999999999996E-3</v>
      </c>
      <c r="AE152" s="21">
        <v>6.4479999999999997E-3</v>
      </c>
      <c r="AF152" s="21">
        <v>9.3509999999999999E-3</v>
      </c>
      <c r="AG152" s="21">
        <v>1.9261E-2</v>
      </c>
      <c r="AH152" s="21">
        <v>9.3179999999999999E-3</v>
      </c>
      <c r="AI152" s="21">
        <v>8.2443519999999999E-3</v>
      </c>
      <c r="AJ152" s="21">
        <v>1.0389000000000001E-2</v>
      </c>
      <c r="AK152" s="21">
        <v>8.914E-3</v>
      </c>
      <c r="AL152" s="21">
        <v>6.3460000000000001E-3</v>
      </c>
      <c r="AM152" s="21">
        <v>6.3920000000000001E-3</v>
      </c>
      <c r="AN152" s="21">
        <v>6.7450000000000001E-3</v>
      </c>
      <c r="AO152" s="21">
        <v>5.3949999999999996E-3</v>
      </c>
      <c r="AP152" s="21">
        <v>7.5770000000000004E-3</v>
      </c>
      <c r="AQ152" s="21">
        <v>8.8249999999999995E-3</v>
      </c>
      <c r="AR152" s="21">
        <v>1.4303E-2</v>
      </c>
      <c r="AS152" s="21">
        <v>1.7856E-2</v>
      </c>
      <c r="AT152" s="21">
        <v>2.2506999999999999E-2</v>
      </c>
      <c r="AU152" s="21">
        <v>2.087E-2</v>
      </c>
      <c r="AV152" s="21">
        <v>2.1246000000000001E-2</v>
      </c>
      <c r="AW152" s="21">
        <v>1.3991999999999999E-2</v>
      </c>
      <c r="AX152" s="21">
        <v>8.7180000000000001E-3</v>
      </c>
      <c r="AY152" s="21">
        <v>6.6610000000000003E-3</v>
      </c>
      <c r="AZ152" s="21">
        <v>6.8079999999999998E-3</v>
      </c>
      <c r="BA152" s="21">
        <v>9.6430000000000005E-3</v>
      </c>
      <c r="BB152" s="21">
        <v>2.6705E-2</v>
      </c>
      <c r="BC152" s="21">
        <v>1.9605999999999998E-2</v>
      </c>
      <c r="BD152" s="21">
        <v>1.3068E-2</v>
      </c>
      <c r="BE152" s="21">
        <v>1.5811533090481601E-2</v>
      </c>
      <c r="BF152" s="21">
        <v>8.9194935849628391E-3</v>
      </c>
      <c r="BG152" s="21">
        <v>9.7749058686235381E-3</v>
      </c>
      <c r="BH152" s="21">
        <v>9.6237399430322956E-3</v>
      </c>
      <c r="BI152" s="21">
        <v>1.0570484931360554E-2</v>
      </c>
      <c r="BJ152" s="21"/>
      <c r="BK152" s="21"/>
      <c r="BL152" s="21"/>
      <c r="BM152" s="21"/>
      <c r="BN152" s="21"/>
    </row>
    <row r="153" spans="1:66" s="22" customFormat="1" ht="18" customHeight="1" x14ac:dyDescent="0.45">
      <c r="A153" s="17"/>
      <c r="B153" s="17">
        <v>146</v>
      </c>
      <c r="C153" s="18" t="s">
        <v>257</v>
      </c>
      <c r="D153" s="19" t="s">
        <v>41</v>
      </c>
      <c r="E153" s="19" t="s">
        <v>244</v>
      </c>
      <c r="F153" s="19" t="s">
        <v>85</v>
      </c>
      <c r="G153" s="19" t="s">
        <v>106</v>
      </c>
      <c r="H153" s="19" t="s">
        <v>47</v>
      </c>
      <c r="I153" s="20">
        <f t="shared" si="2"/>
        <v>141</v>
      </c>
      <c r="J153" s="20">
        <f>HLOOKUP(Year-1, 'Full Database'!$K$6:$BN$7, 2, 0)</f>
        <v>61</v>
      </c>
      <c r="K153" s="21"/>
      <c r="L153" s="21"/>
      <c r="M153" s="21"/>
      <c r="N153" s="21"/>
      <c r="O153" s="21"/>
      <c r="P153" s="21"/>
      <c r="Q153" s="21"/>
      <c r="R153" s="21">
        <v>5.182E-3</v>
      </c>
      <c r="S153" s="21">
        <v>1.1070999999999999E-2</v>
      </c>
      <c r="T153" s="21">
        <v>1.3599E-2</v>
      </c>
      <c r="U153" s="21">
        <v>9.8840000000000004E-3</v>
      </c>
      <c r="V153" s="21">
        <v>7.4749999999999999E-3</v>
      </c>
      <c r="W153" s="21">
        <v>5.816E-3</v>
      </c>
      <c r="X153" s="21">
        <v>8.0510000000000009E-3</v>
      </c>
      <c r="Y153" s="21">
        <v>7.1830000000000001E-3</v>
      </c>
      <c r="Z153" s="21">
        <v>9.7549999999999998E-3</v>
      </c>
      <c r="AA153" s="21">
        <v>7.8329999999999997E-3</v>
      </c>
      <c r="AB153" s="21">
        <v>1.0374E-2</v>
      </c>
      <c r="AC153" s="21">
        <v>7.901E-3</v>
      </c>
      <c r="AD153" s="21">
        <v>7.4019999999999997E-3</v>
      </c>
      <c r="AE153" s="21">
        <v>5.3940000000000004E-3</v>
      </c>
      <c r="AF153" s="21">
        <v>8.3379999999999999E-3</v>
      </c>
      <c r="AG153" s="21">
        <v>1.9480999999999998E-2</v>
      </c>
      <c r="AH153" s="21">
        <v>9.8230000000000001E-3</v>
      </c>
      <c r="AI153" s="21">
        <v>6.9882720000000002E-3</v>
      </c>
      <c r="AJ153" s="21">
        <v>9.8040000000000002E-3</v>
      </c>
      <c r="AK153" s="21">
        <v>9.1430000000000001E-3</v>
      </c>
      <c r="AL153" s="21">
        <v>6.8630000000000002E-3</v>
      </c>
      <c r="AM153" s="21">
        <v>5.228E-3</v>
      </c>
      <c r="AN153" s="21">
        <v>6.7759999999999999E-3</v>
      </c>
      <c r="AO153" s="21">
        <v>5.6429999999999996E-3</v>
      </c>
      <c r="AP153" s="21">
        <v>5.9420000000000002E-3</v>
      </c>
      <c r="AQ153" s="21">
        <v>9.1330000000000005E-3</v>
      </c>
      <c r="AR153" s="21">
        <v>1.1549E-2</v>
      </c>
      <c r="AS153" s="21">
        <v>9.5910000000000006E-3</v>
      </c>
      <c r="AT153" s="21">
        <v>1.4192E-2</v>
      </c>
      <c r="AU153" s="21">
        <v>1.3884000000000001E-2</v>
      </c>
      <c r="AV153" s="21">
        <v>1.6302000000000001E-2</v>
      </c>
      <c r="AW153" s="21">
        <v>1.1030999999999999E-2</v>
      </c>
      <c r="AX153" s="21">
        <v>9.2409999999999992E-3</v>
      </c>
      <c r="AY153" s="21">
        <v>8.8909999999999996E-3</v>
      </c>
      <c r="AZ153" s="21">
        <v>1.0435E-2</v>
      </c>
      <c r="BA153" s="21">
        <v>1.2977000000000001E-2</v>
      </c>
      <c r="BB153" s="21">
        <v>3.2250000000000001E-2</v>
      </c>
      <c r="BC153" s="21">
        <v>2.4135E-2</v>
      </c>
      <c r="BD153" s="21">
        <v>1.5344E-2</v>
      </c>
      <c r="BE153" s="21">
        <v>1.9791626384211301E-2</v>
      </c>
      <c r="BF153" s="21">
        <v>1.0939317801931799E-2</v>
      </c>
      <c r="BG153" s="21">
        <v>8.8631842811152644E-3</v>
      </c>
      <c r="BH153" s="21">
        <v>9.8950720454576268E-3</v>
      </c>
      <c r="BI153" s="21">
        <v>1.1649199831907266E-2</v>
      </c>
      <c r="BJ153" s="21"/>
      <c r="BK153" s="21"/>
      <c r="BL153" s="21"/>
      <c r="BM153" s="21"/>
      <c r="BN153" s="21"/>
    </row>
    <row r="154" spans="1:66" s="22" customFormat="1" ht="18" customHeight="1" x14ac:dyDescent="0.45">
      <c r="A154" s="17"/>
      <c r="B154" s="17">
        <v>147</v>
      </c>
      <c r="C154" s="18" t="s">
        <v>258</v>
      </c>
      <c r="D154" s="19" t="s">
        <v>41</v>
      </c>
      <c r="E154" s="19" t="s">
        <v>244</v>
      </c>
      <c r="F154" s="19" t="s">
        <v>85</v>
      </c>
      <c r="G154" s="19" t="s">
        <v>108</v>
      </c>
      <c r="H154" s="19" t="s">
        <v>47</v>
      </c>
      <c r="I154" s="20">
        <f t="shared" si="2"/>
        <v>141</v>
      </c>
      <c r="J154" s="20">
        <f>HLOOKUP(Year-1, 'Full Database'!$K$6:$BN$7, 2, 0)</f>
        <v>61</v>
      </c>
      <c r="K154" s="21"/>
      <c r="L154" s="21"/>
      <c r="M154" s="21"/>
      <c r="N154" s="21"/>
      <c r="O154" s="21"/>
      <c r="P154" s="21"/>
      <c r="Q154" s="21"/>
      <c r="R154" s="21">
        <v>2.1696E-2</v>
      </c>
      <c r="S154" s="21">
        <v>2.2251E-2</v>
      </c>
      <c r="T154" s="21">
        <v>2.4154999999999999E-2</v>
      </c>
      <c r="U154" s="21">
        <v>2.0220999999999999E-2</v>
      </c>
      <c r="V154" s="21">
        <v>1.5591000000000001E-2</v>
      </c>
      <c r="W154" s="21">
        <v>1.1937E-2</v>
      </c>
      <c r="X154" s="21">
        <v>1.7684999999999999E-2</v>
      </c>
      <c r="Y154" s="21">
        <v>1.3331000000000001E-2</v>
      </c>
      <c r="Z154" s="21">
        <v>1.7055000000000001E-2</v>
      </c>
      <c r="AA154" s="21">
        <v>1.4042000000000001E-2</v>
      </c>
      <c r="AB154" s="21">
        <v>1.7586000000000001E-2</v>
      </c>
      <c r="AC154" s="21">
        <v>1.3051999999999999E-2</v>
      </c>
      <c r="AD154" s="21">
        <v>1.2059E-2</v>
      </c>
      <c r="AE154" s="21">
        <v>1.0475999999999999E-2</v>
      </c>
      <c r="AF154" s="21">
        <v>1.0881999999999999E-2</v>
      </c>
      <c r="AG154" s="21">
        <v>2.1617000000000001E-2</v>
      </c>
      <c r="AH154" s="21">
        <v>1.0574E-2</v>
      </c>
      <c r="AI154" s="21">
        <v>7.8887850000000006E-3</v>
      </c>
      <c r="AJ154" s="21">
        <v>1.1068E-2</v>
      </c>
      <c r="AK154" s="21">
        <v>1.0156E-2</v>
      </c>
      <c r="AL154" s="21">
        <v>9.7280000000000005E-3</v>
      </c>
      <c r="AM154" s="21">
        <v>7.9550000000000003E-3</v>
      </c>
      <c r="AN154" s="21">
        <v>9.214E-3</v>
      </c>
      <c r="AO154" s="21">
        <v>8.0689999999999998E-3</v>
      </c>
      <c r="AP154" s="21">
        <v>1.255E-2</v>
      </c>
      <c r="AQ154" s="21">
        <v>1.1831E-2</v>
      </c>
      <c r="AR154" s="21">
        <v>1.4229E-2</v>
      </c>
      <c r="AS154" s="21">
        <v>1.3055000000000001E-2</v>
      </c>
      <c r="AT154" s="21">
        <v>2.8681999999999999E-2</v>
      </c>
      <c r="AU154" s="21">
        <v>1.8811000000000001E-2</v>
      </c>
      <c r="AV154" s="21">
        <v>1.7028999999999999E-2</v>
      </c>
      <c r="AW154" s="21">
        <v>1.1926000000000001E-2</v>
      </c>
      <c r="AX154" s="21">
        <v>1.0617E-2</v>
      </c>
      <c r="AY154" s="21">
        <v>8.201E-3</v>
      </c>
      <c r="AZ154" s="21">
        <v>9.3589999999999993E-3</v>
      </c>
      <c r="BA154" s="21">
        <v>9.7560000000000008E-3</v>
      </c>
      <c r="BB154" s="21">
        <v>2.3959000000000001E-2</v>
      </c>
      <c r="BC154" s="21">
        <v>1.6601999999999999E-2</v>
      </c>
      <c r="BD154" s="21">
        <v>1.3117E-2</v>
      </c>
      <c r="BE154" s="21">
        <v>1.59379805460628E-2</v>
      </c>
      <c r="BF154" s="21">
        <v>9.4339075971722197E-3</v>
      </c>
      <c r="BG154" s="21">
        <v>7.2192756726883033E-3</v>
      </c>
      <c r="BH154" s="21">
        <v>6.3479205753126829E-3</v>
      </c>
      <c r="BI154" s="21">
        <v>8.6949399264045699E-3</v>
      </c>
      <c r="BJ154" s="21"/>
      <c r="BK154" s="21"/>
      <c r="BL154" s="21"/>
      <c r="BM154" s="21"/>
      <c r="BN154" s="21"/>
    </row>
    <row r="155" spans="1:66" s="22" customFormat="1" ht="18" customHeight="1" x14ac:dyDescent="0.45">
      <c r="A155" s="17"/>
      <c r="B155" s="17">
        <v>148</v>
      </c>
      <c r="C155" s="18" t="s">
        <v>259</v>
      </c>
      <c r="D155" s="19" t="s">
        <v>41</v>
      </c>
      <c r="E155" s="19" t="s">
        <v>244</v>
      </c>
      <c r="F155" s="19" t="s">
        <v>85</v>
      </c>
      <c r="G155" s="19" t="s">
        <v>110</v>
      </c>
      <c r="H155" s="19" t="s">
        <v>47</v>
      </c>
      <c r="I155" s="20">
        <f t="shared" si="2"/>
        <v>141</v>
      </c>
      <c r="J155" s="20">
        <f>HLOOKUP(Year-1, 'Full Database'!$K$6:$BN$7, 2, 0)</f>
        <v>61</v>
      </c>
      <c r="K155" s="21"/>
      <c r="L155" s="21"/>
      <c r="M155" s="21"/>
      <c r="N155" s="21"/>
      <c r="O155" s="21"/>
      <c r="P155" s="21"/>
      <c r="Q155" s="21"/>
      <c r="R155" s="21">
        <v>5.986E-3</v>
      </c>
      <c r="S155" s="21">
        <v>1.0572E-2</v>
      </c>
      <c r="T155" s="21">
        <v>1.423E-2</v>
      </c>
      <c r="U155" s="21">
        <v>1.0957E-2</v>
      </c>
      <c r="V155" s="21">
        <v>7.4809999999999998E-3</v>
      </c>
      <c r="W155" s="21">
        <v>6.4900000000000001E-3</v>
      </c>
      <c r="X155" s="21">
        <v>8.4089999999999998E-3</v>
      </c>
      <c r="Y155" s="21">
        <v>6.2370000000000004E-3</v>
      </c>
      <c r="Z155" s="21">
        <v>8.3529999999999993E-3</v>
      </c>
      <c r="AA155" s="21">
        <v>7.5329999999999998E-3</v>
      </c>
      <c r="AB155" s="21">
        <v>9.7809999999999998E-3</v>
      </c>
      <c r="AC155" s="21">
        <v>8.3339999999999994E-3</v>
      </c>
      <c r="AD155" s="21">
        <v>8.0260000000000001E-3</v>
      </c>
      <c r="AE155" s="21">
        <v>6.0489999999999997E-3</v>
      </c>
      <c r="AF155" s="21">
        <v>9.4000000000000004E-3</v>
      </c>
      <c r="AG155" s="21">
        <v>1.9328000000000001E-2</v>
      </c>
      <c r="AH155" s="21">
        <v>1.0375000000000001E-2</v>
      </c>
      <c r="AI155" s="21">
        <v>7.4471579999999997E-3</v>
      </c>
      <c r="AJ155" s="21">
        <v>1.1984E-2</v>
      </c>
      <c r="AK155" s="21">
        <v>1.1039999999999999E-2</v>
      </c>
      <c r="AL155" s="21">
        <v>7.7470000000000004E-3</v>
      </c>
      <c r="AM155" s="21">
        <v>8.0520000000000001E-3</v>
      </c>
      <c r="AN155" s="21">
        <v>7.5230000000000002E-3</v>
      </c>
      <c r="AO155" s="21">
        <v>5.8719999999999996E-3</v>
      </c>
      <c r="AP155" s="21">
        <v>8.4690000000000008E-3</v>
      </c>
      <c r="AQ155" s="21">
        <v>9.3679999999999996E-3</v>
      </c>
      <c r="AR155" s="21">
        <v>1.5036000000000001E-2</v>
      </c>
      <c r="AS155" s="21">
        <v>1.3618999999999999E-2</v>
      </c>
      <c r="AT155" s="21">
        <v>1.9875E-2</v>
      </c>
      <c r="AU155" s="21">
        <v>1.6095999999999999E-2</v>
      </c>
      <c r="AV155" s="21">
        <v>1.6976000000000002E-2</v>
      </c>
      <c r="AW155" s="21">
        <v>1.2043999999999999E-2</v>
      </c>
      <c r="AX155" s="21">
        <v>8.378E-3</v>
      </c>
      <c r="AY155" s="21">
        <v>8.3689999999999997E-3</v>
      </c>
      <c r="AZ155" s="21">
        <v>8.1469999999999997E-3</v>
      </c>
      <c r="BA155" s="21">
        <v>1.0673E-2</v>
      </c>
      <c r="BB155" s="21">
        <v>2.3241000000000001E-2</v>
      </c>
      <c r="BC155" s="21">
        <v>1.5043000000000001E-2</v>
      </c>
      <c r="BD155" s="21">
        <v>1.038E-2</v>
      </c>
      <c r="BE155" s="21">
        <v>1.26558915360389E-2</v>
      </c>
      <c r="BF155" s="21">
        <v>7.7194481440019799E-3</v>
      </c>
      <c r="BG155" s="21">
        <v>8.5555961635913908E-3</v>
      </c>
      <c r="BH155" s="21">
        <v>7.7008406943105392E-3</v>
      </c>
      <c r="BI155" s="21">
        <v>9.8254479373001379E-3</v>
      </c>
      <c r="BJ155" s="21"/>
      <c r="BK155" s="21"/>
      <c r="BL155" s="21"/>
      <c r="BM155" s="21"/>
      <c r="BN155" s="21"/>
    </row>
    <row r="156" spans="1:66" s="22" customFormat="1" ht="18" customHeight="1" x14ac:dyDescent="0.45">
      <c r="A156" s="17"/>
      <c r="B156" s="17">
        <v>149</v>
      </c>
      <c r="C156" s="18" t="s">
        <v>260</v>
      </c>
      <c r="D156" s="19" t="s">
        <v>41</v>
      </c>
      <c r="E156" s="19" t="s">
        <v>244</v>
      </c>
      <c r="F156" s="19" t="s">
        <v>85</v>
      </c>
      <c r="G156" s="19" t="s">
        <v>112</v>
      </c>
      <c r="H156" s="19" t="s">
        <v>47</v>
      </c>
      <c r="I156" s="20">
        <f t="shared" si="2"/>
        <v>141</v>
      </c>
      <c r="J156" s="20">
        <f>HLOOKUP(Year-1, 'Full Database'!$K$6:$BN$7, 2, 0)</f>
        <v>61</v>
      </c>
      <c r="K156" s="21"/>
      <c r="L156" s="21"/>
      <c r="M156" s="21"/>
      <c r="N156" s="21"/>
      <c r="O156" s="21"/>
      <c r="P156" s="21"/>
      <c r="Q156" s="21"/>
      <c r="R156" s="21">
        <v>8.6199999999999992E-3</v>
      </c>
      <c r="S156" s="21">
        <v>1.3915E-2</v>
      </c>
      <c r="T156" s="21">
        <v>1.7713E-2</v>
      </c>
      <c r="U156" s="21">
        <v>1.4695E-2</v>
      </c>
      <c r="V156" s="21">
        <v>9.8189999999999996E-3</v>
      </c>
      <c r="W156" s="21">
        <v>7.6290000000000004E-3</v>
      </c>
      <c r="X156" s="21">
        <v>1.1023E-2</v>
      </c>
      <c r="Y156" s="21">
        <v>9.4789999999999996E-3</v>
      </c>
      <c r="Z156" s="21">
        <v>1.227E-2</v>
      </c>
      <c r="AA156" s="21">
        <v>1.2618000000000001E-2</v>
      </c>
      <c r="AB156" s="21">
        <v>1.4661E-2</v>
      </c>
      <c r="AC156" s="21">
        <v>1.0964E-2</v>
      </c>
      <c r="AD156" s="21">
        <v>1.1542999999999999E-2</v>
      </c>
      <c r="AE156" s="21">
        <v>9.6159999999999995E-3</v>
      </c>
      <c r="AF156" s="21">
        <v>1.0167000000000001E-2</v>
      </c>
      <c r="AG156" s="21">
        <v>2.2127999999999998E-2</v>
      </c>
      <c r="AH156" s="21">
        <v>1.2508E-2</v>
      </c>
      <c r="AI156" s="21">
        <v>9.0809310000000004E-3</v>
      </c>
      <c r="AJ156" s="21">
        <v>1.2566000000000001E-2</v>
      </c>
      <c r="AK156" s="21">
        <v>1.2292000000000001E-2</v>
      </c>
      <c r="AL156" s="21">
        <v>1.0836999999999999E-2</v>
      </c>
      <c r="AM156" s="21">
        <v>1.0349000000000001E-2</v>
      </c>
      <c r="AN156" s="21">
        <v>1.0638999999999999E-2</v>
      </c>
      <c r="AO156" s="21">
        <v>1.3637E-2</v>
      </c>
      <c r="AP156" s="21">
        <v>1.4357999999999999E-2</v>
      </c>
      <c r="AQ156" s="21">
        <v>1.6629000000000001E-2</v>
      </c>
      <c r="AR156" s="21">
        <v>1.8745999999999999E-2</v>
      </c>
      <c r="AS156" s="21">
        <v>1.8589000000000001E-2</v>
      </c>
      <c r="AT156" s="21">
        <v>3.1854E-2</v>
      </c>
      <c r="AU156" s="21">
        <v>3.1695000000000001E-2</v>
      </c>
      <c r="AV156" s="21">
        <v>2.6695E-2</v>
      </c>
      <c r="AW156" s="21">
        <v>1.6129999999999999E-2</v>
      </c>
      <c r="AX156" s="21">
        <v>1.1818E-2</v>
      </c>
      <c r="AY156" s="21">
        <v>8.0870000000000004E-3</v>
      </c>
      <c r="AZ156" s="21">
        <v>9.273E-3</v>
      </c>
      <c r="BA156" s="21">
        <v>1.1332999999999999E-2</v>
      </c>
      <c r="BB156" s="21">
        <v>2.6037000000000001E-2</v>
      </c>
      <c r="BC156" s="21">
        <v>1.7770999999999999E-2</v>
      </c>
      <c r="BD156" s="21">
        <v>1.2748000000000001E-2</v>
      </c>
      <c r="BE156" s="21">
        <v>1.5905237347981199E-2</v>
      </c>
      <c r="BF156" s="21">
        <v>1.07334474447991E-2</v>
      </c>
      <c r="BG156" s="21">
        <v>7.6307108895895268E-3</v>
      </c>
      <c r="BH156" s="21">
        <v>9.1923298703251166E-3</v>
      </c>
      <c r="BI156" s="21">
        <v>1.1327796925858787E-2</v>
      </c>
      <c r="BJ156" s="21"/>
      <c r="BK156" s="21"/>
      <c r="BL156" s="21"/>
      <c r="BM156" s="21"/>
      <c r="BN156" s="21"/>
    </row>
    <row r="157" spans="1:66" s="22" customFormat="1" ht="18" customHeight="1" x14ac:dyDescent="0.45">
      <c r="A157" s="17"/>
      <c r="B157" s="17">
        <v>150</v>
      </c>
      <c r="C157" s="18" t="s">
        <v>261</v>
      </c>
      <c r="D157" s="19" t="s">
        <v>41</v>
      </c>
      <c r="E157" s="19" t="s">
        <v>244</v>
      </c>
      <c r="F157" s="19" t="s">
        <v>85</v>
      </c>
      <c r="G157" s="19" t="s">
        <v>114</v>
      </c>
      <c r="H157" s="19" t="s">
        <v>47</v>
      </c>
      <c r="I157" s="20">
        <f t="shared" si="2"/>
        <v>141</v>
      </c>
      <c r="J157" s="20">
        <f>HLOOKUP(Year-1, 'Full Database'!$K$6:$BN$7, 2, 0)</f>
        <v>61</v>
      </c>
      <c r="K157" s="21"/>
      <c r="L157" s="21"/>
      <c r="M157" s="21"/>
      <c r="N157" s="21"/>
      <c r="O157" s="21"/>
      <c r="P157" s="21"/>
      <c r="Q157" s="21"/>
      <c r="R157" s="21">
        <v>6.28E-3</v>
      </c>
      <c r="S157" s="21">
        <v>8.6289999999999995E-3</v>
      </c>
      <c r="T157" s="21">
        <v>1.0178E-2</v>
      </c>
      <c r="U157" s="21">
        <v>7.9640000000000006E-3</v>
      </c>
      <c r="V157" s="21">
        <v>6.2719999999999998E-3</v>
      </c>
      <c r="W157" s="21">
        <v>4.1479999999999998E-3</v>
      </c>
      <c r="X157" s="21">
        <v>5.5189999999999996E-3</v>
      </c>
      <c r="Y157" s="21">
        <v>5.1669999999999997E-3</v>
      </c>
      <c r="Z157" s="21">
        <v>8.6210000000000002E-3</v>
      </c>
      <c r="AA157" s="21">
        <v>8.3759999999999998E-3</v>
      </c>
      <c r="AB157" s="21">
        <v>1.0732999999999999E-2</v>
      </c>
      <c r="AC157" s="21">
        <v>9.018E-3</v>
      </c>
      <c r="AD157" s="21">
        <v>7.7609999999999997E-3</v>
      </c>
      <c r="AE157" s="21">
        <v>6.9439999999999997E-3</v>
      </c>
      <c r="AF157" s="21">
        <v>9.0089999999999996E-3</v>
      </c>
      <c r="AG157" s="21">
        <v>1.7585E-2</v>
      </c>
      <c r="AH157" s="21">
        <v>9.7590000000000003E-3</v>
      </c>
      <c r="AI157" s="21">
        <v>9.1873330000000007E-3</v>
      </c>
      <c r="AJ157" s="21">
        <v>1.0826000000000001E-2</v>
      </c>
      <c r="AK157" s="21">
        <v>8.6090000000000003E-3</v>
      </c>
      <c r="AL157" s="21">
        <v>6.1190000000000003E-3</v>
      </c>
      <c r="AM157" s="21">
        <v>7.3509999999999999E-3</v>
      </c>
      <c r="AN157" s="21">
        <v>7.574E-3</v>
      </c>
      <c r="AO157" s="21">
        <v>7.1929999999999997E-3</v>
      </c>
      <c r="AP157" s="21">
        <v>8.9350000000000002E-3</v>
      </c>
      <c r="AQ157" s="21">
        <v>1.1368E-2</v>
      </c>
      <c r="AR157" s="21">
        <v>1.4359E-2</v>
      </c>
      <c r="AS157" s="21">
        <v>1.4836E-2</v>
      </c>
      <c r="AT157" s="21">
        <v>2.3976999999999998E-2</v>
      </c>
      <c r="AU157" s="21">
        <v>2.0754999999999999E-2</v>
      </c>
      <c r="AV157" s="21">
        <v>2.2438E-2</v>
      </c>
      <c r="AW157" s="21">
        <v>1.3984999999999999E-2</v>
      </c>
      <c r="AX157" s="21">
        <v>9.7789999999999995E-3</v>
      </c>
      <c r="AY157" s="21">
        <v>6.5859999999999998E-3</v>
      </c>
      <c r="AZ157" s="21">
        <v>8.7320000000000002E-3</v>
      </c>
      <c r="BA157" s="21">
        <v>1.1538E-2</v>
      </c>
      <c r="BB157" s="21">
        <v>2.5964999999999998E-2</v>
      </c>
      <c r="BC157" s="21">
        <v>1.6108999999999998E-2</v>
      </c>
      <c r="BD157" s="21">
        <v>1.0187E-2</v>
      </c>
      <c r="BE157" s="21">
        <v>1.305446414202E-2</v>
      </c>
      <c r="BF157" s="21">
        <v>7.5743859661796097E-3</v>
      </c>
      <c r="BG157" s="21">
        <v>8.3530993891479111E-3</v>
      </c>
      <c r="BH157" s="21">
        <v>8.3813849850088735E-3</v>
      </c>
      <c r="BI157" s="21">
        <v>1.0529751771336525E-2</v>
      </c>
      <c r="BJ157" s="21"/>
      <c r="BK157" s="21"/>
      <c r="BL157" s="21"/>
      <c r="BM157" s="21"/>
      <c r="BN157" s="21"/>
    </row>
    <row r="158" spans="1:66" s="22" customFormat="1" ht="18" customHeight="1" x14ac:dyDescent="0.45">
      <c r="A158" s="17"/>
      <c r="B158" s="17">
        <v>151</v>
      </c>
      <c r="C158" s="18" t="s">
        <v>262</v>
      </c>
      <c r="D158" s="19" t="s">
        <v>41</v>
      </c>
      <c r="E158" s="19" t="s">
        <v>263</v>
      </c>
      <c r="F158" s="19" t="s">
        <v>15</v>
      </c>
      <c r="G158" s="19" t="s">
        <v>15</v>
      </c>
      <c r="H158" s="19" t="s">
        <v>16</v>
      </c>
      <c r="I158" s="20">
        <f t="shared" si="2"/>
        <v>158</v>
      </c>
      <c r="J158" s="20">
        <f>HLOOKUP(Year-1, 'Full Database'!$K$6:$BN$7, 2, 0)</f>
        <v>61</v>
      </c>
      <c r="K158" s="21">
        <v>4.7178848792137101E-2</v>
      </c>
      <c r="L158" s="21">
        <v>4.670288091021358E-2</v>
      </c>
      <c r="M158" s="21">
        <v>4.1856947090009193E-2</v>
      </c>
      <c r="N158" s="21">
        <v>4.0612143491044382E-2</v>
      </c>
      <c r="O158" s="21">
        <v>3.7837336990569674E-2</v>
      </c>
      <c r="P158" s="21">
        <v>3.1792577299602748E-2</v>
      </c>
      <c r="Q158" s="21">
        <v>3.2325431352795565E-2</v>
      </c>
      <c r="R158" s="21">
        <v>3.3314771408768235E-2</v>
      </c>
      <c r="S158" s="21">
        <v>3.6529224683721953E-2</v>
      </c>
      <c r="T158" s="21">
        <v>3.4766826129951078E-2</v>
      </c>
      <c r="U158" s="21">
        <v>3.1076030111764703E-2</v>
      </c>
      <c r="V158" s="21">
        <v>3.5087350382769243E-2</v>
      </c>
      <c r="W158" s="21">
        <v>3.5895642910030341E-2</v>
      </c>
      <c r="X158" s="21">
        <v>3.5985196209949784E-2</v>
      </c>
      <c r="Y158" s="21">
        <v>3.9581304811095716E-2</v>
      </c>
      <c r="Z158" s="21">
        <v>3.6594903828711438E-2</v>
      </c>
      <c r="AA158" s="21">
        <v>3.4460801295857789E-2</v>
      </c>
      <c r="AB158" s="21">
        <v>2.6923873017667976E-2</v>
      </c>
      <c r="AC158" s="21">
        <v>2.8101565483415154E-2</v>
      </c>
      <c r="AD158" s="21">
        <v>3.0752828651143198E-2</v>
      </c>
      <c r="AE158" s="21">
        <v>2.4611093006061791E-2</v>
      </c>
      <c r="AF158" s="21">
        <v>2.0705581589843893E-2</v>
      </c>
      <c r="AG158" s="21">
        <v>2.291509700588848E-2</v>
      </c>
      <c r="AH158" s="21">
        <v>2.6078340928656147E-2</v>
      </c>
      <c r="AI158" s="21">
        <v>2.3285287526053338E-2</v>
      </c>
      <c r="AJ158" s="21">
        <v>1.960224041100804E-2</v>
      </c>
      <c r="AK158" s="21">
        <v>1.5462765371481182E-2</v>
      </c>
      <c r="AL158" s="21">
        <v>1.5957303446540071E-2</v>
      </c>
      <c r="AM158" s="21">
        <v>1.6545475916093969E-2</v>
      </c>
      <c r="AN158" s="21">
        <v>2.139536824105031E-2</v>
      </c>
      <c r="AO158" s="21">
        <v>2.2289805547140617E-2</v>
      </c>
      <c r="AP158" s="21">
        <v>2.3329153629985583E-2</v>
      </c>
      <c r="AQ158" s="21">
        <v>2.2364188128615958E-2</v>
      </c>
      <c r="AR158" s="21">
        <v>1.7792759441033788E-2</v>
      </c>
      <c r="AS158" s="21">
        <v>1.9044909053467007E-2</v>
      </c>
      <c r="AT158" s="21">
        <v>1.6853696214971573E-2</v>
      </c>
      <c r="AU158" s="21">
        <v>1.9629902591378899E-3</v>
      </c>
      <c r="AV158" s="21">
        <v>5.4949187739234181E-3</v>
      </c>
      <c r="AW158" s="21">
        <v>1.6988422483710731E-2</v>
      </c>
      <c r="AX158" s="21">
        <v>1.8565399147150413E-2</v>
      </c>
      <c r="AY158" s="21">
        <v>1.9612070483819612E-2</v>
      </c>
      <c r="AZ158" s="21">
        <v>2.2036466115811993E-2</v>
      </c>
      <c r="BA158" s="21">
        <v>1.8590750648076634E-2</v>
      </c>
      <c r="BB158" s="21">
        <v>5.17970063266568E-3</v>
      </c>
      <c r="BC158" s="21">
        <v>1.0829893520522054E-2</v>
      </c>
      <c r="BD158" s="21">
        <v>1.7386928080762979E-2</v>
      </c>
      <c r="BE158" s="21">
        <v>1.8139030262437381E-2</v>
      </c>
      <c r="BF158" s="21">
        <v>1.6439804481285583E-2</v>
      </c>
      <c r="BG158" s="21">
        <v>1.7982793132995133E-2</v>
      </c>
      <c r="BH158" s="21">
        <v>1.7151893136918606E-2</v>
      </c>
      <c r="BI158" s="21">
        <v>1.3499026172577203E-2</v>
      </c>
      <c r="BJ158" s="21"/>
      <c r="BK158" s="21"/>
      <c r="BL158" s="21"/>
      <c r="BM158" s="21"/>
      <c r="BN158" s="21"/>
    </row>
    <row r="159" spans="1:66" s="22" customFormat="1" ht="18" customHeight="1" x14ac:dyDescent="0.45">
      <c r="A159" s="17"/>
      <c r="B159" s="17">
        <v>152</v>
      </c>
      <c r="C159" s="18" t="s">
        <v>264</v>
      </c>
      <c r="D159" s="19" t="s">
        <v>41</v>
      </c>
      <c r="E159" s="19" t="s">
        <v>263</v>
      </c>
      <c r="F159" s="19" t="s">
        <v>85</v>
      </c>
      <c r="G159" s="19" t="s">
        <v>86</v>
      </c>
      <c r="H159" s="19" t="s">
        <v>47</v>
      </c>
      <c r="I159" s="20">
        <f t="shared" si="2"/>
        <v>158</v>
      </c>
      <c r="J159" s="20">
        <f>HLOOKUP(Year-1, 'Full Database'!$K$6:$BN$7, 2, 0)</f>
        <v>61</v>
      </c>
      <c r="K159" s="21">
        <v>5.6203766908993286E-2</v>
      </c>
      <c r="L159" s="21">
        <v>5.5204635315441612E-2</v>
      </c>
      <c r="M159" s="21">
        <v>4.2370261949369083E-2</v>
      </c>
      <c r="N159" s="21">
        <v>4.4189325529798505E-2</v>
      </c>
      <c r="O159" s="21">
        <v>3.3011346368216399E-2</v>
      </c>
      <c r="P159" s="21">
        <v>1.5974339679971254E-2</v>
      </c>
      <c r="Q159" s="21">
        <v>2.0785503641279981E-2</v>
      </c>
      <c r="R159" s="21">
        <v>2.7568116509285333E-2</v>
      </c>
      <c r="S159" s="21">
        <v>3.9560303172641927E-2</v>
      </c>
      <c r="T159" s="21">
        <v>3.691694905331757E-2</v>
      </c>
      <c r="U159" s="21">
        <v>3.9573412946055674E-2</v>
      </c>
      <c r="V159" s="21">
        <v>5.0741022325455201E-2</v>
      </c>
      <c r="W159" s="21">
        <v>5.0413870793296886E-2</v>
      </c>
      <c r="X159" s="21">
        <v>4.3989876808602682E-2</v>
      </c>
      <c r="Y159" s="21">
        <v>5.4745357681949137E-2</v>
      </c>
      <c r="Z159" s="21">
        <v>5.2608588569569174E-2</v>
      </c>
      <c r="AA159" s="21">
        <v>5.3848838606017024E-2</v>
      </c>
      <c r="AB159" s="21">
        <v>3.8224771248136891E-2</v>
      </c>
      <c r="AC159" s="21">
        <v>4.4215101819639224E-2</v>
      </c>
      <c r="AD159" s="21">
        <v>5.6183149027545405E-2</v>
      </c>
      <c r="AE159" s="21">
        <v>3.2867628056588966E-2</v>
      </c>
      <c r="AF159" s="21">
        <v>2.8708563907501351E-2</v>
      </c>
      <c r="AG159" s="21">
        <v>3.4889357158752902E-2</v>
      </c>
      <c r="AH159" s="21">
        <v>3.5856919502752008E-2</v>
      </c>
      <c r="AI159" s="21">
        <v>2.5348138244173295E-2</v>
      </c>
      <c r="AJ159" s="21">
        <v>2.9824042699710947E-2</v>
      </c>
      <c r="AK159" s="21">
        <v>1.4214440511600082E-2</v>
      </c>
      <c r="AL159" s="21">
        <v>3.7577125132038786E-2</v>
      </c>
      <c r="AM159" s="21">
        <v>3.7490446878364503E-2</v>
      </c>
      <c r="AN159" s="21">
        <v>3.7235690544748477E-2</v>
      </c>
      <c r="AO159" s="21">
        <v>2.6815959614467484E-2</v>
      </c>
      <c r="AP159" s="21">
        <v>4.3160552076379997E-2</v>
      </c>
      <c r="AQ159" s="21">
        <v>2.5007326834266503E-2</v>
      </c>
      <c r="AR159" s="21">
        <v>5.1787535249401911E-2</v>
      </c>
      <c r="AS159" s="21">
        <v>4.4638013507767221E-2</v>
      </c>
      <c r="AT159" s="21">
        <v>3.9212679439052489E-2</v>
      </c>
      <c r="AU159" s="21">
        <v>3.3462844830740017E-2</v>
      </c>
      <c r="AV159" s="21">
        <v>2.5617706050968241E-2</v>
      </c>
      <c r="AW159" s="21">
        <v>3.1388586843499315E-2</v>
      </c>
      <c r="AX159" s="21">
        <v>4.5741322774693033E-2</v>
      </c>
      <c r="AY159" s="21">
        <v>5.3784739897992234E-2</v>
      </c>
      <c r="AZ159" s="21">
        <v>6.3639452847686281E-2</v>
      </c>
      <c r="BA159" s="21">
        <v>7.0627706437729476E-2</v>
      </c>
      <c r="BB159" s="21">
        <v>6.7409524338626445E-2</v>
      </c>
      <c r="BC159" s="21">
        <v>5.4121877687120255E-2</v>
      </c>
      <c r="BD159" s="21">
        <v>5.6475002199339298E-2</v>
      </c>
      <c r="BE159" s="21">
        <v>5.5701948382529926E-2</v>
      </c>
      <c r="BF159" s="21">
        <v>5.475994054183321E-2</v>
      </c>
      <c r="BG159" s="21">
        <v>5.0256015798722825E-2</v>
      </c>
      <c r="BH159" s="21">
        <v>5.3940889171968501E-2</v>
      </c>
      <c r="BI159" s="21">
        <v>3.6957341381878984E-2</v>
      </c>
      <c r="BJ159" s="21"/>
      <c r="BK159" s="21"/>
      <c r="BL159" s="21"/>
      <c r="BM159" s="21"/>
      <c r="BN159" s="21"/>
    </row>
    <row r="160" spans="1:66" s="22" customFormat="1" ht="18" customHeight="1" x14ac:dyDescent="0.45">
      <c r="A160" s="17"/>
      <c r="B160" s="17">
        <v>153</v>
      </c>
      <c r="C160" s="18" t="s">
        <v>265</v>
      </c>
      <c r="D160" s="19" t="s">
        <v>41</v>
      </c>
      <c r="E160" s="19" t="s">
        <v>263</v>
      </c>
      <c r="F160" s="19" t="s">
        <v>85</v>
      </c>
      <c r="G160" s="19" t="s">
        <v>88</v>
      </c>
      <c r="H160" s="19" t="s">
        <v>47</v>
      </c>
      <c r="I160" s="20">
        <f t="shared" si="2"/>
        <v>158</v>
      </c>
      <c r="J160" s="20">
        <f>HLOOKUP(Year-1, 'Full Database'!$K$6:$BN$7, 2, 0)</f>
        <v>61</v>
      </c>
      <c r="K160" s="21">
        <v>0.10114327137048562</v>
      </c>
      <c r="L160" s="21">
        <v>8.6237144324389739E-2</v>
      </c>
      <c r="M160" s="21">
        <v>6.1781227495488873E-2</v>
      </c>
      <c r="N160" s="21">
        <v>7.453831320215433E-2</v>
      </c>
      <c r="O160" s="21">
        <v>6.5157131719429495E-2</v>
      </c>
      <c r="P160" s="21">
        <v>3.6691260655614566E-2</v>
      </c>
      <c r="Q160" s="21">
        <v>6.0982243755558982E-2</v>
      </c>
      <c r="R160" s="21">
        <v>7.159851436431576E-2</v>
      </c>
      <c r="S160" s="21">
        <v>7.2882039504204105E-2</v>
      </c>
      <c r="T160" s="21">
        <v>4.0205466116572892E-2</v>
      </c>
      <c r="U160" s="21">
        <v>3.9897353341204138E-2</v>
      </c>
      <c r="V160" s="21">
        <v>6.8021003121032098E-2</v>
      </c>
      <c r="W160" s="21">
        <v>7.1634463358325448E-2</v>
      </c>
      <c r="X160" s="21">
        <v>5.93167548071665E-2</v>
      </c>
      <c r="Y160" s="21">
        <v>4.722617312112571E-2</v>
      </c>
      <c r="Z160" s="21">
        <v>-8.1587106965968336E-3</v>
      </c>
      <c r="AA160" s="21">
        <v>1.0616453226319914E-2</v>
      </c>
      <c r="AB160" s="21">
        <v>5.28406818920691E-3</v>
      </c>
      <c r="AC160" s="21">
        <v>4.3390072104240979E-2</v>
      </c>
      <c r="AD160" s="21">
        <v>6.4893885871048135E-2</v>
      </c>
      <c r="AE160" s="21">
        <v>5.3020584640526794E-2</v>
      </c>
      <c r="AF160" s="21">
        <v>4.3501084061334877E-2</v>
      </c>
      <c r="AG160" s="21">
        <v>4.5530574473965198E-2</v>
      </c>
      <c r="AH160" s="21">
        <v>3.3874460560701966E-2</v>
      </c>
      <c r="AI160" s="21">
        <v>3.2289866552933512E-2</v>
      </c>
      <c r="AJ160" s="21">
        <v>9.0326326645503476E-3</v>
      </c>
      <c r="AK160" s="21">
        <v>-3.3654592374877178E-3</v>
      </c>
      <c r="AL160" s="21">
        <v>-4.9560048564387799E-4</v>
      </c>
      <c r="AM160" s="21">
        <v>8.542210345780038E-3</v>
      </c>
      <c r="AN160" s="21">
        <v>2.3868225692997427E-2</v>
      </c>
      <c r="AO160" s="21">
        <v>2.3025921578546393E-2</v>
      </c>
      <c r="AP160" s="21">
        <v>2.8924540904067726E-2</v>
      </c>
      <c r="AQ160" s="21">
        <v>3.3283265354792015E-2</v>
      </c>
      <c r="AR160" s="21">
        <v>3.8964890876256944E-2</v>
      </c>
      <c r="AS160" s="21">
        <v>2.3561874220939836E-2</v>
      </c>
      <c r="AT160" s="21">
        <v>2.1768570714545254E-2</v>
      </c>
      <c r="AU160" s="21">
        <v>3.1171061183253058E-3</v>
      </c>
      <c r="AV160" s="21">
        <v>1.3756320251640855E-2</v>
      </c>
      <c r="AW160" s="21">
        <v>1.3865990580657937E-2</v>
      </c>
      <c r="AX160" s="21">
        <v>1.7332845268741646E-2</v>
      </c>
      <c r="AY160" s="21">
        <v>1.408337569387076E-2</v>
      </c>
      <c r="AZ160" s="21">
        <v>-1.9550255045072342E-3</v>
      </c>
      <c r="BA160" s="21">
        <v>7.3760122894643244E-3</v>
      </c>
      <c r="BB160" s="21">
        <v>-2.8683952750553819E-2</v>
      </c>
      <c r="BC160" s="21">
        <v>-7.0904891765427606E-3</v>
      </c>
      <c r="BD160" s="21">
        <v>3.0656762135341093E-2</v>
      </c>
      <c r="BE160" s="21">
        <v>4.5632686214826829E-2</v>
      </c>
      <c r="BF160" s="21">
        <v>4.2220766255721333E-2</v>
      </c>
      <c r="BG160" s="21">
        <v>3.7043582243363453E-2</v>
      </c>
      <c r="BH160" s="21">
        <v>3.4194938165618208E-2</v>
      </c>
      <c r="BI160" s="21">
        <v>3.0322538592439319E-2</v>
      </c>
      <c r="BJ160" s="21"/>
      <c r="BK160" s="21"/>
      <c r="BL160" s="21"/>
      <c r="BM160" s="21"/>
      <c r="BN160" s="21"/>
    </row>
    <row r="161" spans="1:66" s="22" customFormat="1" ht="18" customHeight="1" x14ac:dyDescent="0.45">
      <c r="A161" s="17"/>
      <c r="B161" s="17">
        <v>154</v>
      </c>
      <c r="C161" s="18" t="s">
        <v>266</v>
      </c>
      <c r="D161" s="19" t="s">
        <v>41</v>
      </c>
      <c r="E161" s="19" t="s">
        <v>263</v>
      </c>
      <c r="F161" s="19" t="s">
        <v>85</v>
      </c>
      <c r="G161" s="19" t="s">
        <v>90</v>
      </c>
      <c r="H161" s="19" t="s">
        <v>47</v>
      </c>
      <c r="I161" s="20">
        <f t="shared" si="2"/>
        <v>158</v>
      </c>
      <c r="J161" s="20">
        <f>HLOOKUP(Year-1, 'Full Database'!$K$6:$BN$7, 2, 0)</f>
        <v>61</v>
      </c>
      <c r="K161" s="21">
        <v>4.2938757372407564E-2</v>
      </c>
      <c r="L161" s="21">
        <v>4.4623742695241823E-2</v>
      </c>
      <c r="M161" s="21">
        <v>3.4957531013291701E-2</v>
      </c>
      <c r="N161" s="21">
        <v>2.5432925550459434E-2</v>
      </c>
      <c r="O161" s="21">
        <v>2.3040961271380764E-2</v>
      </c>
      <c r="P161" s="21">
        <v>1.6133283326243489E-2</v>
      </c>
      <c r="Q161" s="21">
        <v>2.0542094709097573E-2</v>
      </c>
      <c r="R161" s="21">
        <v>2.7162200054274527E-2</v>
      </c>
      <c r="S161" s="21">
        <v>2.7322967358989911E-2</v>
      </c>
      <c r="T161" s="21">
        <v>3.6154517052242235E-2</v>
      </c>
      <c r="U161" s="21">
        <v>2.7605974627235994E-2</v>
      </c>
      <c r="V161" s="21">
        <v>3.5115585412238491E-2</v>
      </c>
      <c r="W161" s="21">
        <v>3.6693049742477293E-2</v>
      </c>
      <c r="X161" s="21">
        <v>3.985120965455001E-2</v>
      </c>
      <c r="Y161" s="21">
        <v>3.8144150992841401E-2</v>
      </c>
      <c r="Z161" s="21">
        <v>3.3669148112795567E-2</v>
      </c>
      <c r="AA161" s="21">
        <v>3.0174999565453928E-2</v>
      </c>
      <c r="AB161" s="21">
        <v>1.1226201630507431E-2</v>
      </c>
      <c r="AC161" s="21">
        <v>1.9880809079174402E-2</v>
      </c>
      <c r="AD161" s="21">
        <v>3.521196404998575E-2</v>
      </c>
      <c r="AE161" s="21">
        <v>2.7492549565958896E-2</v>
      </c>
      <c r="AF161" s="21">
        <v>7.0095462900450958E-3</v>
      </c>
      <c r="AG161" s="21">
        <v>2.2682177549913675E-2</v>
      </c>
      <c r="AH161" s="21">
        <v>3.1282483457309357E-2</v>
      </c>
      <c r="AI161" s="21">
        <v>1.905035779740263E-2</v>
      </c>
      <c r="AJ161" s="21">
        <v>-4.8192074673008263E-3</v>
      </c>
      <c r="AK161" s="21">
        <v>-8.6562209963259359E-3</v>
      </c>
      <c r="AL161" s="21">
        <v>-6.5902281969902297E-3</v>
      </c>
      <c r="AM161" s="21">
        <v>9.3988686386873351E-3</v>
      </c>
      <c r="AN161" s="21">
        <v>1.6903300714181349E-2</v>
      </c>
      <c r="AO161" s="21">
        <v>2.6182019252636309E-2</v>
      </c>
      <c r="AP161" s="21">
        <v>3.7616028525699986E-2</v>
      </c>
      <c r="AQ161" s="21">
        <v>4.2080574327730665E-2</v>
      </c>
      <c r="AR161" s="21">
        <v>3.5857240964455937E-2</v>
      </c>
      <c r="AS161" s="21">
        <v>2.8959980539823835E-2</v>
      </c>
      <c r="AT161" s="21">
        <v>2.7815575710484378E-2</v>
      </c>
      <c r="AU161" s="21">
        <v>-6.8358695721921535E-3</v>
      </c>
      <c r="AV161" s="21">
        <v>-1.6634191337292106E-3</v>
      </c>
      <c r="AW161" s="21">
        <v>1.1230423649799615E-2</v>
      </c>
      <c r="AX161" s="21">
        <v>1.4810660317421138E-2</v>
      </c>
      <c r="AY161" s="21">
        <v>-2.282039066054533E-2</v>
      </c>
      <c r="AZ161" s="21">
        <v>9.7902171326264775E-2</v>
      </c>
      <c r="BA161" s="21">
        <v>4.294710557189628E-2</v>
      </c>
      <c r="BB161" s="21">
        <v>-1.2075043552215609E-2</v>
      </c>
      <c r="BC161" s="21">
        <v>1.5548552451209407E-2</v>
      </c>
      <c r="BD161" s="21">
        <v>2.3643370959234203E-2</v>
      </c>
      <c r="BE161" s="21">
        <v>2.2232739089099448E-2</v>
      </c>
      <c r="BF161" s="21">
        <v>2.1114894913028176E-2</v>
      </c>
      <c r="BG161" s="21">
        <v>3.1336012080986103E-2</v>
      </c>
      <c r="BH161" s="21">
        <v>3.339654696989551E-2</v>
      </c>
      <c r="BI161" s="21">
        <v>5.161462556718837E-2</v>
      </c>
      <c r="BJ161" s="21"/>
      <c r="BK161" s="21"/>
      <c r="BL161" s="21"/>
      <c r="BM161" s="21"/>
      <c r="BN161" s="21"/>
    </row>
    <row r="162" spans="1:66" s="22" customFormat="1" ht="18" customHeight="1" x14ac:dyDescent="0.45">
      <c r="A162" s="17"/>
      <c r="B162" s="17">
        <v>155</v>
      </c>
      <c r="C162" s="18" t="s">
        <v>267</v>
      </c>
      <c r="D162" s="19" t="s">
        <v>41</v>
      </c>
      <c r="E162" s="19" t="s">
        <v>263</v>
      </c>
      <c r="F162" s="19" t="s">
        <v>85</v>
      </c>
      <c r="G162" s="19" t="s">
        <v>92</v>
      </c>
      <c r="H162" s="19" t="s">
        <v>47</v>
      </c>
      <c r="I162" s="20">
        <f t="shared" si="2"/>
        <v>158</v>
      </c>
      <c r="J162" s="20">
        <f>HLOOKUP(Year-1, 'Full Database'!$K$6:$BN$7, 2, 0)</f>
        <v>61</v>
      </c>
      <c r="K162" s="21">
        <v>6.4659420663095964E-3</v>
      </c>
      <c r="L162" s="21">
        <v>6.0578343199330226E-3</v>
      </c>
      <c r="M162" s="21">
        <v>6.8595895086436369E-3</v>
      </c>
      <c r="N162" s="21">
        <v>6.4825218973698796E-3</v>
      </c>
      <c r="O162" s="21">
        <v>6.7748005556338359E-3</v>
      </c>
      <c r="P162" s="21">
        <v>6.8933944660636536E-3</v>
      </c>
      <c r="Q162" s="21">
        <v>7.0833242664051967E-3</v>
      </c>
      <c r="R162" s="21">
        <v>6.3415517603478766E-3</v>
      </c>
      <c r="S162" s="21">
        <v>5.7816661561368625E-3</v>
      </c>
      <c r="T162" s="21">
        <v>5.4724355866149375E-3</v>
      </c>
      <c r="U162" s="21">
        <v>5.6827965918232028E-3</v>
      </c>
      <c r="V162" s="21">
        <v>5.6989405226505535E-3</v>
      </c>
      <c r="W162" s="21">
        <v>5.5662434351384533E-3</v>
      </c>
      <c r="X162" s="21">
        <v>6.0785102483692267E-3</v>
      </c>
      <c r="Y162" s="21">
        <v>6.5183207707651221E-3</v>
      </c>
      <c r="Z162" s="21">
        <v>6.4605850041036571E-3</v>
      </c>
      <c r="AA162" s="21">
        <v>5.8052691251885384E-3</v>
      </c>
      <c r="AB162" s="21">
        <v>5.5857256778146592E-3</v>
      </c>
      <c r="AC162" s="21">
        <v>5.8306693759475328E-3</v>
      </c>
      <c r="AD162" s="21">
        <v>4.2752545471778022E-3</v>
      </c>
      <c r="AE162" s="21">
        <v>5.8714948165127174E-3</v>
      </c>
      <c r="AF162" s="21">
        <v>5.8785701192660272E-3</v>
      </c>
      <c r="AG162" s="21">
        <v>2.9291590044374288E-4</v>
      </c>
      <c r="AH162" s="21">
        <v>6.3031288386218602E-3</v>
      </c>
      <c r="AI162" s="21">
        <v>2.5873605136472605E-3</v>
      </c>
      <c r="AJ162" s="21">
        <v>2.8367372591204831E-3</v>
      </c>
      <c r="AK162" s="21">
        <v>3.4852100079829904E-3</v>
      </c>
      <c r="AL162" s="21">
        <v>5.1918744414690835E-3</v>
      </c>
      <c r="AM162" s="21">
        <v>6.6563956218692547E-3</v>
      </c>
      <c r="AN162" s="21">
        <v>6.7928555017042636E-3</v>
      </c>
      <c r="AO162" s="21">
        <v>7.0884749737631213E-3</v>
      </c>
      <c r="AP162" s="21">
        <v>7.0969874415369267E-3</v>
      </c>
      <c r="AQ162" s="21">
        <v>6.9957422975772243E-3</v>
      </c>
      <c r="AR162" s="21">
        <v>7.3420923720828217E-3</v>
      </c>
      <c r="AS162" s="21">
        <v>9.3233695481454368E-3</v>
      </c>
      <c r="AT162" s="21">
        <v>8.3566922006875748E-3</v>
      </c>
      <c r="AU162" s="21">
        <v>5.9933751897104101E-3</v>
      </c>
      <c r="AV162" s="21">
        <v>5.9276085430687011E-3</v>
      </c>
      <c r="AW162" s="21">
        <v>7.7434296404359929E-3</v>
      </c>
      <c r="AX162" s="21">
        <v>7.3592188688315179E-3</v>
      </c>
      <c r="AY162" s="21">
        <v>7.5727411414229853E-3</v>
      </c>
      <c r="AZ162" s="21">
        <v>8.4649688235772288E-3</v>
      </c>
      <c r="BA162" s="21">
        <v>5.4115951608297236E-3</v>
      </c>
      <c r="BB162" s="21">
        <v>-2.6002827911459215E-4</v>
      </c>
      <c r="BC162" s="21">
        <v>2.4433624688583611E-3</v>
      </c>
      <c r="BD162" s="21">
        <v>3.9242790996892232E-3</v>
      </c>
      <c r="BE162" s="21">
        <v>3.7237055783613617E-3</v>
      </c>
      <c r="BF162" s="21">
        <v>3.8440208128118223E-3</v>
      </c>
      <c r="BG162" s="21">
        <v>4.1509633910731657E-3</v>
      </c>
      <c r="BH162" s="21">
        <v>4.9410336026452801E-3</v>
      </c>
      <c r="BI162" s="21">
        <v>5.020241521007841E-3</v>
      </c>
      <c r="BJ162" s="21"/>
      <c r="BK162" s="21"/>
      <c r="BL162" s="21"/>
      <c r="BM162" s="21"/>
      <c r="BN162" s="21"/>
    </row>
    <row r="163" spans="1:66" s="22" customFormat="1" ht="18" customHeight="1" x14ac:dyDescent="0.45">
      <c r="A163" s="17"/>
      <c r="B163" s="17">
        <v>156</v>
      </c>
      <c r="C163" s="18" t="s">
        <v>268</v>
      </c>
      <c r="D163" s="19" t="s">
        <v>41</v>
      </c>
      <c r="E163" s="19" t="s">
        <v>263</v>
      </c>
      <c r="F163" s="19" t="s">
        <v>85</v>
      </c>
      <c r="G163" s="19" t="s">
        <v>94</v>
      </c>
      <c r="H163" s="19" t="s">
        <v>47</v>
      </c>
      <c r="I163" s="20">
        <f t="shared" si="2"/>
        <v>158</v>
      </c>
      <c r="J163" s="20">
        <f>HLOOKUP(Year-1, 'Full Database'!$K$6:$BN$7, 2, 0)</f>
        <v>61</v>
      </c>
      <c r="K163" s="21">
        <v>7.1808741321333761E-2</v>
      </c>
      <c r="L163" s="21">
        <v>7.3161318329203501E-2</v>
      </c>
      <c r="M163" s="21">
        <v>6.8653948066265832E-2</v>
      </c>
      <c r="N163" s="21">
        <v>6.583882654472771E-2</v>
      </c>
      <c r="O163" s="21">
        <v>5.9867130366000589E-2</v>
      </c>
      <c r="P163" s="21">
        <v>5.8541824590126829E-2</v>
      </c>
      <c r="Q163" s="21">
        <v>6.0355188773011201E-2</v>
      </c>
      <c r="R163" s="21">
        <v>6.3088016477118244E-2</v>
      </c>
      <c r="S163" s="21">
        <v>6.4137752436356624E-2</v>
      </c>
      <c r="T163" s="21">
        <v>5.2926644138724298E-2</v>
      </c>
      <c r="U163" s="21">
        <v>5.657835104229797E-2</v>
      </c>
      <c r="V163" s="21">
        <v>6.4194532496778894E-2</v>
      </c>
      <c r="W163" s="21">
        <v>6.4635110941002744E-2</v>
      </c>
      <c r="X163" s="21">
        <v>6.4270811050645971E-2</v>
      </c>
      <c r="Y163" s="21">
        <v>6.6274155273601823E-2</v>
      </c>
      <c r="Z163" s="21">
        <v>6.4397489689983031E-2</v>
      </c>
      <c r="AA163" s="21">
        <v>6.7740844032765521E-2</v>
      </c>
      <c r="AB163" s="21">
        <v>6.0339888374492306E-2</v>
      </c>
      <c r="AC163" s="21">
        <v>6.6005167909300125E-2</v>
      </c>
      <c r="AD163" s="21">
        <v>6.5582963786773973E-2</v>
      </c>
      <c r="AE163" s="21">
        <v>5.6674168068004162E-2</v>
      </c>
      <c r="AF163" s="21">
        <v>5.4237947282892413E-2</v>
      </c>
      <c r="AG163" s="21">
        <v>6.0110741071301606E-2</v>
      </c>
      <c r="AH163" s="21">
        <v>6.2701805688347212E-2</v>
      </c>
      <c r="AI163" s="21">
        <v>5.5867823696479878E-2</v>
      </c>
      <c r="AJ163" s="21">
        <v>5.2822084424290011E-2</v>
      </c>
      <c r="AK163" s="21">
        <v>5.563945599753662E-2</v>
      </c>
      <c r="AL163" s="21">
        <v>5.2434192310400342E-2</v>
      </c>
      <c r="AM163" s="21">
        <v>4.9405840864263681E-2</v>
      </c>
      <c r="AN163" s="21">
        <v>5.9212796078592922E-2</v>
      </c>
      <c r="AO163" s="21">
        <v>5.8231358104966768E-2</v>
      </c>
      <c r="AP163" s="21">
        <v>5.9244354579411421E-2</v>
      </c>
      <c r="AQ163" s="21">
        <v>6.5448363795983011E-2</v>
      </c>
      <c r="AR163" s="21">
        <v>5.6382883873841591E-2</v>
      </c>
      <c r="AS163" s="21">
        <v>6.2928535999783042E-2</v>
      </c>
      <c r="AT163" s="21">
        <v>5.3730874939557319E-2</v>
      </c>
      <c r="AU163" s="21">
        <v>5.2436993128133567E-2</v>
      </c>
      <c r="AV163" s="21">
        <v>6.7363686109687723E-2</v>
      </c>
      <c r="AW163" s="21">
        <v>6.4236656157945438E-2</v>
      </c>
      <c r="AX163" s="21">
        <v>7.1978738498893413E-2</v>
      </c>
      <c r="AY163" s="21">
        <v>7.4882541455980806E-2</v>
      </c>
      <c r="AZ163" s="21">
        <v>8.1134609566866994E-2</v>
      </c>
      <c r="BA163" s="21">
        <v>8.0001396395502897E-2</v>
      </c>
      <c r="BB163" s="21">
        <v>6.5296266464709762E-2</v>
      </c>
      <c r="BC163" s="21">
        <v>6.5966256457125658E-2</v>
      </c>
      <c r="BD163" s="21">
        <v>7.9718458176429988E-2</v>
      </c>
      <c r="BE163" s="21">
        <v>7.5566779762625408E-2</v>
      </c>
      <c r="BF163" s="21">
        <v>7.5161172298017234E-2</v>
      </c>
      <c r="BG163" s="21">
        <v>7.8760438583573678E-2</v>
      </c>
      <c r="BH163" s="21">
        <v>7.2050542683528312E-2</v>
      </c>
      <c r="BI163" s="21">
        <v>6.9339250976478597E-2</v>
      </c>
      <c r="BJ163" s="21"/>
      <c r="BK163" s="21"/>
      <c r="BL163" s="21"/>
      <c r="BM163" s="21"/>
      <c r="BN163" s="21"/>
    </row>
    <row r="164" spans="1:66" s="22" customFormat="1" ht="18" customHeight="1" x14ac:dyDescent="0.45">
      <c r="A164" s="17"/>
      <c r="B164" s="17">
        <v>157</v>
      </c>
      <c r="C164" s="18" t="s">
        <v>269</v>
      </c>
      <c r="D164" s="19" t="s">
        <v>41</v>
      </c>
      <c r="E164" s="19" t="s">
        <v>263</v>
      </c>
      <c r="F164" s="19" t="s">
        <v>85</v>
      </c>
      <c r="G164" s="19" t="s">
        <v>96</v>
      </c>
      <c r="H164" s="19" t="s">
        <v>47</v>
      </c>
      <c r="I164" s="20">
        <f t="shared" si="2"/>
        <v>158</v>
      </c>
      <c r="J164" s="20">
        <f>HLOOKUP(Year-1, 'Full Database'!$K$6:$BN$7, 2, 0)</f>
        <v>61</v>
      </c>
      <c r="K164" s="21">
        <v>5.5839801614556622E-2</v>
      </c>
      <c r="L164" s="21">
        <v>5.4843251793818014E-2</v>
      </c>
      <c r="M164" s="21">
        <v>5.3615032898317413E-2</v>
      </c>
      <c r="N164" s="21">
        <v>5.1736589172152188E-2</v>
      </c>
      <c r="O164" s="21">
        <v>4.8519548887481931E-2</v>
      </c>
      <c r="P164" s="21">
        <v>4.484580518707363E-2</v>
      </c>
      <c r="Q164" s="21">
        <v>4.3820043220043611E-2</v>
      </c>
      <c r="R164" s="21">
        <v>4.1700489708179835E-2</v>
      </c>
      <c r="S164" s="21">
        <v>5.1191565047966285E-2</v>
      </c>
      <c r="T164" s="21">
        <v>5.5499176464775674E-2</v>
      </c>
      <c r="U164" s="21">
        <v>4.5519517138081889E-2</v>
      </c>
      <c r="V164" s="21">
        <v>4.743316511952262E-2</v>
      </c>
      <c r="W164" s="21">
        <v>4.6220422175990927E-2</v>
      </c>
      <c r="X164" s="21">
        <v>4.2863556894018356E-2</v>
      </c>
      <c r="Y164" s="21">
        <v>5.7230624085231198E-2</v>
      </c>
      <c r="Z164" s="21">
        <v>5.9532655908075639E-2</v>
      </c>
      <c r="AA164" s="21">
        <v>5.3141093600762926E-2</v>
      </c>
      <c r="AB164" s="21">
        <v>4.2236255494257836E-2</v>
      </c>
      <c r="AC164" s="21">
        <v>4.2797689545492137E-2</v>
      </c>
      <c r="AD164" s="21">
        <v>4.4986815469114302E-2</v>
      </c>
      <c r="AE164" s="21">
        <v>3.6658042400498872E-2</v>
      </c>
      <c r="AF164" s="21">
        <v>2.5085260362801912E-2</v>
      </c>
      <c r="AG164" s="21">
        <v>3.289292017229703E-2</v>
      </c>
      <c r="AH164" s="21">
        <v>3.6914851846697724E-2</v>
      </c>
      <c r="AI164" s="21">
        <v>3.8589901777032219E-2</v>
      </c>
      <c r="AJ164" s="21">
        <v>3.6902970475892846E-2</v>
      </c>
      <c r="AK164" s="21">
        <v>2.814776139845512E-2</v>
      </c>
      <c r="AL164" s="21">
        <v>3.0988727638347854E-2</v>
      </c>
      <c r="AM164" s="21">
        <v>2.9317432144959972E-2</v>
      </c>
      <c r="AN164" s="21">
        <v>3.5466242225367942E-2</v>
      </c>
      <c r="AO164" s="21">
        <v>3.76671476115399E-2</v>
      </c>
      <c r="AP164" s="21">
        <v>4.5704767438587771E-2</v>
      </c>
      <c r="AQ164" s="21">
        <v>4.3936823022744251E-2</v>
      </c>
      <c r="AR164" s="21">
        <v>2.2169880848106945E-2</v>
      </c>
      <c r="AS164" s="21">
        <v>3.6021664293969087E-2</v>
      </c>
      <c r="AT164" s="21">
        <v>4.6691322948894595E-2</v>
      </c>
      <c r="AU164" s="21">
        <v>4.3088851004805549E-2</v>
      </c>
      <c r="AV164" s="21">
        <v>2.5387906416202987E-2</v>
      </c>
      <c r="AW164" s="21">
        <v>4.311267081512133E-2</v>
      </c>
      <c r="AX164" s="21">
        <v>5.7333610143998057E-2</v>
      </c>
      <c r="AY164" s="21">
        <v>6.7890311707521106E-2</v>
      </c>
      <c r="AZ164" s="21">
        <v>6.9236575251979918E-2</v>
      </c>
      <c r="BA164" s="21">
        <v>6.7365331886500721E-2</v>
      </c>
      <c r="BB164" s="21">
        <v>5.1548944998914922E-2</v>
      </c>
      <c r="BC164" s="21">
        <v>3.2281699904797692E-2</v>
      </c>
      <c r="BD164" s="21">
        <v>4.5628882982375607E-2</v>
      </c>
      <c r="BE164" s="21">
        <v>5.2257633948301699E-2</v>
      </c>
      <c r="BF164" s="21">
        <v>4.1933185826794582E-2</v>
      </c>
      <c r="BG164" s="21">
        <v>3.7079293465054931E-2</v>
      </c>
      <c r="BH164" s="21">
        <v>2.6890090662756341E-2</v>
      </c>
      <c r="BI164" s="21">
        <v>-1.0121311892168387E-2</v>
      </c>
      <c r="BJ164" s="21"/>
      <c r="BK164" s="21"/>
      <c r="BL164" s="21"/>
      <c r="BM164" s="21"/>
      <c r="BN164" s="21"/>
    </row>
    <row r="165" spans="1:66" s="22" customFormat="1" ht="18" customHeight="1" x14ac:dyDescent="0.45">
      <c r="A165" s="17"/>
      <c r="B165" s="17">
        <v>158</v>
      </c>
      <c r="C165" s="18" t="s">
        <v>270</v>
      </c>
      <c r="D165" s="19" t="s">
        <v>41</v>
      </c>
      <c r="E165" s="19" t="s">
        <v>263</v>
      </c>
      <c r="F165" s="19" t="s">
        <v>85</v>
      </c>
      <c r="G165" s="19" t="s">
        <v>98</v>
      </c>
      <c r="H165" s="19" t="s">
        <v>47</v>
      </c>
      <c r="I165" s="20">
        <f t="shared" si="2"/>
        <v>158</v>
      </c>
      <c r="J165" s="20">
        <f>HLOOKUP(Year-1, 'Full Database'!$K$6:$BN$7, 2, 0)</f>
        <v>61</v>
      </c>
      <c r="K165" s="21">
        <v>8.4834651520781346E-2</v>
      </c>
      <c r="L165" s="21">
        <v>8.3352589468819516E-2</v>
      </c>
      <c r="M165" s="21">
        <v>5.4120369652920934E-2</v>
      </c>
      <c r="N165" s="21">
        <v>3.391912260563127E-2</v>
      </c>
      <c r="O165" s="21">
        <v>3.3894561381858625E-2</v>
      </c>
      <c r="P165" s="21">
        <v>2.5695867422486141E-2</v>
      </c>
      <c r="Q165" s="21">
        <v>7.0441824139712709E-3</v>
      </c>
      <c r="R165" s="21">
        <v>1.696343576039621E-2</v>
      </c>
      <c r="S165" s="21">
        <v>1.7430671421790337E-2</v>
      </c>
      <c r="T165" s="21">
        <v>1.4218700320931922E-2</v>
      </c>
      <c r="U165" s="21">
        <v>1.1587549006450521E-2</v>
      </c>
      <c r="V165" s="21">
        <v>1.6001251038034073E-2</v>
      </c>
      <c r="W165" s="21">
        <v>2.2210587208664659E-2</v>
      </c>
      <c r="X165" s="21">
        <v>2.3229586497812673E-2</v>
      </c>
      <c r="Y165" s="21">
        <v>2.1615792022877976E-2</v>
      </c>
      <c r="Z165" s="21">
        <v>2.0236045547891404E-2</v>
      </c>
      <c r="AA165" s="21">
        <v>1.9711643801187118E-2</v>
      </c>
      <c r="AB165" s="21">
        <v>1.8426379100123014E-2</v>
      </c>
      <c r="AC165" s="21">
        <v>1.5534325342694531E-2</v>
      </c>
      <c r="AD165" s="21">
        <v>1.1073834811463004E-2</v>
      </c>
      <c r="AE165" s="21">
        <v>4.9616093104831163E-3</v>
      </c>
      <c r="AF165" s="21">
        <v>1.0237673086947445E-2</v>
      </c>
      <c r="AG165" s="21">
        <v>6.8808961461159961E-3</v>
      </c>
      <c r="AH165" s="21">
        <v>9.5397281628264215E-3</v>
      </c>
      <c r="AI165" s="21">
        <v>5.6073420079796599E-3</v>
      </c>
      <c r="AJ165" s="21">
        <v>8.8393500182380267E-3</v>
      </c>
      <c r="AK165" s="21">
        <v>1.1545799649599972E-2</v>
      </c>
      <c r="AL165" s="21">
        <v>9.8263011589884881E-3</v>
      </c>
      <c r="AM165" s="21">
        <v>1.0566138145639545E-2</v>
      </c>
      <c r="AN165" s="21">
        <v>1.7527763111502299E-2</v>
      </c>
      <c r="AO165" s="21">
        <v>1.3437443879041219E-2</v>
      </c>
      <c r="AP165" s="21">
        <v>1.1529127022040547E-2</v>
      </c>
      <c r="AQ165" s="21">
        <v>1.127687690369541E-2</v>
      </c>
      <c r="AR165" s="21">
        <v>3.4513472120925367E-3</v>
      </c>
      <c r="AS165" s="21">
        <v>-9.6729949121613524E-3</v>
      </c>
      <c r="AT165" s="21">
        <v>1.1388678912565597E-2</v>
      </c>
      <c r="AU165" s="21">
        <v>1.9713913032890162E-2</v>
      </c>
      <c r="AV165" s="21">
        <v>2.9685497069367166E-2</v>
      </c>
      <c r="AW165" s="21">
        <v>3.0410593447545837E-2</v>
      </c>
      <c r="AX165" s="21">
        <v>3.3424496068917418E-2</v>
      </c>
      <c r="AY165" s="21">
        <v>4.2165255179951462E-2</v>
      </c>
      <c r="AZ165" s="21">
        <v>4.2432198136245651E-2</v>
      </c>
      <c r="BA165" s="21">
        <v>4.6443200053035774E-2</v>
      </c>
      <c r="BB165" s="21">
        <v>3.6216498649335689E-2</v>
      </c>
      <c r="BC165" s="21">
        <v>5.0514472732216834E-2</v>
      </c>
      <c r="BD165" s="21">
        <v>5.3819009941459807E-2</v>
      </c>
      <c r="BE165" s="21">
        <v>4.6916657654350866E-2</v>
      </c>
      <c r="BF165" s="21">
        <v>4.4644491333233588E-2</v>
      </c>
      <c r="BG165" s="21">
        <v>3.9964777435686265E-2</v>
      </c>
      <c r="BH165" s="21">
        <v>3.9012569129225953E-2</v>
      </c>
      <c r="BI165" s="21">
        <v>3.4787795193023156E-2</v>
      </c>
      <c r="BJ165" s="21"/>
      <c r="BK165" s="21"/>
      <c r="BL165" s="21"/>
      <c r="BM165" s="21"/>
      <c r="BN165" s="21"/>
    </row>
    <row r="166" spans="1:66" s="22" customFormat="1" ht="18" customHeight="1" x14ac:dyDescent="0.45">
      <c r="A166" s="17"/>
      <c r="B166" s="17">
        <v>159</v>
      </c>
      <c r="C166" s="18" t="s">
        <v>271</v>
      </c>
      <c r="D166" s="19" t="s">
        <v>41</v>
      </c>
      <c r="E166" s="19" t="s">
        <v>263</v>
      </c>
      <c r="F166" s="19" t="s">
        <v>85</v>
      </c>
      <c r="G166" s="19" t="s">
        <v>100</v>
      </c>
      <c r="H166" s="19" t="s">
        <v>47</v>
      </c>
      <c r="I166" s="20">
        <f t="shared" si="2"/>
        <v>158</v>
      </c>
      <c r="J166" s="20">
        <f>HLOOKUP(Year-1, 'Full Database'!$K$6:$BN$7, 2, 0)</f>
        <v>61</v>
      </c>
      <c r="K166" s="21">
        <v>2.4102619668012748E-2</v>
      </c>
      <c r="L166" s="21">
        <v>2.6143059700907929E-2</v>
      </c>
      <c r="M166" s="21">
        <v>2.9826443413585986E-2</v>
      </c>
      <c r="N166" s="21">
        <v>2.6615422101485337E-2</v>
      </c>
      <c r="O166" s="21">
        <v>2.4588299823858253E-2</v>
      </c>
      <c r="P166" s="21">
        <v>1.9331829865312344E-2</v>
      </c>
      <c r="Q166" s="21">
        <v>2.5013179401981615E-2</v>
      </c>
      <c r="R166" s="21">
        <v>2.5524663662403371E-2</v>
      </c>
      <c r="S166" s="21">
        <v>2.4916070781261842E-2</v>
      </c>
      <c r="T166" s="21">
        <v>1.7889909474634324E-2</v>
      </c>
      <c r="U166" s="21">
        <v>1.7902280447914313E-2</v>
      </c>
      <c r="V166" s="21">
        <v>2.1686442963181257E-2</v>
      </c>
      <c r="W166" s="21">
        <v>2.7420257610598561E-2</v>
      </c>
      <c r="X166" s="21">
        <v>3.0626912305752537E-2</v>
      </c>
      <c r="Y166" s="21">
        <v>2.9913228010582989E-2</v>
      </c>
      <c r="Z166" s="21">
        <v>2.7350405646114444E-2</v>
      </c>
      <c r="AA166" s="21">
        <v>2.636109721791987E-2</v>
      </c>
      <c r="AB166" s="21">
        <v>2.0021720220476599E-2</v>
      </c>
      <c r="AC166" s="21">
        <v>1.8749020552233275E-2</v>
      </c>
      <c r="AD166" s="21">
        <v>1.5614383457690957E-2</v>
      </c>
      <c r="AE166" s="21">
        <v>1.2275123303747765E-2</v>
      </c>
      <c r="AF166" s="21">
        <v>1.9498631696454008E-2</v>
      </c>
      <c r="AG166" s="21">
        <v>2.1759518410477362E-2</v>
      </c>
      <c r="AH166" s="21">
        <v>1.9823317666256803E-2</v>
      </c>
      <c r="AI166" s="21">
        <v>1.7922076633432107E-2</v>
      </c>
      <c r="AJ166" s="21">
        <v>1.5098433679303016E-2</v>
      </c>
      <c r="AK166" s="21">
        <v>1.6407347215918515E-2</v>
      </c>
      <c r="AL166" s="21">
        <v>9.8572469926783372E-3</v>
      </c>
      <c r="AM166" s="21">
        <v>1.7002754835301399E-2</v>
      </c>
      <c r="AN166" s="21">
        <v>1.369875697271382E-2</v>
      </c>
      <c r="AO166" s="21">
        <v>1.287084656490441E-2</v>
      </c>
      <c r="AP166" s="21">
        <v>1.2652115737100789E-2</v>
      </c>
      <c r="AQ166" s="21">
        <v>1.3533371845579956E-2</v>
      </c>
      <c r="AR166" s="21">
        <v>1.0049395026904225E-2</v>
      </c>
      <c r="AS166" s="21">
        <v>8.0707961520796456E-3</v>
      </c>
      <c r="AT166" s="21">
        <v>1.07798898614696E-2</v>
      </c>
      <c r="AU166" s="21">
        <v>3.6121901286825836E-3</v>
      </c>
      <c r="AV166" s="21">
        <v>5.301031605487447E-3</v>
      </c>
      <c r="AW166" s="21">
        <v>7.517073040161984E-3</v>
      </c>
      <c r="AX166" s="21">
        <v>9.0526990530044784E-3</v>
      </c>
      <c r="AY166" s="21">
        <v>8.6976191944793339E-3</v>
      </c>
      <c r="AZ166" s="21">
        <v>1.2236168982451879E-2</v>
      </c>
      <c r="BA166" s="21">
        <v>9.4362336804104854E-3</v>
      </c>
      <c r="BB166" s="21">
        <v>-1.1465164614380957E-2</v>
      </c>
      <c r="BC166" s="21">
        <v>3.1672673207524264E-3</v>
      </c>
      <c r="BD166" s="21">
        <v>7.4749545540341421E-3</v>
      </c>
      <c r="BE166" s="21">
        <v>6.1679012136632181E-3</v>
      </c>
      <c r="BF166" s="21">
        <v>6.3160924566887594E-3</v>
      </c>
      <c r="BG166" s="21">
        <v>8.7898564880822851E-3</v>
      </c>
      <c r="BH166" s="21">
        <v>9.6106785537185095E-3</v>
      </c>
      <c r="BI166" s="21">
        <v>8.425523943300468E-3</v>
      </c>
      <c r="BJ166" s="21"/>
      <c r="BK166" s="21"/>
      <c r="BL166" s="21"/>
      <c r="BM166" s="21"/>
      <c r="BN166" s="21"/>
    </row>
    <row r="167" spans="1:66" s="22" customFormat="1" ht="18" customHeight="1" x14ac:dyDescent="0.45">
      <c r="A167" s="17"/>
      <c r="B167" s="17">
        <v>160</v>
      </c>
      <c r="C167" s="18" t="s">
        <v>272</v>
      </c>
      <c r="D167" s="19" t="s">
        <v>41</v>
      </c>
      <c r="E167" s="19" t="s">
        <v>263</v>
      </c>
      <c r="F167" s="19" t="s">
        <v>85</v>
      </c>
      <c r="G167" s="19" t="s">
        <v>102</v>
      </c>
      <c r="H167" s="19" t="s">
        <v>47</v>
      </c>
      <c r="I167" s="20">
        <f t="shared" si="2"/>
        <v>158</v>
      </c>
      <c r="J167" s="20">
        <f>HLOOKUP(Year-1, 'Full Database'!$K$6:$BN$7, 2, 0)</f>
        <v>61</v>
      </c>
      <c r="K167" s="21">
        <v>0.10879845623442107</v>
      </c>
      <c r="L167" s="21">
        <v>0.10739312464857557</v>
      </c>
      <c r="M167" s="21">
        <v>9.652779417137887E-2</v>
      </c>
      <c r="N167" s="21">
        <v>8.9601716973525883E-2</v>
      </c>
      <c r="O167" s="21">
        <v>8.7318429846012457E-2</v>
      </c>
      <c r="P167" s="21">
        <v>7.7993069048775621E-2</v>
      </c>
      <c r="Q167" s="21">
        <v>7.9709284701888761E-2</v>
      </c>
      <c r="R167" s="21">
        <v>8.7160115134299762E-2</v>
      </c>
      <c r="S167" s="21">
        <v>9.4014048446423235E-2</v>
      </c>
      <c r="T167" s="21">
        <v>9.2403625785510812E-2</v>
      </c>
      <c r="U167" s="21">
        <v>8.9890348312600246E-2</v>
      </c>
      <c r="V167" s="21">
        <v>9.2381932969831382E-2</v>
      </c>
      <c r="W167" s="21">
        <v>8.9852930554148586E-2</v>
      </c>
      <c r="X167" s="21">
        <v>9.3619980908863989E-2</v>
      </c>
      <c r="Y167" s="21">
        <v>9.3129466111158091E-2</v>
      </c>
      <c r="Z167" s="21">
        <v>8.9513985310778699E-2</v>
      </c>
      <c r="AA167" s="21">
        <v>8.6828771400399851E-2</v>
      </c>
      <c r="AB167" s="21">
        <v>8.785979621285013E-2</v>
      </c>
      <c r="AC167" s="21">
        <v>8.652990314972113E-2</v>
      </c>
      <c r="AD167" s="21">
        <v>8.2746182002493993E-2</v>
      </c>
      <c r="AE167" s="21">
        <v>7.0543258141207002E-2</v>
      </c>
      <c r="AF167" s="21">
        <v>6.8720774091464334E-2</v>
      </c>
      <c r="AG167" s="21">
        <v>6.8395913244339329E-2</v>
      </c>
      <c r="AH167" s="21">
        <v>8.6369634017256863E-2</v>
      </c>
      <c r="AI167" s="21">
        <v>9.2396738875262924E-2</v>
      </c>
      <c r="AJ167" s="21">
        <v>8.9352197439486067E-2</v>
      </c>
      <c r="AK167" s="21">
        <v>8.9898814190231213E-2</v>
      </c>
      <c r="AL167" s="21">
        <v>8.7032361460018096E-2</v>
      </c>
      <c r="AM167" s="21">
        <v>7.2890448286389589E-2</v>
      </c>
      <c r="AN167" s="21">
        <v>7.3559206984294176E-2</v>
      </c>
      <c r="AO167" s="21">
        <v>7.6250654026279077E-2</v>
      </c>
      <c r="AP167" s="21">
        <v>7.8269182162577777E-2</v>
      </c>
      <c r="AQ167" s="21">
        <v>6.6791064857623358E-2</v>
      </c>
      <c r="AR167" s="21">
        <v>7.5616991794219879E-2</v>
      </c>
      <c r="AS167" s="21">
        <v>7.395419096890915E-2</v>
      </c>
      <c r="AT167" s="21">
        <v>7.8154452452794926E-2</v>
      </c>
      <c r="AU167" s="21">
        <v>6.9780243399042846E-2</v>
      </c>
      <c r="AV167" s="21">
        <v>6.7243781019541676E-2</v>
      </c>
      <c r="AW167" s="21">
        <v>6.2431162237662277E-2</v>
      </c>
      <c r="AX167" s="21">
        <v>6.2945628159833733E-2</v>
      </c>
      <c r="AY167" s="21">
        <v>7.309522438824971E-2</v>
      </c>
      <c r="AZ167" s="21">
        <v>7.1449000158569059E-2</v>
      </c>
      <c r="BA167" s="21">
        <v>6.9632855838826141E-2</v>
      </c>
      <c r="BB167" s="21">
        <v>6.7545884635278899E-2</v>
      </c>
      <c r="BC167" s="21">
        <v>7.1235142736715981E-2</v>
      </c>
      <c r="BD167" s="21">
        <v>6.8041014531977168E-2</v>
      </c>
      <c r="BE167" s="21">
        <v>7.3175505344543063E-2</v>
      </c>
      <c r="BF167" s="21">
        <v>6.7506068614018699E-2</v>
      </c>
      <c r="BG167" s="21">
        <v>6.2174612873792008E-2</v>
      </c>
      <c r="BH167" s="21">
        <v>6.2478116121252501E-2</v>
      </c>
      <c r="BI167" s="21">
        <v>5.3058919320293663E-2</v>
      </c>
      <c r="BJ167" s="21"/>
      <c r="BK167" s="21"/>
      <c r="BL167" s="21"/>
      <c r="BM167" s="21"/>
      <c r="BN167" s="21"/>
    </row>
    <row r="168" spans="1:66" s="22" customFormat="1" ht="18" customHeight="1" x14ac:dyDescent="0.45">
      <c r="A168" s="17"/>
      <c r="B168" s="17">
        <v>161</v>
      </c>
      <c r="C168" s="18" t="s">
        <v>273</v>
      </c>
      <c r="D168" s="19" t="s">
        <v>41</v>
      </c>
      <c r="E168" s="19" t="s">
        <v>263</v>
      </c>
      <c r="F168" s="19" t="s">
        <v>85</v>
      </c>
      <c r="G168" s="19" t="s">
        <v>104</v>
      </c>
      <c r="H168" s="19" t="s">
        <v>47</v>
      </c>
      <c r="I168" s="20">
        <f t="shared" si="2"/>
        <v>158</v>
      </c>
      <c r="J168" s="20">
        <f>HLOOKUP(Year-1, 'Full Database'!$K$6:$BN$7, 2, 0)</f>
        <v>61</v>
      </c>
      <c r="K168" s="21">
        <v>7.1798161417924791E-2</v>
      </c>
      <c r="L168" s="21">
        <v>7.4040653480676691E-2</v>
      </c>
      <c r="M168" s="21">
        <v>6.3083464153507879E-2</v>
      </c>
      <c r="N168" s="21">
        <v>5.4818688399458186E-2</v>
      </c>
      <c r="O168" s="21">
        <v>4.7685343772247639E-2</v>
      </c>
      <c r="P168" s="21">
        <v>3.796634901264425E-2</v>
      </c>
      <c r="Q168" s="21">
        <v>4.2842353359980538E-2</v>
      </c>
      <c r="R168" s="21">
        <v>5.1286696255985455E-2</v>
      </c>
      <c r="S168" s="21">
        <v>4.9489622898140372E-2</v>
      </c>
      <c r="T168" s="21">
        <v>4.8541007649564115E-2</v>
      </c>
      <c r="U168" s="21">
        <v>5.1045000607188584E-2</v>
      </c>
      <c r="V168" s="21">
        <v>6.0664994507084798E-2</v>
      </c>
      <c r="W168" s="21">
        <v>6.6203713296694222E-2</v>
      </c>
      <c r="X168" s="21">
        <v>6.9967859076951577E-2</v>
      </c>
      <c r="Y168" s="21">
        <v>7.8996372637896287E-2</v>
      </c>
      <c r="Z168" s="21">
        <v>6.6618954002888017E-2</v>
      </c>
      <c r="AA168" s="21">
        <v>6.2813934851618181E-2</v>
      </c>
      <c r="AB168" s="21">
        <v>5.8185617575270701E-2</v>
      </c>
      <c r="AC168" s="21">
        <v>5.3377897928881334E-2</v>
      </c>
      <c r="AD168" s="21">
        <v>5.9379565869390818E-2</v>
      </c>
      <c r="AE168" s="21">
        <v>5.1300906871325908E-2</v>
      </c>
      <c r="AF168" s="21">
        <v>4.6932112143202358E-2</v>
      </c>
      <c r="AG168" s="21">
        <v>3.9855478196390674E-2</v>
      </c>
      <c r="AH168" s="21">
        <v>3.7327305324089052E-2</v>
      </c>
      <c r="AI168" s="21">
        <v>3.1240766642204685E-2</v>
      </c>
      <c r="AJ168" s="21">
        <v>1.7695218934603785E-2</v>
      </c>
      <c r="AK168" s="21">
        <v>6.5987262298749317E-3</v>
      </c>
      <c r="AL168" s="21">
        <v>1.2412166307962465E-2</v>
      </c>
      <c r="AM168" s="21">
        <v>2.5738253745130276E-2</v>
      </c>
      <c r="AN168" s="21">
        <v>3.1889304178090896E-2</v>
      </c>
      <c r="AO168" s="21">
        <v>1.7510181145377373E-2</v>
      </c>
      <c r="AP168" s="21">
        <v>1.0844721515200977E-2</v>
      </c>
      <c r="AQ168" s="21">
        <v>1.4772324399295508E-2</v>
      </c>
      <c r="AR168" s="21">
        <v>2.6012423305047785E-2</v>
      </c>
      <c r="AS168" s="21">
        <v>1.2433713036218123E-2</v>
      </c>
      <c r="AT168" s="21">
        <v>8.4717978051851717E-3</v>
      </c>
      <c r="AU168" s="21">
        <v>-3.0813276362174062E-2</v>
      </c>
      <c r="AV168" s="21">
        <v>-5.7956773444956852E-2</v>
      </c>
      <c r="AW168" s="21">
        <v>9.4757691965524863E-3</v>
      </c>
      <c r="AX168" s="21">
        <v>2.6492968673669679E-3</v>
      </c>
      <c r="AY168" s="21">
        <v>1.5745089802739622E-2</v>
      </c>
      <c r="AZ168" s="21">
        <v>2.7021487418208427E-2</v>
      </c>
      <c r="BA168" s="21">
        <v>2.2588151898178199E-2</v>
      </c>
      <c r="BB168" s="21">
        <v>-4.3865030138318863E-2</v>
      </c>
      <c r="BC168" s="21">
        <v>2.6550151202588211E-2</v>
      </c>
      <c r="BD168" s="21">
        <v>3.7658023646804907E-2</v>
      </c>
      <c r="BE168" s="21">
        <v>2.9578214460311718E-2</v>
      </c>
      <c r="BF168" s="21">
        <v>3.9705376010450037E-2</v>
      </c>
      <c r="BG168" s="21">
        <v>5.139081007901708E-2</v>
      </c>
      <c r="BH168" s="21">
        <v>3.5621991417970657E-2</v>
      </c>
      <c r="BI168" s="21">
        <v>2.4389396517702167E-2</v>
      </c>
      <c r="BJ168" s="21"/>
      <c r="BK168" s="21"/>
      <c r="BL168" s="21"/>
      <c r="BM168" s="21"/>
      <c r="BN168" s="21"/>
    </row>
    <row r="169" spans="1:66" s="22" customFormat="1" ht="18" customHeight="1" x14ac:dyDescent="0.45">
      <c r="A169" s="17"/>
      <c r="B169" s="17">
        <v>162</v>
      </c>
      <c r="C169" s="18" t="s">
        <v>274</v>
      </c>
      <c r="D169" s="19" t="s">
        <v>41</v>
      </c>
      <c r="E169" s="19" t="s">
        <v>263</v>
      </c>
      <c r="F169" s="19" t="s">
        <v>85</v>
      </c>
      <c r="G169" s="19" t="s">
        <v>106</v>
      </c>
      <c r="H169" s="19" t="s">
        <v>47</v>
      </c>
      <c r="I169" s="20">
        <f t="shared" si="2"/>
        <v>158</v>
      </c>
      <c r="J169" s="20">
        <f>HLOOKUP(Year-1, 'Full Database'!$K$6:$BN$7, 2, 0)</f>
        <v>61</v>
      </c>
      <c r="K169" s="21">
        <v>7.0637629128604981E-2</v>
      </c>
      <c r="L169" s="21">
        <v>7.1069193855298557E-2</v>
      </c>
      <c r="M169" s="21">
        <v>5.8303194699581347E-2</v>
      </c>
      <c r="N169" s="21">
        <v>5.4562959624381596E-2</v>
      </c>
      <c r="O169" s="21">
        <v>5.2326501988767704E-2</v>
      </c>
      <c r="P169" s="21">
        <v>4.1666349329416791E-2</v>
      </c>
      <c r="Q169" s="21">
        <v>4.0152892837323789E-2</v>
      </c>
      <c r="R169" s="21">
        <v>4.8224207664699793E-2</v>
      </c>
      <c r="S169" s="21">
        <v>6.0303701884432979E-2</v>
      </c>
      <c r="T169" s="21">
        <v>6.4372063492209447E-2</v>
      </c>
      <c r="U169" s="21">
        <v>4.7109621895862756E-2</v>
      </c>
      <c r="V169" s="21">
        <v>5.2975567682106088E-2</v>
      </c>
      <c r="W169" s="21">
        <v>4.8420108250781239E-2</v>
      </c>
      <c r="X169" s="21">
        <v>5.824236121794573E-2</v>
      </c>
      <c r="Y169" s="21">
        <v>6.5347116121323393E-2</v>
      </c>
      <c r="Z169" s="21">
        <v>5.781965002615938E-2</v>
      </c>
      <c r="AA169" s="21">
        <v>5.3661534436144E-2</v>
      </c>
      <c r="AB169" s="21">
        <v>2.0623097066634805E-2</v>
      </c>
      <c r="AC169" s="21">
        <v>2.3956959981165284E-2</v>
      </c>
      <c r="AD169" s="21">
        <v>3.8622164475205847E-2</v>
      </c>
      <c r="AE169" s="21">
        <v>2.3346174697842149E-2</v>
      </c>
      <c r="AF169" s="21">
        <v>1.8240298060257842E-2</v>
      </c>
      <c r="AG169" s="21">
        <v>4.836097596602458E-2</v>
      </c>
      <c r="AH169" s="21">
        <v>5.9388361200671057E-2</v>
      </c>
      <c r="AI169" s="21">
        <v>5.4014527584539063E-2</v>
      </c>
      <c r="AJ169" s="21">
        <v>3.2041143857541483E-2</v>
      </c>
      <c r="AK169" s="21">
        <v>1.8157955004692118E-2</v>
      </c>
      <c r="AL169" s="21">
        <v>1.6046856265510081E-2</v>
      </c>
      <c r="AM169" s="21">
        <v>1.639844175815177E-2</v>
      </c>
      <c r="AN169" s="21">
        <v>3.4605208504696901E-2</v>
      </c>
      <c r="AO169" s="21">
        <v>4.878518837344218E-2</v>
      </c>
      <c r="AP169" s="21">
        <v>4.1350484052805732E-2</v>
      </c>
      <c r="AQ169" s="21">
        <v>3.3622110807777425E-2</v>
      </c>
      <c r="AR169" s="21">
        <v>2.6910648363087233E-2</v>
      </c>
      <c r="AS169" s="21">
        <v>3.1450417356531521E-2</v>
      </c>
      <c r="AT169" s="21">
        <v>3.3190410123725755E-2</v>
      </c>
      <c r="AU169" s="21">
        <v>5.0780530085111795E-3</v>
      </c>
      <c r="AV169" s="21">
        <v>9.4232613342530667E-3</v>
      </c>
      <c r="AW169" s="21">
        <v>1.8948386279243324E-2</v>
      </c>
      <c r="AX169" s="21">
        <v>4.7305322368439408E-2</v>
      </c>
      <c r="AY169" s="21">
        <v>4.9044344608615328E-2</v>
      </c>
      <c r="AZ169" s="21">
        <v>6.8434739354425442E-2</v>
      </c>
      <c r="BA169" s="21">
        <v>6.6191716550402485E-2</v>
      </c>
      <c r="BB169" s="21">
        <v>3.7358273665060969E-2</v>
      </c>
      <c r="BC169" s="21">
        <v>2.4088006829032841E-2</v>
      </c>
      <c r="BD169" s="21">
        <v>5.1351240208908626E-2</v>
      </c>
      <c r="BE169" s="21">
        <v>4.5293818017100307E-2</v>
      </c>
      <c r="BF169" s="21">
        <v>3.5270488001599633E-2</v>
      </c>
      <c r="BG169" s="21">
        <v>3.7817724753110016E-2</v>
      </c>
      <c r="BH169" s="21">
        <v>3.7926774766616621E-2</v>
      </c>
      <c r="BI169" s="21">
        <v>3.0152033303945659E-2</v>
      </c>
      <c r="BJ169" s="21"/>
      <c r="BK169" s="21"/>
      <c r="BL169" s="21"/>
      <c r="BM169" s="21"/>
      <c r="BN169" s="21"/>
    </row>
    <row r="170" spans="1:66" s="22" customFormat="1" ht="18" customHeight="1" x14ac:dyDescent="0.45">
      <c r="A170" s="17"/>
      <c r="B170" s="17">
        <v>163</v>
      </c>
      <c r="C170" s="18" t="s">
        <v>275</v>
      </c>
      <c r="D170" s="19" t="s">
        <v>41</v>
      </c>
      <c r="E170" s="19" t="s">
        <v>263</v>
      </c>
      <c r="F170" s="19" t="s">
        <v>85</v>
      </c>
      <c r="G170" s="19" t="s">
        <v>108</v>
      </c>
      <c r="H170" s="19" t="s">
        <v>47</v>
      </c>
      <c r="I170" s="20">
        <f t="shared" si="2"/>
        <v>158</v>
      </c>
      <c r="J170" s="20">
        <f>HLOOKUP(Year-1, 'Full Database'!$K$6:$BN$7, 2, 0)</f>
        <v>61</v>
      </c>
      <c r="K170" s="21">
        <v>4.9896627876016099E-2</v>
      </c>
      <c r="L170" s="21">
        <v>9.7037136746384294E-3</v>
      </c>
      <c r="M170" s="21">
        <v>3.4187132639252028E-2</v>
      </c>
      <c r="N170" s="21">
        <v>4.8420401470133378E-2</v>
      </c>
      <c r="O170" s="21">
        <v>4.1974305728564726E-2</v>
      </c>
      <c r="P170" s="21">
        <v>2.8175328007613038E-3</v>
      </c>
      <c r="Q170" s="21">
        <v>2.8498332656986081E-2</v>
      </c>
      <c r="R170" s="21">
        <v>3.9720016769828885E-2</v>
      </c>
      <c r="S170" s="21">
        <v>3.6897992183100893E-2</v>
      </c>
      <c r="T170" s="21">
        <v>2.2271011939361193E-3</v>
      </c>
      <c r="U170" s="21">
        <v>2.1324347583461918E-2</v>
      </c>
      <c r="V170" s="21">
        <v>1.8684812570168293E-2</v>
      </c>
      <c r="W170" s="21">
        <v>2.9415406086799937E-2</v>
      </c>
      <c r="X170" s="21">
        <v>3.3653247658413495E-2</v>
      </c>
      <c r="Y170" s="21">
        <v>4.9043245324367629E-2</v>
      </c>
      <c r="Z170" s="21">
        <v>5.2090192763793806E-2</v>
      </c>
      <c r="AA170" s="21">
        <v>5.2720362809228476E-2</v>
      </c>
      <c r="AB170" s="21">
        <v>2.0833012991400061E-2</v>
      </c>
      <c r="AC170" s="21">
        <v>1.4924678994529345E-2</v>
      </c>
      <c r="AD170" s="21">
        <v>-7.0582789736723401E-3</v>
      </c>
      <c r="AE170" s="21">
        <v>-9.0094736829867836E-2</v>
      </c>
      <c r="AF170" s="21">
        <v>-6.5784757017358267E-2</v>
      </c>
      <c r="AG170" s="21">
        <v>-8.0016934721775859E-3</v>
      </c>
      <c r="AH170" s="21">
        <v>-5.7830133575500202E-2</v>
      </c>
      <c r="AI170" s="21">
        <v>-0.15409956667155489</v>
      </c>
      <c r="AJ170" s="21">
        <v>-6.8252634682703567E-2</v>
      </c>
      <c r="AK170" s="21">
        <v>-4.7147624249776823E-2</v>
      </c>
      <c r="AL170" s="21">
        <v>-1.8602119712663016E-2</v>
      </c>
      <c r="AM170" s="21">
        <v>-2.2573193692539434E-2</v>
      </c>
      <c r="AN170" s="21">
        <v>-2.5805638573996884E-2</v>
      </c>
      <c r="AO170" s="21">
        <v>8.5792407501587842E-3</v>
      </c>
      <c r="AP170" s="21">
        <v>1.5028313722830701E-2</v>
      </c>
      <c r="AQ170" s="21">
        <v>1.5866101420898525E-2</v>
      </c>
      <c r="AR170" s="21">
        <v>-3.437974464290154E-3</v>
      </c>
      <c r="AS170" s="21">
        <v>6.710228236321529E-2</v>
      </c>
      <c r="AT170" s="21">
        <v>4.6126256086875629E-2</v>
      </c>
      <c r="AU170" s="21">
        <v>1.6261927760190958E-2</v>
      </c>
      <c r="AV170" s="21">
        <v>-6.780229593637813E-3</v>
      </c>
      <c r="AW170" s="21">
        <v>4.0165002348463798E-2</v>
      </c>
      <c r="AX170" s="21">
        <v>1.6080476899534978E-2</v>
      </c>
      <c r="AY170" s="21">
        <v>2.5781471058189877E-2</v>
      </c>
      <c r="AZ170" s="21">
        <v>3.0947199050571264E-2</v>
      </c>
      <c r="BA170" s="21">
        <v>3.6770561966901122E-2</v>
      </c>
      <c r="BB170" s="21">
        <v>2.5253057443709637E-2</v>
      </c>
      <c r="BC170" s="21">
        <v>7.0756964392601623E-2</v>
      </c>
      <c r="BD170" s="21">
        <v>5.9063340120695133E-2</v>
      </c>
      <c r="BE170" s="21">
        <v>6.3590828193123811E-2</v>
      </c>
      <c r="BF170" s="21">
        <v>7.9708984070719038E-2</v>
      </c>
      <c r="BG170" s="21">
        <v>9.5448506149397427E-2</v>
      </c>
      <c r="BH170" s="21">
        <v>8.4608369331478236E-2</v>
      </c>
      <c r="BI170" s="21">
        <v>8.8146554495920265E-2</v>
      </c>
      <c r="BJ170" s="21"/>
      <c r="BK170" s="21"/>
      <c r="BL170" s="21"/>
      <c r="BM170" s="21"/>
      <c r="BN170" s="21"/>
    </row>
    <row r="171" spans="1:66" s="22" customFormat="1" ht="18" customHeight="1" x14ac:dyDescent="0.45">
      <c r="A171" s="17"/>
      <c r="B171" s="17">
        <v>164</v>
      </c>
      <c r="C171" s="18" t="s">
        <v>276</v>
      </c>
      <c r="D171" s="19" t="s">
        <v>41</v>
      </c>
      <c r="E171" s="19" t="s">
        <v>263</v>
      </c>
      <c r="F171" s="19" t="s">
        <v>85</v>
      </c>
      <c r="G171" s="19" t="s">
        <v>110</v>
      </c>
      <c r="H171" s="19" t="s">
        <v>47</v>
      </c>
      <c r="I171" s="20">
        <f t="shared" si="2"/>
        <v>158</v>
      </c>
      <c r="J171" s="20">
        <f>HLOOKUP(Year-1, 'Full Database'!$K$6:$BN$7, 2, 0)</f>
        <v>61</v>
      </c>
      <c r="K171" s="21">
        <v>6.5814898609138264E-2</v>
      </c>
      <c r="L171" s="21">
        <v>6.3030664075837212E-2</v>
      </c>
      <c r="M171" s="21">
        <v>6.2478903839136686E-2</v>
      </c>
      <c r="N171" s="21">
        <v>5.9791514969015268E-2</v>
      </c>
      <c r="O171" s="21">
        <v>5.3409152365856208E-2</v>
      </c>
      <c r="P171" s="21">
        <v>4.9096080921831001E-2</v>
      </c>
      <c r="Q171" s="21">
        <v>5.1859899293914505E-2</v>
      </c>
      <c r="R171" s="21">
        <v>5.1366250580163184E-2</v>
      </c>
      <c r="S171" s="21">
        <v>4.9865762394012782E-2</v>
      </c>
      <c r="T171" s="21">
        <v>3.1904690925012427E-2</v>
      </c>
      <c r="U171" s="21">
        <v>4.6420072874975578E-2</v>
      </c>
      <c r="V171" s="21">
        <v>5.4627712115977237E-2</v>
      </c>
      <c r="W171" s="21">
        <v>5.526738104411541E-2</v>
      </c>
      <c r="X171" s="21">
        <v>5.5577327335034551E-2</v>
      </c>
      <c r="Y171" s="21">
        <v>5.2681467366541786E-2</v>
      </c>
      <c r="Z171" s="21">
        <v>3.7884130912304914E-2</v>
      </c>
      <c r="AA171" s="21">
        <v>3.5422513708117727E-2</v>
      </c>
      <c r="AB171" s="21">
        <v>3.8153881294616873E-2</v>
      </c>
      <c r="AC171" s="21">
        <v>4.8071486164189929E-2</v>
      </c>
      <c r="AD171" s="21">
        <v>4.6014868140025263E-2</v>
      </c>
      <c r="AE171" s="21">
        <v>3.4743582272475579E-2</v>
      </c>
      <c r="AF171" s="21">
        <v>3.679701718799594E-2</v>
      </c>
      <c r="AG171" s="21">
        <v>3.3944564009110015E-2</v>
      </c>
      <c r="AH171" s="21">
        <v>3.0973433358721891E-2</v>
      </c>
      <c r="AI171" s="21">
        <v>2.1543200077307641E-2</v>
      </c>
      <c r="AJ171" s="21">
        <v>2.3627460377572268E-2</v>
      </c>
      <c r="AK171" s="21">
        <v>1.9142909943558599E-2</v>
      </c>
      <c r="AL171" s="21">
        <v>1.9570338056928871E-2</v>
      </c>
      <c r="AM171" s="21">
        <v>3.1100767905641421E-2</v>
      </c>
      <c r="AN171" s="21">
        <v>3.2932541128630692E-2</v>
      </c>
      <c r="AO171" s="21">
        <v>2.9326795907486766E-2</v>
      </c>
      <c r="AP171" s="21">
        <v>3.6093002543148789E-2</v>
      </c>
      <c r="AQ171" s="21">
        <v>3.8355868510518483E-2</v>
      </c>
      <c r="AR171" s="21">
        <v>4.4668715915765378E-2</v>
      </c>
      <c r="AS171" s="21">
        <v>4.4977153704373551E-2</v>
      </c>
      <c r="AT171" s="21">
        <v>3.7067423871369472E-2</v>
      </c>
      <c r="AU171" s="21">
        <v>3.3655999069320444E-2</v>
      </c>
      <c r="AV171" s="21">
        <v>4.7754838256994989E-2</v>
      </c>
      <c r="AW171" s="21">
        <v>5.5373926375798431E-2</v>
      </c>
      <c r="AX171" s="21">
        <v>5.73993322301262E-2</v>
      </c>
      <c r="AY171" s="21">
        <v>6.1872745218664052E-2</v>
      </c>
      <c r="AZ171" s="21">
        <v>6.5916353934857355E-2</v>
      </c>
      <c r="BA171" s="21">
        <v>6.0232518272557385E-2</v>
      </c>
      <c r="BB171" s="21">
        <v>3.0692286505188446E-2</v>
      </c>
      <c r="BC171" s="21">
        <v>5.3321937402419875E-2</v>
      </c>
      <c r="BD171" s="21">
        <v>6.0452510808935579E-2</v>
      </c>
      <c r="BE171" s="21">
        <v>5.7232915323262308E-2</v>
      </c>
      <c r="BF171" s="21">
        <v>6.0964752918704228E-2</v>
      </c>
      <c r="BG171" s="21">
        <v>5.7628838717785763E-2</v>
      </c>
      <c r="BH171" s="21">
        <v>5.6233941360944742E-2</v>
      </c>
      <c r="BI171" s="21">
        <v>5.2314933056935152E-2</v>
      </c>
      <c r="BJ171" s="21"/>
      <c r="BK171" s="21"/>
      <c r="BL171" s="21"/>
      <c r="BM171" s="21"/>
      <c r="BN171" s="21"/>
    </row>
    <row r="172" spans="1:66" s="22" customFormat="1" ht="18" customHeight="1" x14ac:dyDescent="0.45">
      <c r="A172" s="17"/>
      <c r="B172" s="17">
        <v>165</v>
      </c>
      <c r="C172" s="18" t="s">
        <v>277</v>
      </c>
      <c r="D172" s="19" t="s">
        <v>41</v>
      </c>
      <c r="E172" s="19" t="s">
        <v>263</v>
      </c>
      <c r="F172" s="19" t="s">
        <v>85</v>
      </c>
      <c r="G172" s="19" t="s">
        <v>112</v>
      </c>
      <c r="H172" s="19" t="s">
        <v>47</v>
      </c>
      <c r="I172" s="20">
        <f t="shared" si="2"/>
        <v>158</v>
      </c>
      <c r="J172" s="20">
        <f>HLOOKUP(Year-1, 'Full Database'!$K$6:$BN$7, 2, 0)</f>
        <v>61</v>
      </c>
      <c r="K172" s="21">
        <v>9.8226830352523428E-2</v>
      </c>
      <c r="L172" s="21">
        <v>9.6964199081358463E-2</v>
      </c>
      <c r="M172" s="21">
        <v>9.2430225245172248E-2</v>
      </c>
      <c r="N172" s="21">
        <v>8.9767625893127617E-2</v>
      </c>
      <c r="O172" s="21">
        <v>8.3794340279754145E-2</v>
      </c>
      <c r="P172" s="21">
        <v>7.1036939923100256E-2</v>
      </c>
      <c r="Q172" s="21">
        <v>6.7403005761346141E-2</v>
      </c>
      <c r="R172" s="21">
        <v>7.5171951799996639E-2</v>
      </c>
      <c r="S172" s="21">
        <v>7.6127495852548591E-2</v>
      </c>
      <c r="T172" s="21">
        <v>7.1176138481395979E-2</v>
      </c>
      <c r="U172" s="21">
        <v>6.5445145673802343E-2</v>
      </c>
      <c r="V172" s="21">
        <v>7.5519054086736398E-2</v>
      </c>
      <c r="W172" s="21">
        <v>7.8948027915081431E-2</v>
      </c>
      <c r="X172" s="21">
        <v>8.3831322642615669E-2</v>
      </c>
      <c r="Y172" s="21">
        <v>7.8686611631337042E-2</v>
      </c>
      <c r="Z172" s="21">
        <v>7.9507550617666511E-2</v>
      </c>
      <c r="AA172" s="21">
        <v>6.9232653722764464E-2</v>
      </c>
      <c r="AB172" s="21">
        <v>7.160618920869645E-2</v>
      </c>
      <c r="AC172" s="21">
        <v>6.9285327070081643E-2</v>
      </c>
      <c r="AD172" s="21">
        <v>7.3913262728866572E-2</v>
      </c>
      <c r="AE172" s="21">
        <v>5.2747740564990125E-2</v>
      </c>
      <c r="AF172" s="21">
        <v>4.1616775523770876E-2</v>
      </c>
      <c r="AG172" s="21">
        <v>4.8771510659438376E-2</v>
      </c>
      <c r="AH172" s="21">
        <v>4.8455121770076055E-2</v>
      </c>
      <c r="AI172" s="21">
        <v>3.4392298720315427E-2</v>
      </c>
      <c r="AJ172" s="21">
        <v>3.3670454420329857E-2</v>
      </c>
      <c r="AK172" s="21">
        <v>7.3349388909358503E-3</v>
      </c>
      <c r="AL172" s="21">
        <v>-5.1015573405683847E-3</v>
      </c>
      <c r="AM172" s="21">
        <v>-2.9154876023054148E-3</v>
      </c>
      <c r="AN172" s="21">
        <v>3.2055056232169719E-2</v>
      </c>
      <c r="AO172" s="21">
        <v>4.2253463758922694E-2</v>
      </c>
      <c r="AP172" s="21">
        <v>4.1985985541062344E-2</v>
      </c>
      <c r="AQ172" s="21">
        <v>4.6988660235003026E-2</v>
      </c>
      <c r="AR172" s="21">
        <v>2.1789393007515361E-2</v>
      </c>
      <c r="AS172" s="21">
        <v>4.0311141052109027E-2</v>
      </c>
      <c r="AT172" s="21">
        <v>2.8971747875813428E-3</v>
      </c>
      <c r="AU172" s="21">
        <v>-0.11571474735977869</v>
      </c>
      <c r="AV172" s="21">
        <v>-3.5752243198110774E-2</v>
      </c>
      <c r="AW172" s="21">
        <v>3.3927963680260721E-2</v>
      </c>
      <c r="AX172" s="21">
        <v>4.8191628282111702E-2</v>
      </c>
      <c r="AY172" s="21">
        <v>6.0757226757340133E-2</v>
      </c>
      <c r="AZ172" s="21">
        <v>6.1873894218812779E-2</v>
      </c>
      <c r="BA172" s="21">
        <v>5.8784252843391692E-2</v>
      </c>
      <c r="BB172" s="21">
        <v>3.2754964211483127E-2</v>
      </c>
      <c r="BC172" s="21">
        <v>5.9398992237783617E-2</v>
      </c>
      <c r="BD172" s="21">
        <v>9.0928005826810973E-2</v>
      </c>
      <c r="BE172" s="21">
        <v>8.7820514600620167E-2</v>
      </c>
      <c r="BF172" s="21">
        <v>7.6565401022440333E-2</v>
      </c>
      <c r="BG172" s="21">
        <v>7.3406283507445408E-2</v>
      </c>
      <c r="BH172" s="21">
        <v>7.3559919898297549E-2</v>
      </c>
      <c r="BI172" s="21">
        <v>6.1469314617563962E-2</v>
      </c>
      <c r="BJ172" s="21"/>
      <c r="BK172" s="21"/>
      <c r="BL172" s="21"/>
      <c r="BM172" s="21"/>
      <c r="BN172" s="21"/>
    </row>
    <row r="173" spans="1:66" s="22" customFormat="1" ht="18" customHeight="1" x14ac:dyDescent="0.45">
      <c r="A173" s="17"/>
      <c r="B173" s="17">
        <v>166</v>
      </c>
      <c r="C173" s="18" t="s">
        <v>278</v>
      </c>
      <c r="D173" s="19" t="s">
        <v>41</v>
      </c>
      <c r="E173" s="19" t="s">
        <v>263</v>
      </c>
      <c r="F173" s="19" t="s">
        <v>85</v>
      </c>
      <c r="G173" s="19" t="s">
        <v>114</v>
      </c>
      <c r="H173" s="19" t="s">
        <v>47</v>
      </c>
      <c r="I173" s="20">
        <f t="shared" si="2"/>
        <v>158</v>
      </c>
      <c r="J173" s="20">
        <f>HLOOKUP(Year-1, 'Full Database'!$K$6:$BN$7, 2, 0)</f>
        <v>61</v>
      </c>
      <c r="K173" s="21">
        <v>5.2401268496085257E-2</v>
      </c>
      <c r="L173" s="21">
        <v>5.3352757915169198E-2</v>
      </c>
      <c r="M173" s="21">
        <v>5.0936301951402661E-2</v>
      </c>
      <c r="N173" s="21">
        <v>4.7604302774086393E-2</v>
      </c>
      <c r="O173" s="21">
        <v>4.6398539076081526E-2</v>
      </c>
      <c r="P173" s="21">
        <v>4.2113597011313564E-2</v>
      </c>
      <c r="Q173" s="21">
        <v>3.9068962406295392E-2</v>
      </c>
      <c r="R173" s="21">
        <v>3.9278711937616069E-2</v>
      </c>
      <c r="S173" s="21">
        <v>4.0909757080154624E-2</v>
      </c>
      <c r="T173" s="21">
        <v>3.8643994541874435E-2</v>
      </c>
      <c r="U173" s="21">
        <v>3.6864730790361816E-2</v>
      </c>
      <c r="V173" s="21">
        <v>3.5524292213563173E-2</v>
      </c>
      <c r="W173" s="21">
        <v>4.7735993989583524E-2</v>
      </c>
      <c r="X173" s="21">
        <v>4.8316443070048877E-2</v>
      </c>
      <c r="Y173" s="21">
        <v>4.7821365228646155E-2</v>
      </c>
      <c r="Z173" s="21">
        <v>4.4363988215218364E-2</v>
      </c>
      <c r="AA173" s="21">
        <v>4.796810763932198E-2</v>
      </c>
      <c r="AB173" s="21">
        <v>4.6290734963326016E-2</v>
      </c>
      <c r="AC173" s="21">
        <v>3.5841336528143537E-2</v>
      </c>
      <c r="AD173" s="21">
        <v>4.6825148732776281E-2</v>
      </c>
      <c r="AE173" s="21">
        <v>4.263226387565603E-2</v>
      </c>
      <c r="AF173" s="21">
        <v>4.3024538711126728E-2</v>
      </c>
      <c r="AG173" s="21">
        <v>4.8707234516463568E-2</v>
      </c>
      <c r="AH173" s="21">
        <v>4.3365659631580948E-2</v>
      </c>
      <c r="AI173" s="21">
        <v>4.8173788701812562E-2</v>
      </c>
      <c r="AJ173" s="21">
        <v>4.6938811050315395E-2</v>
      </c>
      <c r="AK173" s="21">
        <v>3.9440194657247768E-2</v>
      </c>
      <c r="AL173" s="21">
        <v>4.5108470344214988E-2</v>
      </c>
      <c r="AM173" s="21">
        <v>3.3492425858010329E-2</v>
      </c>
      <c r="AN173" s="21">
        <v>4.471256247070933E-2</v>
      </c>
      <c r="AO173" s="21">
        <v>3.9489329813121483E-2</v>
      </c>
      <c r="AP173" s="21">
        <v>4.3827705009197256E-2</v>
      </c>
      <c r="AQ173" s="21">
        <v>3.9434466333832074E-2</v>
      </c>
      <c r="AR173" s="21">
        <v>3.8252313862419576E-2</v>
      </c>
      <c r="AS173" s="21">
        <v>2.8920526535116623E-2</v>
      </c>
      <c r="AT173" s="21">
        <v>1.1644128057626921E-2</v>
      </c>
      <c r="AU173" s="21">
        <v>-7.0793722329584474E-2</v>
      </c>
      <c r="AV173" s="21">
        <v>-5.8548783331953194E-2</v>
      </c>
      <c r="AW173" s="21">
        <v>3.9719544357170393E-2</v>
      </c>
      <c r="AX173" s="21">
        <v>3.1554484188221245E-2</v>
      </c>
      <c r="AY173" s="21">
        <v>3.5976484366287392E-2</v>
      </c>
      <c r="AZ173" s="21">
        <v>3.5243081783862165E-2</v>
      </c>
      <c r="BA173" s="21">
        <v>4.5417556846044045E-2</v>
      </c>
      <c r="BB173" s="21">
        <v>3.6637564014430309E-2</v>
      </c>
      <c r="BC173" s="21">
        <v>2.406589781155791E-2</v>
      </c>
      <c r="BD173" s="21">
        <v>4.960644371167567E-2</v>
      </c>
      <c r="BE173" s="21">
        <v>3.4575018090522998E-2</v>
      </c>
      <c r="BF173" s="21">
        <v>2.3524434820119247E-2</v>
      </c>
      <c r="BG173" s="21">
        <v>4.7006409120785443E-2</v>
      </c>
      <c r="BH173" s="21">
        <v>4.2543113109541231E-2</v>
      </c>
      <c r="BI173" s="21">
        <v>4.5051125899883686E-2</v>
      </c>
      <c r="BJ173" s="21"/>
      <c r="BK173" s="21"/>
      <c r="BL173" s="21"/>
      <c r="BM173" s="21"/>
      <c r="BN173" s="21"/>
    </row>
    <row r="174" spans="1:66" s="22" customFormat="1" ht="18" customHeight="1" x14ac:dyDescent="0.45">
      <c r="A174" s="17"/>
      <c r="B174" s="17">
        <v>167</v>
      </c>
      <c r="C174" s="18" t="s">
        <v>279</v>
      </c>
      <c r="D174" s="19" t="s">
        <v>41</v>
      </c>
      <c r="E174" s="19" t="s">
        <v>263</v>
      </c>
      <c r="F174" s="19" t="s">
        <v>176</v>
      </c>
      <c r="G174" s="19" t="s">
        <v>177</v>
      </c>
      <c r="H174" s="19" t="s">
        <v>47</v>
      </c>
      <c r="I174" s="20">
        <f t="shared" si="2"/>
        <v>158</v>
      </c>
      <c r="J174" s="20">
        <f>HLOOKUP(Year-1, 'Full Database'!$K$6:$BN$7, 2, 0)</f>
        <v>61</v>
      </c>
      <c r="K174" s="21">
        <v>5.6108398269269874E-2</v>
      </c>
      <c r="L174" s="21">
        <v>5.6795848143306252E-2</v>
      </c>
      <c r="M174" s="21">
        <v>4.7721354889368191E-2</v>
      </c>
      <c r="N174" s="21">
        <v>5.0729428357353806E-2</v>
      </c>
      <c r="O174" s="21">
        <v>4.7511196942841019E-2</v>
      </c>
      <c r="P174" s="21">
        <v>3.3679881832360849E-2</v>
      </c>
      <c r="Q174" s="21">
        <v>4.0191488586368916E-2</v>
      </c>
      <c r="R174" s="21">
        <v>4.6765053357216306E-2</v>
      </c>
      <c r="S174" s="21">
        <v>4.8288162332979882E-2</v>
      </c>
      <c r="T174" s="21">
        <v>4.2064648288181954E-2</v>
      </c>
      <c r="U174" s="21">
        <v>4.2533831667966468E-2</v>
      </c>
      <c r="V174" s="21">
        <v>4.6856984411858135E-2</v>
      </c>
      <c r="W174" s="21">
        <v>4.899961748694702E-2</v>
      </c>
      <c r="X174" s="21">
        <v>3.168415142182307E-2</v>
      </c>
      <c r="Y174" s="21">
        <v>4.0087463998949996E-2</v>
      </c>
      <c r="Z174" s="21">
        <v>2.9652607551332828E-2</v>
      </c>
      <c r="AA174" s="21">
        <v>3.5908369206433352E-2</v>
      </c>
      <c r="AB174" s="21">
        <v>2.1239290428238137E-2</v>
      </c>
      <c r="AC174" s="21">
        <v>3.9531316294273373E-2</v>
      </c>
      <c r="AD174" s="21">
        <v>5.0578690987735431E-2</v>
      </c>
      <c r="AE174" s="21">
        <v>3.1548573795913054E-2</v>
      </c>
      <c r="AF174" s="21">
        <v>1.6607787551215652E-2</v>
      </c>
      <c r="AG174" s="21">
        <v>2.5297895831852265E-2</v>
      </c>
      <c r="AH174" s="21">
        <v>1.7111295386585162E-2</v>
      </c>
      <c r="AI174" s="21">
        <v>3.3778475659224448E-2</v>
      </c>
      <c r="AJ174" s="21">
        <v>2.200542663494235E-2</v>
      </c>
      <c r="AK174" s="21">
        <v>-1.0436929685439779E-2</v>
      </c>
      <c r="AL174" s="21">
        <v>1.494436792443159E-2</v>
      </c>
      <c r="AM174" s="21">
        <v>2.3536268722496249E-2</v>
      </c>
      <c r="AN174" s="21">
        <v>5.6557378583992457E-2</v>
      </c>
      <c r="AO174" s="21">
        <v>4.707954196928877E-2</v>
      </c>
      <c r="AP174" s="21">
        <v>4.4886474165962829E-2</v>
      </c>
      <c r="AQ174" s="21">
        <v>4.2478243622211483E-2</v>
      </c>
      <c r="AR174" s="21">
        <v>4.0787521002101063E-2</v>
      </c>
      <c r="AS174" s="21">
        <v>4.0869671628824635E-2</v>
      </c>
      <c r="AT174" s="21">
        <v>2.8658677882600778E-2</v>
      </c>
      <c r="AU174" s="21">
        <v>-1.3336049789569475E-2</v>
      </c>
      <c r="AV174" s="21">
        <v>1.1342374219826853E-2</v>
      </c>
      <c r="AW174" s="21">
        <v>4.3024312838296271E-3</v>
      </c>
      <c r="AX174" s="21">
        <v>-1.6528874904503856E-2</v>
      </c>
      <c r="AY174" s="21">
        <v>-1.8603121860003558E-3</v>
      </c>
      <c r="AZ174" s="21">
        <v>-3.6778125128465858E-2</v>
      </c>
      <c r="BA174" s="21">
        <v>1.2938744492865447E-2</v>
      </c>
      <c r="BB174" s="21">
        <v>-1.7262517523980638E-2</v>
      </c>
      <c r="BC174" s="21">
        <v>-2.3934528507919155E-2</v>
      </c>
      <c r="BD174" s="21">
        <v>3.9276082770896795E-2</v>
      </c>
      <c r="BE174" s="21">
        <v>5.2149049393858941E-2</v>
      </c>
      <c r="BF174" s="21">
        <v>5.4491860348277917E-2</v>
      </c>
      <c r="BG174" s="21">
        <v>6.3253614793470608E-2</v>
      </c>
      <c r="BH174" s="21">
        <v>7.537763033846813E-2</v>
      </c>
      <c r="BI174" s="21">
        <v>6.3789399184186746E-2</v>
      </c>
      <c r="BJ174" s="21"/>
      <c r="BK174" s="21"/>
      <c r="BL174" s="21"/>
      <c r="BM174" s="21"/>
      <c r="BN174" s="21"/>
    </row>
    <row r="175" spans="1:66" s="22" customFormat="1" ht="18" customHeight="1" x14ac:dyDescent="0.45">
      <c r="A175" s="17"/>
      <c r="B175" s="17">
        <v>168</v>
      </c>
      <c r="C175" s="18" t="s">
        <v>280</v>
      </c>
      <c r="D175" s="19" t="s">
        <v>41</v>
      </c>
      <c r="E175" s="19" t="s">
        <v>263</v>
      </c>
      <c r="F175" s="19" t="s">
        <v>176</v>
      </c>
      <c r="G175" s="19" t="s">
        <v>179</v>
      </c>
      <c r="H175" s="19" t="s">
        <v>47</v>
      </c>
      <c r="I175" s="20">
        <f t="shared" si="2"/>
        <v>158</v>
      </c>
      <c r="J175" s="20">
        <f>HLOOKUP(Year-1, 'Full Database'!$K$6:$BN$7, 2, 0)</f>
        <v>61</v>
      </c>
      <c r="K175" s="21">
        <v>0.12196840356932143</v>
      </c>
      <c r="L175" s="21">
        <v>0.10009768644663004</v>
      </c>
      <c r="M175" s="21">
        <v>7.0027176255920268E-2</v>
      </c>
      <c r="N175" s="21">
        <v>9.1100408133969579E-2</v>
      </c>
      <c r="O175" s="21">
        <v>7.6618923618416948E-2</v>
      </c>
      <c r="P175" s="21">
        <v>3.6160152202132118E-2</v>
      </c>
      <c r="Q175" s="21">
        <v>7.3657039433198318E-2</v>
      </c>
      <c r="R175" s="21">
        <v>8.576835396987964E-2</v>
      </c>
      <c r="S175" s="21">
        <v>8.5848227885837333E-2</v>
      </c>
      <c r="T175" s="21">
        <v>3.3009224117552124E-2</v>
      </c>
      <c r="U175" s="21">
        <v>3.0068011811444379E-2</v>
      </c>
      <c r="V175" s="21">
        <v>8.1102695397476915E-2</v>
      </c>
      <c r="W175" s="21">
        <v>8.6841973100456493E-2</v>
      </c>
      <c r="X175" s="21">
        <v>7.4021373055072323E-2</v>
      </c>
      <c r="Y175" s="21">
        <v>4.8053638126047418E-2</v>
      </c>
      <c r="Z175" s="21">
        <v>-5.1579295885258787E-2</v>
      </c>
      <c r="AA175" s="21">
        <v>-2.0778623050525885E-2</v>
      </c>
      <c r="AB175" s="21">
        <v>-5.1844363305640438E-3</v>
      </c>
      <c r="AC175" s="21">
        <v>5.8244137222539315E-2</v>
      </c>
      <c r="AD175" s="21">
        <v>8.8447278292578813E-2</v>
      </c>
      <c r="AE175" s="21">
        <v>6.9429229198036096E-2</v>
      </c>
      <c r="AF175" s="21">
        <v>5.8093433266548158E-2</v>
      </c>
      <c r="AG175" s="21">
        <v>5.7133094714314221E-2</v>
      </c>
      <c r="AH175" s="21">
        <v>3.6043537407762394E-2</v>
      </c>
      <c r="AI175" s="21">
        <v>3.2106370365377716E-2</v>
      </c>
      <c r="AJ175" s="21">
        <v>7.0210176710493359E-3</v>
      </c>
      <c r="AK175" s="21">
        <v>-2.3606473531130275E-3</v>
      </c>
      <c r="AL175" s="21">
        <v>-1.4904584971834201E-3</v>
      </c>
      <c r="AM175" s="21">
        <v>6.5958799060950443E-3</v>
      </c>
      <c r="AN175" s="21">
        <v>2.0674443164035348E-2</v>
      </c>
      <c r="AO175" s="21">
        <v>1.9528643712423736E-2</v>
      </c>
      <c r="AP175" s="21">
        <v>2.6130470228968711E-2</v>
      </c>
      <c r="AQ175" s="21">
        <v>3.0786644602483308E-2</v>
      </c>
      <c r="AR175" s="21">
        <v>3.9039553368610404E-2</v>
      </c>
      <c r="AS175" s="21">
        <v>2.1602313911840969E-2</v>
      </c>
      <c r="AT175" s="21">
        <v>2.1159285326207214E-2</v>
      </c>
      <c r="AU175" s="21">
        <v>5.4183175412963365E-3</v>
      </c>
      <c r="AV175" s="21">
        <v>1.4308865777250568E-2</v>
      </c>
      <c r="AW175" s="21">
        <v>1.4479036747898815E-2</v>
      </c>
      <c r="AX175" s="21">
        <v>1.8305429420989061E-2</v>
      </c>
      <c r="AY175" s="21">
        <v>1.2829796002618032E-2</v>
      </c>
      <c r="AZ175" s="21">
        <v>-3.8719862550150863E-3</v>
      </c>
      <c r="BA175" s="21">
        <v>1.4236384724895985E-3</v>
      </c>
      <c r="BB175" s="21">
        <v>-4.4262476432854754E-2</v>
      </c>
      <c r="BC175" s="21">
        <v>9.7867175123435343E-3</v>
      </c>
      <c r="BD175" s="21">
        <v>3.9415149302305677E-2</v>
      </c>
      <c r="BE175" s="21">
        <v>4.3482902879408737E-2</v>
      </c>
      <c r="BF175" s="21">
        <v>3.906972000408894E-2</v>
      </c>
      <c r="BG175" s="21">
        <v>3.3692076919836896E-2</v>
      </c>
      <c r="BH175" s="21">
        <v>2.973182412636861E-2</v>
      </c>
      <c r="BI175" s="21">
        <v>2.7726555111128166E-2</v>
      </c>
      <c r="BJ175" s="21"/>
      <c r="BK175" s="21"/>
      <c r="BL175" s="21"/>
      <c r="BM175" s="21"/>
      <c r="BN175" s="21"/>
    </row>
    <row r="176" spans="1:66" s="22" customFormat="1" ht="18" customHeight="1" x14ac:dyDescent="0.45">
      <c r="A176" s="17"/>
      <c r="B176" s="17">
        <v>169</v>
      </c>
      <c r="C176" s="18" t="s">
        <v>281</v>
      </c>
      <c r="D176" s="19" t="s">
        <v>41</v>
      </c>
      <c r="E176" s="19" t="s">
        <v>263</v>
      </c>
      <c r="F176" s="19" t="s">
        <v>176</v>
      </c>
      <c r="G176" s="19" t="s">
        <v>181</v>
      </c>
      <c r="H176" s="19" t="s">
        <v>47</v>
      </c>
      <c r="I176" s="20">
        <f t="shared" si="2"/>
        <v>158</v>
      </c>
      <c r="J176" s="20">
        <f>HLOOKUP(Year-1, 'Full Database'!$K$6:$BN$7, 2, 0)</f>
        <v>61</v>
      </c>
      <c r="K176" s="21">
        <v>9.3543217291318828E-2</v>
      </c>
      <c r="L176" s="21">
        <v>8.9766015267659094E-2</v>
      </c>
      <c r="M176" s="21">
        <v>5.6040380000760233E-2</v>
      </c>
      <c r="N176" s="21">
        <v>5.2221768686276281E-2</v>
      </c>
      <c r="O176" s="21">
        <v>5.7461884791972777E-2</v>
      </c>
      <c r="P176" s="21">
        <v>5.4283199213225858E-2</v>
      </c>
      <c r="Q176" s="21">
        <v>5.3339823697859681E-2</v>
      </c>
      <c r="R176" s="21">
        <v>7.154921983774376E-2</v>
      </c>
      <c r="S176" s="21">
        <v>8.0407915052799095E-2</v>
      </c>
      <c r="T176" s="21">
        <v>6.3572504511726691E-2</v>
      </c>
      <c r="U176" s="21">
        <v>7.0037184033200889E-2</v>
      </c>
      <c r="V176" s="21">
        <v>6.5053255143369376E-2</v>
      </c>
      <c r="W176" s="21">
        <v>6.2436768319121254E-2</v>
      </c>
      <c r="X176" s="21">
        <v>6.1352158473879252E-2</v>
      </c>
      <c r="Y176" s="21">
        <v>5.7017350575356132E-2</v>
      </c>
      <c r="Z176" s="21">
        <v>5.1549024423182925E-2</v>
      </c>
      <c r="AA176" s="21">
        <v>5.2773831317456839E-2</v>
      </c>
      <c r="AB176" s="21">
        <v>1.0967766845953259E-2</v>
      </c>
      <c r="AC176" s="21">
        <v>1.9836554117535384E-3</v>
      </c>
      <c r="AD176" s="21">
        <v>-2.803750577688467E-4</v>
      </c>
      <c r="AE176" s="21">
        <v>9.0732628066264864E-3</v>
      </c>
      <c r="AF176" s="21">
        <v>1.1343374235864871E-3</v>
      </c>
      <c r="AG176" s="21">
        <v>4.8705862185684044E-3</v>
      </c>
      <c r="AH176" s="21">
        <v>3.0950712765481649E-2</v>
      </c>
      <c r="AI176" s="21">
        <v>3.2973474522955099E-2</v>
      </c>
      <c r="AJ176" s="21">
        <v>2.267755804488867E-2</v>
      </c>
      <c r="AK176" s="21">
        <v>-9.5610701348640397E-3</v>
      </c>
      <c r="AL176" s="21">
        <v>-4.3227065375531617E-3</v>
      </c>
      <c r="AM176" s="21">
        <v>1.7660960404619567E-2</v>
      </c>
      <c r="AN176" s="21">
        <v>3.3231234332363725E-2</v>
      </c>
      <c r="AO176" s="21">
        <v>4.2305624459851997E-2</v>
      </c>
      <c r="AP176" s="21">
        <v>4.7855328606534762E-2</v>
      </c>
      <c r="AQ176" s="21">
        <v>5.4271424002155164E-2</v>
      </c>
      <c r="AR176" s="21">
        <v>3.5563751980620104E-2</v>
      </c>
      <c r="AS176" s="21">
        <v>2.048414592710621E-2</v>
      </c>
      <c r="AT176" s="21">
        <v>1.7996388071699312E-2</v>
      </c>
      <c r="AU176" s="21">
        <v>3.4987350964325067E-4</v>
      </c>
      <c r="AV176" s="21">
        <v>9.5566801136465051E-3</v>
      </c>
      <c r="AW176" s="21">
        <v>1.8307616242776683E-2</v>
      </c>
      <c r="AX176" s="21">
        <v>4.578458098963268E-2</v>
      </c>
      <c r="AY176" s="21">
        <v>4.7690355235098E-2</v>
      </c>
      <c r="AZ176" s="21">
        <v>5.1536902753092952E-2</v>
      </c>
      <c r="BA176" s="21">
        <v>5.8134503688378122E-2</v>
      </c>
      <c r="BB176" s="21">
        <v>4.7166024112076717E-2</v>
      </c>
      <c r="BC176" s="21">
        <v>-8.4656535204294062E-3</v>
      </c>
      <c r="BD176" s="21">
        <v>2.8500375425834876E-2</v>
      </c>
      <c r="BE176" s="21">
        <v>5.5789373440640506E-2</v>
      </c>
      <c r="BF176" s="21">
        <v>5.3909835159974086E-2</v>
      </c>
      <c r="BG176" s="21">
        <v>4.5596302774267128E-2</v>
      </c>
      <c r="BH176" s="21">
        <v>4.1868472568138727E-2</v>
      </c>
      <c r="BI176" s="21">
        <v>2.9512497433936857E-2</v>
      </c>
      <c r="BJ176" s="21"/>
      <c r="BK176" s="21"/>
      <c r="BL176" s="21"/>
      <c r="BM176" s="21"/>
      <c r="BN176" s="21"/>
    </row>
    <row r="177" spans="1:66" s="22" customFormat="1" ht="18" customHeight="1" x14ac:dyDescent="0.45">
      <c r="A177" s="17"/>
      <c r="B177" s="17">
        <v>170</v>
      </c>
      <c r="C177" s="18" t="s">
        <v>282</v>
      </c>
      <c r="D177" s="19" t="s">
        <v>41</v>
      </c>
      <c r="E177" s="19" t="s">
        <v>263</v>
      </c>
      <c r="F177" s="19" t="s">
        <v>176</v>
      </c>
      <c r="G177" s="19" t="s">
        <v>183</v>
      </c>
      <c r="H177" s="19" t="s">
        <v>47</v>
      </c>
      <c r="I177" s="20">
        <f t="shared" si="2"/>
        <v>158</v>
      </c>
      <c r="J177" s="20">
        <f>HLOOKUP(Year-1, 'Full Database'!$K$6:$BN$7, 2, 0)</f>
        <v>61</v>
      </c>
      <c r="K177" s="21">
        <v>6.5243628530891624E-3</v>
      </c>
      <c r="L177" s="21">
        <v>6.1240411406568761E-3</v>
      </c>
      <c r="M177" s="21">
        <v>6.8736093947742213E-3</v>
      </c>
      <c r="N177" s="21">
        <v>6.6075405335592179E-3</v>
      </c>
      <c r="O177" s="21">
        <v>6.7798534518655499E-3</v>
      </c>
      <c r="P177" s="21">
        <v>6.9443850003203314E-3</v>
      </c>
      <c r="Q177" s="21">
        <v>7.0230622388105521E-3</v>
      </c>
      <c r="R177" s="21">
        <v>6.4356033229799967E-3</v>
      </c>
      <c r="S177" s="21">
        <v>6.0324320646908515E-3</v>
      </c>
      <c r="T177" s="21">
        <v>5.5075231434888487E-3</v>
      </c>
      <c r="U177" s="21">
        <v>5.513591694765751E-3</v>
      </c>
      <c r="V177" s="21">
        <v>5.6805206414694345E-3</v>
      </c>
      <c r="W177" s="21">
        <v>5.8462967944849118E-3</v>
      </c>
      <c r="X177" s="21">
        <v>6.3939897119360684E-3</v>
      </c>
      <c r="Y177" s="21">
        <v>6.5953991017143462E-3</v>
      </c>
      <c r="Z177" s="21">
        <v>6.3017046660313082E-3</v>
      </c>
      <c r="AA177" s="21">
        <v>5.933677065566364E-3</v>
      </c>
      <c r="AB177" s="21">
        <v>5.5548237032749768E-3</v>
      </c>
      <c r="AC177" s="21">
        <v>5.068346851087987E-3</v>
      </c>
      <c r="AD177" s="21">
        <v>4.4653791140366206E-3</v>
      </c>
      <c r="AE177" s="21">
        <v>5.9586985206526548E-3</v>
      </c>
      <c r="AF177" s="21">
        <v>6.0331953135178565E-3</v>
      </c>
      <c r="AG177" s="21">
        <v>1.6996820489870501E-4</v>
      </c>
      <c r="AH177" s="21">
        <v>6.6427894769501908E-3</v>
      </c>
      <c r="AI177" s="21">
        <v>3.0817303692020162E-3</v>
      </c>
      <c r="AJ177" s="21">
        <v>3.4346731305618734E-3</v>
      </c>
      <c r="AK177" s="21">
        <v>3.5506858145139598E-3</v>
      </c>
      <c r="AL177" s="21">
        <v>5.4232617836748086E-3</v>
      </c>
      <c r="AM177" s="21">
        <v>7.0215910834661296E-3</v>
      </c>
      <c r="AN177" s="21">
        <v>7.4937354985703105E-3</v>
      </c>
      <c r="AO177" s="21">
        <v>7.82110708808797E-3</v>
      </c>
      <c r="AP177" s="21">
        <v>7.5282131233359592E-3</v>
      </c>
      <c r="AQ177" s="21">
        <v>7.0874552211724626E-3</v>
      </c>
      <c r="AR177" s="21">
        <v>7.5387581348723004E-3</v>
      </c>
      <c r="AS177" s="21">
        <v>9.6325972112028396E-3</v>
      </c>
      <c r="AT177" s="21">
        <v>9.0354699134116805E-3</v>
      </c>
      <c r="AU177" s="21">
        <v>6.7942887568536448E-3</v>
      </c>
      <c r="AV177" s="21">
        <v>6.9463852911858743E-3</v>
      </c>
      <c r="AW177" s="21">
        <v>8.4576801844063222E-3</v>
      </c>
      <c r="AX177" s="21">
        <v>8.0648770721310579E-3</v>
      </c>
      <c r="AY177" s="21">
        <v>8.1638594856155468E-3</v>
      </c>
      <c r="AZ177" s="21">
        <v>8.7483057048351395E-3</v>
      </c>
      <c r="BA177" s="21">
        <v>5.6318508720011734E-3</v>
      </c>
      <c r="BB177" s="21">
        <v>-8.407604805847433E-4</v>
      </c>
      <c r="BC177" s="21">
        <v>2.0762128489506659E-3</v>
      </c>
      <c r="BD177" s="21">
        <v>3.7051307320370283E-3</v>
      </c>
      <c r="BE177" s="21">
        <v>3.8437859788199567E-3</v>
      </c>
      <c r="BF177" s="21">
        <v>3.872128054510815E-3</v>
      </c>
      <c r="BG177" s="21">
        <v>4.0183469991198675E-3</v>
      </c>
      <c r="BH177" s="21">
        <v>4.8186789271262437E-3</v>
      </c>
      <c r="BI177" s="21">
        <v>4.9946709559173337E-3</v>
      </c>
      <c r="BJ177" s="21"/>
      <c r="BK177" s="21"/>
      <c r="BL177" s="21"/>
      <c r="BM177" s="21"/>
      <c r="BN177" s="21"/>
    </row>
    <row r="178" spans="1:66" s="22" customFormat="1" ht="18" customHeight="1" x14ac:dyDescent="0.45">
      <c r="A178" s="17"/>
      <c r="B178" s="17">
        <v>171</v>
      </c>
      <c r="C178" s="18" t="s">
        <v>283</v>
      </c>
      <c r="D178" s="19" t="s">
        <v>41</v>
      </c>
      <c r="E178" s="19" t="s">
        <v>263</v>
      </c>
      <c r="F178" s="19" t="s">
        <v>176</v>
      </c>
      <c r="G178" s="19" t="s">
        <v>185</v>
      </c>
      <c r="H178" s="19" t="s">
        <v>47</v>
      </c>
      <c r="I178" s="20">
        <f t="shared" si="2"/>
        <v>158</v>
      </c>
      <c r="J178" s="20">
        <f>HLOOKUP(Year-1, 'Full Database'!$K$6:$BN$7, 2, 0)</f>
        <v>61</v>
      </c>
      <c r="K178" s="21">
        <v>1.4224410470519581E-2</v>
      </c>
      <c r="L178" s="21">
        <v>1.5793567319656143E-2</v>
      </c>
      <c r="M178" s="21">
        <v>2.3321287440324984E-2</v>
      </c>
      <c r="N178" s="21">
        <v>3.1719758484280658E-2</v>
      </c>
      <c r="O178" s="21">
        <v>2.3197232297491738E-2</v>
      </c>
      <c r="P178" s="21">
        <v>1.4556825647274174E-2</v>
      </c>
      <c r="Q178" s="21">
        <v>2.3726030426949742E-2</v>
      </c>
      <c r="R178" s="21">
        <v>1.7204744743671067E-2</v>
      </c>
      <c r="S178" s="21">
        <v>9.4007547197192641E-3</v>
      </c>
      <c r="T178" s="21">
        <v>1.2615847700602589E-2</v>
      </c>
      <c r="U178" s="21">
        <v>2.2045633186701899E-2</v>
      </c>
      <c r="V178" s="21">
        <v>1.6811066398457055E-2</v>
      </c>
      <c r="W178" s="21">
        <v>8.6429129735594284E-3</v>
      </c>
      <c r="X178" s="21">
        <v>1.0209646897726198E-2</v>
      </c>
      <c r="Y178" s="21">
        <v>1.7004343369094645E-2</v>
      </c>
      <c r="Z178" s="21">
        <v>2.2743849612179786E-2</v>
      </c>
      <c r="AA178" s="21">
        <v>1.4454171450755463E-2</v>
      </c>
      <c r="AB178" s="21">
        <v>1.0232561068878369E-2</v>
      </c>
      <c r="AC178" s="21">
        <v>9.4512446721662664E-3</v>
      </c>
      <c r="AD178" s="21">
        <v>4.0717556828104261E-3</v>
      </c>
      <c r="AE178" s="21">
        <v>5.4943171483846339E-3</v>
      </c>
      <c r="AF178" s="21">
        <v>6.0583127031782792E-3</v>
      </c>
      <c r="AG178" s="21">
        <v>2.739899980913616E-3</v>
      </c>
      <c r="AH178" s="21">
        <v>3.4563084567522662E-3</v>
      </c>
      <c r="AI178" s="21">
        <v>5.3963217038807286E-4</v>
      </c>
      <c r="AJ178" s="21">
        <v>-2.3895242339476036E-3</v>
      </c>
      <c r="AK178" s="21">
        <v>4.1204822158545677E-3</v>
      </c>
      <c r="AL178" s="21">
        <v>3.799750253450545E-3</v>
      </c>
      <c r="AM178" s="21">
        <v>5.3082455309536297E-3</v>
      </c>
      <c r="AN178" s="21">
        <v>2.7352955839535838E-3</v>
      </c>
      <c r="AO178" s="21">
        <v>3.2030037032223192E-3</v>
      </c>
      <c r="AP178" s="21">
        <v>6.0222004907946845E-3</v>
      </c>
      <c r="AQ178" s="21">
        <v>7.3860073916163574E-3</v>
      </c>
      <c r="AR178" s="21">
        <v>7.2615809879564234E-3</v>
      </c>
      <c r="AS178" s="21">
        <v>9.698432506670648E-3</v>
      </c>
      <c r="AT178" s="21">
        <v>7.7680533341309343E-3</v>
      </c>
      <c r="AU178" s="21">
        <v>4.368116702710814E-3</v>
      </c>
      <c r="AV178" s="21">
        <v>2.7538699979077507E-3</v>
      </c>
      <c r="AW178" s="21">
        <v>6.3681772867100941E-3</v>
      </c>
      <c r="AX178" s="21">
        <v>5.3705580082515228E-3</v>
      </c>
      <c r="AY178" s="21">
        <v>6.495814750761505E-3</v>
      </c>
      <c r="AZ178" s="21">
        <v>8.5683459359672653E-3</v>
      </c>
      <c r="BA178" s="21">
        <v>3.2539798791500914E-3</v>
      </c>
      <c r="BB178" s="21">
        <v>-2.6819795248626847E-3</v>
      </c>
      <c r="BC178" s="21">
        <v>7.1745672559775263E-3</v>
      </c>
      <c r="BD178" s="21">
        <v>5.7864770637958887E-3</v>
      </c>
      <c r="BE178" s="21">
        <v>2.7143293639132525E-3</v>
      </c>
      <c r="BF178" s="21">
        <v>3.5645193894882745E-3</v>
      </c>
      <c r="BG178" s="21">
        <v>5.7296288002230342E-3</v>
      </c>
      <c r="BH178" s="21">
        <v>6.4534470958730848E-3</v>
      </c>
      <c r="BI178" s="21">
        <v>5.3360187236708347E-3</v>
      </c>
      <c r="BJ178" s="21"/>
      <c r="BK178" s="21"/>
      <c r="BL178" s="21"/>
      <c r="BM178" s="21"/>
      <c r="BN178" s="21"/>
    </row>
    <row r="179" spans="1:66" s="22" customFormat="1" ht="18" customHeight="1" x14ac:dyDescent="0.45">
      <c r="A179" s="17"/>
      <c r="B179" s="17">
        <v>172</v>
      </c>
      <c r="C179" s="18" t="s">
        <v>284</v>
      </c>
      <c r="D179" s="19" t="s">
        <v>41</v>
      </c>
      <c r="E179" s="19" t="s">
        <v>263</v>
      </c>
      <c r="F179" s="19" t="s">
        <v>176</v>
      </c>
      <c r="G179" s="19" t="s">
        <v>187</v>
      </c>
      <c r="H179" s="19" t="s">
        <v>47</v>
      </c>
      <c r="I179" s="20">
        <f t="shared" si="2"/>
        <v>158</v>
      </c>
      <c r="J179" s="20">
        <f>HLOOKUP(Year-1, 'Full Database'!$K$6:$BN$7, 2, 0)</f>
        <v>61</v>
      </c>
      <c r="K179" s="21">
        <v>6.8603050649210573E-2</v>
      </c>
      <c r="L179" s="21">
        <v>7.0525979788729348E-2</v>
      </c>
      <c r="M179" s="21">
        <v>6.7606366085051356E-2</v>
      </c>
      <c r="N179" s="21">
        <v>6.4091057515966207E-2</v>
      </c>
      <c r="O179" s="21">
        <v>5.9449212887076247E-2</v>
      </c>
      <c r="P179" s="21">
        <v>6.060323577987304E-2</v>
      </c>
      <c r="Q179" s="21">
        <v>6.2363356183246232E-2</v>
      </c>
      <c r="R179" s="21">
        <v>6.2921927884274267E-2</v>
      </c>
      <c r="S179" s="21">
        <v>6.5643685818478126E-2</v>
      </c>
      <c r="T179" s="21">
        <v>5.7917558232279238E-2</v>
      </c>
      <c r="U179" s="21">
        <v>6.1920633075501698E-2</v>
      </c>
      <c r="V179" s="21">
        <v>6.5356644194151742E-2</v>
      </c>
      <c r="W179" s="21">
        <v>6.5376263403683937E-2</v>
      </c>
      <c r="X179" s="21">
        <v>6.357366838647166E-2</v>
      </c>
      <c r="Y179" s="21">
        <v>6.6638751952279279E-2</v>
      </c>
      <c r="Z179" s="21">
        <v>6.5249096555484692E-2</v>
      </c>
      <c r="AA179" s="21">
        <v>6.9012044171526427E-2</v>
      </c>
      <c r="AB179" s="21">
        <v>6.1501952508126748E-2</v>
      </c>
      <c r="AC179" s="21">
        <v>6.7667324518380478E-2</v>
      </c>
      <c r="AD179" s="21">
        <v>6.7084005996835547E-2</v>
      </c>
      <c r="AE179" s="21">
        <v>5.9767775827925682E-2</v>
      </c>
      <c r="AF179" s="21">
        <v>6.0831443328026764E-2</v>
      </c>
      <c r="AG179" s="21">
        <v>7.3775211011492758E-2</v>
      </c>
      <c r="AH179" s="21">
        <v>7.0538491123067648E-2</v>
      </c>
      <c r="AI179" s="21">
        <v>5.9811679009674275E-2</v>
      </c>
      <c r="AJ179" s="21">
        <v>5.7845720014356714E-2</v>
      </c>
      <c r="AK179" s="21">
        <v>5.8578956393558458E-2</v>
      </c>
      <c r="AL179" s="21">
        <v>5.6585725178477812E-2</v>
      </c>
      <c r="AM179" s="21">
        <v>5.1445886508578551E-2</v>
      </c>
      <c r="AN179" s="21">
        <v>5.8393750626080203E-2</v>
      </c>
      <c r="AO179" s="21">
        <v>6.0901550625334977E-2</v>
      </c>
      <c r="AP179" s="21">
        <v>5.9118746923583557E-2</v>
      </c>
      <c r="AQ179" s="21">
        <v>6.8565119763002225E-2</v>
      </c>
      <c r="AR179" s="21">
        <v>5.6714636523735658E-2</v>
      </c>
      <c r="AS179" s="21">
        <v>6.8071302933035469E-2</v>
      </c>
      <c r="AT179" s="21">
        <v>5.4728659253939944E-2</v>
      </c>
      <c r="AU179" s="21">
        <v>5.6810820659159121E-2</v>
      </c>
      <c r="AV179" s="21">
        <v>6.9592497771151715E-2</v>
      </c>
      <c r="AW179" s="21">
        <v>6.0619924143535155E-2</v>
      </c>
      <c r="AX179" s="21">
        <v>6.8699738062089385E-2</v>
      </c>
      <c r="AY179" s="21">
        <v>7.5074443474725333E-2</v>
      </c>
      <c r="AZ179" s="21">
        <v>8.9300055831701419E-2</v>
      </c>
      <c r="BA179" s="21">
        <v>8.2012664045724201E-2</v>
      </c>
      <c r="BB179" s="21">
        <v>6.9832836555901917E-2</v>
      </c>
      <c r="BC179" s="21">
        <v>6.6765732936435632E-2</v>
      </c>
      <c r="BD179" s="21">
        <v>7.9135561000181154E-2</v>
      </c>
      <c r="BE179" s="21">
        <v>7.3915868249648117E-2</v>
      </c>
      <c r="BF179" s="21">
        <v>7.6449401735668068E-2</v>
      </c>
      <c r="BG179" s="21">
        <v>7.8106322517887433E-2</v>
      </c>
      <c r="BH179" s="21">
        <v>6.9936898225394853E-2</v>
      </c>
      <c r="BI179" s="21">
        <v>6.7880733782209574E-2</v>
      </c>
      <c r="BJ179" s="21"/>
      <c r="BK179" s="21"/>
      <c r="BL179" s="21"/>
      <c r="BM179" s="21"/>
      <c r="BN179" s="21"/>
    </row>
    <row r="180" spans="1:66" s="22" customFormat="1" ht="18" customHeight="1" x14ac:dyDescent="0.45">
      <c r="A180" s="17"/>
      <c r="B180" s="17">
        <v>173</v>
      </c>
      <c r="C180" s="18" t="s">
        <v>285</v>
      </c>
      <c r="D180" s="19" t="s">
        <v>41</v>
      </c>
      <c r="E180" s="19" t="s">
        <v>263</v>
      </c>
      <c r="F180" s="19" t="s">
        <v>176</v>
      </c>
      <c r="G180" s="19" t="s">
        <v>189</v>
      </c>
      <c r="H180" s="19" t="s">
        <v>47</v>
      </c>
      <c r="I180" s="20">
        <f t="shared" si="2"/>
        <v>158</v>
      </c>
      <c r="J180" s="20">
        <f>HLOOKUP(Year-1, 'Full Database'!$K$6:$BN$7, 2, 0)</f>
        <v>61</v>
      </c>
      <c r="K180" s="21">
        <v>7.4791246052623009E-2</v>
      </c>
      <c r="L180" s="21">
        <v>7.469815137947608E-2</v>
      </c>
      <c r="M180" s="21">
        <v>6.5674959265532684E-2</v>
      </c>
      <c r="N180" s="21">
        <v>6.4209410814529147E-2</v>
      </c>
      <c r="O180" s="21">
        <v>5.3822740593758467E-2</v>
      </c>
      <c r="P180" s="21">
        <v>4.9518474601666612E-2</v>
      </c>
      <c r="Q180" s="21">
        <v>4.9162623099021537E-2</v>
      </c>
      <c r="R180" s="21">
        <v>5.4448401450736442E-2</v>
      </c>
      <c r="S180" s="21">
        <v>5.3475537296808845E-2</v>
      </c>
      <c r="T180" s="21">
        <v>4.0327346912794181E-2</v>
      </c>
      <c r="U180" s="21">
        <v>4.0569182372578255E-2</v>
      </c>
      <c r="V180" s="21">
        <v>5.5679646267226726E-2</v>
      </c>
      <c r="W180" s="21">
        <v>5.7801577219879906E-2</v>
      </c>
      <c r="X180" s="21">
        <v>6.1466571424907065E-2</v>
      </c>
      <c r="Y180" s="21">
        <v>6.0971158445017798E-2</v>
      </c>
      <c r="Z180" s="21">
        <v>6.0572348653254844E-2</v>
      </c>
      <c r="AA180" s="21">
        <v>6.1386598013027337E-2</v>
      </c>
      <c r="AB180" s="21">
        <v>5.0358295464457269E-2</v>
      </c>
      <c r="AC180" s="21">
        <v>5.0719830889071164E-2</v>
      </c>
      <c r="AD180" s="21">
        <v>4.8814311973444505E-2</v>
      </c>
      <c r="AE180" s="21">
        <v>3.8393830541877484E-2</v>
      </c>
      <c r="AF180" s="21">
        <v>2.5878424495929517E-2</v>
      </c>
      <c r="AG180" s="21">
        <v>2.7159242360203475E-2</v>
      </c>
      <c r="AH180" s="21">
        <v>3.598255111458866E-2</v>
      </c>
      <c r="AI180" s="21">
        <v>4.3522558565279312E-2</v>
      </c>
      <c r="AJ180" s="21">
        <v>3.5017900909290453E-2</v>
      </c>
      <c r="AK180" s="21">
        <v>4.8264120453019921E-2</v>
      </c>
      <c r="AL180" s="21">
        <v>3.0979086293079612E-2</v>
      </c>
      <c r="AM180" s="21">
        <v>5.7773915458233904E-2</v>
      </c>
      <c r="AN180" s="21">
        <v>6.2496296815116308E-2</v>
      </c>
      <c r="AO180" s="21">
        <v>4.4216362222807247E-2</v>
      </c>
      <c r="AP180" s="21">
        <v>5.9814255452625226E-2</v>
      </c>
      <c r="AQ180" s="21">
        <v>5.0619692489614843E-2</v>
      </c>
      <c r="AR180" s="21">
        <v>3.6055626073045348E-2</v>
      </c>
      <c r="AS180" s="21">
        <v>3.1089425733931524E-2</v>
      </c>
      <c r="AT180" s="21">
        <v>4.1673590338968378E-2</v>
      </c>
      <c r="AU180" s="21">
        <v>3.4118297476616745E-2</v>
      </c>
      <c r="AV180" s="21">
        <v>5.0111956209199587E-2</v>
      </c>
      <c r="AW180" s="21">
        <v>8.0436085135598231E-2</v>
      </c>
      <c r="AX180" s="21">
        <v>9.1916068662024689E-2</v>
      </c>
      <c r="AY180" s="21">
        <v>7.4848279735502704E-2</v>
      </c>
      <c r="AZ180" s="21">
        <v>7.053093485355201E-2</v>
      </c>
      <c r="BA180" s="21">
        <v>8.1399944861146295E-2</v>
      </c>
      <c r="BB180" s="21">
        <v>4.3064666625838112E-2</v>
      </c>
      <c r="BC180" s="21">
        <v>5.8362377736628383E-2</v>
      </c>
      <c r="BD180" s="21">
        <v>8.9129550765181184E-2</v>
      </c>
      <c r="BE180" s="21">
        <v>8.5832175388025914E-2</v>
      </c>
      <c r="BF180" s="21">
        <v>7.9471470072252345E-2</v>
      </c>
      <c r="BG180" s="21">
        <v>8.0350026863385896E-2</v>
      </c>
      <c r="BH180" s="21">
        <v>8.8670907034742646E-2</v>
      </c>
      <c r="BI180" s="21">
        <v>7.0150081121667873E-2</v>
      </c>
      <c r="BJ180" s="21"/>
      <c r="BK180" s="21"/>
      <c r="BL180" s="21"/>
      <c r="BM180" s="21"/>
      <c r="BN180" s="21"/>
    </row>
    <row r="181" spans="1:66" s="22" customFormat="1" ht="18" customHeight="1" x14ac:dyDescent="0.45">
      <c r="A181" s="17"/>
      <c r="B181" s="17">
        <v>174</v>
      </c>
      <c r="C181" s="18" t="s">
        <v>286</v>
      </c>
      <c r="D181" s="19" t="s">
        <v>41</v>
      </c>
      <c r="E181" s="19" t="s">
        <v>263</v>
      </c>
      <c r="F181" s="19" t="s">
        <v>176</v>
      </c>
      <c r="G181" s="19" t="s">
        <v>191</v>
      </c>
      <c r="H181" s="19" t="s">
        <v>47</v>
      </c>
      <c r="I181" s="20">
        <f t="shared" si="2"/>
        <v>158</v>
      </c>
      <c r="J181" s="20">
        <f>HLOOKUP(Year-1, 'Full Database'!$K$6:$BN$7, 2, 0)</f>
        <v>61</v>
      </c>
      <c r="K181" s="21">
        <v>8.6233282075084974E-2</v>
      </c>
      <c r="L181" s="21">
        <v>8.5843426825329569E-2</v>
      </c>
      <c r="M181" s="21">
        <v>8.1348762861083848E-2</v>
      </c>
      <c r="N181" s="21">
        <v>7.8686543091635544E-2</v>
      </c>
      <c r="O181" s="21">
        <v>7.611493003407592E-2</v>
      </c>
      <c r="P181" s="21">
        <v>6.7955337986736877E-2</v>
      </c>
      <c r="Q181" s="21">
        <v>7.5833945840578842E-2</v>
      </c>
      <c r="R181" s="21">
        <v>8.4118154183956989E-2</v>
      </c>
      <c r="S181" s="21">
        <v>7.9197964647043567E-2</v>
      </c>
      <c r="T181" s="21">
        <v>5.1329056416881576E-2</v>
      </c>
      <c r="U181" s="21">
        <v>5.6795303076967812E-2</v>
      </c>
      <c r="V181" s="21">
        <v>7.414828136958676E-2</v>
      </c>
      <c r="W181" s="21">
        <v>7.3434565280045896E-2</v>
      </c>
      <c r="X181" s="21">
        <v>7.3995884914842797E-2</v>
      </c>
      <c r="Y181" s="21">
        <v>7.3757687653590712E-2</v>
      </c>
      <c r="Z181" s="21">
        <v>6.622930748707466E-2</v>
      </c>
      <c r="AA181" s="21">
        <v>7.1557471651683732E-2</v>
      </c>
      <c r="AB181" s="21">
        <v>7.0068260028621016E-2</v>
      </c>
      <c r="AC181" s="21">
        <v>8.1557036151870738E-2</v>
      </c>
      <c r="AD181" s="21">
        <v>8.0494682379136859E-2</v>
      </c>
      <c r="AE181" s="21">
        <v>6.0504201575250785E-2</v>
      </c>
      <c r="AF181" s="21">
        <v>5.2181415806631194E-2</v>
      </c>
      <c r="AG181" s="21">
        <v>3.6177849073265739E-2</v>
      </c>
      <c r="AH181" s="21">
        <v>4.7423518774223281E-2</v>
      </c>
      <c r="AI181" s="21">
        <v>4.4534728665562288E-2</v>
      </c>
      <c r="AJ181" s="21">
        <v>3.6369226089542593E-2</v>
      </c>
      <c r="AK181" s="21">
        <v>4.1735482688081492E-2</v>
      </c>
      <c r="AL181" s="21">
        <v>4.9472764317053226E-2</v>
      </c>
      <c r="AM181" s="21">
        <v>2.4613794500407533E-2</v>
      </c>
      <c r="AN181" s="21">
        <v>6.1018689112899448E-2</v>
      </c>
      <c r="AO181" s="21">
        <v>5.6181082489902646E-2</v>
      </c>
      <c r="AP181" s="21">
        <v>5.9445126491222924E-2</v>
      </c>
      <c r="AQ181" s="21">
        <v>6.1321480572944932E-2</v>
      </c>
      <c r="AR181" s="21">
        <v>8.3252173135642205E-2</v>
      </c>
      <c r="AS181" s="21">
        <v>8.0575534664149046E-2</v>
      </c>
      <c r="AT181" s="21">
        <v>6.4957174269985776E-2</v>
      </c>
      <c r="AU181" s="21">
        <v>4.6979342660793837E-2</v>
      </c>
      <c r="AV181" s="21">
        <v>7.5106067922499853E-2</v>
      </c>
      <c r="AW181" s="21">
        <v>6.807287700556397E-2</v>
      </c>
      <c r="AX181" s="21">
        <v>6.8219498911649676E-2</v>
      </c>
      <c r="AY181" s="21">
        <v>7.3674933556122049E-2</v>
      </c>
      <c r="AZ181" s="21">
        <v>5.4996184212275215E-2</v>
      </c>
      <c r="BA181" s="21">
        <v>6.8882259392683248E-2</v>
      </c>
      <c r="BB181" s="21">
        <v>6.0138557618725053E-2</v>
      </c>
      <c r="BC181" s="21">
        <v>6.7299817577996898E-2</v>
      </c>
      <c r="BD181" s="21">
        <v>7.3183924281020607E-2</v>
      </c>
      <c r="BE181" s="21">
        <v>7.4320501236543074E-2</v>
      </c>
      <c r="BF181" s="21">
        <v>6.2813400289086413E-2</v>
      </c>
      <c r="BG181" s="21">
        <v>8.0089572917331209E-2</v>
      </c>
      <c r="BH181" s="21">
        <v>6.58620935785552E-2</v>
      </c>
      <c r="BI181" s="21">
        <v>7.5223440540315142E-2</v>
      </c>
      <c r="BJ181" s="21"/>
      <c r="BK181" s="21"/>
      <c r="BL181" s="21"/>
      <c r="BM181" s="21"/>
      <c r="BN181" s="21"/>
    </row>
    <row r="182" spans="1:66" s="22" customFormat="1" ht="18" customHeight="1" x14ac:dyDescent="0.45">
      <c r="A182" s="17"/>
      <c r="B182" s="17">
        <v>175</v>
      </c>
      <c r="C182" s="18" t="s">
        <v>287</v>
      </c>
      <c r="D182" s="19" t="s">
        <v>41</v>
      </c>
      <c r="E182" s="19" t="s">
        <v>263</v>
      </c>
      <c r="F182" s="19" t="s">
        <v>176</v>
      </c>
      <c r="G182" s="19" t="s">
        <v>193</v>
      </c>
      <c r="H182" s="19" t="s">
        <v>47</v>
      </c>
      <c r="I182" s="20">
        <f t="shared" si="2"/>
        <v>158</v>
      </c>
      <c r="J182" s="20">
        <f>HLOOKUP(Year-1, 'Full Database'!$K$6:$BN$7, 2, 0)</f>
        <v>61</v>
      </c>
      <c r="K182" s="21">
        <v>0.15342857142857144</v>
      </c>
      <c r="L182" s="21">
        <v>-0.11534883720930234</v>
      </c>
      <c r="M182" s="21">
        <v>-0.10081632653061223</v>
      </c>
      <c r="N182" s="21">
        <v>2.3200000000000002E-2</v>
      </c>
      <c r="O182" s="21">
        <v>4.4891640866873063E-2</v>
      </c>
      <c r="P182" s="21">
        <v>3.6890122967076555E-2</v>
      </c>
      <c r="Q182" s="21">
        <v>-7.3169980855342196E-5</v>
      </c>
      <c r="R182" s="21">
        <v>1.5010961254589778E-2</v>
      </c>
      <c r="S182" s="21">
        <v>1.5534152185657211E-2</v>
      </c>
      <c r="T182" s="21">
        <v>1.2452343731037499E-2</v>
      </c>
      <c r="U182" s="21">
        <v>9.3484133351446549E-3</v>
      </c>
      <c r="V182" s="21">
        <v>1.3340521958549909E-2</v>
      </c>
      <c r="W182" s="21">
        <v>1.9498526013950839E-2</v>
      </c>
      <c r="X182" s="21">
        <v>2.0803023472554406E-2</v>
      </c>
      <c r="Y182" s="21">
        <v>1.8412004617718858E-2</v>
      </c>
      <c r="Z182" s="21">
        <v>1.5812713863995267E-2</v>
      </c>
      <c r="AA182" s="21">
        <v>1.484726736644342E-2</v>
      </c>
      <c r="AB182" s="21">
        <v>1.3225250535165723E-2</v>
      </c>
      <c r="AC182" s="21">
        <v>8.6159817468197362E-3</v>
      </c>
      <c r="AD182" s="21">
        <v>2.3440445902459489E-3</v>
      </c>
      <c r="AE182" s="21">
        <v>-3.9492222360472283E-3</v>
      </c>
      <c r="AF182" s="21">
        <v>1.0709375135255978E-2</v>
      </c>
      <c r="AG182" s="21">
        <v>9.0181513991439439E-3</v>
      </c>
      <c r="AH182" s="21">
        <v>7.1646443743251182E-3</v>
      </c>
      <c r="AI182" s="21">
        <v>7.4452845324821859E-3</v>
      </c>
      <c r="AJ182" s="21">
        <v>7.3367251030464209E-3</v>
      </c>
      <c r="AK182" s="21">
        <v>9.4975166536822603E-3</v>
      </c>
      <c r="AL182" s="21">
        <v>6.3334781464941415E-3</v>
      </c>
      <c r="AM182" s="21">
        <v>4.562217460788779E-3</v>
      </c>
      <c r="AN182" s="21">
        <v>1.4019617554741147E-2</v>
      </c>
      <c r="AO182" s="21">
        <v>1.0756357957162748E-2</v>
      </c>
      <c r="AP182" s="21">
        <v>9.9642204608554868E-3</v>
      </c>
      <c r="AQ182" s="21">
        <v>1.0070805296516421E-2</v>
      </c>
      <c r="AR182" s="21">
        <v>7.8271479893866434E-3</v>
      </c>
      <c r="AS182" s="21">
        <v>9.9070479226596956E-3</v>
      </c>
      <c r="AT182" s="21">
        <v>1.4382139909897812E-2</v>
      </c>
      <c r="AU182" s="21">
        <v>1.6124948187000498E-2</v>
      </c>
      <c r="AV182" s="21">
        <v>2.0585776254069686E-2</v>
      </c>
      <c r="AW182" s="21">
        <v>3.0887268309471097E-2</v>
      </c>
      <c r="AX182" s="21">
        <v>3.3527799341749542E-2</v>
      </c>
      <c r="AY182" s="21">
        <v>4.4934753133902022E-2</v>
      </c>
      <c r="AZ182" s="21">
        <v>5.1157466012297918E-2</v>
      </c>
      <c r="BA182" s="21">
        <v>5.3477472061187692E-2</v>
      </c>
      <c r="BB182" s="21">
        <v>3.6500706997158627E-2</v>
      </c>
      <c r="BC182" s="21">
        <v>5.6768603718660458E-2</v>
      </c>
      <c r="BD182" s="21">
        <v>5.4795681002680938E-2</v>
      </c>
      <c r="BE182" s="21">
        <v>5.4667532277125383E-2</v>
      </c>
      <c r="BF182" s="21">
        <v>4.8502280015422616E-2</v>
      </c>
      <c r="BG182" s="21">
        <v>4.7712520667757684E-2</v>
      </c>
      <c r="BH182" s="21">
        <v>4.6271518251859281E-2</v>
      </c>
      <c r="BI182" s="21">
        <v>4.4528703002069424E-2</v>
      </c>
      <c r="BJ182" s="21"/>
      <c r="BK182" s="21"/>
      <c r="BL182" s="21"/>
      <c r="BM182" s="21"/>
      <c r="BN182" s="21"/>
    </row>
    <row r="183" spans="1:66" s="22" customFormat="1" ht="18" customHeight="1" x14ac:dyDescent="0.45">
      <c r="A183" s="17"/>
      <c r="B183" s="17">
        <v>176</v>
      </c>
      <c r="C183" s="18" t="s">
        <v>288</v>
      </c>
      <c r="D183" s="19" t="s">
        <v>41</v>
      </c>
      <c r="E183" s="19" t="s">
        <v>263</v>
      </c>
      <c r="F183" s="19" t="s">
        <v>176</v>
      </c>
      <c r="G183" s="19" t="s">
        <v>195</v>
      </c>
      <c r="H183" s="19" t="s">
        <v>47</v>
      </c>
      <c r="I183" s="20">
        <f t="shared" si="2"/>
        <v>158</v>
      </c>
      <c r="J183" s="20">
        <f>HLOOKUP(Year-1, 'Full Database'!$K$6:$BN$7, 2, 0)</f>
        <v>61</v>
      </c>
      <c r="K183" s="21">
        <v>8.218755168421632E-2</v>
      </c>
      <c r="L183" s="21">
        <v>8.9720085852262571E-2</v>
      </c>
      <c r="M183" s="21">
        <v>5.6106353034734269E-2</v>
      </c>
      <c r="N183" s="21">
        <v>3.3976074145072546E-2</v>
      </c>
      <c r="O183" s="21">
        <v>3.3869091261098619E-2</v>
      </c>
      <c r="P183" s="21">
        <v>2.5676648435653798E-2</v>
      </c>
      <c r="Q183" s="21">
        <v>3.1173237874357166E-2</v>
      </c>
      <c r="R183" s="21">
        <v>3.3437708825660509E-2</v>
      </c>
      <c r="S183" s="21">
        <v>3.1963915889184388E-2</v>
      </c>
      <c r="T183" s="21">
        <v>2.6228273751495172E-2</v>
      </c>
      <c r="U183" s="21">
        <v>2.7282779949733531E-2</v>
      </c>
      <c r="V183" s="21">
        <v>3.5857547995220861E-2</v>
      </c>
      <c r="W183" s="21">
        <v>4.3731060097747014E-2</v>
      </c>
      <c r="X183" s="21">
        <v>4.2174843478269886E-2</v>
      </c>
      <c r="Y183" s="21">
        <v>4.6503993947637143E-2</v>
      </c>
      <c r="Z183" s="21">
        <v>5.0870454032418209E-2</v>
      </c>
      <c r="AA183" s="21">
        <v>4.8564758366540998E-2</v>
      </c>
      <c r="AB183" s="21">
        <v>5.0175607303899292E-2</v>
      </c>
      <c r="AC183" s="21">
        <v>5.2101665168997793E-2</v>
      </c>
      <c r="AD183" s="21">
        <v>5.1517113916261077E-2</v>
      </c>
      <c r="AE183" s="21">
        <v>4.2075181860104484E-2</v>
      </c>
      <c r="AF183" s="21">
        <v>8.1883551307122895E-3</v>
      </c>
      <c r="AG183" s="21">
        <v>-2.5133638173697151E-3</v>
      </c>
      <c r="AH183" s="21">
        <v>1.9680282824739465E-2</v>
      </c>
      <c r="AI183" s="21">
        <v>-1.9138346258102269E-3</v>
      </c>
      <c r="AJ183" s="21">
        <v>1.5093826191044563E-2</v>
      </c>
      <c r="AK183" s="21">
        <v>1.9871701515790648E-2</v>
      </c>
      <c r="AL183" s="21">
        <v>2.380500628890048E-2</v>
      </c>
      <c r="AM183" s="21">
        <v>3.6729937845024263E-2</v>
      </c>
      <c r="AN183" s="21">
        <v>2.9768448665631126E-2</v>
      </c>
      <c r="AO183" s="21">
        <v>2.1763912778647282E-2</v>
      </c>
      <c r="AP183" s="21">
        <v>1.567630867003391E-2</v>
      </c>
      <c r="AQ183" s="21">
        <v>1.4560570360385414E-2</v>
      </c>
      <c r="AR183" s="21">
        <v>-8.6055108451274596E-3</v>
      </c>
      <c r="AS183" s="21">
        <v>-6.4048593511608173E-2</v>
      </c>
      <c r="AT183" s="21">
        <v>5.0309215795860803E-3</v>
      </c>
      <c r="AU183" s="21">
        <v>2.79478331822768E-2</v>
      </c>
      <c r="AV183" s="21">
        <v>5.0124513624656475E-2</v>
      </c>
      <c r="AW183" s="21">
        <v>2.9360331946265521E-2</v>
      </c>
      <c r="AX183" s="21">
        <v>3.3191183936547901E-2</v>
      </c>
      <c r="AY183" s="21">
        <v>3.692862320116741E-2</v>
      </c>
      <c r="AZ183" s="21">
        <v>2.4880102801128214E-2</v>
      </c>
      <c r="BA183" s="21">
        <v>3.3778055192129335E-2</v>
      </c>
      <c r="BB183" s="21">
        <v>3.5742785386694245E-2</v>
      </c>
      <c r="BC183" s="21">
        <v>4.0824937677403153E-2</v>
      </c>
      <c r="BD183" s="21">
        <v>5.2361524771905137E-2</v>
      </c>
      <c r="BE183" s="21">
        <v>3.5540070624628793E-2</v>
      </c>
      <c r="BF183" s="21">
        <v>3.834894621679872E-2</v>
      </c>
      <c r="BG183" s="21">
        <v>2.8167870547407457E-2</v>
      </c>
      <c r="BH183" s="21">
        <v>2.8610636695448676E-2</v>
      </c>
      <c r="BI183" s="21">
        <v>2.1625616543384109E-2</v>
      </c>
      <c r="BJ183" s="21"/>
      <c r="BK183" s="21"/>
      <c r="BL183" s="21"/>
      <c r="BM183" s="21"/>
      <c r="BN183" s="21"/>
    </row>
    <row r="184" spans="1:66" s="22" customFormat="1" ht="18" customHeight="1" x14ac:dyDescent="0.45">
      <c r="A184" s="17"/>
      <c r="B184" s="17">
        <v>177</v>
      </c>
      <c r="C184" s="18" t="s">
        <v>289</v>
      </c>
      <c r="D184" s="19" t="s">
        <v>41</v>
      </c>
      <c r="E184" s="19" t="s">
        <v>263</v>
      </c>
      <c r="F184" s="19" t="s">
        <v>176</v>
      </c>
      <c r="G184" s="19" t="s">
        <v>197</v>
      </c>
      <c r="H184" s="19" t="s">
        <v>47</v>
      </c>
      <c r="I184" s="20">
        <f t="shared" si="2"/>
        <v>158</v>
      </c>
      <c r="J184" s="20">
        <f>HLOOKUP(Year-1, 'Full Database'!$K$6:$BN$7, 2, 0)</f>
        <v>61</v>
      </c>
      <c r="K184" s="21">
        <v>1.6395692400390922E-2</v>
      </c>
      <c r="L184" s="21">
        <v>1.8031376468628429E-2</v>
      </c>
      <c r="M184" s="21">
        <v>2.2698241131964232E-2</v>
      </c>
      <c r="N184" s="21">
        <v>1.7967188294713932E-2</v>
      </c>
      <c r="O184" s="21">
        <v>3.5944107967945761E-2</v>
      </c>
      <c r="P184" s="21">
        <v>2.2214681229709841E-2</v>
      </c>
      <c r="Q184" s="21">
        <v>2.0780545810740104E-2</v>
      </c>
      <c r="R184" s="21">
        <v>2.2613754614683557E-2</v>
      </c>
      <c r="S184" s="21">
        <v>2.3190161575246983E-2</v>
      </c>
      <c r="T184" s="21">
        <v>2.0356907507618826E-2</v>
      </c>
      <c r="U184" s="21">
        <v>1.9251098954644625E-2</v>
      </c>
      <c r="V184" s="21">
        <v>2.2631853606911344E-2</v>
      </c>
      <c r="W184" s="21">
        <v>2.5692875371122036E-2</v>
      </c>
      <c r="X184" s="21">
        <v>2.7499224040923139E-2</v>
      </c>
      <c r="Y184" s="21">
        <v>2.7193009982104586E-2</v>
      </c>
      <c r="Z184" s="21">
        <v>2.5127794757594853E-2</v>
      </c>
      <c r="AA184" s="21">
        <v>2.2861891088488819E-2</v>
      </c>
      <c r="AB184" s="21">
        <v>1.9319568185625923E-2</v>
      </c>
      <c r="AC184" s="21">
        <v>1.8313314856069792E-2</v>
      </c>
      <c r="AD184" s="21">
        <v>1.9978299656436688E-2</v>
      </c>
      <c r="AE184" s="21">
        <v>1.619343385131292E-2</v>
      </c>
      <c r="AF184" s="21">
        <v>1.6790951686602055E-2</v>
      </c>
      <c r="AG184" s="21">
        <v>1.7002751217203613E-2</v>
      </c>
      <c r="AH184" s="21">
        <v>1.5262755731950741E-2</v>
      </c>
      <c r="AI184" s="21">
        <v>1.4789812835157144E-2</v>
      </c>
      <c r="AJ184" s="21">
        <v>1.3023116201866067E-2</v>
      </c>
      <c r="AK184" s="21">
        <v>1.2903658308846646E-2</v>
      </c>
      <c r="AL184" s="21">
        <v>1.294287413144277E-2</v>
      </c>
      <c r="AM184" s="21">
        <v>1.2666009701162556E-2</v>
      </c>
      <c r="AN184" s="21">
        <v>1.2292545330285605E-2</v>
      </c>
      <c r="AO184" s="21">
        <v>8.3777516778105049E-3</v>
      </c>
      <c r="AP184" s="21">
        <v>8.1678733602612002E-3</v>
      </c>
      <c r="AQ184" s="21">
        <v>7.3502971597941193E-3</v>
      </c>
      <c r="AR184" s="21">
        <v>7.0004309991157756E-3</v>
      </c>
      <c r="AS184" s="21">
        <v>6.5627340961545502E-3</v>
      </c>
      <c r="AT184" s="21">
        <v>9.3094770546621412E-3</v>
      </c>
      <c r="AU184" s="21">
        <v>5.0444262442026072E-3</v>
      </c>
      <c r="AV184" s="21">
        <v>5.0310770297415349E-3</v>
      </c>
      <c r="AW184" s="21">
        <v>6.2695575102057009E-3</v>
      </c>
      <c r="AX184" s="21">
        <v>7.4702204953936693E-3</v>
      </c>
      <c r="AY184" s="21">
        <v>7.956832907968588E-3</v>
      </c>
      <c r="AZ184" s="21">
        <v>8.3605279298855726E-3</v>
      </c>
      <c r="BA184" s="21">
        <v>7.47515576151064E-3</v>
      </c>
      <c r="BB184" s="21">
        <v>-1.4653639895809612E-2</v>
      </c>
      <c r="BC184" s="21">
        <v>-2.2070668239040662E-3</v>
      </c>
      <c r="BD184" s="21">
        <v>4.4779264086669364E-3</v>
      </c>
      <c r="BE184" s="21">
        <v>4.3342562600098182E-3</v>
      </c>
      <c r="BF184" s="21">
        <v>3.548909005553482E-3</v>
      </c>
      <c r="BG184" s="21">
        <v>4.5069411967435281E-3</v>
      </c>
      <c r="BH184" s="21">
        <v>5.6833684709014501E-3</v>
      </c>
      <c r="BI184" s="21">
        <v>5.6112020735702272E-3</v>
      </c>
      <c r="BJ184" s="21"/>
      <c r="BK184" s="21"/>
      <c r="BL184" s="21"/>
      <c r="BM184" s="21"/>
      <c r="BN184" s="21"/>
    </row>
    <row r="185" spans="1:66" s="22" customFormat="1" ht="18" customHeight="1" x14ac:dyDescent="0.45">
      <c r="A185" s="17"/>
      <c r="B185" s="17">
        <v>178</v>
      </c>
      <c r="C185" s="18" t="s">
        <v>290</v>
      </c>
      <c r="D185" s="19" t="s">
        <v>41</v>
      </c>
      <c r="E185" s="19" t="s">
        <v>263</v>
      </c>
      <c r="F185" s="19" t="s">
        <v>176</v>
      </c>
      <c r="G185" s="19" t="s">
        <v>199</v>
      </c>
      <c r="H185" s="19" t="s">
        <v>47</v>
      </c>
      <c r="I185" s="20">
        <f t="shared" si="2"/>
        <v>158</v>
      </c>
      <c r="J185" s="20">
        <f>HLOOKUP(Year-1, 'Full Database'!$K$6:$BN$7, 2, 0)</f>
        <v>61</v>
      </c>
      <c r="K185" s="21">
        <v>6.0523197786740285E-2</v>
      </c>
      <c r="L185" s="21">
        <v>4.5140281410100715E-2</v>
      </c>
      <c r="M185" s="21">
        <v>5.0856012640017628E-2</v>
      </c>
      <c r="N185" s="21">
        <v>5.610446155660679E-2</v>
      </c>
      <c r="O185" s="21">
        <v>1.5333251796717568E-2</v>
      </c>
      <c r="P185" s="21">
        <v>1.3798152618430325E-2</v>
      </c>
      <c r="Q185" s="21">
        <v>2.5779435169481304E-2</v>
      </c>
      <c r="R185" s="21">
        <v>2.6666217251403595E-2</v>
      </c>
      <c r="S185" s="21">
        <v>2.3990833535853E-2</v>
      </c>
      <c r="T185" s="21">
        <v>1.0789096522659943E-2</v>
      </c>
      <c r="U185" s="21">
        <v>1.3175216530615009E-2</v>
      </c>
      <c r="V185" s="21">
        <v>1.7557139908177137E-2</v>
      </c>
      <c r="W185" s="21">
        <v>2.5777035099295187E-2</v>
      </c>
      <c r="X185" s="21">
        <v>3.0005346714504871E-2</v>
      </c>
      <c r="Y185" s="21">
        <v>2.8632858900163514E-2</v>
      </c>
      <c r="Z185" s="21">
        <v>2.585676034136529E-2</v>
      </c>
      <c r="AA185" s="21">
        <v>2.5641480954032115E-2</v>
      </c>
      <c r="AB185" s="21">
        <v>1.8176860077200586E-2</v>
      </c>
      <c r="AC185" s="21">
        <v>1.7131185255010988E-2</v>
      </c>
      <c r="AD185" s="21">
        <v>9.3152594896511228E-3</v>
      </c>
      <c r="AE185" s="21">
        <v>6.3228767197349295E-3</v>
      </c>
      <c r="AF185" s="21">
        <v>1.9438179752904548E-2</v>
      </c>
      <c r="AG185" s="21">
        <v>2.4065089082023542E-2</v>
      </c>
      <c r="AH185" s="21">
        <v>2.2973927272307446E-2</v>
      </c>
      <c r="AI185" s="21">
        <v>1.9649237948708438E-2</v>
      </c>
      <c r="AJ185" s="21">
        <v>1.6015533000506961E-2</v>
      </c>
      <c r="AK185" s="21">
        <v>1.8924184352355919E-2</v>
      </c>
      <c r="AL185" s="21">
        <v>5.5047781061703417E-3</v>
      </c>
      <c r="AM185" s="21">
        <v>2.0240857199239279E-2</v>
      </c>
      <c r="AN185" s="21">
        <v>1.3973455751947791E-2</v>
      </c>
      <c r="AO185" s="21">
        <v>1.9507750068090798E-2</v>
      </c>
      <c r="AP185" s="21">
        <v>1.9839360697039284E-2</v>
      </c>
      <c r="AQ185" s="21">
        <v>2.5666752381403098E-2</v>
      </c>
      <c r="AR185" s="21">
        <v>1.9033308083665861E-2</v>
      </c>
      <c r="AS185" s="21">
        <v>1.1779477632148441E-2</v>
      </c>
      <c r="AT185" s="21">
        <v>1.3407425074529602E-2</v>
      </c>
      <c r="AU185" s="21">
        <v>1.6175568880060282E-4</v>
      </c>
      <c r="AV185" s="21">
        <v>4.5298910638289554E-3</v>
      </c>
      <c r="AW185" s="21">
        <v>8.5582739766879821E-3</v>
      </c>
      <c r="AX185" s="21">
        <v>1.1439418524115352E-2</v>
      </c>
      <c r="AY185" s="21">
        <v>9.6322141846326668E-3</v>
      </c>
      <c r="AZ185" s="21">
        <v>1.9082969653606306E-2</v>
      </c>
      <c r="BA185" s="21">
        <v>1.3055172647189804E-2</v>
      </c>
      <c r="BB185" s="21">
        <v>-5.0490934165808845E-3</v>
      </c>
      <c r="BC185" s="21">
        <v>1.7586616310951573E-2</v>
      </c>
      <c r="BD185" s="21">
        <v>1.3300381057091516E-2</v>
      </c>
      <c r="BE185" s="21">
        <v>9.5987566811073302E-3</v>
      </c>
      <c r="BF185" s="21">
        <v>1.2912006675215229E-2</v>
      </c>
      <c r="BG185" s="21">
        <v>1.6769177342019596E-2</v>
      </c>
      <c r="BH185" s="21">
        <v>1.7501032151601217E-2</v>
      </c>
      <c r="BI185" s="21">
        <v>1.3760762764526273E-2</v>
      </c>
      <c r="BJ185" s="21"/>
      <c r="BK185" s="21"/>
      <c r="BL185" s="21"/>
      <c r="BM185" s="21"/>
      <c r="BN185" s="21"/>
    </row>
    <row r="186" spans="1:66" s="22" customFormat="1" ht="18" customHeight="1" x14ac:dyDescent="0.45">
      <c r="A186" s="17"/>
      <c r="B186" s="17">
        <v>179</v>
      </c>
      <c r="C186" s="18" t="s">
        <v>291</v>
      </c>
      <c r="D186" s="19" t="s">
        <v>41</v>
      </c>
      <c r="E186" s="19" t="s">
        <v>263</v>
      </c>
      <c r="F186" s="19" t="s">
        <v>176</v>
      </c>
      <c r="G186" s="19" t="s">
        <v>201</v>
      </c>
      <c r="H186" s="19" t="s">
        <v>47</v>
      </c>
      <c r="I186" s="20">
        <f t="shared" si="2"/>
        <v>158</v>
      </c>
      <c r="J186" s="20">
        <f>HLOOKUP(Year-1, 'Full Database'!$K$6:$BN$7, 2, 0)</f>
        <v>61</v>
      </c>
      <c r="K186" s="21">
        <v>4.7576752129345791E-2</v>
      </c>
      <c r="L186" s="21">
        <v>7.4988810249811175E-2</v>
      </c>
      <c r="M186" s="21">
        <v>4.0782570218504385E-2</v>
      </c>
      <c r="N186" s="21">
        <v>4.7511950304090944E-2</v>
      </c>
      <c r="O186" s="21">
        <v>3.5446451141757714E-2</v>
      </c>
      <c r="P186" s="21">
        <v>3.9874672293624909E-2</v>
      </c>
      <c r="Q186" s="21">
        <v>5.1120732279371674E-2</v>
      </c>
      <c r="R186" s="21">
        <v>5.7746849518025958E-2</v>
      </c>
      <c r="S186" s="21">
        <v>6.0013629795448435E-2</v>
      </c>
      <c r="T186" s="21">
        <v>5.5068121606664404E-2</v>
      </c>
      <c r="U186" s="21">
        <v>5.2844604660217238E-2</v>
      </c>
      <c r="V186" s="21">
        <v>5.5559819761622505E-2</v>
      </c>
      <c r="W186" s="21">
        <v>5.954333497281785E-2</v>
      </c>
      <c r="X186" s="21">
        <v>6.3080266079092631E-2</v>
      </c>
      <c r="Y186" s="21">
        <v>6.5823580951346355E-2</v>
      </c>
      <c r="Z186" s="21">
        <v>5.7766176852858585E-2</v>
      </c>
      <c r="AA186" s="21">
        <v>5.9444257008813069E-2</v>
      </c>
      <c r="AB186" s="21">
        <v>4.7579171142585232E-2</v>
      </c>
      <c r="AC186" s="21">
        <v>3.8388625814114168E-2</v>
      </c>
      <c r="AD186" s="21">
        <v>4.408622256434061E-2</v>
      </c>
      <c r="AE186" s="21">
        <v>4.5889003001008108E-2</v>
      </c>
      <c r="AF186" s="21">
        <v>4.3245799914787192E-2</v>
      </c>
      <c r="AG186" s="21">
        <v>4.2892439651452528E-2</v>
      </c>
      <c r="AH186" s="21">
        <v>3.1624677720896117E-2</v>
      </c>
      <c r="AI186" s="21">
        <v>3.5785194810010849E-2</v>
      </c>
      <c r="AJ186" s="21">
        <v>2.9814482311945618E-2</v>
      </c>
      <c r="AK186" s="21">
        <v>3.2067466270719006E-2</v>
      </c>
      <c r="AL186" s="21">
        <v>2.783607317597224E-2</v>
      </c>
      <c r="AM186" s="21">
        <v>3.229097174528802E-2</v>
      </c>
      <c r="AN186" s="21">
        <v>2.8878693525234443E-2</v>
      </c>
      <c r="AO186" s="21">
        <v>3.0033952753383057E-2</v>
      </c>
      <c r="AP186" s="21">
        <v>3.4832841345506814E-2</v>
      </c>
      <c r="AQ186" s="21">
        <v>2.6750580732709563E-2</v>
      </c>
      <c r="AR186" s="21">
        <v>4.7171754956292195E-2</v>
      </c>
      <c r="AS186" s="21">
        <v>3.0420014553639636E-2</v>
      </c>
      <c r="AT186" s="21">
        <v>3.4633922590802314E-2</v>
      </c>
      <c r="AU186" s="21">
        <v>2.9713927687805845E-2</v>
      </c>
      <c r="AV186" s="21">
        <v>4.7198981554637559E-2</v>
      </c>
      <c r="AW186" s="21">
        <v>5.3949975591249859E-2</v>
      </c>
      <c r="AX186" s="21">
        <v>3.0575530110820429E-2</v>
      </c>
      <c r="AY186" s="21">
        <v>3.155919267304428E-2</v>
      </c>
      <c r="AZ186" s="21">
        <v>4.1716121761888658E-2</v>
      </c>
      <c r="BA186" s="21">
        <v>4.106278378747566E-2</v>
      </c>
      <c r="BB186" s="21">
        <v>2.8348859798861963E-2</v>
      </c>
      <c r="BC186" s="21">
        <v>2.7927266295515184E-2</v>
      </c>
      <c r="BD186" s="21">
        <v>4.4802440117549767E-2</v>
      </c>
      <c r="BE186" s="21">
        <v>4.4230357881359102E-2</v>
      </c>
      <c r="BF186" s="21">
        <v>2.9162966414206796E-2</v>
      </c>
      <c r="BG186" s="21">
        <v>4.8361397326993627E-2</v>
      </c>
      <c r="BH186" s="21">
        <v>4.9867852358152047E-2</v>
      </c>
      <c r="BI186" s="21">
        <v>5.1526740371130718E-2</v>
      </c>
      <c r="BJ186" s="21"/>
      <c r="BK186" s="21"/>
      <c r="BL186" s="21"/>
      <c r="BM186" s="21"/>
      <c r="BN186" s="21"/>
    </row>
    <row r="187" spans="1:66" s="22" customFormat="1" ht="18" customHeight="1" x14ac:dyDescent="0.45">
      <c r="A187" s="17"/>
      <c r="B187" s="17">
        <v>180</v>
      </c>
      <c r="C187" s="18" t="s">
        <v>292</v>
      </c>
      <c r="D187" s="19" t="s">
        <v>41</v>
      </c>
      <c r="E187" s="19" t="s">
        <v>263</v>
      </c>
      <c r="F187" s="19" t="s">
        <v>176</v>
      </c>
      <c r="G187" s="19" t="s">
        <v>203</v>
      </c>
      <c r="H187" s="19" t="s">
        <v>47</v>
      </c>
      <c r="I187" s="20">
        <f t="shared" si="2"/>
        <v>158</v>
      </c>
      <c r="J187" s="20">
        <f>HLOOKUP(Year-1, 'Full Database'!$K$6:$BN$7, 2, 0)</f>
        <v>61</v>
      </c>
      <c r="K187" s="21">
        <v>8.1465972188944122E-2</v>
      </c>
      <c r="L187" s="21">
        <v>8.8711991554541E-2</v>
      </c>
      <c r="M187" s="21">
        <v>7.7686795336745315E-2</v>
      </c>
      <c r="N187" s="21">
        <v>7.0090282945549628E-2</v>
      </c>
      <c r="O187" s="21">
        <v>6.6318891402045166E-2</v>
      </c>
      <c r="P187" s="21">
        <v>5.59522722637995E-2</v>
      </c>
      <c r="Q187" s="21">
        <v>5.7934630030530829E-2</v>
      </c>
      <c r="R187" s="21">
        <v>6.5769081188604153E-2</v>
      </c>
      <c r="S187" s="21">
        <v>6.9835748263927425E-2</v>
      </c>
      <c r="T187" s="21">
        <v>6.409036696384246E-2</v>
      </c>
      <c r="U187" s="21">
        <v>6.7512462403652176E-2</v>
      </c>
      <c r="V187" s="21">
        <v>6.8136670517200223E-2</v>
      </c>
      <c r="W187" s="21">
        <v>8.4329229118460636E-2</v>
      </c>
      <c r="X187" s="21">
        <v>9.2766342951227279E-2</v>
      </c>
      <c r="Y187" s="21">
        <v>9.5493825162975693E-2</v>
      </c>
      <c r="Z187" s="21">
        <v>9.0452755854962444E-2</v>
      </c>
      <c r="AA187" s="21">
        <v>8.8752308292554011E-2</v>
      </c>
      <c r="AB187" s="21">
        <v>8.5913602655074792E-2</v>
      </c>
      <c r="AC187" s="21">
        <v>9.0787379484219902E-2</v>
      </c>
      <c r="AD187" s="21">
        <v>9.443363217298481E-2</v>
      </c>
      <c r="AE187" s="21">
        <v>8.7644050175461688E-2</v>
      </c>
      <c r="AF187" s="21">
        <v>7.9816963689578316E-2</v>
      </c>
      <c r="AG187" s="21">
        <v>7.4002438340988089E-2</v>
      </c>
      <c r="AH187" s="21">
        <v>7.1893060072098322E-2</v>
      </c>
      <c r="AI187" s="21">
        <v>6.2511797514376466E-2</v>
      </c>
      <c r="AJ187" s="21">
        <v>4.7982531710515128E-2</v>
      </c>
      <c r="AK187" s="21">
        <v>3.5022942543303431E-2</v>
      </c>
      <c r="AL187" s="21">
        <v>4.4324174099212937E-2</v>
      </c>
      <c r="AM187" s="21">
        <v>4.3732713116017626E-2</v>
      </c>
      <c r="AN187" s="21">
        <v>5.824326950750329E-2</v>
      </c>
      <c r="AO187" s="21">
        <v>4.3225241211030829E-2</v>
      </c>
      <c r="AP187" s="21">
        <v>3.3243181724127713E-2</v>
      </c>
      <c r="AQ187" s="21">
        <v>3.7166948345374456E-2</v>
      </c>
      <c r="AR187" s="21">
        <v>4.8767049442200679E-2</v>
      </c>
      <c r="AS187" s="21">
        <v>4.8753749192000068E-2</v>
      </c>
      <c r="AT187" s="21">
        <v>5.324648283560051E-2</v>
      </c>
      <c r="AU187" s="21">
        <v>-4.26545842494069E-3</v>
      </c>
      <c r="AV187" s="21">
        <v>2.5185272624669814E-2</v>
      </c>
      <c r="AW187" s="21">
        <v>3.4237832583964595E-2</v>
      </c>
      <c r="AX187" s="21">
        <v>4.5055998592928498E-2</v>
      </c>
      <c r="AY187" s="21">
        <v>4.582042514338807E-2</v>
      </c>
      <c r="AZ187" s="21">
        <v>4.029118013326987E-2</v>
      </c>
      <c r="BA187" s="21">
        <v>-6.0790768055024374E-3</v>
      </c>
      <c r="BB187" s="21">
        <v>-6.166939046678125E-2</v>
      </c>
      <c r="BC187" s="21">
        <v>8.9835394315942771E-2</v>
      </c>
      <c r="BD187" s="21">
        <v>3.4874331774156844E-2</v>
      </c>
      <c r="BE187" s="21">
        <v>9.6870219904522051E-3</v>
      </c>
      <c r="BF187" s="21">
        <v>3.3393719296352042E-2</v>
      </c>
      <c r="BG187" s="21">
        <v>5.2382284197494834E-2</v>
      </c>
      <c r="BH187" s="21">
        <v>3.6262431290091705E-2</v>
      </c>
      <c r="BI187" s="21">
        <v>2.2027574379542003E-2</v>
      </c>
      <c r="BJ187" s="21"/>
      <c r="BK187" s="21"/>
      <c r="BL187" s="21"/>
      <c r="BM187" s="21"/>
      <c r="BN187" s="21"/>
    </row>
    <row r="188" spans="1:66" s="22" customFormat="1" ht="18" customHeight="1" x14ac:dyDescent="0.45">
      <c r="A188" s="17"/>
      <c r="B188" s="17">
        <v>181</v>
      </c>
      <c r="C188" s="18" t="s">
        <v>293</v>
      </c>
      <c r="D188" s="19" t="s">
        <v>41</v>
      </c>
      <c r="E188" s="19" t="s">
        <v>263</v>
      </c>
      <c r="F188" s="19" t="s">
        <v>176</v>
      </c>
      <c r="G188" s="19" t="s">
        <v>205</v>
      </c>
      <c r="H188" s="19" t="s">
        <v>47</v>
      </c>
      <c r="I188" s="20">
        <f t="shared" si="2"/>
        <v>158</v>
      </c>
      <c r="J188" s="20">
        <f>HLOOKUP(Year-1, 'Full Database'!$K$6:$BN$7, 2, 0)</f>
        <v>61</v>
      </c>
      <c r="K188" s="21">
        <v>5.3242157727993795E-2</v>
      </c>
      <c r="L188" s="21">
        <v>5.4393252407741947E-2</v>
      </c>
      <c r="M188" s="21">
        <v>5.0507200656665585E-2</v>
      </c>
      <c r="N188" s="21">
        <v>4.6641703975384231E-2</v>
      </c>
      <c r="O188" s="21">
        <v>4.2160345854196667E-2</v>
      </c>
      <c r="P188" s="21">
        <v>4.5819522870364254E-2</v>
      </c>
      <c r="Q188" s="21">
        <v>3.6553909727869573E-2</v>
      </c>
      <c r="R188" s="21">
        <v>4.4005189585113062E-2</v>
      </c>
      <c r="S188" s="21">
        <v>4.2624690131315549E-2</v>
      </c>
      <c r="T188" s="21">
        <v>4.1022598326551946E-2</v>
      </c>
      <c r="U188" s="21">
        <v>3.9404410247710173E-2</v>
      </c>
      <c r="V188" s="21">
        <v>4.5962333001713665E-2</v>
      </c>
      <c r="W188" s="21">
        <v>4.7039546101820554E-2</v>
      </c>
      <c r="X188" s="21">
        <v>3.7840514266694193E-2</v>
      </c>
      <c r="Y188" s="21">
        <v>6.6697940134109679E-2</v>
      </c>
      <c r="Z188" s="21">
        <v>4.2282877830965612E-2</v>
      </c>
      <c r="AA188" s="21">
        <v>6.3565964081951989E-2</v>
      </c>
      <c r="AB188" s="21">
        <v>6.4714818555656278E-2</v>
      </c>
      <c r="AC188" s="21">
        <v>-1.1950623886339811E-2</v>
      </c>
      <c r="AD188" s="21">
        <v>4.9748433456379811E-2</v>
      </c>
      <c r="AE188" s="21">
        <v>5.9038849145004464E-2</v>
      </c>
      <c r="AF188" s="21">
        <v>5.6545531896323879E-2</v>
      </c>
      <c r="AG188" s="21">
        <v>6.6923398111276719E-2</v>
      </c>
      <c r="AH188" s="21">
        <v>6.8692048202035158E-2</v>
      </c>
      <c r="AI188" s="21">
        <v>7.2718033933393905E-2</v>
      </c>
      <c r="AJ188" s="21">
        <v>6.8688183967230726E-2</v>
      </c>
      <c r="AK188" s="21">
        <v>6.6660028380017389E-2</v>
      </c>
      <c r="AL188" s="21">
        <v>5.6490333202978318E-2</v>
      </c>
      <c r="AM188" s="21">
        <v>4.5731042706423988E-2</v>
      </c>
      <c r="AN188" s="21">
        <v>7.0010027819001744E-2</v>
      </c>
      <c r="AO188" s="21">
        <v>2.4262638506509827E-2</v>
      </c>
      <c r="AP188" s="21">
        <v>1.5394138684871097E-2</v>
      </c>
      <c r="AQ188" s="21">
        <v>3.2679212990241492E-2</v>
      </c>
      <c r="AR188" s="21">
        <v>3.8898260633517458E-2</v>
      </c>
      <c r="AS188" s="21">
        <v>-1.0519562003968582E-2</v>
      </c>
      <c r="AT188" s="21">
        <v>3.4001048082106197E-3</v>
      </c>
      <c r="AU188" s="21">
        <v>-4.2241018102278944E-3</v>
      </c>
      <c r="AV188" s="21">
        <v>4.5892032242254882E-2</v>
      </c>
      <c r="AW188" s="21">
        <v>-0.19127717794644339</v>
      </c>
      <c r="AX188" s="21">
        <v>-2.7637408683801365E-2</v>
      </c>
      <c r="AY188" s="21">
        <v>-1.8800569111024151E-2</v>
      </c>
      <c r="AZ188" s="21">
        <v>1.7597176717048617E-2</v>
      </c>
      <c r="BA188" s="21">
        <v>-5.3536582142570392E-2</v>
      </c>
      <c r="BB188" s="21">
        <v>-1.2111022635826576E-2</v>
      </c>
      <c r="BC188" s="21">
        <v>-2.414213365174785E-2</v>
      </c>
      <c r="BD188" s="21">
        <v>-2.825319520348258E-2</v>
      </c>
      <c r="BE188" s="21">
        <v>-0.19405665065429847</v>
      </c>
      <c r="BF188" s="21">
        <v>-2.1220159151193633E-2</v>
      </c>
      <c r="BG188" s="21">
        <v>-3.1695148207926953E-2</v>
      </c>
      <c r="BH188" s="21">
        <v>-5.1751059221156907E-2</v>
      </c>
      <c r="BI188" s="21">
        <v>-1.6046552636219361E-2</v>
      </c>
      <c r="BJ188" s="21"/>
      <c r="BK188" s="21"/>
      <c r="BL188" s="21"/>
      <c r="BM188" s="21"/>
      <c r="BN188" s="21"/>
    </row>
    <row r="189" spans="1:66" s="22" customFormat="1" ht="18" customHeight="1" x14ac:dyDescent="0.45">
      <c r="A189" s="17"/>
      <c r="B189" s="17">
        <v>182</v>
      </c>
      <c r="C189" s="18" t="s">
        <v>294</v>
      </c>
      <c r="D189" s="19" t="s">
        <v>41</v>
      </c>
      <c r="E189" s="19" t="s">
        <v>263</v>
      </c>
      <c r="F189" s="19" t="s">
        <v>176</v>
      </c>
      <c r="G189" s="19" t="s">
        <v>207</v>
      </c>
      <c r="H189" s="19" t="s">
        <v>47</v>
      </c>
      <c r="I189" s="20">
        <f t="shared" si="2"/>
        <v>158</v>
      </c>
      <c r="J189" s="20">
        <f>HLOOKUP(Year-1, 'Full Database'!$K$6:$BN$7, 2, 0)</f>
        <v>61</v>
      </c>
      <c r="K189" s="21">
        <v>7.2335473918312854E-2</v>
      </c>
      <c r="L189" s="21">
        <v>7.1409939617357671E-2</v>
      </c>
      <c r="M189" s="21">
        <v>5.8630219847003499E-2</v>
      </c>
      <c r="N189" s="21">
        <v>5.7011095946727701E-2</v>
      </c>
      <c r="O189" s="21">
        <v>5.3787221891149192E-2</v>
      </c>
      <c r="P189" s="21">
        <v>4.1116732792195965E-2</v>
      </c>
      <c r="Q189" s="21">
        <v>4.5492783155057913E-2</v>
      </c>
      <c r="R189" s="21">
        <v>5.3538842939087936E-2</v>
      </c>
      <c r="S189" s="21">
        <v>4.3593090787189877E-2</v>
      </c>
      <c r="T189" s="21">
        <v>3.8840423331114184E-2</v>
      </c>
      <c r="U189" s="21">
        <v>4.3135861305276267E-2</v>
      </c>
      <c r="V189" s="21">
        <v>5.8450103697553914E-2</v>
      </c>
      <c r="W189" s="21">
        <v>6.5342620220677508E-2</v>
      </c>
      <c r="X189" s="21">
        <v>6.8391041109165968E-2</v>
      </c>
      <c r="Y189" s="21">
        <v>7.0766397098635178E-2</v>
      </c>
      <c r="Z189" s="21">
        <v>6.724823530417702E-2</v>
      </c>
      <c r="AA189" s="21">
        <v>5.9322308191319582E-2</v>
      </c>
      <c r="AB189" s="21">
        <v>5.0926357643102438E-2</v>
      </c>
      <c r="AC189" s="21">
        <v>4.8342444613683096E-2</v>
      </c>
      <c r="AD189" s="21">
        <v>4.6861260402034297E-2</v>
      </c>
      <c r="AE189" s="21">
        <v>3.977687565071733E-2</v>
      </c>
      <c r="AF189" s="21">
        <v>2.8585495499586618E-2</v>
      </c>
      <c r="AG189" s="21">
        <v>2.1815671605513849E-2</v>
      </c>
      <c r="AH189" s="21">
        <v>1.6839231437431938E-2</v>
      </c>
      <c r="AI189" s="21">
        <v>2.4022496950199309E-2</v>
      </c>
      <c r="AJ189" s="21">
        <v>7.3307455798375257E-3</v>
      </c>
      <c r="AK189" s="21">
        <v>-6.9634083364288656E-3</v>
      </c>
      <c r="AL189" s="21">
        <v>2.4529968094119687E-3</v>
      </c>
      <c r="AM189" s="21">
        <v>1.8956350956120888E-2</v>
      </c>
      <c r="AN189" s="21">
        <v>2.0715581552999733E-2</v>
      </c>
      <c r="AO189" s="21">
        <v>8.3128505303712505E-3</v>
      </c>
      <c r="AP189" s="21">
        <v>1.400968272798364E-3</v>
      </c>
      <c r="AQ189" s="21">
        <v>5.5468233711380977E-4</v>
      </c>
      <c r="AR189" s="21">
        <v>1.830720692702897E-2</v>
      </c>
      <c r="AS189" s="21">
        <v>5.6743959284321381E-3</v>
      </c>
      <c r="AT189" s="21">
        <v>1.712162380706875E-3</v>
      </c>
      <c r="AU189" s="21">
        <v>-4.1966724099798992E-2</v>
      </c>
      <c r="AV189" s="21">
        <v>-8.676687527151887E-2</v>
      </c>
      <c r="AW189" s="21">
        <v>3.0472148882643717E-3</v>
      </c>
      <c r="AX189" s="21">
        <v>-1.797816695949048E-2</v>
      </c>
      <c r="AY189" s="21">
        <v>4.0780410234615683E-4</v>
      </c>
      <c r="AZ189" s="21">
        <v>2.2520491059189858E-2</v>
      </c>
      <c r="BA189" s="21">
        <v>2.4156064271206003E-2</v>
      </c>
      <c r="BB189" s="21">
        <v>-6.354067515270366E-2</v>
      </c>
      <c r="BC189" s="21">
        <v>2.8285634832605273E-2</v>
      </c>
      <c r="BD189" s="21">
        <v>3.451630749270404E-2</v>
      </c>
      <c r="BE189" s="21">
        <v>3.7574102155343257E-2</v>
      </c>
      <c r="BF189" s="21">
        <v>4.8019429129538702E-2</v>
      </c>
      <c r="BG189" s="21">
        <v>6.5617626764192222E-2</v>
      </c>
      <c r="BH189" s="21">
        <v>3.9766356616217358E-2</v>
      </c>
      <c r="BI189" s="21">
        <v>2.3762672973307648E-2</v>
      </c>
      <c r="BJ189" s="21"/>
      <c r="BK189" s="21"/>
      <c r="BL189" s="21"/>
      <c r="BM189" s="21"/>
      <c r="BN189" s="21"/>
    </row>
    <row r="190" spans="1:66" s="22" customFormat="1" ht="18" customHeight="1" x14ac:dyDescent="0.45">
      <c r="A190" s="17"/>
      <c r="B190" s="17">
        <v>183</v>
      </c>
      <c r="C190" s="18" t="s">
        <v>295</v>
      </c>
      <c r="D190" s="19" t="s">
        <v>41</v>
      </c>
      <c r="E190" s="19" t="s">
        <v>263</v>
      </c>
      <c r="F190" s="19" t="s">
        <v>176</v>
      </c>
      <c r="G190" s="19" t="s">
        <v>209</v>
      </c>
      <c r="H190" s="19" t="s">
        <v>47</v>
      </c>
      <c r="I190" s="20">
        <f t="shared" si="2"/>
        <v>158</v>
      </c>
      <c r="J190" s="20">
        <f>HLOOKUP(Year-1, 'Full Database'!$K$6:$BN$7, 2, 0)</f>
        <v>61</v>
      </c>
      <c r="K190" s="21">
        <v>0.1046980329198926</v>
      </c>
      <c r="L190" s="21">
        <v>0.10240620525723181</v>
      </c>
      <c r="M190" s="21">
        <v>8.1609871525781752E-2</v>
      </c>
      <c r="N190" s="21">
        <v>5.6909468230722814E-2</v>
      </c>
      <c r="O190" s="21">
        <v>5.79414401163693E-2</v>
      </c>
      <c r="P190" s="21">
        <v>5.3713307838720387E-2</v>
      </c>
      <c r="Q190" s="21">
        <v>4.6383667413502604E-2</v>
      </c>
      <c r="R190" s="21">
        <v>5.0998715496497066E-2</v>
      </c>
      <c r="S190" s="21">
        <v>4.5027992193395171E-2</v>
      </c>
      <c r="T190" s="21">
        <v>3.1184197236344045E-2</v>
      </c>
      <c r="U190" s="21">
        <v>3.0981027136770471E-2</v>
      </c>
      <c r="V190" s="21">
        <v>5.4646377865414951E-2</v>
      </c>
      <c r="W190" s="21">
        <v>5.9063695968947685E-2</v>
      </c>
      <c r="X190" s="21">
        <v>6.4320189491957142E-2</v>
      </c>
      <c r="Y190" s="21">
        <v>5.5381822302861372E-2</v>
      </c>
      <c r="Z190" s="21">
        <v>5.2181163017024329E-2</v>
      </c>
      <c r="AA190" s="21">
        <v>4.2534914942428538E-2</v>
      </c>
      <c r="AB190" s="21">
        <v>3.6552046571359249E-2</v>
      </c>
      <c r="AC190" s="21">
        <v>4.0706823965308329E-2</v>
      </c>
      <c r="AD190" s="21">
        <v>4.0687353156121084E-2</v>
      </c>
      <c r="AE190" s="21">
        <v>2.745130185563004E-2</v>
      </c>
      <c r="AF190" s="21">
        <v>2.7079778458719065E-2</v>
      </c>
      <c r="AG190" s="21">
        <v>3.8716196284213106E-2</v>
      </c>
      <c r="AH190" s="21">
        <v>3.7321508178086903E-2</v>
      </c>
      <c r="AI190" s="21">
        <v>1.2968711400589167E-2</v>
      </c>
      <c r="AJ190" s="21">
        <v>1.6169083187984892E-2</v>
      </c>
      <c r="AK190" s="21">
        <v>2.8400404260849558E-3</v>
      </c>
      <c r="AL190" s="21">
        <v>-6.3223587988808325E-2</v>
      </c>
      <c r="AM190" s="21">
        <v>2.7012085195987724E-2</v>
      </c>
      <c r="AN190" s="21">
        <v>2.4350932966830868E-2</v>
      </c>
      <c r="AO190" s="21">
        <v>2.5510153270636705E-2</v>
      </c>
      <c r="AP190" s="21">
        <v>2.500143214041663E-2</v>
      </c>
      <c r="AQ190" s="21">
        <v>8.1570417597566211E-2</v>
      </c>
      <c r="AR190" s="21">
        <v>3.064908362071455E-2</v>
      </c>
      <c r="AS190" s="21">
        <v>3.2012559943710266E-2</v>
      </c>
      <c r="AT190" s="21">
        <v>2.3951991302757908E-2</v>
      </c>
      <c r="AU190" s="21">
        <v>-2.851985892924075E-3</v>
      </c>
      <c r="AV190" s="21">
        <v>5.7053893859059339E-3</v>
      </c>
      <c r="AW190" s="21">
        <v>2.7970046451392935E-5</v>
      </c>
      <c r="AX190" s="21">
        <v>1.4784220988244707E-2</v>
      </c>
      <c r="AY190" s="21">
        <v>1.8543558719217135E-2</v>
      </c>
      <c r="AZ190" s="21">
        <v>2.0172594264715914E-2</v>
      </c>
      <c r="BA190" s="21">
        <v>2.5062917464488452E-2</v>
      </c>
      <c r="BB190" s="21">
        <v>-2.9183483907972763E-2</v>
      </c>
      <c r="BC190" s="21">
        <v>-4.8578094243440013E-2</v>
      </c>
      <c r="BD190" s="21">
        <v>7.6686205781253305E-2</v>
      </c>
      <c r="BE190" s="21">
        <v>2.8216598393186729E-2</v>
      </c>
      <c r="BF190" s="21">
        <v>2.8453930358770786E-2</v>
      </c>
      <c r="BG190" s="21">
        <v>2.6128512267974201E-2</v>
      </c>
      <c r="BH190" s="21">
        <v>3.4675940920793173E-2</v>
      </c>
      <c r="BI190" s="21">
        <v>3.698990959468975E-2</v>
      </c>
      <c r="BJ190" s="21"/>
      <c r="BK190" s="21"/>
      <c r="BL190" s="21"/>
      <c r="BM190" s="21"/>
      <c r="BN190" s="21"/>
    </row>
    <row r="191" spans="1:66" s="22" customFormat="1" ht="18" customHeight="1" x14ac:dyDescent="0.45">
      <c r="A191" s="17"/>
      <c r="B191" s="17">
        <v>184</v>
      </c>
      <c r="C191" s="18" t="s">
        <v>296</v>
      </c>
      <c r="D191" s="19" t="s">
        <v>41</v>
      </c>
      <c r="E191" s="19" t="s">
        <v>263</v>
      </c>
      <c r="F191" s="19" t="s">
        <v>176</v>
      </c>
      <c r="G191" s="19" t="s">
        <v>211</v>
      </c>
      <c r="H191" s="19" t="s">
        <v>47</v>
      </c>
      <c r="I191" s="20">
        <f t="shared" si="2"/>
        <v>158</v>
      </c>
      <c r="J191" s="20">
        <f>HLOOKUP(Year-1, 'Full Database'!$K$6:$BN$7, 2, 0)</f>
        <v>61</v>
      </c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>
        <v>2.7905141774705003E-2</v>
      </c>
      <c r="BD191" s="21">
        <v>1.7113950751025377E-2</v>
      </c>
      <c r="BE191" s="21">
        <v>2.1718808232497021E-2</v>
      </c>
      <c r="BF191" s="21">
        <v>2.8515755625194882E-2</v>
      </c>
      <c r="BG191" s="21">
        <v>3.063516778887004E-2</v>
      </c>
      <c r="BH191" s="21">
        <v>2.9682657034056096E-2</v>
      </c>
      <c r="BI191" s="21">
        <v>2.2394683326273538E-2</v>
      </c>
      <c r="BJ191" s="21"/>
      <c r="BK191" s="21"/>
      <c r="BL191" s="21"/>
      <c r="BM191" s="21"/>
      <c r="BN191" s="21"/>
    </row>
    <row r="192" spans="1:66" s="22" customFormat="1" ht="18" customHeight="1" x14ac:dyDescent="0.45">
      <c r="A192" s="17"/>
      <c r="B192" s="17">
        <v>185</v>
      </c>
      <c r="C192" s="18" t="s">
        <v>297</v>
      </c>
      <c r="D192" s="19" t="s">
        <v>41</v>
      </c>
      <c r="E192" s="19" t="s">
        <v>263</v>
      </c>
      <c r="F192" s="19" t="s">
        <v>176</v>
      </c>
      <c r="G192" s="19" t="s">
        <v>213</v>
      </c>
      <c r="H192" s="19" t="s">
        <v>47</v>
      </c>
      <c r="I192" s="20">
        <f t="shared" si="2"/>
        <v>158</v>
      </c>
      <c r="J192" s="20">
        <f>HLOOKUP(Year-1, 'Full Database'!$K$6:$BN$7, 2, 0)</f>
        <v>61</v>
      </c>
      <c r="K192" s="21">
        <v>6.4590440999386434E-2</v>
      </c>
      <c r="L192" s="21">
        <v>6.2917632451149494E-2</v>
      </c>
      <c r="M192" s="21">
        <v>5.4791504841302199E-2</v>
      </c>
      <c r="N192" s="21">
        <v>3.6571511302791709E-2</v>
      </c>
      <c r="O192" s="21">
        <v>1.6142189010529613E-2</v>
      </c>
      <c r="P192" s="21">
        <v>2.4839043204974397E-3</v>
      </c>
      <c r="Q192" s="21">
        <v>1.8661324113028222E-2</v>
      </c>
      <c r="R192" s="21">
        <v>2.9827540388405131E-2</v>
      </c>
      <c r="S192" s="21">
        <v>3.2728298382861058E-2</v>
      </c>
      <c r="T192" s="21">
        <v>5.0582081997637932E-2</v>
      </c>
      <c r="U192" s="21">
        <v>5.1395835337705628E-2</v>
      </c>
      <c r="V192" s="21">
        <v>6.0630069611396928E-2</v>
      </c>
      <c r="W192" s="21">
        <v>5.349956338208213E-2</v>
      </c>
      <c r="X192" s="21">
        <v>6.0577425460209888E-2</v>
      </c>
      <c r="Y192" s="21">
        <v>8.16171350978529E-2</v>
      </c>
      <c r="Z192" s="21">
        <v>4.7133879195479754E-2</v>
      </c>
      <c r="AA192" s="21">
        <v>4.1287172430321747E-2</v>
      </c>
      <c r="AB192" s="21">
        <v>3.7326380899351752E-2</v>
      </c>
      <c r="AC192" s="21">
        <v>4.8400651194302265E-2</v>
      </c>
      <c r="AD192" s="21">
        <v>3.9104360506041283E-2</v>
      </c>
      <c r="AE192" s="21">
        <v>2.5891832143296802E-2</v>
      </c>
      <c r="AF192" s="21">
        <v>4.2872394750578594E-2</v>
      </c>
      <c r="AG192" s="21">
        <v>2.5576242388892143E-2</v>
      </c>
      <c r="AH192" s="21">
        <v>3.2122552311125922E-2</v>
      </c>
      <c r="AI192" s="21">
        <v>9.681335605833263E-3</v>
      </c>
      <c r="AJ192" s="21">
        <v>-4.4315315429568894E-3</v>
      </c>
      <c r="AK192" s="21">
        <v>-1.5013422783342162E-2</v>
      </c>
      <c r="AL192" s="21">
        <v>-8.0185147504014298E-4</v>
      </c>
      <c r="AM192" s="21">
        <v>6.1232772783218568E-3</v>
      </c>
      <c r="AN192" s="21">
        <v>1.6449576501159156E-2</v>
      </c>
      <c r="AO192" s="21">
        <v>1.3532485518227862E-2</v>
      </c>
      <c r="AP192" s="21">
        <v>-5.7915676421876981E-4</v>
      </c>
      <c r="AQ192" s="21">
        <v>1.2041510523905723E-2</v>
      </c>
      <c r="AR192" s="21">
        <v>1.1085006837901427E-2</v>
      </c>
      <c r="AS192" s="21">
        <v>-2.0437981676901616E-2</v>
      </c>
      <c r="AT192" s="21">
        <v>-4.753187288562972E-3</v>
      </c>
      <c r="AU192" s="21">
        <v>-8.8916972589280999E-3</v>
      </c>
      <c r="AV192" s="21">
        <v>-0.14167298181559923</v>
      </c>
      <c r="AW192" s="21">
        <v>1.294224991770428E-2</v>
      </c>
      <c r="AX192" s="21">
        <v>3.3123772210955603E-2</v>
      </c>
      <c r="AY192" s="21">
        <v>3.6363134371379689E-2</v>
      </c>
      <c r="AZ192" s="21">
        <v>3.8837584285498543E-2</v>
      </c>
      <c r="BA192" s="21">
        <v>4.2354193684674059E-2</v>
      </c>
      <c r="BB192" s="21">
        <v>6.9551535958039173E-2</v>
      </c>
      <c r="BC192" s="21">
        <v>5.1360033640235288E-2</v>
      </c>
      <c r="BD192" s="21">
        <v>1.8579509291262879E-2</v>
      </c>
      <c r="BE192" s="21">
        <v>-1.2575873430102327E-2</v>
      </c>
      <c r="BF192" s="21">
        <v>2.2397417462357041E-2</v>
      </c>
      <c r="BG192" s="21">
        <v>2.9176873687584343E-3</v>
      </c>
      <c r="BH192" s="21">
        <v>7.5317377163557683E-3</v>
      </c>
      <c r="BI192" s="21">
        <v>2.0700487956497815E-2</v>
      </c>
      <c r="BJ192" s="21"/>
      <c r="BK192" s="21"/>
      <c r="BL192" s="21"/>
      <c r="BM192" s="21"/>
      <c r="BN192" s="21"/>
    </row>
    <row r="193" spans="1:66" s="22" customFormat="1" ht="18" customHeight="1" x14ac:dyDescent="0.45">
      <c r="A193" s="17"/>
      <c r="B193" s="17">
        <v>186</v>
      </c>
      <c r="C193" s="18" t="s">
        <v>298</v>
      </c>
      <c r="D193" s="19" t="s">
        <v>41</v>
      </c>
      <c r="E193" s="19" t="s">
        <v>263</v>
      </c>
      <c r="F193" s="19" t="s">
        <v>176</v>
      </c>
      <c r="G193" s="19" t="s">
        <v>215</v>
      </c>
      <c r="H193" s="19" t="s">
        <v>47</v>
      </c>
      <c r="I193" s="20">
        <f t="shared" si="2"/>
        <v>158</v>
      </c>
      <c r="J193" s="20">
        <f>HLOOKUP(Year-1, 'Full Database'!$K$6:$BN$7, 2, 0)</f>
        <v>61</v>
      </c>
      <c r="K193" s="21">
        <v>-3.8260869565217397E-2</v>
      </c>
      <c r="L193" s="21">
        <v>0.17343681996228058</v>
      </c>
      <c r="M193" s="21">
        <v>-7.3512520101079773E-4</v>
      </c>
      <c r="N193" s="21">
        <v>2.619191570219382E-2</v>
      </c>
      <c r="O193" s="21">
        <v>2.6854227288119058E-2</v>
      </c>
      <c r="P193" s="21">
        <v>-3.8055612565379905E-2</v>
      </c>
      <c r="Q193" s="21">
        <v>-1.3504810695383958E-2</v>
      </c>
      <c r="R193" s="21">
        <v>-3.6002939015429829E-2</v>
      </c>
      <c r="S193" s="21">
        <v>3.9907928706958223E-2</v>
      </c>
      <c r="T193" s="21">
        <v>1.958397549794344E-2</v>
      </c>
      <c r="U193" s="21">
        <v>3.1590746968307347E-2</v>
      </c>
      <c r="V193" s="21">
        <v>7.0789129949982488E-2</v>
      </c>
      <c r="W193" s="21">
        <v>6.4805591424296455E-2</v>
      </c>
      <c r="X193" s="21">
        <v>6.3198130802812003E-2</v>
      </c>
      <c r="Y193" s="21">
        <v>2.8439510781472568E-2</v>
      </c>
      <c r="Z193" s="21">
        <v>3.4973166368515204E-2</v>
      </c>
      <c r="AA193" s="21">
        <v>3.7772170079494106E-2</v>
      </c>
      <c r="AB193" s="21">
        <v>1.3661844745001298E-2</v>
      </c>
      <c r="AC193" s="21">
        <v>1.9562703668663937E-2</v>
      </c>
      <c r="AD193" s="21">
        <v>5.4479325596806766E-2</v>
      </c>
      <c r="AE193" s="21">
        <v>4.0508185398239228E-2</v>
      </c>
      <c r="AF193" s="21">
        <v>1.2649617484195639E-2</v>
      </c>
      <c r="AG193" s="21">
        <v>1.7223307101345897E-2</v>
      </c>
      <c r="AH193" s="21">
        <v>2.2454162864622717E-2</v>
      </c>
      <c r="AI193" s="21">
        <v>-3.6923475639386312E-2</v>
      </c>
      <c r="AJ193" s="21">
        <v>-6.2648688994140639E-2</v>
      </c>
      <c r="AK193" s="21">
        <v>-2.3806789699513949E-2</v>
      </c>
      <c r="AL193" s="21">
        <v>-1.9486198313333581E-2</v>
      </c>
      <c r="AM193" s="21">
        <v>5.9698381884884669E-3</v>
      </c>
      <c r="AN193" s="21">
        <v>-4.2806746731579456E-2</v>
      </c>
      <c r="AO193" s="21">
        <v>-4.1002885536140276E-3</v>
      </c>
      <c r="AP193" s="21">
        <v>1.0099596407335956E-2</v>
      </c>
      <c r="AQ193" s="21">
        <v>-8.3020022360129377E-3</v>
      </c>
      <c r="AR193" s="21">
        <v>-2.3995217676839545E-2</v>
      </c>
      <c r="AS193" s="21">
        <v>-3.9482598512874244E-2</v>
      </c>
      <c r="AT193" s="21">
        <v>-0.13293770148082429</v>
      </c>
      <c r="AU193" s="21">
        <v>-1.770082708918775E-2</v>
      </c>
      <c r="AV193" s="21">
        <v>1.0091594879561657E-2</v>
      </c>
      <c r="AW193" s="21">
        <v>4.7997326875661078E-2</v>
      </c>
      <c r="AX193" s="21">
        <v>1.5494957374273345E-2</v>
      </c>
      <c r="AY193" s="21">
        <v>-3.1650440853104277E-3</v>
      </c>
      <c r="AZ193" s="21">
        <v>1.1436510229920772E-2</v>
      </c>
      <c r="BA193" s="21">
        <v>3.2765571660764985E-2</v>
      </c>
      <c r="BB193" s="21">
        <v>-1.2251052458406906E-2</v>
      </c>
      <c r="BC193" s="21">
        <v>2.7109725334978317E-2</v>
      </c>
      <c r="BD193" s="21">
        <v>1.5326264632920559E-2</v>
      </c>
      <c r="BE193" s="21">
        <v>1.6164942600979344E-2</v>
      </c>
      <c r="BF193" s="21">
        <v>3.9198460308726348E-2</v>
      </c>
      <c r="BG193" s="21">
        <v>5.2541643009997564E-2</v>
      </c>
      <c r="BH193" s="21">
        <v>2.9386790951053138E-2</v>
      </c>
      <c r="BI193" s="21">
        <v>3.644711760506477E-2</v>
      </c>
      <c r="BJ193" s="21"/>
      <c r="BK193" s="21"/>
      <c r="BL193" s="21"/>
      <c r="BM193" s="21"/>
      <c r="BN193" s="21"/>
    </row>
    <row r="194" spans="1:66" s="22" customFormat="1" ht="18" customHeight="1" x14ac:dyDescent="0.45">
      <c r="A194" s="17"/>
      <c r="B194" s="17">
        <v>187</v>
      </c>
      <c r="C194" s="18" t="s">
        <v>299</v>
      </c>
      <c r="D194" s="19" t="s">
        <v>41</v>
      </c>
      <c r="E194" s="19" t="s">
        <v>263</v>
      </c>
      <c r="F194" s="19" t="s">
        <v>176</v>
      </c>
      <c r="G194" s="19" t="s">
        <v>217</v>
      </c>
      <c r="H194" s="19" t="s">
        <v>47</v>
      </c>
      <c r="I194" s="20">
        <f t="shared" si="2"/>
        <v>158</v>
      </c>
      <c r="J194" s="20">
        <f>HLOOKUP(Year-1, 'Full Database'!$K$6:$BN$7, 2, 0)</f>
        <v>61</v>
      </c>
      <c r="K194" s="21">
        <v>6.5814898609138264E-2</v>
      </c>
      <c r="L194" s="21">
        <v>6.3030664075837212E-2</v>
      </c>
      <c r="M194" s="21">
        <v>6.2478903839136686E-2</v>
      </c>
      <c r="N194" s="21">
        <v>5.9791514969015268E-2</v>
      </c>
      <c r="O194" s="21">
        <v>5.3409152365856208E-2</v>
      </c>
      <c r="P194" s="21">
        <v>4.9096080921831001E-2</v>
      </c>
      <c r="Q194" s="21">
        <v>5.1859899293914505E-2</v>
      </c>
      <c r="R194" s="21">
        <v>5.1366250580163184E-2</v>
      </c>
      <c r="S194" s="21">
        <v>4.9865762394012782E-2</v>
      </c>
      <c r="T194" s="21">
        <v>3.1904690925012427E-2</v>
      </c>
      <c r="U194" s="21">
        <v>4.6420072874975578E-2</v>
      </c>
      <c r="V194" s="21">
        <v>5.4627712115977237E-2</v>
      </c>
      <c r="W194" s="21">
        <v>5.526738104411541E-2</v>
      </c>
      <c r="X194" s="21">
        <v>5.5577327335034551E-2</v>
      </c>
      <c r="Y194" s="21">
        <v>5.2681467366541786E-2</v>
      </c>
      <c r="Z194" s="21">
        <v>3.7884130912304914E-2</v>
      </c>
      <c r="AA194" s="21">
        <v>3.5422513708117727E-2</v>
      </c>
      <c r="AB194" s="21">
        <v>3.8153881294616873E-2</v>
      </c>
      <c r="AC194" s="21">
        <v>4.8071486164189929E-2</v>
      </c>
      <c r="AD194" s="21">
        <v>4.6014868140025263E-2</v>
      </c>
      <c r="AE194" s="21">
        <v>3.4743582272475579E-2</v>
      </c>
      <c r="AF194" s="21">
        <v>3.679701718799594E-2</v>
      </c>
      <c r="AG194" s="21">
        <v>3.3944564009110015E-2</v>
      </c>
      <c r="AH194" s="21">
        <v>3.0973433358721891E-2</v>
      </c>
      <c r="AI194" s="21">
        <v>2.1543200077307641E-2</v>
      </c>
      <c r="AJ194" s="21">
        <v>2.3627460377572268E-2</v>
      </c>
      <c r="AK194" s="21">
        <v>1.9142909943558599E-2</v>
      </c>
      <c r="AL194" s="21">
        <v>1.9570338056928871E-2</v>
      </c>
      <c r="AM194" s="21">
        <v>3.1100767905641421E-2</v>
      </c>
      <c r="AN194" s="21">
        <v>3.2932541128630692E-2</v>
      </c>
      <c r="AO194" s="21">
        <v>2.9326795907486766E-2</v>
      </c>
      <c r="AP194" s="21">
        <v>3.6093002543148789E-2</v>
      </c>
      <c r="AQ194" s="21">
        <v>3.8355868510518483E-2</v>
      </c>
      <c r="AR194" s="21">
        <v>4.4668715915765378E-2</v>
      </c>
      <c r="AS194" s="21">
        <v>4.4977153704373551E-2</v>
      </c>
      <c r="AT194" s="21">
        <v>3.7067423871369472E-2</v>
      </c>
      <c r="AU194" s="21">
        <v>3.3655999069320444E-2</v>
      </c>
      <c r="AV194" s="21">
        <v>4.7754838256994989E-2</v>
      </c>
      <c r="AW194" s="21">
        <v>5.5373926375798431E-2</v>
      </c>
      <c r="AX194" s="21">
        <v>5.73993322301262E-2</v>
      </c>
      <c r="AY194" s="21">
        <v>6.1872745218664052E-2</v>
      </c>
      <c r="AZ194" s="21">
        <v>6.5916353934857355E-2</v>
      </c>
      <c r="BA194" s="21">
        <v>6.0232518272557385E-2</v>
      </c>
      <c r="BB194" s="21">
        <v>3.0692286505188446E-2</v>
      </c>
      <c r="BC194" s="21">
        <v>5.3321937402419875E-2</v>
      </c>
      <c r="BD194" s="21">
        <v>6.0452510808935579E-2</v>
      </c>
      <c r="BE194" s="21">
        <v>0.11136192052751355</v>
      </c>
      <c r="BF194" s="21">
        <v>0.12019533610171759</v>
      </c>
      <c r="BG194" s="21">
        <v>0.1074862549480959</v>
      </c>
      <c r="BH194" s="21">
        <v>0.10520282796535535</v>
      </c>
      <c r="BI194" s="21">
        <v>9.6132505421251693E-2</v>
      </c>
      <c r="BJ194" s="21"/>
      <c r="BK194" s="21"/>
      <c r="BL194" s="21"/>
      <c r="BM194" s="21"/>
      <c r="BN194" s="21"/>
    </row>
    <row r="195" spans="1:66" s="22" customFormat="1" ht="18" customHeight="1" x14ac:dyDescent="0.45">
      <c r="A195" s="17"/>
      <c r="B195" s="17">
        <v>188</v>
      </c>
      <c r="C195" s="18" t="s">
        <v>300</v>
      </c>
      <c r="D195" s="19" t="s">
        <v>41</v>
      </c>
      <c r="E195" s="19" t="s">
        <v>263</v>
      </c>
      <c r="F195" s="19" t="s">
        <v>176</v>
      </c>
      <c r="G195" s="19" t="s">
        <v>219</v>
      </c>
      <c r="H195" s="19" t="s">
        <v>47</v>
      </c>
      <c r="I195" s="20">
        <f t="shared" si="2"/>
        <v>158</v>
      </c>
      <c r="J195" s="20">
        <f>HLOOKUP(Year-1, 'Full Database'!$K$6:$BN$7, 2, 0)</f>
        <v>61</v>
      </c>
      <c r="K195" s="21">
        <v>9.8226830352523428E-2</v>
      </c>
      <c r="L195" s="21">
        <v>9.6964199081358463E-2</v>
      </c>
      <c r="M195" s="21">
        <v>9.2430225245172248E-2</v>
      </c>
      <c r="N195" s="21">
        <v>8.9767625893127617E-2</v>
      </c>
      <c r="O195" s="21">
        <v>8.3794340279754145E-2</v>
      </c>
      <c r="P195" s="21">
        <v>7.1036939923100256E-2</v>
      </c>
      <c r="Q195" s="21">
        <v>6.7403005761346141E-2</v>
      </c>
      <c r="R195" s="21">
        <v>7.5171951799996639E-2</v>
      </c>
      <c r="S195" s="21">
        <v>7.6127495852548591E-2</v>
      </c>
      <c r="T195" s="21">
        <v>7.1176138481395979E-2</v>
      </c>
      <c r="U195" s="21">
        <v>6.5445145673802343E-2</v>
      </c>
      <c r="V195" s="21">
        <v>7.5519054086736398E-2</v>
      </c>
      <c r="W195" s="21">
        <v>7.8948027915081431E-2</v>
      </c>
      <c r="X195" s="21">
        <v>8.3831322642615669E-2</v>
      </c>
      <c r="Y195" s="21">
        <v>7.8686611631337042E-2</v>
      </c>
      <c r="Z195" s="21">
        <v>7.9507550617666511E-2</v>
      </c>
      <c r="AA195" s="21">
        <v>6.9232653722764464E-2</v>
      </c>
      <c r="AB195" s="21">
        <v>7.160618920869645E-2</v>
      </c>
      <c r="AC195" s="21">
        <v>6.9285327070081643E-2</v>
      </c>
      <c r="AD195" s="21">
        <v>7.3913262728866572E-2</v>
      </c>
      <c r="AE195" s="21">
        <v>5.2747740564990125E-2</v>
      </c>
      <c r="AF195" s="21">
        <v>4.1616775523770876E-2</v>
      </c>
      <c r="AG195" s="21">
        <v>4.8771510659438376E-2</v>
      </c>
      <c r="AH195" s="21">
        <v>4.8455121770076055E-2</v>
      </c>
      <c r="AI195" s="21">
        <v>3.4392298720315427E-2</v>
      </c>
      <c r="AJ195" s="21">
        <v>3.3670454420329857E-2</v>
      </c>
      <c r="AK195" s="21">
        <v>7.3349388909358503E-3</v>
      </c>
      <c r="AL195" s="21">
        <v>-5.1015573405683847E-3</v>
      </c>
      <c r="AM195" s="21">
        <v>-2.9154876023054148E-3</v>
      </c>
      <c r="AN195" s="21">
        <v>3.2055056232169719E-2</v>
      </c>
      <c r="AO195" s="21">
        <v>4.2253463758922694E-2</v>
      </c>
      <c r="AP195" s="21">
        <v>4.1985985541062344E-2</v>
      </c>
      <c r="AQ195" s="21">
        <v>4.6988660235003026E-2</v>
      </c>
      <c r="AR195" s="21">
        <v>2.1789393007515361E-2</v>
      </c>
      <c r="AS195" s="21">
        <v>4.0311141052109027E-2</v>
      </c>
      <c r="AT195" s="21">
        <v>2.8971747875813428E-3</v>
      </c>
      <c r="AU195" s="21">
        <v>-0.11571474735977869</v>
      </c>
      <c r="AV195" s="21">
        <v>-3.5752243198110774E-2</v>
      </c>
      <c r="AW195" s="21">
        <v>3.3927963680260721E-2</v>
      </c>
      <c r="AX195" s="21">
        <v>4.8191628282111702E-2</v>
      </c>
      <c r="AY195" s="21">
        <v>6.0757226757340133E-2</v>
      </c>
      <c r="AZ195" s="21">
        <v>6.1873894218812779E-2</v>
      </c>
      <c r="BA195" s="21">
        <v>5.8784252843391692E-2</v>
      </c>
      <c r="BB195" s="21">
        <v>3.2754964211483127E-2</v>
      </c>
      <c r="BC195" s="21">
        <v>5.9398992237783617E-2</v>
      </c>
      <c r="BD195" s="21">
        <v>9.0928005826810973E-2</v>
      </c>
      <c r="BE195" s="21">
        <v>0.17564102920124033</v>
      </c>
      <c r="BF195" s="21">
        <v>0.15313080204488067</v>
      </c>
      <c r="BG195" s="21">
        <v>0.14681256701489082</v>
      </c>
      <c r="BH195" s="21">
        <v>0.1471198397965951</v>
      </c>
      <c r="BI195" s="21">
        <v>0.12293862923512792</v>
      </c>
      <c r="BJ195" s="21"/>
      <c r="BK195" s="21"/>
      <c r="BL195" s="21"/>
      <c r="BM195" s="21"/>
      <c r="BN195" s="21"/>
    </row>
    <row r="196" spans="1:66" s="22" customFormat="1" ht="18" customHeight="1" x14ac:dyDescent="0.45">
      <c r="A196" s="17"/>
      <c r="B196" s="17">
        <v>189</v>
      </c>
      <c r="C196" s="18" t="s">
        <v>301</v>
      </c>
      <c r="D196" s="19" t="s">
        <v>41</v>
      </c>
      <c r="E196" s="19" t="s">
        <v>263</v>
      </c>
      <c r="F196" s="19" t="s">
        <v>176</v>
      </c>
      <c r="G196" s="19" t="s">
        <v>221</v>
      </c>
      <c r="H196" s="19" t="s">
        <v>47</v>
      </c>
      <c r="I196" s="20">
        <f t="shared" si="2"/>
        <v>158</v>
      </c>
      <c r="J196" s="20">
        <f>HLOOKUP(Year-1, 'Full Database'!$K$6:$BN$7, 2, 0)</f>
        <v>61</v>
      </c>
      <c r="K196" s="21">
        <v>6.574774658318755E-2</v>
      </c>
      <c r="L196" s="21">
        <v>6.127165275758277E-2</v>
      </c>
      <c r="M196" s="21">
        <v>4.7006751607108717E-2</v>
      </c>
      <c r="N196" s="21">
        <v>4.9075597715613199E-2</v>
      </c>
      <c r="O196" s="21">
        <v>4.1128891636017899E-2</v>
      </c>
      <c r="P196" s="21">
        <v>5.2679804262950304E-2</v>
      </c>
      <c r="Q196" s="21">
        <v>4.9444734263790847E-2</v>
      </c>
      <c r="R196" s="21">
        <v>5.5034161047568031E-2</v>
      </c>
      <c r="S196" s="21">
        <v>5.8379501094165433E-2</v>
      </c>
      <c r="T196" s="21">
        <v>4.9027250464309745E-2</v>
      </c>
      <c r="U196" s="21">
        <v>3.1933796538562084E-2</v>
      </c>
      <c r="V196" s="21">
        <v>4.2908486650917003E-2</v>
      </c>
      <c r="W196" s="21">
        <v>5.9339270381155391E-2</v>
      </c>
      <c r="X196" s="21">
        <v>6.715715174192384E-2</v>
      </c>
      <c r="Y196" s="21">
        <v>6.5328039987352704E-2</v>
      </c>
      <c r="Z196" s="21">
        <v>5.7718324440417038E-2</v>
      </c>
      <c r="AA196" s="21">
        <v>6.4826906256628777E-2</v>
      </c>
      <c r="AB196" s="21">
        <v>4.6851146005945969E-2</v>
      </c>
      <c r="AC196" s="21">
        <v>2.7184032911062264E-2</v>
      </c>
      <c r="AD196" s="21">
        <v>1.6395166589208168E-2</v>
      </c>
      <c r="AE196" s="21">
        <v>-6.2840964341832999E-3</v>
      </c>
      <c r="AF196" s="21">
        <v>-6.9395498304834812E-3</v>
      </c>
      <c r="AG196" s="21">
        <v>3.470053998847069E-2</v>
      </c>
      <c r="AH196" s="21">
        <v>1.6325179550159788E-2</v>
      </c>
      <c r="AI196" s="21">
        <v>4.761323965133548E-2</v>
      </c>
      <c r="AJ196" s="21">
        <v>3.5041466133802497E-2</v>
      </c>
      <c r="AK196" s="21">
        <v>2.6688231380323744E-2</v>
      </c>
      <c r="AL196" s="21">
        <v>3.191393440456166E-2</v>
      </c>
      <c r="AM196" s="21">
        <v>2.6742749378553889E-2</v>
      </c>
      <c r="AN196" s="21">
        <v>4.5349604715051658E-2</v>
      </c>
      <c r="AO196" s="21">
        <v>-3.5136201624619513E-3</v>
      </c>
      <c r="AP196" s="21">
        <v>3.6750847766109887E-2</v>
      </c>
      <c r="AQ196" s="21">
        <v>4.2037491339618288E-2</v>
      </c>
      <c r="AR196" s="21">
        <v>3.8541690515271829E-2</v>
      </c>
      <c r="AS196" s="21">
        <v>2.8179815757649346E-2</v>
      </c>
      <c r="AT196" s="21">
        <v>-4.1891465912846058E-3</v>
      </c>
      <c r="AU196" s="21">
        <v>-0.52161523932956544</v>
      </c>
      <c r="AV196" s="21">
        <v>-0.1316123993782107</v>
      </c>
      <c r="AW196" s="21">
        <v>4.1088536679467413E-3</v>
      </c>
      <c r="AX196" s="21">
        <v>4.5883826369939838E-2</v>
      </c>
      <c r="AY196" s="21">
        <v>6.9063941892159392E-2</v>
      </c>
      <c r="AZ196" s="21">
        <v>5.7537852954294165E-2</v>
      </c>
      <c r="BA196" s="21">
        <v>4.3660143840285347E-2</v>
      </c>
      <c r="BB196" s="21">
        <v>-3.7560272508140452E-2</v>
      </c>
      <c r="BC196" s="21">
        <v>1.5033798053105136E-2</v>
      </c>
      <c r="BD196" s="21">
        <v>3.3837982772191556E-2</v>
      </c>
      <c r="BE196" s="21">
        <v>2.9567442794596423E-2</v>
      </c>
      <c r="BF196" s="21">
        <v>-4.7705208240120638E-2</v>
      </c>
      <c r="BG196" s="21">
        <v>8.4358793074513744E-2</v>
      </c>
      <c r="BH196" s="21">
        <v>0.10721917129945681</v>
      </c>
      <c r="BI196" s="21">
        <v>0.13585957937493301</v>
      </c>
      <c r="BJ196" s="21"/>
      <c r="BK196" s="21"/>
      <c r="BL196" s="21"/>
      <c r="BM196" s="21"/>
      <c r="BN196" s="21"/>
    </row>
    <row r="197" spans="1:66" s="22" customFormat="1" ht="18" customHeight="1" x14ac:dyDescent="0.45">
      <c r="A197" s="17"/>
      <c r="B197" s="17">
        <v>190</v>
      </c>
      <c r="C197" s="18" t="s">
        <v>302</v>
      </c>
      <c r="D197" s="19" t="s">
        <v>41</v>
      </c>
      <c r="E197" s="19" t="s">
        <v>263</v>
      </c>
      <c r="F197" s="19" t="s">
        <v>176</v>
      </c>
      <c r="G197" s="19" t="s">
        <v>223</v>
      </c>
      <c r="H197" s="19" t="s">
        <v>47</v>
      </c>
      <c r="I197" s="20">
        <f t="shared" si="2"/>
        <v>158</v>
      </c>
      <c r="J197" s="20">
        <f>HLOOKUP(Year-1, 'Full Database'!$K$6:$BN$7, 2, 0)</f>
        <v>61</v>
      </c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>
        <v>1.1635717014651437E-2</v>
      </c>
      <c r="BD197" s="21">
        <v>5.955974170875087E-2</v>
      </c>
      <c r="BE197" s="21">
        <v>4.7474823178257387E-2</v>
      </c>
      <c r="BF197" s="21">
        <v>3.5995650953176105E-2</v>
      </c>
      <c r="BG197" s="21">
        <v>5.2427371850522819E-2</v>
      </c>
      <c r="BH197" s="21">
        <v>3.6333474551947478E-2</v>
      </c>
      <c r="BI197" s="21">
        <v>3.2192380506797735E-2</v>
      </c>
      <c r="BJ197" s="21"/>
      <c r="BK197" s="21"/>
      <c r="BL197" s="21"/>
      <c r="BM197" s="21"/>
      <c r="BN197" s="21"/>
    </row>
    <row r="198" spans="1:66" s="22" customFormat="1" ht="18" customHeight="1" x14ac:dyDescent="0.45">
      <c r="A198" s="17"/>
      <c r="B198" s="17">
        <v>191</v>
      </c>
      <c r="C198" s="18" t="s">
        <v>303</v>
      </c>
      <c r="D198" s="19" t="s">
        <v>41</v>
      </c>
      <c r="E198" s="19" t="s">
        <v>263</v>
      </c>
      <c r="F198" s="19" t="s">
        <v>176</v>
      </c>
      <c r="G198" s="19" t="s">
        <v>225</v>
      </c>
      <c r="H198" s="19" t="s">
        <v>47</v>
      </c>
      <c r="I198" s="20">
        <f t="shared" si="2"/>
        <v>158</v>
      </c>
      <c r="J198" s="20">
        <f>HLOOKUP(Year-1, 'Full Database'!$K$6:$BN$7, 2, 0)</f>
        <v>61</v>
      </c>
      <c r="K198" s="21">
        <v>5.2235584530451636E-2</v>
      </c>
      <c r="L198" s="21">
        <v>5.3248393443863791E-2</v>
      </c>
      <c r="M198" s="21">
        <v>5.1194873908956676E-2</v>
      </c>
      <c r="N198" s="21">
        <v>4.7744177823375381E-2</v>
      </c>
      <c r="O198" s="21">
        <v>4.6976360845707908E-2</v>
      </c>
      <c r="P198" s="21">
        <v>4.1650795489133814E-2</v>
      </c>
      <c r="Q198" s="21">
        <v>3.8489244862634789E-2</v>
      </c>
      <c r="R198" s="21">
        <v>3.822085357707182E-2</v>
      </c>
      <c r="S198" s="21">
        <v>3.9602143137961579E-2</v>
      </c>
      <c r="T198" s="21">
        <v>3.7894122307429244E-2</v>
      </c>
      <c r="U198" s="21">
        <v>3.7255571372075573E-2</v>
      </c>
      <c r="V198" s="21">
        <v>3.5021854258185547E-2</v>
      </c>
      <c r="W198" s="21">
        <v>4.7133353752913158E-2</v>
      </c>
      <c r="X198" s="21">
        <v>4.7274481323563128E-2</v>
      </c>
      <c r="Y198" s="21">
        <v>4.6820643285189485E-2</v>
      </c>
      <c r="Z198" s="21">
        <v>4.3622827446240242E-2</v>
      </c>
      <c r="AA198" s="21">
        <v>4.7294728146946678E-2</v>
      </c>
      <c r="AB198" s="21">
        <v>4.6506311256076273E-2</v>
      </c>
      <c r="AC198" s="21">
        <v>3.6195358917785588E-2</v>
      </c>
      <c r="AD198" s="21">
        <v>4.8539757582594212E-2</v>
      </c>
      <c r="AE198" s="21">
        <v>4.5329413719733549E-2</v>
      </c>
      <c r="AF198" s="21">
        <v>4.5416659879671778E-2</v>
      </c>
      <c r="AG198" s="21">
        <v>5.031975506189193E-2</v>
      </c>
      <c r="AH198" s="21">
        <v>4.5667218542786651E-2</v>
      </c>
      <c r="AI198" s="21">
        <v>4.9296119159608832E-2</v>
      </c>
      <c r="AJ198" s="21">
        <v>4.9641838366016156E-2</v>
      </c>
      <c r="AK198" s="21">
        <v>4.2762478684636396E-2</v>
      </c>
      <c r="AL198" s="21">
        <v>4.8628459527053844E-2</v>
      </c>
      <c r="AM198" s="21">
        <v>3.5966758954569938E-2</v>
      </c>
      <c r="AN198" s="21">
        <v>4.5572932751471361E-2</v>
      </c>
      <c r="AO198" s="21">
        <v>4.5893640835240411E-2</v>
      </c>
      <c r="AP198" s="21">
        <v>4.7772705327866684E-2</v>
      </c>
      <c r="AQ198" s="21">
        <v>4.6086235718964801E-2</v>
      </c>
      <c r="AR198" s="21">
        <v>4.5778051505586198E-2</v>
      </c>
      <c r="AS198" s="21">
        <v>3.9627197961294124E-2</v>
      </c>
      <c r="AT198" s="21">
        <v>2.58438928224567E-2</v>
      </c>
      <c r="AU198" s="21">
        <v>-2.2136760188926165E-2</v>
      </c>
      <c r="AV198" s="21">
        <v>-4.6686570385677369E-2</v>
      </c>
      <c r="AW198" s="21">
        <v>6.0901440051240444E-2</v>
      </c>
      <c r="AX198" s="21">
        <v>3.4206737221506731E-2</v>
      </c>
      <c r="AY198" s="21">
        <v>4.564249751024535E-2</v>
      </c>
      <c r="AZ198" s="21">
        <v>3.6650143532683789E-2</v>
      </c>
      <c r="BA198" s="21">
        <v>5.0922881766311386E-2</v>
      </c>
      <c r="BB198" s="21">
        <v>3.9769695390940961E-2</v>
      </c>
      <c r="BC198" s="21">
        <v>3.2031150115990753E-2</v>
      </c>
      <c r="BD198" s="21">
        <v>4.344959223261969E-2</v>
      </c>
      <c r="BE198" s="21">
        <v>2.3005745100360509E-2</v>
      </c>
      <c r="BF198" s="21">
        <v>1.8599926344937089E-2</v>
      </c>
      <c r="BG198" s="21">
        <v>2.625329411574431E-2</v>
      </c>
      <c r="BH198" s="21">
        <v>2.8497171845319084E-2</v>
      </c>
      <c r="BI198" s="21">
        <v>3.0721904058595102E-2</v>
      </c>
      <c r="BJ198" s="21"/>
      <c r="BK198" s="21"/>
      <c r="BL198" s="21"/>
      <c r="BM198" s="21"/>
      <c r="BN198" s="21"/>
    </row>
    <row r="199" spans="1:66" s="22" customFormat="1" ht="18" customHeight="1" x14ac:dyDescent="0.45">
      <c r="A199" s="17"/>
      <c r="B199" s="17">
        <v>192</v>
      </c>
      <c r="C199" s="18" t="s">
        <v>304</v>
      </c>
      <c r="D199" s="19" t="s">
        <v>41</v>
      </c>
      <c r="E199" s="19" t="s">
        <v>305</v>
      </c>
      <c r="F199" s="19" t="s">
        <v>15</v>
      </c>
      <c r="G199" s="19" t="s">
        <v>15</v>
      </c>
      <c r="H199" s="19" t="s">
        <v>47</v>
      </c>
      <c r="I199" s="20">
        <f t="shared" si="2"/>
        <v>158</v>
      </c>
      <c r="J199" s="20">
        <f>HLOOKUP(Year-1, 'Full Database'!$K$6:$BN$7, 2, 0)</f>
        <v>61</v>
      </c>
      <c r="K199" s="21">
        <v>0.11719779467468486</v>
      </c>
      <c r="L199" s="21">
        <v>0.11407643630385768</v>
      </c>
      <c r="M199" s="21">
        <v>0.10616049862950989</v>
      </c>
      <c r="N199" s="21">
        <v>0.10183356750875751</v>
      </c>
      <c r="O199" s="21">
        <v>9.7639294135105165E-2</v>
      </c>
      <c r="P199" s="21">
        <v>8.6717000344280745E-2</v>
      </c>
      <c r="Q199" s="21">
        <v>8.9998209596860404E-2</v>
      </c>
      <c r="R199" s="21">
        <v>9.8028863355299173E-2</v>
      </c>
      <c r="S199" s="21">
        <v>0.1006653974642276</v>
      </c>
      <c r="T199" s="21">
        <v>9.6784212000581321E-2</v>
      </c>
      <c r="U199" s="21">
        <v>0.100273642622728</v>
      </c>
      <c r="V199" s="21">
        <v>0.10416840179024625</v>
      </c>
      <c r="W199" s="21">
        <v>0.10558382146247222</v>
      </c>
      <c r="X199" s="21">
        <v>0.10797564294148398</v>
      </c>
      <c r="Y199" s="21">
        <v>0.10581885308528896</v>
      </c>
      <c r="Z199" s="21">
        <v>0.10530467257441997</v>
      </c>
      <c r="AA199" s="21">
        <v>0.10372155252315034</v>
      </c>
      <c r="AB199" s="21">
        <v>0.16045068584257199</v>
      </c>
      <c r="AC199" s="21">
        <v>0.16350983930454821</v>
      </c>
      <c r="AD199" s="21">
        <v>0.16870361072219703</v>
      </c>
      <c r="AE199" s="21">
        <v>0.20910305714951383</v>
      </c>
      <c r="AF199" s="21">
        <v>0.25992284426845313</v>
      </c>
      <c r="AG199" s="21">
        <v>0.20796185944641515</v>
      </c>
      <c r="AH199" s="21">
        <v>0.19921938011412607</v>
      </c>
      <c r="AI199" s="21">
        <v>0.20863804088583973</v>
      </c>
      <c r="AJ199" s="21">
        <v>0.24034232589553325</v>
      </c>
      <c r="AK199" s="21">
        <v>0.23619491522188446</v>
      </c>
      <c r="AL199" s="21">
        <v>0.15260334513606105</v>
      </c>
      <c r="AM199" s="21">
        <v>0.13645385971929563</v>
      </c>
      <c r="AN199" s="21">
        <v>0.1476338784342365</v>
      </c>
      <c r="AO199" s="21">
        <v>0.14765299877557181</v>
      </c>
      <c r="AP199" s="21">
        <v>0.23634645751437969</v>
      </c>
      <c r="AQ199" s="21">
        <v>0.28028359991674462</v>
      </c>
      <c r="AR199" s="21">
        <v>0.38099709190662917</v>
      </c>
      <c r="AS199" s="21">
        <v>0.37215339846387918</v>
      </c>
      <c r="AT199" s="21">
        <v>0.50107167800147312</v>
      </c>
      <c r="AU199" s="21">
        <v>0.89269555923858701</v>
      </c>
      <c r="AV199" s="21">
        <v>0.3935154935709731</v>
      </c>
      <c r="AW199" s="21">
        <v>0.31825797746909662</v>
      </c>
      <c r="AX199" s="21">
        <v>0.27462787701750146</v>
      </c>
      <c r="AY199" s="21">
        <v>0.32176259402463592</v>
      </c>
      <c r="AZ199" s="21">
        <v>0.20106611506238514</v>
      </c>
      <c r="BA199" s="21">
        <v>0.32075705138400767</v>
      </c>
      <c r="BB199" s="21">
        <v>0.25742401164132878</v>
      </c>
      <c r="BC199" s="21">
        <v>9.1757326532087694E-2</v>
      </c>
      <c r="BD199" s="21">
        <v>9.2102988723148496E-2</v>
      </c>
      <c r="BE199" s="21">
        <v>0.19544365917363093</v>
      </c>
      <c r="BF199" s="21">
        <v>0.21170647686807348</v>
      </c>
      <c r="BG199" s="21">
        <v>0.3227757623971384</v>
      </c>
      <c r="BH199" s="21">
        <v>0.32055681482799298</v>
      </c>
      <c r="BI199" s="21">
        <v>0.43120316423275873</v>
      </c>
      <c r="BJ199" s="21"/>
      <c r="BK199" s="21"/>
      <c r="BL199" s="21"/>
      <c r="BM199" s="21"/>
      <c r="BN199" s="21"/>
    </row>
    <row r="200" spans="1:66" s="22" customFormat="1" ht="18" customHeight="1" x14ac:dyDescent="0.45">
      <c r="A200" s="17"/>
      <c r="B200" s="17">
        <v>193</v>
      </c>
      <c r="C200" s="18" t="s">
        <v>306</v>
      </c>
      <c r="D200" s="19" t="s">
        <v>41</v>
      </c>
      <c r="E200" s="19" t="s">
        <v>305</v>
      </c>
      <c r="F200" s="19" t="s">
        <v>85</v>
      </c>
      <c r="G200" s="19" t="s">
        <v>86</v>
      </c>
      <c r="H200" s="19" t="s">
        <v>47</v>
      </c>
      <c r="I200" s="20">
        <f t="shared" ref="I200:I263" si="3">IF($H200="Yes", ROW($E200), $I199)</f>
        <v>158</v>
      </c>
      <c r="J200" s="20">
        <f>HLOOKUP(Year-1, 'Full Database'!$K$6:$BN$7, 2, 0)</f>
        <v>61</v>
      </c>
      <c r="K200" s="21">
        <v>0.13005818500006916</v>
      </c>
      <c r="L200" s="21">
        <v>0.1027459799643133</v>
      </c>
      <c r="M200" s="21">
        <v>0.10429351285423</v>
      </c>
      <c r="N200" s="21">
        <v>5.9799239623408329E-2</v>
      </c>
      <c r="O200" s="21">
        <v>7.6345199534205141E-2</v>
      </c>
      <c r="P200" s="21">
        <v>0.10502097819520698</v>
      </c>
      <c r="Q200" s="21">
        <v>9.7190055794604185E-2</v>
      </c>
      <c r="R200" s="21">
        <v>9.2756964960498359E-2</v>
      </c>
      <c r="S200" s="21">
        <v>6.2703147167445697E-2</v>
      </c>
      <c r="T200" s="21">
        <v>8.2622698556035046E-2</v>
      </c>
      <c r="U200" s="21">
        <v>0.1177255109175261</v>
      </c>
      <c r="V200" s="21">
        <v>9.7916290608713499E-2</v>
      </c>
      <c r="W200" s="21">
        <v>0.11423956815888228</v>
      </c>
      <c r="X200" s="21">
        <v>9.9148922807101095E-2</v>
      </c>
      <c r="Y200" s="21">
        <v>8.3934642669737325E-2</v>
      </c>
      <c r="Z200" s="21">
        <v>8.8468438882034234E-2</v>
      </c>
      <c r="AA200" s="21">
        <v>0.10254112353539246</v>
      </c>
      <c r="AB200" s="21">
        <v>8.8079354534245785E-2</v>
      </c>
      <c r="AC200" s="21">
        <v>0.14327163012138444</v>
      </c>
      <c r="AD200" s="21">
        <v>0.10397756059375725</v>
      </c>
      <c r="AE200" s="21">
        <v>0.16063893218581132</v>
      </c>
      <c r="AF200" s="21">
        <v>9.98195504463842E-2</v>
      </c>
      <c r="AG200" s="21">
        <v>0.19543788834201029</v>
      </c>
      <c r="AH200" s="21">
        <v>0.16815594387141714</v>
      </c>
      <c r="AI200" s="21">
        <v>0.17289802286354272</v>
      </c>
      <c r="AJ200" s="21">
        <v>0.17145901110177134</v>
      </c>
      <c r="AK200" s="21">
        <v>0.177608588910246</v>
      </c>
      <c r="AL200" s="21">
        <v>0.12070222081610273</v>
      </c>
      <c r="AM200" s="21">
        <v>0.10957709387099454</v>
      </c>
      <c r="AN200" s="21">
        <v>8.3185775921029478E-2</v>
      </c>
      <c r="AO200" s="21">
        <v>0.11688751910590849</v>
      </c>
      <c r="AP200" s="21">
        <v>0.12979888353979313</v>
      </c>
      <c r="AQ200" s="21">
        <v>0.13559916328753288</v>
      </c>
      <c r="AR200" s="21">
        <v>9.9763194286823453E-2</v>
      </c>
      <c r="AS200" s="21">
        <v>8.5563181541838992E-2</v>
      </c>
      <c r="AT200" s="21">
        <v>0.11123225483761798</v>
      </c>
      <c r="AU200" s="21">
        <v>8.175991879497442E-2</v>
      </c>
      <c r="AV200" s="21">
        <v>0.51019882975169639</v>
      </c>
      <c r="AW200" s="21">
        <v>0.26001308946896468</v>
      </c>
      <c r="AX200" s="21">
        <v>0.12087118738341654</v>
      </c>
      <c r="AY200" s="21">
        <v>0.21172363752294532</v>
      </c>
      <c r="AZ200" s="21">
        <v>0.10941268496053476</v>
      </c>
      <c r="BA200" s="21">
        <v>0.12207160973936475</v>
      </c>
      <c r="BB200" s="21">
        <v>0.116594382247071</v>
      </c>
      <c r="BC200" s="21">
        <v>4.3471199931920584E-2</v>
      </c>
      <c r="BD200" s="21">
        <v>3.6714241578153693E-2</v>
      </c>
      <c r="BE200" s="21">
        <v>0.17331455039421551</v>
      </c>
      <c r="BF200" s="21">
        <v>9.5681767227497994E-2</v>
      </c>
      <c r="BG200" s="21">
        <v>0.10582786243485104</v>
      </c>
      <c r="BH200" s="21">
        <v>0.1264015059812808</v>
      </c>
      <c r="BI200" s="21">
        <v>0.28924364610830189</v>
      </c>
      <c r="BJ200" s="21"/>
      <c r="BK200" s="21"/>
      <c r="BL200" s="21"/>
      <c r="BM200" s="21"/>
      <c r="BN200" s="21"/>
    </row>
    <row r="201" spans="1:66" s="22" customFormat="1" ht="18" customHeight="1" x14ac:dyDescent="0.45">
      <c r="A201" s="17"/>
      <c r="B201" s="17">
        <v>194</v>
      </c>
      <c r="C201" s="18" t="s">
        <v>307</v>
      </c>
      <c r="D201" s="19" t="s">
        <v>41</v>
      </c>
      <c r="E201" s="19" t="s">
        <v>305</v>
      </c>
      <c r="F201" s="19" t="s">
        <v>85</v>
      </c>
      <c r="G201" s="19" t="s">
        <v>88</v>
      </c>
      <c r="H201" s="19" t="s">
        <v>47</v>
      </c>
      <c r="I201" s="20">
        <f t="shared" si="3"/>
        <v>158</v>
      </c>
      <c r="J201" s="20">
        <f>HLOOKUP(Year-1, 'Full Database'!$K$6:$BN$7, 2, 0)</f>
        <v>61</v>
      </c>
      <c r="K201" s="21">
        <v>0.13171546423228186</v>
      </c>
      <c r="L201" s="21">
        <v>0.1084821773723826</v>
      </c>
      <c r="M201" s="21">
        <v>0.10881976973777242</v>
      </c>
      <c r="N201" s="21">
        <v>0.100027369420088</v>
      </c>
      <c r="O201" s="21">
        <v>9.293497493226735E-2</v>
      </c>
      <c r="P201" s="21">
        <v>9.1952827843880536E-2</v>
      </c>
      <c r="Q201" s="21">
        <v>8.8054090949637065E-2</v>
      </c>
      <c r="R201" s="21">
        <v>8.7634767708945724E-2</v>
      </c>
      <c r="S201" s="21">
        <v>8.2279825622226729E-2</v>
      </c>
      <c r="T201" s="21">
        <v>9.0175505117146976E-2</v>
      </c>
      <c r="U201" s="21">
        <v>9.0213366444960141E-2</v>
      </c>
      <c r="V201" s="21">
        <v>0.10099785652824883</v>
      </c>
      <c r="W201" s="21">
        <v>0.10714399941912671</v>
      </c>
      <c r="X201" s="21">
        <v>0.13630440481046074</v>
      </c>
      <c r="Y201" s="21">
        <v>0.16069604255762038</v>
      </c>
      <c r="Z201" s="21">
        <v>0.1503857824715259</v>
      </c>
      <c r="AA201" s="21">
        <v>0.14588670625187586</v>
      </c>
      <c r="AB201" s="21">
        <v>0.25994007826222776</v>
      </c>
      <c r="AC201" s="21">
        <v>0.17712827761806579</v>
      </c>
      <c r="AD201" s="21">
        <v>0.16171129892112718</v>
      </c>
      <c r="AE201" s="21">
        <v>0.1565637303233044</v>
      </c>
      <c r="AF201" s="21">
        <v>0.14469674790164222</v>
      </c>
      <c r="AG201" s="21">
        <v>0.11231722990813432</v>
      </c>
      <c r="AH201" s="21">
        <v>0.10065301939927034</v>
      </c>
      <c r="AI201" s="21">
        <v>0.16964728303659013</v>
      </c>
      <c r="AJ201" s="21">
        <v>0.12351519112296999</v>
      </c>
      <c r="AK201" s="21">
        <v>0.13111640434051003</v>
      </c>
      <c r="AL201" s="21">
        <v>0.13054155964967093</v>
      </c>
      <c r="AM201" s="21">
        <v>0.13332391905181185</v>
      </c>
      <c r="AN201" s="21">
        <v>0.12994899465617299</v>
      </c>
      <c r="AO201" s="21">
        <v>0.14335345093825955</v>
      </c>
      <c r="AP201" s="21">
        <v>9.0620918359245003E-2</v>
      </c>
      <c r="AQ201" s="21">
        <v>9.750977513581191E-2</v>
      </c>
      <c r="AR201" s="21">
        <v>0.10273477579758007</v>
      </c>
      <c r="AS201" s="21">
        <v>0.20338656420879375</v>
      </c>
      <c r="AT201" s="21">
        <v>9.9821633465120435E-2</v>
      </c>
      <c r="AU201" s="21">
        <v>0.16851049261898671</v>
      </c>
      <c r="AV201" s="21">
        <v>0.110970677436207</v>
      </c>
      <c r="AW201" s="21">
        <v>0.14063296607785625</v>
      </c>
      <c r="AX201" s="21">
        <v>0.15547141173573492</v>
      </c>
      <c r="AY201" s="21">
        <v>0.11047720279633669</v>
      </c>
      <c r="AZ201" s="21">
        <v>0.16066536883378812</v>
      </c>
      <c r="BA201" s="21">
        <v>0.34020804652108949</v>
      </c>
      <c r="BB201" s="21">
        <v>0.59039946116315711</v>
      </c>
      <c r="BC201" s="21">
        <v>4.5643241840185395E-2</v>
      </c>
      <c r="BD201" s="21">
        <v>7.1295020429888167E-2</v>
      </c>
      <c r="BE201" s="21">
        <v>0.15769410728182365</v>
      </c>
      <c r="BF201" s="21">
        <v>0.39710788851859158</v>
      </c>
      <c r="BG201" s="21">
        <v>0.54481787610504839</v>
      </c>
      <c r="BH201" s="21">
        <v>0.21049438526562153</v>
      </c>
      <c r="BI201" s="21">
        <v>0.1530600724621819</v>
      </c>
      <c r="BJ201" s="21"/>
      <c r="BK201" s="21"/>
      <c r="BL201" s="21"/>
      <c r="BM201" s="21"/>
      <c r="BN201" s="21"/>
    </row>
    <row r="202" spans="1:66" s="22" customFormat="1" ht="18" customHeight="1" x14ac:dyDescent="0.45">
      <c r="A202" s="17"/>
      <c r="B202" s="17">
        <v>195</v>
      </c>
      <c r="C202" s="18" t="s">
        <v>308</v>
      </c>
      <c r="D202" s="19" t="s">
        <v>41</v>
      </c>
      <c r="E202" s="19" t="s">
        <v>305</v>
      </c>
      <c r="F202" s="19" t="s">
        <v>85</v>
      </c>
      <c r="G202" s="19" t="s">
        <v>90</v>
      </c>
      <c r="H202" s="19" t="s">
        <v>47</v>
      </c>
      <c r="I202" s="20">
        <f t="shared" si="3"/>
        <v>158</v>
      </c>
      <c r="J202" s="20">
        <f>HLOOKUP(Year-1, 'Full Database'!$K$6:$BN$7, 2, 0)</f>
        <v>61</v>
      </c>
      <c r="K202" s="21">
        <v>8.6496229356211388E-2</v>
      </c>
      <c r="L202" s="21">
        <v>8.8258484735600273E-2</v>
      </c>
      <c r="M202" s="21">
        <v>9.8188438433767025E-2</v>
      </c>
      <c r="N202" s="21">
        <v>8.2120436825119714E-2</v>
      </c>
      <c r="O202" s="21">
        <v>7.6731391408921129E-2</v>
      </c>
      <c r="P202" s="21">
        <v>9.6155483464754887E-2</v>
      </c>
      <c r="Q202" s="21">
        <v>9.5859124151836478E-2</v>
      </c>
      <c r="R202" s="21">
        <v>8.8568383191139397E-2</v>
      </c>
      <c r="S202" s="21">
        <v>9.6400298595893608E-2</v>
      </c>
      <c r="T202" s="21">
        <v>0.11443196025204821</v>
      </c>
      <c r="U202" s="21">
        <v>0.13561752293658882</v>
      </c>
      <c r="V202" s="21">
        <v>9.6698304592686357E-2</v>
      </c>
      <c r="W202" s="21">
        <v>9.3144181579795537E-2</v>
      </c>
      <c r="X202" s="21">
        <v>7.2471738595806134E-2</v>
      </c>
      <c r="Y202" s="21">
        <v>8.210416397673978E-2</v>
      </c>
      <c r="Z202" s="21">
        <v>0.13394459422626431</v>
      </c>
      <c r="AA202" s="21">
        <v>0.14332210379726737</v>
      </c>
      <c r="AB202" s="21">
        <v>0.1884078324069971</v>
      </c>
      <c r="AC202" s="21">
        <v>0.1438486306475516</v>
      </c>
      <c r="AD202" s="21">
        <v>0.17106891136240845</v>
      </c>
      <c r="AE202" s="21">
        <v>0.13413567069426535</v>
      </c>
      <c r="AF202" s="21">
        <v>0.14608254908266255</v>
      </c>
      <c r="AG202" s="21">
        <v>0.15562940182017432</v>
      </c>
      <c r="AH202" s="21">
        <v>0.1414158996222338</v>
      </c>
      <c r="AI202" s="21">
        <v>0.20818694211518057</v>
      </c>
      <c r="AJ202" s="21">
        <v>0.23288468635623238</v>
      </c>
      <c r="AK202" s="21">
        <v>0.11611042387353483</v>
      </c>
      <c r="AL202" s="21">
        <v>0.1387577357136236</v>
      </c>
      <c r="AM202" s="21">
        <v>6.906470130506967E-2</v>
      </c>
      <c r="AN202" s="21">
        <v>0.11088038055305713</v>
      </c>
      <c r="AO202" s="21">
        <v>0.12199877099315462</v>
      </c>
      <c r="AP202" s="21">
        <v>0.11508195681282826</v>
      </c>
      <c r="AQ202" s="21">
        <v>0.11406802353201795</v>
      </c>
      <c r="AR202" s="21">
        <v>0.11259124647963352</v>
      </c>
      <c r="AS202" s="21">
        <v>0.14275094574819736</v>
      </c>
      <c r="AT202" s="21">
        <v>0.17887553440399268</v>
      </c>
      <c r="AU202" s="21">
        <v>0.16339941773489522</v>
      </c>
      <c r="AV202" s="21">
        <v>0.17163508415150708</v>
      </c>
      <c r="AW202" s="21">
        <v>0.1826943258977981</v>
      </c>
      <c r="AX202" s="21">
        <v>0.20053870500037868</v>
      </c>
      <c r="AY202" s="21">
        <v>0.34903691548759086</v>
      </c>
      <c r="AZ202" s="21">
        <v>0.4961248558946979</v>
      </c>
      <c r="BA202" s="21">
        <v>0.12458506484808796</v>
      </c>
      <c r="BB202" s="21">
        <v>0.26220554221558112</v>
      </c>
      <c r="BC202" s="21">
        <v>7.0220096258299128E-2</v>
      </c>
      <c r="BD202" s="21">
        <v>6.5956521546585073E-2</v>
      </c>
      <c r="BE202" s="21">
        <v>0.16220600024337176</v>
      </c>
      <c r="BF202" s="21">
        <v>0.15605029009280647</v>
      </c>
      <c r="BG202" s="21">
        <v>0.1724714509997978</v>
      </c>
      <c r="BH202" s="21">
        <v>0.15751165877310991</v>
      </c>
      <c r="BI202" s="21">
        <v>0.30555333543861107</v>
      </c>
      <c r="BJ202" s="21"/>
      <c r="BK202" s="21"/>
      <c r="BL202" s="21"/>
      <c r="BM202" s="21"/>
      <c r="BN202" s="21"/>
    </row>
    <row r="203" spans="1:66" s="22" customFormat="1" ht="18" customHeight="1" x14ac:dyDescent="0.45">
      <c r="A203" s="17"/>
      <c r="B203" s="17">
        <v>196</v>
      </c>
      <c r="C203" s="18" t="s">
        <v>309</v>
      </c>
      <c r="D203" s="19" t="s">
        <v>41</v>
      </c>
      <c r="E203" s="19" t="s">
        <v>305</v>
      </c>
      <c r="F203" s="19" t="s">
        <v>85</v>
      </c>
      <c r="G203" s="19" t="s">
        <v>92</v>
      </c>
      <c r="H203" s="19" t="s">
        <v>47</v>
      </c>
      <c r="I203" s="20">
        <f t="shared" si="3"/>
        <v>158</v>
      </c>
      <c r="J203" s="20">
        <f>HLOOKUP(Year-1, 'Full Database'!$K$6:$BN$7, 2, 0)</f>
        <v>61</v>
      </c>
      <c r="K203" s="21">
        <v>3.6688536477948147E-2</v>
      </c>
      <c r="L203" s="21">
        <v>3.6920898859712836E-2</v>
      </c>
      <c r="M203" s="21">
        <v>3.2436775179422679E-2</v>
      </c>
      <c r="N203" s="21">
        <v>3.2620683306673094E-2</v>
      </c>
      <c r="O203" s="21">
        <v>3.4342492970526231E-2</v>
      </c>
      <c r="P203" s="21">
        <v>2.7991194920687742E-2</v>
      </c>
      <c r="Q203" s="21">
        <v>3.3691951785026257E-2</v>
      </c>
      <c r="R203" s="21">
        <v>3.7199255092453816E-2</v>
      </c>
      <c r="S203" s="21">
        <v>3.9973589012993326E-2</v>
      </c>
      <c r="T203" s="21">
        <v>9.3824627172545749E-2</v>
      </c>
      <c r="U203" s="21">
        <v>0.12288650236916082</v>
      </c>
      <c r="V203" s="21">
        <v>9.4297310782590751E-2</v>
      </c>
      <c r="W203" s="21">
        <v>4.8374623664040876E-2</v>
      </c>
      <c r="X203" s="21">
        <v>4.7581490895245659E-2</v>
      </c>
      <c r="Y203" s="21">
        <v>5.7944715834609389E-2</v>
      </c>
      <c r="Z203" s="21">
        <v>7.2892311913886107E-2</v>
      </c>
      <c r="AA203" s="21">
        <v>7.3358269153364852E-2</v>
      </c>
      <c r="AB203" s="21">
        <v>7.5559104045664655E-2</v>
      </c>
      <c r="AC203" s="21">
        <v>6.9870465830059417E-2</v>
      </c>
      <c r="AD203" s="21">
        <v>9.1763627725936076E-2</v>
      </c>
      <c r="AE203" s="21">
        <v>8.5162518620763475E-2</v>
      </c>
      <c r="AF203" s="21">
        <v>7.729438237425118E-2</v>
      </c>
      <c r="AG203" s="21">
        <v>7.8417732083171016E-2</v>
      </c>
      <c r="AH203" s="21">
        <v>8.4694522303057518E-2</v>
      </c>
      <c r="AI203" s="21">
        <v>7.8243614594468575E-2</v>
      </c>
      <c r="AJ203" s="21">
        <v>6.842071873214936E-2</v>
      </c>
      <c r="AK203" s="21">
        <v>0.11978724111858716</v>
      </c>
      <c r="AL203" s="21">
        <v>7.8129108500432587E-2</v>
      </c>
      <c r="AM203" s="21">
        <v>2.7243823737048568E-2</v>
      </c>
      <c r="AN203" s="21">
        <v>3.1812316291361636E-2</v>
      </c>
      <c r="AO203" s="21">
        <v>4.8609718360998193E-2</v>
      </c>
      <c r="AP203" s="21">
        <v>4.5506100256442951E-2</v>
      </c>
      <c r="AQ203" s="21">
        <v>3.7037460514300367E-2</v>
      </c>
      <c r="AR203" s="21">
        <v>3.6711889794917435E-2</v>
      </c>
      <c r="AS203" s="21">
        <v>2.8315114492115455E-2</v>
      </c>
      <c r="AT203" s="21">
        <v>2.6257777666576419E-2</v>
      </c>
      <c r="AU203" s="21">
        <v>2.1039853964220843E-2</v>
      </c>
      <c r="AV203" s="21">
        <v>2.3758729020598869E-2</v>
      </c>
      <c r="AW203" s="21">
        <v>2.4589003014874111E-2</v>
      </c>
      <c r="AX203" s="21">
        <v>2.0933560629731302E-2</v>
      </c>
      <c r="AY203" s="21">
        <v>2.47144169452931E-2</v>
      </c>
      <c r="AZ203" s="21">
        <v>2.126811446700258E-2</v>
      </c>
      <c r="BA203" s="21">
        <v>2.8013548163167985E-2</v>
      </c>
      <c r="BB203" s="21">
        <v>4.1881751201683831E-2</v>
      </c>
      <c r="BC203" s="21">
        <v>1.1831543451450148E-2</v>
      </c>
      <c r="BD203" s="21">
        <v>8.6267826659014724E-3</v>
      </c>
      <c r="BE203" s="21">
        <v>1.6627634427319543E-2</v>
      </c>
      <c r="BF203" s="21">
        <v>1.4044298363148584E-2</v>
      </c>
      <c r="BG203" s="21">
        <v>1.3926328660975994E-2</v>
      </c>
      <c r="BH203" s="21">
        <v>1.2042878115236107E-2</v>
      </c>
      <c r="BI203" s="21">
        <v>1.2471208834070957E-2</v>
      </c>
      <c r="BJ203" s="21"/>
      <c r="BK203" s="21"/>
      <c r="BL203" s="21"/>
      <c r="BM203" s="21"/>
      <c r="BN203" s="21"/>
    </row>
    <row r="204" spans="1:66" s="22" customFormat="1" ht="18" customHeight="1" x14ac:dyDescent="0.45">
      <c r="A204" s="17"/>
      <c r="B204" s="17">
        <v>197</v>
      </c>
      <c r="C204" s="18" t="s">
        <v>310</v>
      </c>
      <c r="D204" s="19" t="s">
        <v>41</v>
      </c>
      <c r="E204" s="19" t="s">
        <v>305</v>
      </c>
      <c r="F204" s="19" t="s">
        <v>85</v>
      </c>
      <c r="G204" s="19" t="s">
        <v>94</v>
      </c>
      <c r="H204" s="19" t="s">
        <v>47</v>
      </c>
      <c r="I204" s="20">
        <f t="shared" si="3"/>
        <v>158</v>
      </c>
      <c r="J204" s="20">
        <f>HLOOKUP(Year-1, 'Full Database'!$K$6:$BN$7, 2, 0)</f>
        <v>61</v>
      </c>
      <c r="K204" s="21">
        <v>0.10385956935934515</v>
      </c>
      <c r="L204" s="21">
        <v>0.10032816551765616</v>
      </c>
      <c r="M204" s="21">
        <v>0.10519502607185013</v>
      </c>
      <c r="N204" s="21">
        <v>0.10228539724320033</v>
      </c>
      <c r="O204" s="21">
        <v>0.10244432897894448</v>
      </c>
      <c r="P204" s="21">
        <v>0.10946503745351958</v>
      </c>
      <c r="Q204" s="21">
        <v>0.11593215766506738</v>
      </c>
      <c r="R204" s="21">
        <v>0.11312080295663769</v>
      </c>
      <c r="S204" s="21">
        <v>0.10450169182819968</v>
      </c>
      <c r="T204" s="21">
        <v>0.14891068081394671</v>
      </c>
      <c r="U204" s="21">
        <v>0.13935656439847058</v>
      </c>
      <c r="V204" s="21">
        <v>0.12692162621305109</v>
      </c>
      <c r="W204" s="21">
        <v>0.1381242350282198</v>
      </c>
      <c r="X204" s="21">
        <v>0.13338410840916726</v>
      </c>
      <c r="Y204" s="21">
        <v>0.15512794340025171</v>
      </c>
      <c r="Z204" s="21">
        <v>0.12407490750832738</v>
      </c>
      <c r="AA204" s="21">
        <v>0.15474354374456811</v>
      </c>
      <c r="AB204" s="21">
        <v>0.14566518733804165</v>
      </c>
      <c r="AC204" s="21">
        <v>0.12547194882528381</v>
      </c>
      <c r="AD204" s="21">
        <v>0.12288090497970819</v>
      </c>
      <c r="AE204" s="21">
        <v>0.14498832817388946</v>
      </c>
      <c r="AF204" s="21">
        <v>0.1549728608681139</v>
      </c>
      <c r="AG204" s="21">
        <v>0.18592602947713485</v>
      </c>
      <c r="AH204" s="21">
        <v>0.19847106464835976</v>
      </c>
      <c r="AI204" s="21">
        <v>0.16157285109861283</v>
      </c>
      <c r="AJ204" s="21">
        <v>0.20789704693205155</v>
      </c>
      <c r="AK204" s="21">
        <v>0.16557713671415783</v>
      </c>
      <c r="AL204" s="21">
        <v>0.20025861815244073</v>
      </c>
      <c r="AM204" s="21">
        <v>0.1988827490394012</v>
      </c>
      <c r="AN204" s="21">
        <v>0.1514410443881804</v>
      </c>
      <c r="AO204" s="21">
        <v>0.21476771102476985</v>
      </c>
      <c r="AP204" s="21">
        <v>0.24723391206008155</v>
      </c>
      <c r="AQ204" s="21">
        <v>0.32616810962425302</v>
      </c>
      <c r="AR204" s="21">
        <v>0.16537515391551072</v>
      </c>
      <c r="AS204" s="21">
        <v>0.23913985954465791</v>
      </c>
      <c r="AT204" s="21">
        <v>0.22121250920018609</v>
      </c>
      <c r="AU204" s="21">
        <v>0.34505371513109251</v>
      </c>
      <c r="AV204" s="21">
        <v>0.24428807380997497</v>
      </c>
      <c r="AW204" s="21">
        <v>0.29563356349364944</v>
      </c>
      <c r="AX204" s="21">
        <v>0.22959389969341021</v>
      </c>
      <c r="AY204" s="21">
        <v>0.19354426879708952</v>
      </c>
      <c r="AZ204" s="21">
        <v>0.18198740478014119</v>
      </c>
      <c r="BA204" s="21">
        <v>0.19672427635414785</v>
      </c>
      <c r="BB204" s="21">
        <v>0.24388067731327989</v>
      </c>
      <c r="BC204" s="21">
        <v>9.0190698495211469E-2</v>
      </c>
      <c r="BD204" s="21">
        <v>8.0347682487713568E-2</v>
      </c>
      <c r="BE204" s="21">
        <v>0.19271330084294727</v>
      </c>
      <c r="BF204" s="21">
        <v>0.18472273224977084</v>
      </c>
      <c r="BG204" s="21">
        <v>0.30050343156007647</v>
      </c>
      <c r="BH204" s="21">
        <v>0.22375380798003869</v>
      </c>
      <c r="BI204" s="21">
        <v>0.22816936017389361</v>
      </c>
      <c r="BJ204" s="21"/>
      <c r="BK204" s="21"/>
      <c r="BL204" s="21"/>
      <c r="BM204" s="21"/>
      <c r="BN204" s="21"/>
    </row>
    <row r="205" spans="1:66" s="22" customFormat="1" ht="18" customHeight="1" x14ac:dyDescent="0.45">
      <c r="A205" s="17"/>
      <c r="B205" s="17">
        <v>198</v>
      </c>
      <c r="C205" s="18" t="s">
        <v>311</v>
      </c>
      <c r="D205" s="19" t="s">
        <v>41</v>
      </c>
      <c r="E205" s="19" t="s">
        <v>305</v>
      </c>
      <c r="F205" s="19" t="s">
        <v>85</v>
      </c>
      <c r="G205" s="19" t="s">
        <v>96</v>
      </c>
      <c r="H205" s="19" t="s">
        <v>47</v>
      </c>
      <c r="I205" s="20">
        <f t="shared" si="3"/>
        <v>158</v>
      </c>
      <c r="J205" s="20">
        <f>HLOOKUP(Year-1, 'Full Database'!$K$6:$BN$7, 2, 0)</f>
        <v>61</v>
      </c>
      <c r="K205" s="21">
        <v>4.6307725774237141E-2</v>
      </c>
      <c r="L205" s="21">
        <v>4.4378569435055623E-2</v>
      </c>
      <c r="M205" s="21">
        <v>4.5502860020363453E-2</v>
      </c>
      <c r="N205" s="21">
        <v>4.3099838835176651E-2</v>
      </c>
      <c r="O205" s="21">
        <v>3.9743385066329504E-2</v>
      </c>
      <c r="P205" s="21">
        <v>4.3613170543893839E-2</v>
      </c>
      <c r="Q205" s="21">
        <v>4.7431184888008682E-2</v>
      </c>
      <c r="R205" s="21">
        <v>3.989411231813568E-2</v>
      </c>
      <c r="S205" s="21">
        <v>5.6159924019537275E-2</v>
      </c>
      <c r="T205" s="21">
        <v>7.3032838601452071E-2</v>
      </c>
      <c r="U205" s="21">
        <v>6.0086750713017098E-2</v>
      </c>
      <c r="V205" s="21">
        <v>5.4920743595375951E-2</v>
      </c>
      <c r="W205" s="21">
        <v>5.9345018314956331E-2</v>
      </c>
      <c r="X205" s="21">
        <v>6.5868668718864223E-2</v>
      </c>
      <c r="Y205" s="21">
        <v>8.6754060946928557E-2</v>
      </c>
      <c r="Z205" s="21">
        <v>8.7364231338685622E-2</v>
      </c>
      <c r="AA205" s="21">
        <v>9.9700391704795721E-2</v>
      </c>
      <c r="AB205" s="21">
        <v>0.11971956802476266</v>
      </c>
      <c r="AC205" s="21">
        <v>0.18367236547996074</v>
      </c>
      <c r="AD205" s="21">
        <v>0.22273873642515984</v>
      </c>
      <c r="AE205" s="21">
        <v>0.20782078761104786</v>
      </c>
      <c r="AF205" s="21">
        <v>0.33880033738445892</v>
      </c>
      <c r="AG205" s="21">
        <v>0.16598089227648111</v>
      </c>
      <c r="AH205" s="21">
        <v>0.10812527445540537</v>
      </c>
      <c r="AI205" s="21">
        <v>0.10798678670233593</v>
      </c>
      <c r="AJ205" s="21">
        <v>0.10498011573708607</v>
      </c>
      <c r="AK205" s="21">
        <v>0.13002503744224328</v>
      </c>
      <c r="AL205" s="21">
        <v>6.8685517294189022E-2</v>
      </c>
      <c r="AM205" s="21">
        <v>8.8271777951600516E-2</v>
      </c>
      <c r="AN205" s="21">
        <v>7.5163376782815039E-2</v>
      </c>
      <c r="AO205" s="21">
        <v>0.10188402814175457</v>
      </c>
      <c r="AP205" s="21">
        <v>7.9796417630347213E-2</v>
      </c>
      <c r="AQ205" s="21">
        <v>9.0785802330575274E-2</v>
      </c>
      <c r="AR205" s="21">
        <v>0.18225995959343272</v>
      </c>
      <c r="AS205" s="21">
        <v>7.7173553307634271E-2</v>
      </c>
      <c r="AT205" s="21">
        <v>0.13847686375089613</v>
      </c>
      <c r="AU205" s="21">
        <v>0.11670431074074536</v>
      </c>
      <c r="AV205" s="21">
        <v>0.15633509606941987</v>
      </c>
      <c r="AW205" s="21">
        <v>0.1218985097142728</v>
      </c>
      <c r="AX205" s="21">
        <v>0.10979386894251289</v>
      </c>
      <c r="AY205" s="21">
        <v>0.13246539612336697</v>
      </c>
      <c r="AZ205" s="21">
        <v>0.11822653583142088</v>
      </c>
      <c r="BA205" s="21">
        <v>0.11694458023696172</v>
      </c>
      <c r="BB205" s="21">
        <v>0.21684240391464754</v>
      </c>
      <c r="BC205" s="21">
        <v>6.0123291926842487E-2</v>
      </c>
      <c r="BD205" s="21">
        <v>6.104800904465095E-2</v>
      </c>
      <c r="BE205" s="21">
        <v>0.12441665669077509</v>
      </c>
      <c r="BF205" s="21">
        <v>0.14876078810607352</v>
      </c>
      <c r="BG205" s="21">
        <v>0.14027703938377356</v>
      </c>
      <c r="BH205" s="21">
        <v>0.2139018834957564</v>
      </c>
      <c r="BI205" s="21">
        <v>0.487510645328464</v>
      </c>
      <c r="BJ205" s="21"/>
      <c r="BK205" s="21"/>
      <c r="BL205" s="21"/>
      <c r="BM205" s="21"/>
      <c r="BN205" s="21"/>
    </row>
    <row r="206" spans="1:66" s="22" customFormat="1" ht="18" customHeight="1" x14ac:dyDescent="0.45">
      <c r="A206" s="17"/>
      <c r="B206" s="17">
        <v>199</v>
      </c>
      <c r="C206" s="18" t="s">
        <v>312</v>
      </c>
      <c r="D206" s="19" t="s">
        <v>41</v>
      </c>
      <c r="E206" s="19" t="s">
        <v>305</v>
      </c>
      <c r="F206" s="19" t="s">
        <v>85</v>
      </c>
      <c r="G206" s="19" t="s">
        <v>98</v>
      </c>
      <c r="H206" s="19" t="s">
        <v>47</v>
      </c>
      <c r="I206" s="20">
        <f t="shared" si="3"/>
        <v>158</v>
      </c>
      <c r="J206" s="20">
        <f>HLOOKUP(Year-1, 'Full Database'!$K$6:$BN$7, 2, 0)</f>
        <v>61</v>
      </c>
      <c r="K206" s="21">
        <v>3.6227295857856209E-2</v>
      </c>
      <c r="L206" s="21">
        <v>0.19623515787952614</v>
      </c>
      <c r="M206" s="21">
        <v>7.2269874851573296E-2</v>
      </c>
      <c r="N206" s="21">
        <v>3.6015466696352458E-2</v>
      </c>
      <c r="O206" s="21">
        <v>4.2102842332430376E-2</v>
      </c>
      <c r="P206" s="21">
        <v>6.6687083459165006E-2</v>
      </c>
      <c r="Q206" s="21">
        <v>6.8844505851674315E-2</v>
      </c>
      <c r="R206" s="21">
        <v>8.9541630220549825E-2</v>
      </c>
      <c r="S206" s="21">
        <v>8.176353596129915E-2</v>
      </c>
      <c r="T206" s="21">
        <v>6.8865200332659193E-2</v>
      </c>
      <c r="U206" s="21">
        <v>7.7994191286515135E-2</v>
      </c>
      <c r="V206" s="21">
        <v>8.0255835763859723E-2</v>
      </c>
      <c r="W206" s="21">
        <v>7.5962099172501796E-2</v>
      </c>
      <c r="X206" s="21">
        <v>5.6432339815722384E-2</v>
      </c>
      <c r="Y206" s="21">
        <v>0.10670540895335885</v>
      </c>
      <c r="Z206" s="21">
        <v>0.14159925489056768</v>
      </c>
      <c r="AA206" s="21">
        <v>0.1589679254522999</v>
      </c>
      <c r="AB206" s="21">
        <v>0.15115607402509654</v>
      </c>
      <c r="AC206" s="21">
        <v>0.17132540259904927</v>
      </c>
      <c r="AD206" s="21">
        <v>0.27882124856032453</v>
      </c>
      <c r="AE206" s="21">
        <v>0.22119687293400592</v>
      </c>
      <c r="AF206" s="21">
        <v>0.33571640800827579</v>
      </c>
      <c r="AG206" s="21">
        <v>0.35758133339884673</v>
      </c>
      <c r="AH206" s="21">
        <v>0.30618820893355836</v>
      </c>
      <c r="AI206" s="21">
        <v>0.33376515701340531</v>
      </c>
      <c r="AJ206" s="21">
        <v>0.28969549438231179</v>
      </c>
      <c r="AK206" s="21">
        <v>0.22707926445682936</v>
      </c>
      <c r="AL206" s="21">
        <v>0.27033664897269066</v>
      </c>
      <c r="AM206" s="21">
        <v>0.14497671600933301</v>
      </c>
      <c r="AN206" s="21">
        <v>0.40133716963005511</v>
      </c>
      <c r="AO206" s="21">
        <v>0.37771438374754013</v>
      </c>
      <c r="AP206" s="21">
        <v>0.37301538237101906</v>
      </c>
      <c r="AQ206" s="21">
        <v>0.32068105911950584</v>
      </c>
      <c r="AR206" s="21">
        <v>0.41387964038109271</v>
      </c>
      <c r="AS206" s="21">
        <v>0.71419285230187746</v>
      </c>
      <c r="AT206" s="21">
        <v>0.51619369528494574</v>
      </c>
      <c r="AU206" s="21">
        <v>0.47503680020964817</v>
      </c>
      <c r="AV206" s="21">
        <v>0.12916639071265804</v>
      </c>
      <c r="AW206" s="21">
        <v>0.20789663249683205</v>
      </c>
      <c r="AX206" s="21">
        <v>0.22472470047128246</v>
      </c>
      <c r="AY206" s="21">
        <v>0.17271398522612919</v>
      </c>
      <c r="AZ206" s="21">
        <v>0.18659039948620881</v>
      </c>
      <c r="BA206" s="21">
        <v>0.16667952584951451</v>
      </c>
      <c r="BB206" s="21">
        <v>0.10868691182817156</v>
      </c>
      <c r="BC206" s="21">
        <v>5.3373440970052102E-2</v>
      </c>
      <c r="BD206" s="21">
        <v>4.8645570683506216E-2</v>
      </c>
      <c r="BE206" s="21">
        <v>0.37433302078428204</v>
      </c>
      <c r="BF206" s="21">
        <v>0.20090961829447407</v>
      </c>
      <c r="BG206" s="21">
        <v>0.53486460851250417</v>
      </c>
      <c r="BH206" s="21">
        <v>0.33842840576482047</v>
      </c>
      <c r="BI206" s="21">
        <v>0.49547865218052478</v>
      </c>
      <c r="BJ206" s="21"/>
      <c r="BK206" s="21"/>
      <c r="BL206" s="21"/>
      <c r="BM206" s="21"/>
      <c r="BN206" s="21"/>
    </row>
    <row r="207" spans="1:66" s="22" customFormat="1" ht="18" customHeight="1" x14ac:dyDescent="0.45">
      <c r="A207" s="17"/>
      <c r="B207" s="17">
        <v>200</v>
      </c>
      <c r="C207" s="18" t="s">
        <v>313</v>
      </c>
      <c r="D207" s="19" t="s">
        <v>41</v>
      </c>
      <c r="E207" s="19" t="s">
        <v>305</v>
      </c>
      <c r="F207" s="19" t="s">
        <v>85</v>
      </c>
      <c r="G207" s="19" t="s">
        <v>100</v>
      </c>
      <c r="H207" s="19" t="s">
        <v>47</v>
      </c>
      <c r="I207" s="20">
        <f t="shared" si="3"/>
        <v>158</v>
      </c>
      <c r="J207" s="20">
        <f>HLOOKUP(Year-1, 'Full Database'!$K$6:$BN$7, 2, 0)</f>
        <v>61</v>
      </c>
      <c r="K207" s="21">
        <v>0.10273051526812335</v>
      </c>
      <c r="L207" s="21">
        <v>0.19064871542286396</v>
      </c>
      <c r="M207" s="21">
        <v>0.1807947965455593</v>
      </c>
      <c r="N207" s="21">
        <v>0.3305756435998059</v>
      </c>
      <c r="O207" s="21">
        <v>0.17010367849989744</v>
      </c>
      <c r="P207" s="21">
        <v>0.20159412704278665</v>
      </c>
      <c r="Q207" s="21">
        <v>0.12446021807271289</v>
      </c>
      <c r="R207" s="21">
        <v>9.5813394870076216E-2</v>
      </c>
      <c r="S207" s="21">
        <v>0.10539067958529615</v>
      </c>
      <c r="T207" s="21">
        <v>0.20789698181577004</v>
      </c>
      <c r="U207" s="21">
        <v>0.14367363813858924</v>
      </c>
      <c r="V207" s="21">
        <v>0.11967776232203435</v>
      </c>
      <c r="W207" s="21">
        <v>0.11790764475672326</v>
      </c>
      <c r="X207" s="21">
        <v>0.11779974974342383</v>
      </c>
      <c r="Y207" s="21">
        <v>0.12308278809730133</v>
      </c>
      <c r="Z207" s="21">
        <v>0.11144320329811107</v>
      </c>
      <c r="AA207" s="21">
        <v>0.13100015156863454</v>
      </c>
      <c r="AB207" s="21">
        <v>0.12060109587033613</v>
      </c>
      <c r="AC207" s="21">
        <v>0.17443809970662358</v>
      </c>
      <c r="AD207" s="21">
        <v>0.26828117201119223</v>
      </c>
      <c r="AE207" s="21">
        <v>0.26899571146394291</v>
      </c>
      <c r="AF207" s="21">
        <v>0.3662780578187454</v>
      </c>
      <c r="AG207" s="21">
        <v>0.23780153119111683</v>
      </c>
      <c r="AH207" s="21">
        <v>0.19977445026986987</v>
      </c>
      <c r="AI207" s="21">
        <v>0.22673687479872159</v>
      </c>
      <c r="AJ207" s="21">
        <v>0.28980566697270077</v>
      </c>
      <c r="AK207" s="21">
        <v>0.25802819063392674</v>
      </c>
      <c r="AL207" s="21">
        <v>0.30092651603266241</v>
      </c>
      <c r="AM207" s="21">
        <v>0.19632791389844123</v>
      </c>
      <c r="AN207" s="21">
        <v>0.17422792387565439</v>
      </c>
      <c r="AO207" s="21">
        <v>0.17558906088245751</v>
      </c>
      <c r="AP207" s="21">
        <v>0.15400370343328024</v>
      </c>
      <c r="AQ207" s="21">
        <v>0.14396772703464897</v>
      </c>
      <c r="AR207" s="21">
        <v>0.17248796070048567</v>
      </c>
      <c r="AS207" s="21">
        <v>0.16913039827624604</v>
      </c>
      <c r="AT207" s="21">
        <v>0.26686509227490501</v>
      </c>
      <c r="AU207" s="21">
        <v>0.31040017896277727</v>
      </c>
      <c r="AV207" s="21">
        <v>0.23604932733351539</v>
      </c>
      <c r="AW207" s="21">
        <v>0.26016871498970123</v>
      </c>
      <c r="AX207" s="21">
        <v>0.16959322416008599</v>
      </c>
      <c r="AY207" s="21">
        <v>0.21781720527218171</v>
      </c>
      <c r="AZ207" s="21">
        <v>0.1313220465754098</v>
      </c>
      <c r="BA207" s="21">
        <v>0</v>
      </c>
      <c r="BB207" s="21">
        <v>0</v>
      </c>
      <c r="BC207" s="21">
        <v>6.0654780967343502E-2</v>
      </c>
      <c r="BD207" s="21">
        <v>4.2502545508582006E-2</v>
      </c>
      <c r="BE207" s="21">
        <v>4.6452044849357589E-2</v>
      </c>
      <c r="BF207" s="21">
        <v>4.1707205179151371E-2</v>
      </c>
      <c r="BG207" s="21">
        <v>5.3141892884122688E-2</v>
      </c>
      <c r="BH207" s="21">
        <v>4.9415834955038401E-2</v>
      </c>
      <c r="BI207" s="21">
        <v>4.463122027097266E-2</v>
      </c>
      <c r="BJ207" s="21"/>
      <c r="BK207" s="21"/>
      <c r="BL207" s="21"/>
      <c r="BM207" s="21"/>
      <c r="BN207" s="21"/>
    </row>
    <row r="208" spans="1:66" s="22" customFormat="1" ht="18" customHeight="1" x14ac:dyDescent="0.45">
      <c r="A208" s="17"/>
      <c r="B208" s="17">
        <v>201</v>
      </c>
      <c r="C208" s="18" t="s">
        <v>314</v>
      </c>
      <c r="D208" s="19" t="s">
        <v>41</v>
      </c>
      <c r="E208" s="19" t="s">
        <v>305</v>
      </c>
      <c r="F208" s="19" t="s">
        <v>85</v>
      </c>
      <c r="G208" s="19" t="s">
        <v>102</v>
      </c>
      <c r="H208" s="19" t="s">
        <v>47</v>
      </c>
      <c r="I208" s="20">
        <f t="shared" si="3"/>
        <v>158</v>
      </c>
      <c r="J208" s="20">
        <f>HLOOKUP(Year-1, 'Full Database'!$K$6:$BN$7, 2, 0)</f>
        <v>61</v>
      </c>
      <c r="K208" s="21">
        <v>0.12355791268082167</v>
      </c>
      <c r="L208" s="21">
        <v>0.12823364324492237</v>
      </c>
      <c r="M208" s="21">
        <v>0.12343845366366096</v>
      </c>
      <c r="N208" s="21">
        <v>0.13174585020347096</v>
      </c>
      <c r="O208" s="21">
        <v>0.13881614843465034</v>
      </c>
      <c r="P208" s="21">
        <v>0.144491744071129</v>
      </c>
      <c r="Q208" s="21">
        <v>0.15804111999172268</v>
      </c>
      <c r="R208" s="21">
        <v>0.12157949797749491</v>
      </c>
      <c r="S208" s="21">
        <v>0.1373349383639518</v>
      </c>
      <c r="T208" s="21">
        <v>0.15256204578301047</v>
      </c>
      <c r="U208" s="21">
        <v>0.23797071107171769</v>
      </c>
      <c r="V208" s="21">
        <v>0.19920956175382776</v>
      </c>
      <c r="W208" s="21">
        <v>0.12830356211842694</v>
      </c>
      <c r="X208" s="21">
        <v>0.16046831812227499</v>
      </c>
      <c r="Y208" s="21">
        <v>0.14694904380369217</v>
      </c>
      <c r="Z208" s="21">
        <v>0.14764183345164822</v>
      </c>
      <c r="AA208" s="21">
        <v>0.2289590834516223</v>
      </c>
      <c r="AB208" s="21">
        <v>0.36007633473923195</v>
      </c>
      <c r="AC208" s="21">
        <v>0.39405239470738529</v>
      </c>
      <c r="AD208" s="21">
        <v>0.70505394614260897</v>
      </c>
      <c r="AE208" s="21">
        <v>0.67349952598817919</v>
      </c>
      <c r="AF208" s="21">
        <v>0.76873064678908942</v>
      </c>
      <c r="AG208" s="21">
        <v>1.2431536246100798</v>
      </c>
      <c r="AH208" s="21">
        <v>0.75686255332348362</v>
      </c>
      <c r="AI208" s="21">
        <v>0.71128253725001978</v>
      </c>
      <c r="AJ208" s="21">
        <v>0.78014592468240129</v>
      </c>
      <c r="AK208" s="21">
        <v>0.66475121777306367</v>
      </c>
      <c r="AL208" s="21">
        <v>0.70277709197883376</v>
      </c>
      <c r="AM208" s="21">
        <v>0.82864162020964238</v>
      </c>
      <c r="AN208" s="21">
        <v>0.78984403683301019</v>
      </c>
      <c r="AO208" s="21">
        <v>1.0713114359140534</v>
      </c>
      <c r="AP208" s="21">
        <v>0.77378811147174775</v>
      </c>
      <c r="AQ208" s="21">
        <v>0.93565247479126135</v>
      </c>
      <c r="AR208" s="21">
        <v>1.1757178782490934</v>
      </c>
      <c r="AS208" s="21">
        <v>1.1458457247487051</v>
      </c>
      <c r="AT208" s="21">
        <v>1.1775253964199512</v>
      </c>
      <c r="AU208" s="21">
        <v>1.0757153048592578</v>
      </c>
      <c r="AV208" s="21">
        <v>1.2051491180000309</v>
      </c>
      <c r="AW208" s="21">
        <v>1.0691021785052275</v>
      </c>
      <c r="AX208" s="21">
        <v>1.0653494261654179</v>
      </c>
      <c r="AY208" s="21">
        <v>1.0851904735271469</v>
      </c>
      <c r="AZ208" s="21">
        <v>1.0134854082870988</v>
      </c>
      <c r="BA208" s="21">
        <v>1.0509261217953141</v>
      </c>
      <c r="BB208" s="21">
        <v>2.5874538959886988</v>
      </c>
      <c r="BC208" s="21">
        <v>0.11071996337287142</v>
      </c>
      <c r="BD208" s="21">
        <v>9.8497574863111823E-2</v>
      </c>
      <c r="BE208" s="21">
        <v>1.2960089147490257</v>
      </c>
      <c r="BF208" s="21">
        <v>1.2028053461406178</v>
      </c>
      <c r="BG208" s="21">
        <v>1.8646086990998416</v>
      </c>
      <c r="BH208" s="21">
        <v>1.3104544713855741</v>
      </c>
      <c r="BI208" s="21">
        <v>1.1931937431031299</v>
      </c>
      <c r="BJ208" s="21"/>
      <c r="BK208" s="21"/>
      <c r="BL208" s="21"/>
      <c r="BM208" s="21"/>
      <c r="BN208" s="21"/>
    </row>
    <row r="209" spans="1:66" s="22" customFormat="1" ht="18" customHeight="1" x14ac:dyDescent="0.45">
      <c r="A209" s="17"/>
      <c r="B209" s="17">
        <v>202</v>
      </c>
      <c r="C209" s="18" t="s">
        <v>315</v>
      </c>
      <c r="D209" s="19" t="s">
        <v>41</v>
      </c>
      <c r="E209" s="19" t="s">
        <v>305</v>
      </c>
      <c r="F209" s="19" t="s">
        <v>85</v>
      </c>
      <c r="G209" s="19" t="s">
        <v>104</v>
      </c>
      <c r="H209" s="19" t="s">
        <v>47</v>
      </c>
      <c r="I209" s="20">
        <f t="shared" si="3"/>
        <v>158</v>
      </c>
      <c r="J209" s="20">
        <f>HLOOKUP(Year-1, 'Full Database'!$K$6:$BN$7, 2, 0)</f>
        <v>61</v>
      </c>
      <c r="K209" s="21">
        <v>0.15240024158826015</v>
      </c>
      <c r="L209" s="21">
        <v>0.17837400398792025</v>
      </c>
      <c r="M209" s="21">
        <v>0.15734769445366853</v>
      </c>
      <c r="N209" s="21">
        <v>0.17380158141452814</v>
      </c>
      <c r="O209" s="21">
        <v>0.23482012248213713</v>
      </c>
      <c r="P209" s="21">
        <v>0.30716676637443652</v>
      </c>
      <c r="Q209" s="21">
        <v>0.17899111598323331</v>
      </c>
      <c r="R209" s="21">
        <v>0.14910176676219472</v>
      </c>
      <c r="S209" s="21">
        <v>0.23738530896975504</v>
      </c>
      <c r="T209" s="21">
        <v>0.377531984650054</v>
      </c>
      <c r="U209" s="21">
        <v>0.26563867422833792</v>
      </c>
      <c r="V209" s="21">
        <v>0.18537057115679378</v>
      </c>
      <c r="W209" s="21">
        <v>0.21559441699616697</v>
      </c>
      <c r="X209" s="21">
        <v>0.21656343406982562</v>
      </c>
      <c r="Y209" s="21">
        <v>0.31894686733998012</v>
      </c>
      <c r="Z209" s="21">
        <v>0.18921995063642214</v>
      </c>
      <c r="AA209" s="21">
        <v>0.38952038146390267</v>
      </c>
      <c r="AB209" s="21">
        <v>0.25711011174280818</v>
      </c>
      <c r="AC209" s="21">
        <v>0.50851576092387529</v>
      </c>
      <c r="AD209" s="21">
        <v>0.53380083885588014</v>
      </c>
      <c r="AE209" s="21">
        <v>0.71022313340622012</v>
      </c>
      <c r="AF209" s="21">
        <v>0.61685446381786768</v>
      </c>
      <c r="AG209" s="21">
        <v>0.69493198392781541</v>
      </c>
      <c r="AH209" s="21">
        <v>0.59388669121814552</v>
      </c>
      <c r="AI209" s="21">
        <v>0.70394165049128732</v>
      </c>
      <c r="AJ209" s="21">
        <v>0.41535534050818257</v>
      </c>
      <c r="AK209" s="21">
        <v>0.52210787950296655</v>
      </c>
      <c r="AL209" s="21">
        <v>0.13498072284346913</v>
      </c>
      <c r="AM209" s="21">
        <v>0.58711525183000823</v>
      </c>
      <c r="AN209" s="21">
        <v>0.5373027561475302</v>
      </c>
      <c r="AO209" s="21">
        <v>0.54784579211650164</v>
      </c>
      <c r="AP209" s="21">
        <v>0.64046810927770337</v>
      </c>
      <c r="AQ209" s="21">
        <v>0.59026467367229363</v>
      </c>
      <c r="AR209" s="21">
        <v>0.81115842243113923</v>
      </c>
      <c r="AS209" s="21">
        <v>0.7378680133588249</v>
      </c>
      <c r="AT209" s="21">
        <v>0.93637729297513106</v>
      </c>
      <c r="AU209" s="21">
        <v>0.10396745286441056</v>
      </c>
      <c r="AV209" s="21">
        <v>-0.53504035273455797</v>
      </c>
      <c r="AW209" s="21">
        <v>0.51788512638348305</v>
      </c>
      <c r="AX209" s="21">
        <v>0.5096514753022916</v>
      </c>
      <c r="AY209" s="21">
        <v>0.57388894336735474</v>
      </c>
      <c r="AZ209" s="21">
        <v>0.31204007908739628</v>
      </c>
      <c r="BA209" s="21">
        <v>0</v>
      </c>
      <c r="BB209" s="21">
        <v>0</v>
      </c>
      <c r="BC209" s="21">
        <v>0.25395771152011737</v>
      </c>
      <c r="BD209" s="21">
        <v>0.16786229717735968</v>
      </c>
      <c r="BE209" s="21">
        <v>0.15657441046266035</v>
      </c>
      <c r="BF209" s="21">
        <v>0.21728090474667222</v>
      </c>
      <c r="BG209" s="21">
        <v>0.25429438650770075</v>
      </c>
      <c r="BH209" s="21">
        <v>0.16367605694898152</v>
      </c>
      <c r="BI209" s="21">
        <v>0.14821683012453868</v>
      </c>
      <c r="BJ209" s="21"/>
      <c r="BK209" s="21"/>
      <c r="BL209" s="21"/>
      <c r="BM209" s="21"/>
      <c r="BN209" s="21"/>
    </row>
    <row r="210" spans="1:66" s="22" customFormat="1" ht="18" customHeight="1" x14ac:dyDescent="0.45">
      <c r="A210" s="17"/>
      <c r="B210" s="17">
        <v>203</v>
      </c>
      <c r="C210" s="18" t="s">
        <v>316</v>
      </c>
      <c r="D210" s="19" t="s">
        <v>41</v>
      </c>
      <c r="E210" s="19" t="s">
        <v>305</v>
      </c>
      <c r="F210" s="19" t="s">
        <v>85</v>
      </c>
      <c r="G210" s="19" t="s">
        <v>106</v>
      </c>
      <c r="H210" s="19" t="s">
        <v>47</v>
      </c>
      <c r="I210" s="20">
        <f t="shared" si="3"/>
        <v>158</v>
      </c>
      <c r="J210" s="20">
        <f>HLOOKUP(Year-1, 'Full Database'!$K$6:$BN$7, 2, 0)</f>
        <v>61</v>
      </c>
      <c r="K210" s="21">
        <v>9.2527848557641817E-2</v>
      </c>
      <c r="L210" s="21">
        <v>8.9729086732536378E-2</v>
      </c>
      <c r="M210" s="21">
        <v>8.5739698513630849E-2</v>
      </c>
      <c r="N210" s="21">
        <v>8.4092253441117926E-2</v>
      </c>
      <c r="O210" s="21">
        <v>9.0923836271123035E-2</v>
      </c>
      <c r="P210" s="21">
        <v>0.10142608853681817</v>
      </c>
      <c r="Q210" s="21">
        <v>8.5864694315971407E-2</v>
      </c>
      <c r="R210" s="21">
        <v>9.0028870681928136E-2</v>
      </c>
      <c r="S210" s="21">
        <v>9.2634937505461645E-2</v>
      </c>
      <c r="T210" s="21">
        <v>0.10312729777902739</v>
      </c>
      <c r="U210" s="21">
        <v>0.11247394983996163</v>
      </c>
      <c r="V210" s="21">
        <v>0.10578332104140038</v>
      </c>
      <c r="W210" s="21">
        <v>0.12313690326614152</v>
      </c>
      <c r="X210" s="21">
        <v>0.10694969199058325</v>
      </c>
      <c r="Y210" s="21">
        <v>0.11756584325168133</v>
      </c>
      <c r="Z210" s="21">
        <v>0.11135165941252513</v>
      </c>
      <c r="AA210" s="21">
        <v>0.12332148480616036</v>
      </c>
      <c r="AB210" s="21">
        <v>0.1785112185476545</v>
      </c>
      <c r="AC210" s="21">
        <v>0.16433858605166168</v>
      </c>
      <c r="AD210" s="21">
        <v>0.17167911858419196</v>
      </c>
      <c r="AE210" s="21">
        <v>0.21340782480877046</v>
      </c>
      <c r="AF210" s="21">
        <v>0.35823568229407243</v>
      </c>
      <c r="AG210" s="21">
        <v>0.19685514374791774</v>
      </c>
      <c r="AH210" s="21">
        <v>0.22329872640437737</v>
      </c>
      <c r="AI210" s="21">
        <v>0.17923762508547078</v>
      </c>
      <c r="AJ210" s="21">
        <v>0.22237911199448812</v>
      </c>
      <c r="AK210" s="21">
        <v>0.2380601305871019</v>
      </c>
      <c r="AL210" s="21">
        <v>0.11391942492538169</v>
      </c>
      <c r="AM210" s="21">
        <v>0.17610898268445208</v>
      </c>
      <c r="AN210" s="21">
        <v>0.16169485984100776</v>
      </c>
      <c r="AO210" s="21">
        <v>0.16922917901955944</v>
      </c>
      <c r="AP210" s="21">
        <v>0.16467338349540905</v>
      </c>
      <c r="AQ210" s="21">
        <v>0.18340876269989248</v>
      </c>
      <c r="AR210" s="21">
        <v>0.19846280370573366</v>
      </c>
      <c r="AS210" s="21">
        <v>0.20339591403199614</v>
      </c>
      <c r="AT210" s="21">
        <v>0.36369035315900405</v>
      </c>
      <c r="AU210" s="21">
        <v>0.41308223697444074</v>
      </c>
      <c r="AV210" s="21">
        <v>0.26036102838179787</v>
      </c>
      <c r="AW210" s="21">
        <v>0.30275163987974996</v>
      </c>
      <c r="AX210" s="21">
        <v>0.25587016620649528</v>
      </c>
      <c r="AY210" s="21">
        <v>0.2533061422465876</v>
      </c>
      <c r="AZ210" s="21">
        <v>0.19977215552024052</v>
      </c>
      <c r="BA210" s="21">
        <v>0.21523037243284748</v>
      </c>
      <c r="BB210" s="21">
        <v>0.27267584322548533</v>
      </c>
      <c r="BC210" s="21">
        <v>8.3408082802422512E-2</v>
      </c>
      <c r="BD210" s="21">
        <v>9.1232944789844866E-2</v>
      </c>
      <c r="BE210" s="21">
        <v>0.19001310949104955</v>
      </c>
      <c r="BF210" s="21">
        <v>0.17006748394373705</v>
      </c>
      <c r="BG210" s="21">
        <v>0.20056443376370153</v>
      </c>
      <c r="BH210" s="21">
        <v>0.18621726502614355</v>
      </c>
      <c r="BI210" s="21">
        <v>0.2242863880078933</v>
      </c>
      <c r="BJ210" s="21"/>
      <c r="BK210" s="21"/>
      <c r="BL210" s="21"/>
      <c r="BM210" s="21"/>
      <c r="BN210" s="21"/>
    </row>
    <row r="211" spans="1:66" s="22" customFormat="1" ht="18" customHeight="1" x14ac:dyDescent="0.45">
      <c r="A211" s="17"/>
      <c r="B211" s="17">
        <v>204</v>
      </c>
      <c r="C211" s="18" t="s">
        <v>317</v>
      </c>
      <c r="D211" s="19" t="s">
        <v>41</v>
      </c>
      <c r="E211" s="19" t="s">
        <v>305</v>
      </c>
      <c r="F211" s="19" t="s">
        <v>85</v>
      </c>
      <c r="G211" s="19" t="s">
        <v>108</v>
      </c>
      <c r="H211" s="19" t="s">
        <v>47</v>
      </c>
      <c r="I211" s="20">
        <f t="shared" si="3"/>
        <v>158</v>
      </c>
      <c r="J211" s="20">
        <f>HLOOKUP(Year-1, 'Full Database'!$K$6:$BN$7, 2, 0)</f>
        <v>61</v>
      </c>
      <c r="K211" s="21">
        <v>0.12565727277603675</v>
      </c>
      <c r="L211" s="21">
        <v>0.13145695125717313</v>
      </c>
      <c r="M211" s="21">
        <v>0.15992158922759148</v>
      </c>
      <c r="N211" s="21">
        <v>0.1263320226645363</v>
      </c>
      <c r="O211" s="21">
        <v>0.22714790962182344</v>
      </c>
      <c r="P211" s="21">
        <v>9.6910673409993833E-2</v>
      </c>
      <c r="Q211" s="21">
        <v>8.1239506936630859E-2</v>
      </c>
      <c r="R211" s="21">
        <v>2.743170770761838E-2</v>
      </c>
      <c r="S211" s="21">
        <v>3.7200310544199082E-2</v>
      </c>
      <c r="T211" s="21">
        <v>0.26084385586820286</v>
      </c>
      <c r="U211" s="21">
        <v>0.17374825997191223</v>
      </c>
      <c r="V211" s="21">
        <v>0.3829077387784664</v>
      </c>
      <c r="W211" s="21">
        <v>0.3403647281746246</v>
      </c>
      <c r="X211" s="21">
        <v>0.30400276497791817</v>
      </c>
      <c r="Y211" s="21">
        <v>0.61466893111032317</v>
      </c>
      <c r="Z211" s="21">
        <v>0.41105504187501457</v>
      </c>
      <c r="AA211" s="21">
        <v>0.20339196676413815</v>
      </c>
      <c r="AB211" s="21">
        <v>0.52675097695694006</v>
      </c>
      <c r="AC211" s="21">
        <v>0.18891088177717674</v>
      </c>
      <c r="AD211" s="21">
        <v>0.5314230306397133</v>
      </c>
      <c r="AE211" s="21">
        <v>1.0716344033337977</v>
      </c>
      <c r="AF211" s="21">
        <v>0.73779623420836138</v>
      </c>
      <c r="AG211" s="21">
        <v>0.5520244164046203</v>
      </c>
      <c r="AH211" s="21">
        <v>1.49520750696069</v>
      </c>
      <c r="AI211" s="21">
        <v>0.82071591699110136</v>
      </c>
      <c r="AJ211" s="21">
        <v>0.91391702891032234</v>
      </c>
      <c r="AK211" s="21">
        <v>0.47133921015213154</v>
      </c>
      <c r="AL211" s="21">
        <v>0.16878078132191329</v>
      </c>
      <c r="AM211" s="21">
        <v>0.66993196091609863</v>
      </c>
      <c r="AN211" s="21">
        <v>0.66532511369901726</v>
      </c>
      <c r="AO211" s="21">
        <v>0.68583763356147287</v>
      </c>
      <c r="AP211" s="21">
        <v>0.56302264029062188</v>
      </c>
      <c r="AQ211" s="21">
        <v>0.57310029750581526</v>
      </c>
      <c r="AR211" s="21">
        <v>1.1531360720013069</v>
      </c>
      <c r="AS211" s="21">
        <v>1.429096032944883</v>
      </c>
      <c r="AT211" s="21">
        <v>0.77482637418012545</v>
      </c>
      <c r="AU211" s="21">
        <v>0.99629727956961434</v>
      </c>
      <c r="AV211" s="21">
        <v>0.83082097044836067</v>
      </c>
      <c r="AW211" s="21">
        <v>0.94214404771669424</v>
      </c>
      <c r="AX211" s="21">
        <v>0.68762080049955576</v>
      </c>
      <c r="AY211" s="21">
        <v>0.5886281987795372</v>
      </c>
      <c r="AZ211" s="21">
        <v>0.73031195332826193</v>
      </c>
      <c r="BA211" s="21">
        <v>0.77235810971523788</v>
      </c>
      <c r="BB211" s="21">
        <v>0.76084643938594088</v>
      </c>
      <c r="BC211" s="21">
        <v>9.072566074386787E-2</v>
      </c>
      <c r="BD211" s="21">
        <v>0.11740656426530312</v>
      </c>
      <c r="BE211" s="21">
        <v>0.69195009611093383</v>
      </c>
      <c r="BF211" s="21">
        <v>0.65431517179824683</v>
      </c>
      <c r="BG211" s="21">
        <v>0.75112001746466595</v>
      </c>
      <c r="BH211" s="21">
        <v>0.62738198421324332</v>
      </c>
      <c r="BI211" s="21">
        <v>0.63159376843656978</v>
      </c>
      <c r="BJ211" s="21"/>
      <c r="BK211" s="21"/>
      <c r="BL211" s="21"/>
      <c r="BM211" s="21"/>
      <c r="BN211" s="21"/>
    </row>
    <row r="212" spans="1:66" s="22" customFormat="1" ht="18" customHeight="1" x14ac:dyDescent="0.45">
      <c r="A212" s="17"/>
      <c r="B212" s="17">
        <v>205</v>
      </c>
      <c r="C212" s="18" t="s">
        <v>318</v>
      </c>
      <c r="D212" s="19" t="s">
        <v>41</v>
      </c>
      <c r="E212" s="19" t="s">
        <v>305</v>
      </c>
      <c r="F212" s="19" t="s">
        <v>85</v>
      </c>
      <c r="G212" s="19" t="s">
        <v>110</v>
      </c>
      <c r="H212" s="19" t="s">
        <v>47</v>
      </c>
      <c r="I212" s="20">
        <f t="shared" si="3"/>
        <v>158</v>
      </c>
      <c r="J212" s="20">
        <f>HLOOKUP(Year-1, 'Full Database'!$K$6:$BN$7, 2, 0)</f>
        <v>61</v>
      </c>
      <c r="K212" s="21">
        <v>8.6216851565420471E-2</v>
      </c>
      <c r="L212" s="21">
        <v>7.9400607704390475E-2</v>
      </c>
      <c r="M212" s="21">
        <v>8.1189310558983208E-2</v>
      </c>
      <c r="N212" s="21">
        <v>7.7962649637412243E-2</v>
      </c>
      <c r="O212" s="21">
        <v>9.1483252039687504E-2</v>
      </c>
      <c r="P212" s="21">
        <v>9.9092827680282214E-2</v>
      </c>
      <c r="Q212" s="21">
        <v>9.249422469825945E-2</v>
      </c>
      <c r="R212" s="21">
        <v>9.1500022775871534E-2</v>
      </c>
      <c r="S212" s="21">
        <v>9.0709075169059711E-2</v>
      </c>
      <c r="T212" s="21">
        <v>0.15683463339545756</v>
      </c>
      <c r="U212" s="21">
        <v>0.12730496440913</v>
      </c>
      <c r="V212" s="21">
        <v>0.11854377634918865</v>
      </c>
      <c r="W212" s="21">
        <v>0.12157727841919005</v>
      </c>
      <c r="X212" s="21">
        <v>0.11253186961102898</v>
      </c>
      <c r="Y212" s="21">
        <v>0.10434325133914535</v>
      </c>
      <c r="Z212" s="21">
        <v>0.13981882420084069</v>
      </c>
      <c r="AA212" s="21">
        <v>0.14685302243479531</v>
      </c>
      <c r="AB212" s="21">
        <v>0.14047509713067907</v>
      </c>
      <c r="AC212" s="21">
        <v>0.13340426533010954</v>
      </c>
      <c r="AD212" s="21">
        <v>0.1354723878404982</v>
      </c>
      <c r="AE212" s="21">
        <v>0.15855702209291789</v>
      </c>
      <c r="AF212" s="21">
        <v>0.14632685660253761</v>
      </c>
      <c r="AG212" s="21">
        <v>0.1608622829051968</v>
      </c>
      <c r="AH212" s="21">
        <v>0.16125871476812759</v>
      </c>
      <c r="AI212" s="21">
        <v>0.24852910998779981</v>
      </c>
      <c r="AJ212" s="21">
        <v>0.29918497520365045</v>
      </c>
      <c r="AK212" s="21">
        <v>0.25913393370434784</v>
      </c>
      <c r="AL212" s="21">
        <v>0.16588433849734052</v>
      </c>
      <c r="AM212" s="21">
        <v>0.16970337839666594</v>
      </c>
      <c r="AN212" s="21">
        <v>0.15693351635229957</v>
      </c>
      <c r="AO212" s="21">
        <v>0.1832960336709647</v>
      </c>
      <c r="AP212" s="21">
        <v>0.18984804059899824</v>
      </c>
      <c r="AQ212" s="21">
        <v>0.24733692862468959</v>
      </c>
      <c r="AR212" s="21">
        <v>0.28501188401296168</v>
      </c>
      <c r="AS212" s="21">
        <v>0.30694232498078483</v>
      </c>
      <c r="AT212" s="21">
        <v>0.3452968319405077</v>
      </c>
      <c r="AU212" s="21">
        <v>0.31853939128025527</v>
      </c>
      <c r="AV212" s="21">
        <v>0.21215289412335581</v>
      </c>
      <c r="AW212" s="21">
        <v>0.16616234855159298</v>
      </c>
      <c r="AX212" s="21">
        <v>0.12328388554863073</v>
      </c>
      <c r="AY212" s="21">
        <v>0.15116057921662845</v>
      </c>
      <c r="AZ212" s="21">
        <v>0.14708413563967584</v>
      </c>
      <c r="BA212" s="21">
        <v>0.18357727589953754</v>
      </c>
      <c r="BB212" s="21">
        <v>0.30489638874563657</v>
      </c>
      <c r="BC212" s="21">
        <v>5.6873840494426502E-2</v>
      </c>
      <c r="BD212" s="21">
        <v>7.7854637102308305E-2</v>
      </c>
      <c r="BE212" s="21">
        <v>0.20100776851703306</v>
      </c>
      <c r="BF212" s="21">
        <v>0.18438482740871459</v>
      </c>
      <c r="BG212" s="21">
        <v>0.21782287099556005</v>
      </c>
      <c r="BH212" s="21">
        <v>0.17852632887427944</v>
      </c>
      <c r="BI212" s="21">
        <v>0.21680416821533802</v>
      </c>
      <c r="BJ212" s="21"/>
      <c r="BK212" s="21"/>
      <c r="BL212" s="21"/>
      <c r="BM212" s="21"/>
      <c r="BN212" s="21"/>
    </row>
    <row r="213" spans="1:66" s="22" customFormat="1" ht="18" customHeight="1" x14ac:dyDescent="0.45">
      <c r="A213" s="17"/>
      <c r="B213" s="17">
        <v>206</v>
      </c>
      <c r="C213" s="18" t="s">
        <v>319</v>
      </c>
      <c r="D213" s="19" t="s">
        <v>41</v>
      </c>
      <c r="E213" s="19" t="s">
        <v>305</v>
      </c>
      <c r="F213" s="19" t="s">
        <v>85</v>
      </c>
      <c r="G213" s="19" t="s">
        <v>112</v>
      </c>
      <c r="H213" s="19" t="s">
        <v>47</v>
      </c>
      <c r="I213" s="20">
        <f t="shared" si="3"/>
        <v>158</v>
      </c>
      <c r="J213" s="20">
        <f>HLOOKUP(Year-1, 'Full Database'!$K$6:$BN$7, 2, 0)</f>
        <v>61</v>
      </c>
      <c r="K213" s="21">
        <v>9.6939316365333539E-2</v>
      </c>
      <c r="L213" s="21">
        <v>9.2605760779887358E-2</v>
      </c>
      <c r="M213" s="21">
        <v>0.11431653023498631</v>
      </c>
      <c r="N213" s="21">
        <v>0.15413880347094641</v>
      </c>
      <c r="O213" s="21">
        <v>0.2753335527518081</v>
      </c>
      <c r="P213" s="21">
        <v>0.31201117917528731</v>
      </c>
      <c r="Q213" s="21">
        <v>0.23198985568829322</v>
      </c>
      <c r="R213" s="21">
        <v>0.19701291847442509</v>
      </c>
      <c r="S213" s="21">
        <v>0.17819489432451849</v>
      </c>
      <c r="T213" s="21">
        <v>0.19386900431688131</v>
      </c>
      <c r="U213" s="21">
        <v>0.16397067732626799</v>
      </c>
      <c r="V213" s="21">
        <v>0.1496242575940902</v>
      </c>
      <c r="W213" s="21">
        <v>0.1432860297572206</v>
      </c>
      <c r="X213" s="21">
        <v>0.14419018107983375</v>
      </c>
      <c r="Y213" s="21">
        <v>0.12126024462438642</v>
      </c>
      <c r="Z213" s="21">
        <v>0.12247917112991574</v>
      </c>
      <c r="AA213" s="21">
        <v>0.18614124844423127</v>
      </c>
      <c r="AB213" s="21">
        <v>0.32871362187039577</v>
      </c>
      <c r="AC213" s="21">
        <v>0.41292222619312335</v>
      </c>
      <c r="AD213" s="21">
        <v>0.60697283866838814</v>
      </c>
      <c r="AE213" s="21">
        <v>0.56208551122901163</v>
      </c>
      <c r="AF213" s="21">
        <v>0.43618113419624338</v>
      </c>
      <c r="AG213" s="21">
        <v>0.40768391273911719</v>
      </c>
      <c r="AH213" s="21">
        <v>0.39746571948459841</v>
      </c>
      <c r="AI213" s="21">
        <v>0.34910374334172373</v>
      </c>
      <c r="AJ213" s="21">
        <v>0.44913576505505626</v>
      </c>
      <c r="AK213" s="21">
        <v>0.35792264612311919</v>
      </c>
      <c r="AL213" s="21">
        <v>0.40309374935556175</v>
      </c>
      <c r="AM213" s="21">
        <v>0.5792339160360005</v>
      </c>
      <c r="AN213" s="21">
        <v>0.43075190245646405</v>
      </c>
      <c r="AO213" s="21">
        <v>0.57481502286706521</v>
      </c>
      <c r="AP213" s="21">
        <v>0.75268685647400702</v>
      </c>
      <c r="AQ213" s="21">
        <v>0.98016508711285966</v>
      </c>
      <c r="AR213" s="21">
        <v>1.0441808999684128</v>
      </c>
      <c r="AS213" s="21">
        <v>0.87454242630722878</v>
      </c>
      <c r="AT213" s="21">
        <v>1.8693295099245824</v>
      </c>
      <c r="AU213" s="21">
        <v>2.4623235388077163</v>
      </c>
      <c r="AV213" s="21">
        <v>0.98965733192657035</v>
      </c>
      <c r="AW213" s="21">
        <v>0.59739021626989675</v>
      </c>
      <c r="AX213" s="21">
        <v>0.61026824229665511</v>
      </c>
      <c r="AY213" s="21">
        <v>0.5886848885093936</v>
      </c>
      <c r="AZ213" s="21">
        <v>0.47908605178217473</v>
      </c>
      <c r="BA213" s="21">
        <v>0.4886118017302824</v>
      </c>
      <c r="BB213" s="21">
        <v>0.64936654501387747</v>
      </c>
      <c r="BC213" s="21">
        <v>0.13522919321137311</v>
      </c>
      <c r="BD213" s="21">
        <v>0.11932389966494664</v>
      </c>
      <c r="BE213" s="21">
        <v>0.44518236527009614</v>
      </c>
      <c r="BF213" s="21">
        <v>0.4284579383868814</v>
      </c>
      <c r="BG213" s="21">
        <v>0.66884990591759774</v>
      </c>
      <c r="BH213" s="21">
        <v>0.57765178040466547</v>
      </c>
      <c r="BI213" s="21">
        <v>0.61459050514369795</v>
      </c>
      <c r="BJ213" s="21"/>
      <c r="BK213" s="21"/>
      <c r="BL213" s="21"/>
      <c r="BM213" s="21"/>
      <c r="BN213" s="21"/>
    </row>
    <row r="214" spans="1:66" s="22" customFormat="1" ht="18" customHeight="1" x14ac:dyDescent="0.45">
      <c r="A214" s="17"/>
      <c r="B214" s="17">
        <v>207</v>
      </c>
      <c r="C214" s="18" t="s">
        <v>320</v>
      </c>
      <c r="D214" s="19" t="s">
        <v>41</v>
      </c>
      <c r="E214" s="19" t="s">
        <v>305</v>
      </c>
      <c r="F214" s="19" t="s">
        <v>85</v>
      </c>
      <c r="G214" s="19" t="s">
        <v>114</v>
      </c>
      <c r="H214" s="19" t="s">
        <v>47</v>
      </c>
      <c r="I214" s="20">
        <f t="shared" si="3"/>
        <v>158</v>
      </c>
      <c r="J214" s="20">
        <f>HLOOKUP(Year-1, 'Full Database'!$K$6:$BN$7, 2, 0)</f>
        <v>61</v>
      </c>
      <c r="K214" s="21">
        <v>6.3143028682587088E-2</v>
      </c>
      <c r="L214" s="21">
        <v>7.1846102401525613E-2</v>
      </c>
      <c r="M214" s="21">
        <v>7.2560931254808239E-2</v>
      </c>
      <c r="N214" s="21">
        <v>6.8514045894150832E-2</v>
      </c>
      <c r="O214" s="21">
        <v>6.3694093931154452E-2</v>
      </c>
      <c r="P214" s="21">
        <v>8.3424908914359844E-2</v>
      </c>
      <c r="Q214" s="21">
        <v>0.11174374538201584</v>
      </c>
      <c r="R214" s="21">
        <v>6.0350700139670699E-2</v>
      </c>
      <c r="S214" s="21">
        <v>6.2500433364395785E-2</v>
      </c>
      <c r="T214" s="21">
        <v>7.6793313330645679E-2</v>
      </c>
      <c r="U214" s="21">
        <v>8.9428221394060869E-2</v>
      </c>
      <c r="V214" s="21">
        <v>0.12659586663807634</v>
      </c>
      <c r="W214" s="21">
        <v>9.0808527497969665E-2</v>
      </c>
      <c r="X214" s="21">
        <v>6.4102917505034648E-2</v>
      </c>
      <c r="Y214" s="21">
        <v>6.5741494878772774E-2</v>
      </c>
      <c r="Z214" s="21">
        <v>6.8818004510965911E-2</v>
      </c>
      <c r="AA214" s="21">
        <v>6.3585080488952644E-2</v>
      </c>
      <c r="AB214" s="21">
        <v>9.5271067664298631E-2</v>
      </c>
      <c r="AC214" s="21">
        <v>5.813730577029514E-2</v>
      </c>
      <c r="AD214" s="21">
        <v>0.13199929554992046</v>
      </c>
      <c r="AE214" s="21">
        <v>0.21566117095410497</v>
      </c>
      <c r="AF214" s="21">
        <v>0.23781033365383603</v>
      </c>
      <c r="AG214" s="21">
        <v>0.24520971566637381</v>
      </c>
      <c r="AH214" s="21">
        <v>0.26569611447331826</v>
      </c>
      <c r="AI214" s="21">
        <v>0.22000274583582113</v>
      </c>
      <c r="AJ214" s="21">
        <v>0.27362434124848656</v>
      </c>
      <c r="AK214" s="21">
        <v>0.25812353775276936</v>
      </c>
      <c r="AL214" s="21">
        <v>0.2293204736689915</v>
      </c>
      <c r="AM214" s="21">
        <v>0.11906283539446955</v>
      </c>
      <c r="AN214" s="21">
        <v>0.10945729011904265</v>
      </c>
      <c r="AO214" s="21">
        <v>6.2831851050041715E-2</v>
      </c>
      <c r="AP214" s="21">
        <v>0.3373977910255504</v>
      </c>
      <c r="AQ214" s="21">
        <v>0.31726585378722905</v>
      </c>
      <c r="AR214" s="21">
        <v>0.45901959474086423</v>
      </c>
      <c r="AS214" s="21">
        <v>0.47245314715892217</v>
      </c>
      <c r="AT214" s="21">
        <v>0.72649323145904365</v>
      </c>
      <c r="AU214" s="21">
        <v>1.5624979314013676</v>
      </c>
      <c r="AV214" s="21">
        <v>0.8842941689320224</v>
      </c>
      <c r="AW214" s="21">
        <v>0.56495437607613752</v>
      </c>
      <c r="AX214" s="21">
        <v>0.37203426814656154</v>
      </c>
      <c r="AY214" s="21">
        <v>0.26545062856762069</v>
      </c>
      <c r="AZ214" s="21">
        <v>0.31932414083071903</v>
      </c>
      <c r="BA214" s="21">
        <v>0.56650432421235908</v>
      </c>
      <c r="BB214" s="21">
        <v>0.36862633689924518</v>
      </c>
      <c r="BC214" s="21">
        <v>7.091711289322214E-2</v>
      </c>
      <c r="BD214" s="21">
        <v>7.9586754742006605E-2</v>
      </c>
      <c r="BE214" s="21">
        <v>0.16360425493172823</v>
      </c>
      <c r="BF214" s="21">
        <v>0.20753980507267211</v>
      </c>
      <c r="BG214" s="21">
        <v>0.21174618788093802</v>
      </c>
      <c r="BH214" s="21">
        <v>0.17076610830137401</v>
      </c>
      <c r="BI214" s="21">
        <v>0.14615752659079925</v>
      </c>
      <c r="BJ214" s="21"/>
      <c r="BK214" s="21"/>
      <c r="BL214" s="21"/>
      <c r="BM214" s="21"/>
      <c r="BN214" s="21"/>
    </row>
    <row r="215" spans="1:66" s="22" customFormat="1" ht="18" customHeight="1" x14ac:dyDescent="0.45">
      <c r="A215" s="17"/>
      <c r="B215" s="17">
        <v>208</v>
      </c>
      <c r="C215" s="18" t="s">
        <v>321</v>
      </c>
      <c r="D215" s="19" t="s">
        <v>41</v>
      </c>
      <c r="E215" s="19" t="s">
        <v>305</v>
      </c>
      <c r="F215" s="19" t="s">
        <v>176</v>
      </c>
      <c r="G215" s="19" t="s">
        <v>177</v>
      </c>
      <c r="H215" s="19" t="s">
        <v>47</v>
      </c>
      <c r="I215" s="20">
        <f t="shared" si="3"/>
        <v>158</v>
      </c>
      <c r="J215" s="20">
        <f>HLOOKUP(Year-1, 'Full Database'!$K$6:$BN$7, 2, 0)</f>
        <v>61</v>
      </c>
      <c r="K215" s="21">
        <v>7.3192402728391837E-2</v>
      </c>
      <c r="L215" s="21">
        <v>7.584004249436628E-2</v>
      </c>
      <c r="M215" s="21">
        <v>8.3587271671758112E-2</v>
      </c>
      <c r="N215" s="21">
        <v>7.8342914413407835E-2</v>
      </c>
      <c r="O215" s="21">
        <v>9.2139604565637745E-2</v>
      </c>
      <c r="P215" s="21">
        <v>9.7439846380836664E-2</v>
      </c>
      <c r="Q215" s="21">
        <v>9.9326546950265021E-2</v>
      </c>
      <c r="R215" s="21">
        <v>9.4028844634776815E-2</v>
      </c>
      <c r="S215" s="21">
        <v>7.2867786037701776E-2</v>
      </c>
      <c r="T215" s="21">
        <v>8.2808073924013126E-2</v>
      </c>
      <c r="U215" s="21">
        <v>7.5306217717212506E-2</v>
      </c>
      <c r="V215" s="21">
        <v>8.4541316704076427E-2</v>
      </c>
      <c r="W215" s="21">
        <v>9.224252737236005E-2</v>
      </c>
      <c r="X215" s="21">
        <v>0.15599569532419894</v>
      </c>
      <c r="Y215" s="21">
        <v>9.6661576595043194E-2</v>
      </c>
      <c r="Z215" s="21">
        <v>0.11843969213788888</v>
      </c>
      <c r="AA215" s="21">
        <v>0.1384353724640226</v>
      </c>
      <c r="AB215" s="21">
        <v>0.18839016456696847</v>
      </c>
      <c r="AC215" s="21">
        <v>0.14185935105588832</v>
      </c>
      <c r="AD215" s="21">
        <v>8.4212814759982532E-2</v>
      </c>
      <c r="AE215" s="21">
        <v>0.13894553713595573</v>
      </c>
      <c r="AF215" s="21">
        <v>0.13294806970419332</v>
      </c>
      <c r="AG215" s="21">
        <v>8.3539012939587196E-2</v>
      </c>
      <c r="AH215" s="21">
        <v>0.11967788269725847</v>
      </c>
      <c r="AI215" s="21">
        <v>0.12892844065529749</v>
      </c>
      <c r="AJ215" s="21">
        <v>0.21814744930361177</v>
      </c>
      <c r="AK215" s="21">
        <v>0.21825619319842737</v>
      </c>
      <c r="AL215" s="21">
        <v>0.16754938124155416</v>
      </c>
      <c r="AM215" s="21">
        <v>0.17749127938692502</v>
      </c>
      <c r="AN215" s="21">
        <v>0.14232079987944371</v>
      </c>
      <c r="AO215" s="21">
        <v>0.34176243830509218</v>
      </c>
      <c r="AP215" s="21">
        <v>0.2025045224275234</v>
      </c>
      <c r="AQ215" s="21">
        <v>0.15107622089756145</v>
      </c>
      <c r="AR215" s="21">
        <v>0.11082946672404198</v>
      </c>
      <c r="AS215" s="21">
        <v>0.18138221167023599</v>
      </c>
      <c r="AT215" s="21">
        <v>0.37785565156243683</v>
      </c>
      <c r="AU215" s="21">
        <v>0.27890163373271226</v>
      </c>
      <c r="AV215" s="21">
        <v>0.15900816512182092</v>
      </c>
      <c r="AW215" s="21">
        <v>0.18572604894114095</v>
      </c>
      <c r="AX215" s="21">
        <v>0.30689963620577648</v>
      </c>
      <c r="AY215" s="21">
        <v>0.23685131213258048</v>
      </c>
      <c r="AZ215" s="21">
        <v>0.34035499827407911</v>
      </c>
      <c r="BA215" s="21">
        <v>0.27166324490320976</v>
      </c>
      <c r="BB215" s="21">
        <v>0.63469159181029355</v>
      </c>
      <c r="BC215" s="21">
        <v>6.4894196760039477E-2</v>
      </c>
      <c r="BD215" s="21">
        <v>0.11871440857678166</v>
      </c>
      <c r="BE215" s="21">
        <v>0.17498421261322303</v>
      </c>
      <c r="BF215" s="21">
        <v>0.2983813421409181</v>
      </c>
      <c r="BG215" s="21">
        <v>0.47881227759945411</v>
      </c>
      <c r="BH215" s="21">
        <v>0.46273030530670711</v>
      </c>
      <c r="BI215" s="21">
        <v>0.13234420370965294</v>
      </c>
      <c r="BJ215" s="21"/>
      <c r="BK215" s="21"/>
      <c r="BL215" s="21"/>
      <c r="BM215" s="21"/>
      <c r="BN215" s="21"/>
    </row>
    <row r="216" spans="1:66" s="22" customFormat="1" ht="18" customHeight="1" x14ac:dyDescent="0.45">
      <c r="A216" s="17"/>
      <c r="B216" s="17">
        <v>209</v>
      </c>
      <c r="C216" s="18" t="s">
        <v>322</v>
      </c>
      <c r="D216" s="19" t="s">
        <v>41</v>
      </c>
      <c r="E216" s="19" t="s">
        <v>305</v>
      </c>
      <c r="F216" s="19" t="s">
        <v>176</v>
      </c>
      <c r="G216" s="19" t="s">
        <v>179</v>
      </c>
      <c r="H216" s="19" t="s">
        <v>47</v>
      </c>
      <c r="I216" s="20">
        <f t="shared" si="3"/>
        <v>158</v>
      </c>
      <c r="J216" s="20">
        <f>HLOOKUP(Year-1, 'Full Database'!$K$6:$BN$7, 2, 0)</f>
        <v>61</v>
      </c>
      <c r="K216" s="21">
        <v>0.12066640779082832</v>
      </c>
      <c r="L216" s="21">
        <v>0.13527127089974861</v>
      </c>
      <c r="M216" s="21">
        <v>0.11979119982958175</v>
      </c>
      <c r="N216" s="21">
        <v>0.10863399141761454</v>
      </c>
      <c r="O216" s="21">
        <v>9.4412046943671016E-2</v>
      </c>
      <c r="P216" s="21">
        <v>6.6310673016521743E-2</v>
      </c>
      <c r="Q216" s="21">
        <v>8.9222680821300707E-2</v>
      </c>
      <c r="R216" s="21">
        <v>8.485936191178485E-2</v>
      </c>
      <c r="S216" s="21">
        <v>7.8021242374343089E-2</v>
      </c>
      <c r="T216" s="21">
        <v>0.10324509463410958</v>
      </c>
      <c r="U216" s="21">
        <v>0.11068869344423603</v>
      </c>
      <c r="V216" s="21">
        <v>0.13036899965590895</v>
      </c>
      <c r="W216" s="21">
        <v>0.10941083056864259</v>
      </c>
      <c r="X216" s="21">
        <v>0.12427879455001724</v>
      </c>
      <c r="Y216" s="21">
        <v>0.22063005772190281</v>
      </c>
      <c r="Z216" s="21">
        <v>0.34967212805922887</v>
      </c>
      <c r="AA216" s="21">
        <v>0.18909973970911059</v>
      </c>
      <c r="AB216" s="21">
        <v>0.33419246608594255</v>
      </c>
      <c r="AC216" s="21">
        <v>0.22225073043880389</v>
      </c>
      <c r="AD216" s="21">
        <v>0.14025736464764199</v>
      </c>
      <c r="AE216" s="21">
        <v>0.1329837695363312</v>
      </c>
      <c r="AF216" s="21">
        <v>0.11124448772493055</v>
      </c>
      <c r="AG216" s="21">
        <v>6.2439368632863423E-2</v>
      </c>
      <c r="AH216" s="21">
        <v>6.0173087717263887E-2</v>
      </c>
      <c r="AI216" s="21">
        <v>8.9910359568882298E-2</v>
      </c>
      <c r="AJ216" s="21">
        <v>4.9058120515509049E-2</v>
      </c>
      <c r="AK216" s="21">
        <v>9.4134280369961368E-2</v>
      </c>
      <c r="AL216" s="21">
        <v>0.13656822382102396</v>
      </c>
      <c r="AM216" s="21">
        <v>7.9808867477426562E-2</v>
      </c>
      <c r="AN216" s="21">
        <v>8.3107859438958265E-2</v>
      </c>
      <c r="AO216" s="21">
        <v>9.1053136090587669E-2</v>
      </c>
      <c r="AP216" s="21">
        <v>5.6073460964218821E-2</v>
      </c>
      <c r="AQ216" s="21">
        <v>6.0401951138243655E-2</v>
      </c>
      <c r="AR216" s="21">
        <v>9.2372046125428306E-2</v>
      </c>
      <c r="AS216" s="21">
        <v>0.16388132243301679</v>
      </c>
      <c r="AT216" s="21">
        <v>4.4939490053029288E-2</v>
      </c>
      <c r="AU216" s="21">
        <v>6.4609398284965924E-2</v>
      </c>
      <c r="AV216" s="21">
        <v>6.4606741157956768E-2</v>
      </c>
      <c r="AW216" s="21">
        <v>6.9370106822602862E-2</v>
      </c>
      <c r="AX216" s="21">
        <v>7.2383735092428556E-2</v>
      </c>
      <c r="AY216" s="21">
        <v>7.2942331918524408E-2</v>
      </c>
      <c r="AZ216" s="21">
        <v>0.12472473172596799</v>
      </c>
      <c r="BA216" s="21">
        <v>0.15330309524611935</v>
      </c>
      <c r="BB216" s="21">
        <v>0.1474512422677918</v>
      </c>
      <c r="BC216" s="21">
        <v>5.4942918137048539E-2</v>
      </c>
      <c r="BD216" s="21">
        <v>3.6924904244078974E-2</v>
      </c>
      <c r="BE216" s="21">
        <v>0.28671683575618911</v>
      </c>
      <c r="BF216" s="21">
        <v>0.39178861892727812</v>
      </c>
      <c r="BG216" s="21">
        <v>0.48452968301003485</v>
      </c>
      <c r="BH216" s="21">
        <v>0.13727454085188601</v>
      </c>
      <c r="BI216" s="21">
        <v>0.19018353160265872</v>
      </c>
      <c r="BJ216" s="21"/>
      <c r="BK216" s="21"/>
      <c r="BL216" s="21"/>
      <c r="BM216" s="21"/>
      <c r="BN216" s="21"/>
    </row>
    <row r="217" spans="1:66" s="22" customFormat="1" ht="18" customHeight="1" x14ac:dyDescent="0.45">
      <c r="A217" s="17"/>
      <c r="B217" s="17">
        <v>210</v>
      </c>
      <c r="C217" s="18" t="s">
        <v>323</v>
      </c>
      <c r="D217" s="19" t="s">
        <v>41</v>
      </c>
      <c r="E217" s="19" t="s">
        <v>305</v>
      </c>
      <c r="F217" s="19" t="s">
        <v>176</v>
      </c>
      <c r="G217" s="19" t="s">
        <v>181</v>
      </c>
      <c r="H217" s="19" t="s">
        <v>47</v>
      </c>
      <c r="I217" s="20">
        <f t="shared" si="3"/>
        <v>158</v>
      </c>
      <c r="J217" s="20">
        <f>HLOOKUP(Year-1, 'Full Database'!$K$6:$BN$7, 2, 0)</f>
        <v>61</v>
      </c>
      <c r="K217" s="21">
        <v>0.1388282864586165</v>
      </c>
      <c r="L217" s="21">
        <v>0.13114512685534535</v>
      </c>
      <c r="M217" s="21">
        <v>0.11138738901576004</v>
      </c>
      <c r="N217" s="21">
        <v>7.791436738203722E-2</v>
      </c>
      <c r="O217" s="21">
        <v>8.3129437815209165E-2</v>
      </c>
      <c r="P217" s="21">
        <v>8.6807246666162213E-2</v>
      </c>
      <c r="Q217" s="21">
        <v>6.2611010707894321E-2</v>
      </c>
      <c r="R217" s="21">
        <v>9.1938281413313852E-2</v>
      </c>
      <c r="S217" s="21">
        <v>9.5121715458048914E-2</v>
      </c>
      <c r="T217" s="21">
        <v>8.3113723523943001E-2</v>
      </c>
      <c r="U217" s="21">
        <v>8.9433629654692981E-2</v>
      </c>
      <c r="V217" s="21">
        <v>7.2858959912764101E-2</v>
      </c>
      <c r="W217" s="21">
        <v>0.14028099871369765</v>
      </c>
      <c r="X217" s="21">
        <v>0.14447593293559213</v>
      </c>
      <c r="Y217" s="21">
        <v>0.18115366806090391</v>
      </c>
      <c r="Z217" s="21">
        <v>0.17465101609255868</v>
      </c>
      <c r="AA217" s="21">
        <v>0.17639681184223949</v>
      </c>
      <c r="AB217" s="21">
        <v>0.21401181042616052</v>
      </c>
      <c r="AC217" s="21">
        <v>0.36168848117221158</v>
      </c>
      <c r="AD217" s="21">
        <v>0.22750352096129017</v>
      </c>
      <c r="AE217" s="21">
        <v>0.34193732589998388</v>
      </c>
      <c r="AF217" s="21">
        <v>0.40221786963326089</v>
      </c>
      <c r="AG217" s="21">
        <v>0.13711541987832865</v>
      </c>
      <c r="AH217" s="21">
        <v>0.1217203786548373</v>
      </c>
      <c r="AI217" s="21">
        <v>0.14874499502696067</v>
      </c>
      <c r="AJ217" s="21">
        <v>0.29383018766358276</v>
      </c>
      <c r="AK217" s="21">
        <v>0.13083116306447434</v>
      </c>
      <c r="AL217" s="21">
        <v>0.18559043301134742</v>
      </c>
      <c r="AM217" s="21">
        <v>0.11075301742091941</v>
      </c>
      <c r="AN217" s="21">
        <v>0.12468948422604439</v>
      </c>
      <c r="AO217" s="21">
        <v>0.1367408081786326</v>
      </c>
      <c r="AP217" s="21">
        <v>0.10944038981286131</v>
      </c>
      <c r="AQ217" s="21">
        <v>0.12481591421630046</v>
      </c>
      <c r="AR217" s="21">
        <v>0.13268400082377618</v>
      </c>
      <c r="AS217" s="21">
        <v>7.9761576883524241E-2</v>
      </c>
      <c r="AT217" s="21">
        <v>0.10239704249207053</v>
      </c>
      <c r="AU217" s="21">
        <v>9.9423959600805301E-2</v>
      </c>
      <c r="AV217" s="21">
        <v>7.7653928351563845E-2</v>
      </c>
      <c r="AW217" s="21">
        <v>9.4146991172903732E-2</v>
      </c>
      <c r="AX217" s="21">
        <v>8.0659041802536052E-2</v>
      </c>
      <c r="AY217" s="21">
        <v>7.0993713008193515E-2</v>
      </c>
      <c r="AZ217" s="21">
        <v>8.6228512145131858E-2</v>
      </c>
      <c r="BA217" s="21">
        <v>7.1877110682399076E-2</v>
      </c>
      <c r="BB217" s="21">
        <v>8.9674484289895773E-2</v>
      </c>
      <c r="BC217" s="21">
        <v>3.9272808022927291E-2</v>
      </c>
      <c r="BD217" s="21">
        <v>1.8601044880913246E-2</v>
      </c>
      <c r="BE217" s="21">
        <v>8.1904511519796747E-2</v>
      </c>
      <c r="BF217" s="21">
        <v>8.2535964877103213E-2</v>
      </c>
      <c r="BG217" s="21">
        <v>5.7147315154564782E-2</v>
      </c>
      <c r="BH217" s="21">
        <v>0.18494812265212318</v>
      </c>
      <c r="BI217" s="21">
        <v>0.12402367568801351</v>
      </c>
      <c r="BJ217" s="21"/>
      <c r="BK217" s="21"/>
      <c r="BL217" s="21"/>
      <c r="BM217" s="21"/>
      <c r="BN217" s="21"/>
    </row>
    <row r="218" spans="1:66" s="22" customFormat="1" ht="18" customHeight="1" x14ac:dyDescent="0.45">
      <c r="A218" s="17"/>
      <c r="B218" s="17">
        <v>211</v>
      </c>
      <c r="C218" s="18" t="s">
        <v>324</v>
      </c>
      <c r="D218" s="19" t="s">
        <v>41</v>
      </c>
      <c r="E218" s="19" t="s">
        <v>305</v>
      </c>
      <c r="F218" s="19" t="s">
        <v>176</v>
      </c>
      <c r="G218" s="19" t="s">
        <v>183</v>
      </c>
      <c r="H218" s="19" t="s">
        <v>47</v>
      </c>
      <c r="I218" s="20">
        <f t="shared" si="3"/>
        <v>158</v>
      </c>
      <c r="J218" s="20">
        <f>HLOOKUP(Year-1, 'Full Database'!$K$6:$BN$7, 2, 0)</f>
        <v>61</v>
      </c>
      <c r="K218" s="21">
        <v>3.8184782571009483E-3</v>
      </c>
      <c r="L218" s="21">
        <v>5.6817929158224411E-3</v>
      </c>
      <c r="M218" s="21">
        <v>5.3279853055567573E-3</v>
      </c>
      <c r="N218" s="21">
        <v>5.9434860388372255E-3</v>
      </c>
      <c r="O218" s="21">
        <v>7.630130112415175E-3</v>
      </c>
      <c r="P218" s="21">
        <v>6.9840971079810372E-3</v>
      </c>
      <c r="Q218" s="21">
        <v>7.1931049010637302E-3</v>
      </c>
      <c r="R218" s="21">
        <v>7.8708788051377668E-3</v>
      </c>
      <c r="S218" s="21">
        <v>8.5788126845935692E-3</v>
      </c>
      <c r="T218" s="21">
        <v>8.4546861920078119E-3</v>
      </c>
      <c r="U218" s="21">
        <v>8.1903514986631735E-3</v>
      </c>
      <c r="V218" s="21">
        <v>9.0640321462321476E-3</v>
      </c>
      <c r="W218" s="21">
        <v>9.5805563027867233E-3</v>
      </c>
      <c r="X218" s="21">
        <v>9.255681548146058E-3</v>
      </c>
      <c r="Y218" s="21">
        <v>8.6603829309638176E-3</v>
      </c>
      <c r="Z218" s="21">
        <v>1.0730175596770867E-2</v>
      </c>
      <c r="AA218" s="21">
        <v>1.1173688207793327E-2</v>
      </c>
      <c r="AB218" s="21">
        <v>1.0201560955446654E-2</v>
      </c>
      <c r="AC218" s="21">
        <v>9.9988992638220982E-3</v>
      </c>
      <c r="AD218" s="21">
        <v>1.0689882128991236E-2</v>
      </c>
      <c r="AE218" s="21">
        <v>9.7519833008079381E-3</v>
      </c>
      <c r="AF218" s="21">
        <v>1.2652583372805455E-2</v>
      </c>
      <c r="AG218" s="21">
        <v>1.9749596569317532E-2</v>
      </c>
      <c r="AH218" s="21">
        <v>1.2653534653077692E-2</v>
      </c>
      <c r="AI218" s="21">
        <v>1.6337590349995785E-2</v>
      </c>
      <c r="AJ218" s="21">
        <v>1.8356917324288902E-2</v>
      </c>
      <c r="AK218" s="21">
        <v>1.3531662485743683E-2</v>
      </c>
      <c r="AL218" s="21">
        <v>1.3459923350039074E-2</v>
      </c>
      <c r="AM218" s="21">
        <v>1.2090122297395631E-2</v>
      </c>
      <c r="AN218" s="21">
        <v>1.1110049573727887E-2</v>
      </c>
      <c r="AO218" s="21">
        <v>1.1274250479537324E-2</v>
      </c>
      <c r="AP218" s="21">
        <v>1.2607557861917539E-2</v>
      </c>
      <c r="AQ218" s="21">
        <v>1.3750470828403224E-2</v>
      </c>
      <c r="AR218" s="21">
        <v>1.2999754089964621E-2</v>
      </c>
      <c r="AS218" s="21">
        <v>1.1425634236052331E-2</v>
      </c>
      <c r="AT218" s="21">
        <v>1.2374130290924464E-2</v>
      </c>
      <c r="AU218" s="21">
        <v>1.2435728610586349E-2</v>
      </c>
      <c r="AV218" s="21">
        <v>1.4058808433658705E-2</v>
      </c>
      <c r="AW218" s="21">
        <v>1.2467483574781129E-2</v>
      </c>
      <c r="AX218" s="21">
        <v>1.354566148715728E-2</v>
      </c>
      <c r="AY218" s="21">
        <v>1.1125218369429913E-2</v>
      </c>
      <c r="AZ218" s="21">
        <v>1.1444845381695632E-2</v>
      </c>
      <c r="BA218" s="21">
        <v>1.3217270444569147E-2</v>
      </c>
      <c r="BB218" s="21">
        <v>2.2406821531165001E-2</v>
      </c>
      <c r="BC218" s="21">
        <v>8.4352311011078162E-3</v>
      </c>
      <c r="BD218" s="21">
        <v>8.8530905864725451E-3</v>
      </c>
      <c r="BE218" s="21">
        <v>1.6236321386543968E-2</v>
      </c>
      <c r="BF218" s="21">
        <v>1.3287740437738671E-2</v>
      </c>
      <c r="BG218" s="21">
        <v>1.3002680717415747E-2</v>
      </c>
      <c r="BH218" s="21">
        <v>1.1699258645048309E-2</v>
      </c>
      <c r="BI218" s="21">
        <v>1.1717166132749196E-2</v>
      </c>
      <c r="BJ218" s="21"/>
      <c r="BK218" s="21"/>
      <c r="BL218" s="21"/>
      <c r="BM218" s="21"/>
      <c r="BN218" s="21"/>
    </row>
    <row r="219" spans="1:66" s="22" customFormat="1" ht="18" customHeight="1" x14ac:dyDescent="0.45">
      <c r="A219" s="17"/>
      <c r="B219" s="17">
        <v>212</v>
      </c>
      <c r="C219" s="18" t="s">
        <v>325</v>
      </c>
      <c r="D219" s="19" t="s">
        <v>41</v>
      </c>
      <c r="E219" s="19" t="s">
        <v>305</v>
      </c>
      <c r="F219" s="19" t="s">
        <v>176</v>
      </c>
      <c r="G219" s="19" t="s">
        <v>185</v>
      </c>
      <c r="H219" s="19" t="s">
        <v>47</v>
      </c>
      <c r="I219" s="20">
        <f t="shared" si="3"/>
        <v>158</v>
      </c>
      <c r="J219" s="20">
        <f>HLOOKUP(Year-1, 'Full Database'!$K$6:$BN$7, 2, 0)</f>
        <v>61</v>
      </c>
      <c r="K219" s="21">
        <v>7.6194542116618844E-2</v>
      </c>
      <c r="L219" s="21">
        <v>7.4280683040846465E-2</v>
      </c>
      <c r="M219" s="21">
        <v>8.2988633339904083E-2</v>
      </c>
      <c r="N219" s="21">
        <v>8.0376478019287642E-2</v>
      </c>
      <c r="O219" s="21">
        <v>6.9441856495513044E-2</v>
      </c>
      <c r="P219" s="21">
        <v>6.418926898168531E-2</v>
      </c>
      <c r="Q219" s="21">
        <v>4.0099665495584635E-2</v>
      </c>
      <c r="R219" s="21">
        <v>3.5837137076307757E-2</v>
      </c>
      <c r="S219" s="21">
        <v>4.7116710503236112E-2</v>
      </c>
      <c r="T219" s="21">
        <v>0.12181387927986576</v>
      </c>
      <c r="U219" s="21">
        <v>6.7390266571637256E-2</v>
      </c>
      <c r="V219" s="21">
        <v>5.2712684721998901E-2</v>
      </c>
      <c r="W219" s="21">
        <v>5.7976116958214557E-2</v>
      </c>
      <c r="X219" s="21">
        <v>5.529345126273779E-2</v>
      </c>
      <c r="Y219" s="21">
        <v>5.8530197851426172E-2</v>
      </c>
      <c r="Z219" s="21">
        <v>8.0123704028179546E-2</v>
      </c>
      <c r="AA219" s="21">
        <v>7.263646301757716E-2</v>
      </c>
      <c r="AB219" s="21">
        <v>8.1213781705501684E-2</v>
      </c>
      <c r="AC219" s="21">
        <v>0.10452188584069114</v>
      </c>
      <c r="AD219" s="21">
        <v>0.47273189411589805</v>
      </c>
      <c r="AE219" s="21">
        <v>9.6297131999675711E-2</v>
      </c>
      <c r="AF219" s="21">
        <v>0.12019648108946657</v>
      </c>
      <c r="AG219" s="21">
        <v>0.11579504636605172</v>
      </c>
      <c r="AH219" s="21">
        <v>0.20856767184863989</v>
      </c>
      <c r="AI219" s="21">
        <v>0.48068524070053387</v>
      </c>
      <c r="AJ219" s="21">
        <v>0.18771490680174971</v>
      </c>
      <c r="AK219" s="21">
        <v>7.153375480204939E-2</v>
      </c>
      <c r="AL219" s="21">
        <v>8.3604090903814959E-2</v>
      </c>
      <c r="AM219" s="21">
        <v>0.10026864525326296</v>
      </c>
      <c r="AN219" s="21">
        <v>9.9462203622344966E-2</v>
      </c>
      <c r="AO219" s="21">
        <v>0.14610016533920878</v>
      </c>
      <c r="AP219" s="21">
        <v>9.02986405886681E-2</v>
      </c>
      <c r="AQ219" s="21">
        <v>0.11940804422945336</v>
      </c>
      <c r="AR219" s="21">
        <v>0.38244138084659585</v>
      </c>
      <c r="AS219" s="21">
        <v>0.13673552889629961</v>
      </c>
      <c r="AT219" s="21">
        <v>0.39423067658647626</v>
      </c>
      <c r="AU219" s="21">
        <v>0.7148854684047512</v>
      </c>
      <c r="AV219" s="21">
        <v>0.47241898226170442</v>
      </c>
      <c r="AW219" s="21">
        <v>0.14612578355075417</v>
      </c>
      <c r="AX219" s="21">
        <v>0.11020097329413146</v>
      </c>
      <c r="AY219" s="21">
        <v>9.1771478946599649E-2</v>
      </c>
      <c r="AZ219" s="21">
        <v>0.11045061898956982</v>
      </c>
      <c r="BA219" s="21">
        <v>0.11422908066770415</v>
      </c>
      <c r="BB219" s="21">
        <v>0.26772425179609077</v>
      </c>
      <c r="BC219" s="21">
        <v>3.8891870813468121E-2</v>
      </c>
      <c r="BD219" s="21">
        <v>2.9449216254928554E-2</v>
      </c>
      <c r="BE219" s="21">
        <v>0.15004226522754177</v>
      </c>
      <c r="BF219" s="21">
        <v>0.11074053199395237</v>
      </c>
      <c r="BG219" s="21">
        <v>6.9641186461979518E-2</v>
      </c>
      <c r="BH219" s="21">
        <v>6.032582947532894E-2</v>
      </c>
      <c r="BI219" s="21">
        <v>8.8388564651262921E-2</v>
      </c>
      <c r="BJ219" s="21"/>
      <c r="BK219" s="21"/>
      <c r="BL219" s="21"/>
      <c r="BM219" s="21"/>
      <c r="BN219" s="21"/>
    </row>
    <row r="220" spans="1:66" s="22" customFormat="1" ht="18" customHeight="1" x14ac:dyDescent="0.45">
      <c r="A220" s="17"/>
      <c r="B220" s="17">
        <v>213</v>
      </c>
      <c r="C220" s="18" t="s">
        <v>326</v>
      </c>
      <c r="D220" s="19" t="s">
        <v>41</v>
      </c>
      <c r="E220" s="19" t="s">
        <v>305</v>
      </c>
      <c r="F220" s="19" t="s">
        <v>176</v>
      </c>
      <c r="G220" s="19" t="s">
        <v>187</v>
      </c>
      <c r="H220" s="19" t="s">
        <v>47</v>
      </c>
      <c r="I220" s="20">
        <f t="shared" si="3"/>
        <v>158</v>
      </c>
      <c r="J220" s="20">
        <f>HLOOKUP(Year-1, 'Full Database'!$K$6:$BN$7, 2, 0)</f>
        <v>61</v>
      </c>
      <c r="K220" s="21">
        <v>9.8266826867780266E-2</v>
      </c>
      <c r="L220" s="21">
        <v>9.6817184991375912E-2</v>
      </c>
      <c r="M220" s="21">
        <v>9.6346065931414399E-2</v>
      </c>
      <c r="N220" s="21">
        <v>9.0991515827513331E-2</v>
      </c>
      <c r="O220" s="21">
        <v>8.5763483869520873E-2</v>
      </c>
      <c r="P220" s="21">
        <v>9.5839792233458232E-2</v>
      </c>
      <c r="Q220" s="21">
        <v>0.10606365781504921</v>
      </c>
      <c r="R220" s="21">
        <v>9.1068710144323606E-2</v>
      </c>
      <c r="S220" s="21">
        <v>9.0030231330337246E-2</v>
      </c>
      <c r="T220" s="21">
        <v>0.13083195939551104</v>
      </c>
      <c r="U220" s="21">
        <v>0.11870538846687791</v>
      </c>
      <c r="V220" s="21">
        <v>0.10744123014189519</v>
      </c>
      <c r="W220" s="21">
        <v>0.12055432221398818</v>
      </c>
      <c r="X220" s="21">
        <v>0.10521016201315964</v>
      </c>
      <c r="Y220" s="21">
        <v>0.1021463535494445</v>
      </c>
      <c r="Z220" s="21">
        <v>9.0413218082944474E-2</v>
      </c>
      <c r="AA220" s="21">
        <v>0.12831866623724347</v>
      </c>
      <c r="AB220" s="21">
        <v>0.1222675998746539</v>
      </c>
      <c r="AC220" s="21">
        <v>0.12225528914319234</v>
      </c>
      <c r="AD220" s="21">
        <v>0.11448755098797496</v>
      </c>
      <c r="AE220" s="21">
        <v>0.12630873821684499</v>
      </c>
      <c r="AF220" s="21">
        <v>0.1349818580918852</v>
      </c>
      <c r="AG220" s="21">
        <v>0.25353067621985359</v>
      </c>
      <c r="AH220" s="21">
        <v>0.22437617965004986</v>
      </c>
      <c r="AI220" s="21">
        <v>0.15518640535535416</v>
      </c>
      <c r="AJ220" s="21">
        <v>0.14391655877736781</v>
      </c>
      <c r="AK220" s="21">
        <v>0.15794899330167514</v>
      </c>
      <c r="AL220" s="21">
        <v>0.16559508276623791</v>
      </c>
      <c r="AM220" s="21">
        <v>0.16024504496674957</v>
      </c>
      <c r="AN220" s="21">
        <v>0.12380946912684915</v>
      </c>
      <c r="AO220" s="21">
        <v>0.19444100899114278</v>
      </c>
      <c r="AP220" s="21">
        <v>0.26199417842449646</v>
      </c>
      <c r="AQ220" s="21">
        <v>0.30232597112670201</v>
      </c>
      <c r="AR220" s="21">
        <v>0.13741915601882962</v>
      </c>
      <c r="AS220" s="21">
        <v>0.15665265636796505</v>
      </c>
      <c r="AT220" s="21">
        <v>0.18502796653000031</v>
      </c>
      <c r="AU220" s="21">
        <v>0.35228651377956577</v>
      </c>
      <c r="AV220" s="21">
        <v>0.23037240719506558</v>
      </c>
      <c r="AW220" s="21">
        <v>0.31774464740930797</v>
      </c>
      <c r="AX220" s="21">
        <v>0.22155294852463803</v>
      </c>
      <c r="AY220" s="21">
        <v>0.15904170099277204</v>
      </c>
      <c r="AZ220" s="21">
        <v>0.17872148306081681</v>
      </c>
      <c r="BA220" s="21">
        <v>0.17789250684707111</v>
      </c>
      <c r="BB220" s="21">
        <v>0.31159021511603863</v>
      </c>
      <c r="BC220" s="21">
        <v>9.0695131501916174E-2</v>
      </c>
      <c r="BD220" s="21">
        <v>7.7094174416928535E-2</v>
      </c>
      <c r="BE220" s="21">
        <v>0.18022856456869116</v>
      </c>
      <c r="BF220" s="21">
        <v>0.18234792344857151</v>
      </c>
      <c r="BG220" s="21">
        <v>0.33384904718098113</v>
      </c>
      <c r="BH220" s="21">
        <v>0.18784500010126487</v>
      </c>
      <c r="BI220" s="21">
        <v>0.20546845354182211</v>
      </c>
      <c r="BJ220" s="21"/>
      <c r="BK220" s="21"/>
      <c r="BL220" s="21"/>
      <c r="BM220" s="21"/>
      <c r="BN220" s="21"/>
    </row>
    <row r="221" spans="1:66" s="22" customFormat="1" ht="18" customHeight="1" x14ac:dyDescent="0.45">
      <c r="A221" s="17"/>
      <c r="B221" s="17">
        <v>214</v>
      </c>
      <c r="C221" s="18" t="s">
        <v>327</v>
      </c>
      <c r="D221" s="19" t="s">
        <v>41</v>
      </c>
      <c r="E221" s="19" t="s">
        <v>305</v>
      </c>
      <c r="F221" s="19" t="s">
        <v>176</v>
      </c>
      <c r="G221" s="19" t="s">
        <v>189</v>
      </c>
      <c r="H221" s="19" t="s">
        <v>47</v>
      </c>
      <c r="I221" s="20">
        <f t="shared" si="3"/>
        <v>158</v>
      </c>
      <c r="J221" s="20">
        <f>HLOOKUP(Year-1, 'Full Database'!$K$6:$BN$7, 2, 0)</f>
        <v>61</v>
      </c>
      <c r="K221" s="21">
        <v>0.11384413791214876</v>
      </c>
      <c r="L221" s="21">
        <v>0.11097299002107028</v>
      </c>
      <c r="M221" s="21">
        <v>0.11889702766651225</v>
      </c>
      <c r="N221" s="21">
        <v>0.12415153236340112</v>
      </c>
      <c r="O221" s="21">
        <v>0.13420556838046083</v>
      </c>
      <c r="P221" s="21">
        <v>0.13862377158125219</v>
      </c>
      <c r="Q221" s="21">
        <v>0.15897504222117242</v>
      </c>
      <c r="R221" s="21">
        <v>0.15091785488597165</v>
      </c>
      <c r="S221" s="21">
        <v>0.13005702816890924</v>
      </c>
      <c r="T221" s="21">
        <v>0.14667083780758211</v>
      </c>
      <c r="U221" s="21">
        <v>0.14245954525166804</v>
      </c>
      <c r="V221" s="21">
        <v>0.15122005941515046</v>
      </c>
      <c r="W221" s="21">
        <v>0.15635973260175107</v>
      </c>
      <c r="X221" s="21">
        <v>0.14873094833639861</v>
      </c>
      <c r="Y221" s="21">
        <v>0.21194316977637614</v>
      </c>
      <c r="Z221" s="21">
        <v>0.16339436622954917</v>
      </c>
      <c r="AA221" s="21">
        <v>0.20282613036058711</v>
      </c>
      <c r="AB221" s="21">
        <v>0.16558854044387553</v>
      </c>
      <c r="AC221" s="21">
        <v>0.13412384242335787</v>
      </c>
      <c r="AD221" s="21">
        <v>0.14934956941270086</v>
      </c>
      <c r="AE221" s="21">
        <v>0.17717705454841051</v>
      </c>
      <c r="AF221" s="21">
        <v>0.20176635271125948</v>
      </c>
      <c r="AG221" s="21">
        <v>0.19775852359388918</v>
      </c>
      <c r="AH221" s="21">
        <v>0.19033034824749862</v>
      </c>
      <c r="AI221" s="21">
        <v>0.20390406399419625</v>
      </c>
      <c r="AJ221" s="21">
        <v>0.22570961073802825</v>
      </c>
      <c r="AK221" s="21">
        <v>0.18902410934528616</v>
      </c>
      <c r="AL221" s="21">
        <v>0.27819586717264133</v>
      </c>
      <c r="AM221" s="21">
        <v>0.27847573277255744</v>
      </c>
      <c r="AN221" s="21">
        <v>0.23802096403399212</v>
      </c>
      <c r="AO221" s="21">
        <v>0.28000934053598298</v>
      </c>
      <c r="AP221" s="21">
        <v>0.29560659569426351</v>
      </c>
      <c r="AQ221" s="21">
        <v>0.28955818412667511</v>
      </c>
      <c r="AR221" s="21">
        <v>0.34018576201476086</v>
      </c>
      <c r="AS221" s="21">
        <v>0.30431283386187519</v>
      </c>
      <c r="AT221" s="21">
        <v>0.27601799313323233</v>
      </c>
      <c r="AU221" s="21">
        <v>0.32700995695117263</v>
      </c>
      <c r="AV221" s="21">
        <v>0.33944316654539308</v>
      </c>
      <c r="AW221" s="21">
        <v>0.31769526765301209</v>
      </c>
      <c r="AX221" s="21">
        <v>0.28017360855290252</v>
      </c>
      <c r="AY221" s="21">
        <v>0.28750014689685044</v>
      </c>
      <c r="AZ221" s="21">
        <v>0.22880700249914965</v>
      </c>
      <c r="BA221" s="21">
        <v>0.24024997365958409</v>
      </c>
      <c r="BB221" s="21">
        <v>0.42267421118779619</v>
      </c>
      <c r="BC221" s="21">
        <v>0.12296548120441007</v>
      </c>
      <c r="BD221" s="21">
        <v>0.10556486629582544</v>
      </c>
      <c r="BE221" s="21">
        <v>0.26083063345246299</v>
      </c>
      <c r="BF221" s="21">
        <v>0.22752787267725522</v>
      </c>
      <c r="BG221" s="21">
        <v>0.30691374669265364</v>
      </c>
      <c r="BH221" s="21">
        <v>0.30881167572326462</v>
      </c>
      <c r="BI221" s="21">
        <v>0.35710251850136027</v>
      </c>
      <c r="BJ221" s="21"/>
      <c r="BK221" s="21"/>
      <c r="BL221" s="21"/>
      <c r="BM221" s="21"/>
      <c r="BN221" s="21"/>
    </row>
    <row r="222" spans="1:66" s="22" customFormat="1" ht="18" customHeight="1" x14ac:dyDescent="0.45">
      <c r="A222" s="17"/>
      <c r="B222" s="17">
        <v>215</v>
      </c>
      <c r="C222" s="18" t="s">
        <v>328</v>
      </c>
      <c r="D222" s="19" t="s">
        <v>41</v>
      </c>
      <c r="E222" s="19" t="s">
        <v>305</v>
      </c>
      <c r="F222" s="19" t="s">
        <v>176</v>
      </c>
      <c r="G222" s="19" t="s">
        <v>191</v>
      </c>
      <c r="H222" s="19" t="s">
        <v>47</v>
      </c>
      <c r="I222" s="20">
        <f t="shared" si="3"/>
        <v>158</v>
      </c>
      <c r="J222" s="20">
        <f>HLOOKUP(Year-1, 'Full Database'!$K$6:$BN$7, 2, 0)</f>
        <v>61</v>
      </c>
      <c r="K222" s="21">
        <v>0.10773797378142227</v>
      </c>
      <c r="L222" s="21">
        <v>0.12524165946935592</v>
      </c>
      <c r="M222" s="21">
        <v>0.11242240577989393</v>
      </c>
      <c r="N222" s="21">
        <v>9.5143890525565752E-2</v>
      </c>
      <c r="O222" s="21">
        <v>9.6634570191672681E-2</v>
      </c>
      <c r="P222" s="21">
        <v>0.14128545359327091</v>
      </c>
      <c r="Q222" s="21">
        <v>0.10264862727925504</v>
      </c>
      <c r="R222" s="21">
        <v>0.10468619620674241</v>
      </c>
      <c r="S222" s="21">
        <v>0.11442694153208845</v>
      </c>
      <c r="T222" s="21">
        <v>0.18877908432592316</v>
      </c>
      <c r="U222" s="21">
        <v>0.21752400008102565</v>
      </c>
      <c r="V222" s="21">
        <v>0.17061685183904268</v>
      </c>
      <c r="W222" s="21">
        <v>0.15991892903416949</v>
      </c>
      <c r="X222" s="21">
        <v>0.16079519487822994</v>
      </c>
      <c r="Y222" s="21">
        <v>0.21599764623388004</v>
      </c>
      <c r="Z222" s="21">
        <v>0.16703253058109124</v>
      </c>
      <c r="AA222" s="21">
        <v>0.12000319358145568</v>
      </c>
      <c r="AB222" s="21">
        <v>0.15402011412867136</v>
      </c>
      <c r="AC222" s="21">
        <v>0.12592596100561304</v>
      </c>
      <c r="AD222" s="21">
        <v>0.13242916907167007</v>
      </c>
      <c r="AE222" s="21">
        <v>0.18430149579892702</v>
      </c>
      <c r="AF222" s="21">
        <v>0.17792293119697922</v>
      </c>
      <c r="AG222" s="21">
        <v>0.19198135919598863</v>
      </c>
      <c r="AH222" s="21">
        <v>0.16747682322755258</v>
      </c>
      <c r="AI222" s="21">
        <v>0.17462962764067569</v>
      </c>
      <c r="AJ222" s="21">
        <v>0.21218214219503623</v>
      </c>
      <c r="AK222" s="21">
        <v>0.17087339025034715</v>
      </c>
      <c r="AL222" s="21">
        <v>0.15439831084921557</v>
      </c>
      <c r="AM222" s="21">
        <v>0.10490031011906811</v>
      </c>
      <c r="AN222" s="21">
        <v>0.15491717380228182</v>
      </c>
      <c r="AO222" s="21">
        <v>0.13747764006151778</v>
      </c>
      <c r="AP222" s="21">
        <v>0.15820681497107963</v>
      </c>
      <c r="AQ222" s="21">
        <v>0.29122663548667282</v>
      </c>
      <c r="AR222" s="21">
        <v>0.1965241382326704</v>
      </c>
      <c r="AS222" s="21">
        <v>0.16070762860556492</v>
      </c>
      <c r="AT222" s="21">
        <v>0.29942135423859928</v>
      </c>
      <c r="AU222" s="21">
        <v>0.25822382371074404</v>
      </c>
      <c r="AV222" s="21">
        <v>0.12566629449719469</v>
      </c>
      <c r="AW222" s="21">
        <v>0.14732862842325437</v>
      </c>
      <c r="AX222" s="21">
        <v>0.21579932780695618</v>
      </c>
      <c r="AY222" s="21">
        <v>0.16719269708054238</v>
      </c>
      <c r="AZ222" s="21">
        <v>0.1810420691887428</v>
      </c>
      <c r="BA222" s="21">
        <v>0.17199800179891714</v>
      </c>
      <c r="BB222" s="21">
        <v>0.32194000761414387</v>
      </c>
      <c r="BC222" s="21">
        <v>6.2493457085168576E-2</v>
      </c>
      <c r="BD222" s="21">
        <v>4.9150819159838842E-2</v>
      </c>
      <c r="BE222" s="21">
        <v>0.15914769914381641</v>
      </c>
      <c r="BF222" s="21">
        <v>0.15180654621962428</v>
      </c>
      <c r="BG222" s="21">
        <v>0.11766487524461089</v>
      </c>
      <c r="BH222" s="21">
        <v>0.21152801546512753</v>
      </c>
      <c r="BI222" s="21">
        <v>9.4972162599014698E-2</v>
      </c>
      <c r="BJ222" s="21"/>
      <c r="BK222" s="21"/>
      <c r="BL222" s="21"/>
      <c r="BM222" s="21"/>
      <c r="BN222" s="21"/>
    </row>
    <row r="223" spans="1:66" s="22" customFormat="1" ht="18" customHeight="1" x14ac:dyDescent="0.45">
      <c r="A223" s="17"/>
      <c r="B223" s="17">
        <v>216</v>
      </c>
      <c r="C223" s="18" t="s">
        <v>329</v>
      </c>
      <c r="D223" s="19" t="s">
        <v>41</v>
      </c>
      <c r="E223" s="19" t="s">
        <v>305</v>
      </c>
      <c r="F223" s="19" t="s">
        <v>176</v>
      </c>
      <c r="G223" s="19" t="s">
        <v>193</v>
      </c>
      <c r="H223" s="19" t="s">
        <v>47</v>
      </c>
      <c r="I223" s="20">
        <f t="shared" si="3"/>
        <v>158</v>
      </c>
      <c r="J223" s="20">
        <f>HLOOKUP(Year-1, 'Full Database'!$K$6:$BN$7, 2, 0)</f>
        <v>61</v>
      </c>
      <c r="K223" s="21"/>
      <c r="L223" s="21"/>
      <c r="M223" s="21"/>
      <c r="N223" s="21"/>
      <c r="O223" s="21"/>
      <c r="P223" s="21"/>
      <c r="Q223" s="21">
        <v>0.32235920858652917</v>
      </c>
      <c r="R223" s="21">
        <v>7.7383691188104814E-2</v>
      </c>
      <c r="S223" s="21">
        <v>0.12901380463559711</v>
      </c>
      <c r="T223" s="21">
        <v>0.10404283257913635</v>
      </c>
      <c r="U223" s="21">
        <v>0.10340754055694143</v>
      </c>
      <c r="V223" s="21">
        <v>0.18738915483951071</v>
      </c>
      <c r="W223" s="21">
        <v>0.10170833413474212</v>
      </c>
      <c r="X223" s="21">
        <v>9.0860986067824584E-2</v>
      </c>
      <c r="Y223" s="21">
        <v>0.11269983775073052</v>
      </c>
      <c r="Z223" s="21">
        <v>0.10322882091128394</v>
      </c>
      <c r="AA223" s="21">
        <v>7.7271587794332935E-2</v>
      </c>
      <c r="AB223" s="21">
        <v>0.39488093946661212</v>
      </c>
      <c r="AC223" s="21">
        <v>9.9325773823004157E-2</v>
      </c>
      <c r="AD223" s="21">
        <v>0.15878506612375271</v>
      </c>
      <c r="AE223" s="21">
        <v>0.14607790037304152</v>
      </c>
      <c r="AF223" s="21">
        <v>0.25099623876019717</v>
      </c>
      <c r="AG223" s="21">
        <v>0.30682954092908976</v>
      </c>
      <c r="AH223" s="21">
        <v>0.37904421246407438</v>
      </c>
      <c r="AI223" s="21">
        <v>0.1526023783541498</v>
      </c>
      <c r="AJ223" s="21">
        <v>0.12804258072860311</v>
      </c>
      <c r="AK223" s="21">
        <v>0.15518980017768486</v>
      </c>
      <c r="AL223" s="21">
        <v>0.14911095903846025</v>
      </c>
      <c r="AM223" s="21">
        <v>0.1687204980029797</v>
      </c>
      <c r="AN223" s="21">
        <v>0.16227002518705441</v>
      </c>
      <c r="AO223" s="21">
        <v>0.12826094385744272</v>
      </c>
      <c r="AP223" s="21">
        <v>0.25497487646894756</v>
      </c>
      <c r="AQ223" s="21">
        <v>0.2742156051494985</v>
      </c>
      <c r="AR223" s="21">
        <v>0.44177938082607737</v>
      </c>
      <c r="AS223" s="21">
        <v>0.46672201047282502</v>
      </c>
      <c r="AT223" s="21">
        <v>0.28097384945401732</v>
      </c>
      <c r="AU223" s="21">
        <v>9.755638204769973E-2</v>
      </c>
      <c r="AV223" s="21">
        <v>0.13034411653891836</v>
      </c>
      <c r="AW223" s="21">
        <v>0.14225669168584487</v>
      </c>
      <c r="AX223" s="21">
        <v>7.7325601536932478E-2</v>
      </c>
      <c r="AY223" s="21">
        <v>6.0084978320100485E-2</v>
      </c>
      <c r="AZ223" s="21">
        <v>6.0767998865856529E-2</v>
      </c>
      <c r="BA223" s="21">
        <v>6.0559213391845577E-2</v>
      </c>
      <c r="BB223" s="21">
        <v>4.997747585015512E-2</v>
      </c>
      <c r="BC223" s="21">
        <v>4.4404139172918834E-2</v>
      </c>
      <c r="BD223" s="21">
        <v>3.0276204984368449E-2</v>
      </c>
      <c r="BE223" s="21">
        <v>6.2207100497500771E-2</v>
      </c>
      <c r="BF223" s="21">
        <v>6.3426220347978457E-2</v>
      </c>
      <c r="BG223" s="21">
        <v>5.3851896948249295E-2</v>
      </c>
      <c r="BH223" s="21">
        <v>4.9215420893592918E-2</v>
      </c>
      <c r="BI223" s="21">
        <v>3.3011671011059229E-2</v>
      </c>
      <c r="BJ223" s="21"/>
      <c r="BK223" s="21"/>
      <c r="BL223" s="21"/>
      <c r="BM223" s="21"/>
      <c r="BN223" s="21"/>
    </row>
    <row r="224" spans="1:66" s="22" customFormat="1" ht="18" customHeight="1" x14ac:dyDescent="0.45">
      <c r="A224" s="17"/>
      <c r="B224" s="17">
        <v>217</v>
      </c>
      <c r="C224" s="18" t="s">
        <v>330</v>
      </c>
      <c r="D224" s="19" t="s">
        <v>41</v>
      </c>
      <c r="E224" s="19" t="s">
        <v>305</v>
      </c>
      <c r="F224" s="19" t="s">
        <v>176</v>
      </c>
      <c r="G224" s="19" t="s">
        <v>195</v>
      </c>
      <c r="H224" s="19" t="s">
        <v>47</v>
      </c>
      <c r="I224" s="20">
        <f t="shared" si="3"/>
        <v>158</v>
      </c>
      <c r="J224" s="20">
        <f>HLOOKUP(Year-1, 'Full Database'!$K$6:$BN$7, 2, 0)</f>
        <v>61</v>
      </c>
      <c r="K224" s="21">
        <v>3.1370018537892327E-2</v>
      </c>
      <c r="L224" s="21">
        <v>0.13736273987455452</v>
      </c>
      <c r="M224" s="21">
        <v>0.10307863076416597</v>
      </c>
      <c r="N224" s="21">
        <v>6.0159595870444803E-2</v>
      </c>
      <c r="O224" s="21">
        <v>4.6345143615645276E-2</v>
      </c>
      <c r="P224" s="21">
        <v>7.0283349093036018E-2</v>
      </c>
      <c r="Q224" s="21">
        <v>7.6696558622584621E-2</v>
      </c>
      <c r="R224" s="21">
        <v>8.8903204529190288E-2</v>
      </c>
      <c r="S224" s="21">
        <v>9.4793841096969991E-2</v>
      </c>
      <c r="T224" s="21">
        <v>9.1958288804534993E-2</v>
      </c>
      <c r="U224" s="21">
        <v>0.10451513851734502</v>
      </c>
      <c r="V224" s="21">
        <v>9.1589188469985025E-2</v>
      </c>
      <c r="W224" s="21">
        <v>8.225603649658135E-2</v>
      </c>
      <c r="X224" s="21">
        <v>8.8779875509022235E-2</v>
      </c>
      <c r="Y224" s="21">
        <v>0.13506749745138485</v>
      </c>
      <c r="Z224" s="21">
        <v>0.12509767307359249</v>
      </c>
      <c r="AA224" s="21">
        <v>0.17215768047156635</v>
      </c>
      <c r="AB224" s="21">
        <v>0.16653641594824675</v>
      </c>
      <c r="AC224" s="21">
        <v>0.21169399428014821</v>
      </c>
      <c r="AD224" s="21">
        <v>0.24624158290847117</v>
      </c>
      <c r="AE224" s="21">
        <v>0.26507806438457304</v>
      </c>
      <c r="AF224" s="21">
        <v>0.31051699481190059</v>
      </c>
      <c r="AG224" s="21">
        <v>0.39983270643209201</v>
      </c>
      <c r="AH224" s="21">
        <v>0.23538986253083116</v>
      </c>
      <c r="AI224" s="21">
        <v>0.33378731080069807</v>
      </c>
      <c r="AJ224" s="21">
        <v>0.25287893354351004</v>
      </c>
      <c r="AK224" s="21">
        <v>0.2235716681821257</v>
      </c>
      <c r="AL224" s="21">
        <v>0.28298383666185556</v>
      </c>
      <c r="AM224" s="21">
        <v>0.3663496003168607</v>
      </c>
      <c r="AN224" s="21">
        <v>0.40637621554293168</v>
      </c>
      <c r="AO224" s="21">
        <v>0.47595767119910826</v>
      </c>
      <c r="AP224" s="21">
        <v>0.47885651614394653</v>
      </c>
      <c r="AQ224" s="21">
        <v>0.29991285771054882</v>
      </c>
      <c r="AR224" s="21">
        <v>0.37878349049189564</v>
      </c>
      <c r="AS224" s="21">
        <v>0.75007002638465248</v>
      </c>
      <c r="AT224" s="21">
        <v>0.62322482670727541</v>
      </c>
      <c r="AU224" s="21">
        <v>0.71219574920563777</v>
      </c>
      <c r="AV224" s="21">
        <v>0.37842702519873161</v>
      </c>
      <c r="AW224" s="21">
        <v>0.22114264960139532</v>
      </c>
      <c r="AX224" s="21">
        <v>0.24278541307383317</v>
      </c>
      <c r="AY224" s="21">
        <v>0.1962475178005727</v>
      </c>
      <c r="AZ224" s="21">
        <v>0.25764696822372524</v>
      </c>
      <c r="BA224" s="21">
        <v>0.22890156623364311</v>
      </c>
      <c r="BB224" s="21">
        <v>0.20514503772135267</v>
      </c>
      <c r="BC224" s="21">
        <v>6.9087944734664231E-2</v>
      </c>
      <c r="BD224" s="21">
        <v>8.7771615656736746E-2</v>
      </c>
      <c r="BE224" s="21">
        <v>0.41341292971725052</v>
      </c>
      <c r="BF224" s="21">
        <v>0.24595167697848686</v>
      </c>
      <c r="BG224" s="21">
        <v>0.58097811578940306</v>
      </c>
      <c r="BH224" s="21">
        <v>0.4129760571709849</v>
      </c>
      <c r="BI224" s="21">
        <v>0.56023142322832842</v>
      </c>
      <c r="BJ224" s="21"/>
      <c r="BK224" s="21"/>
      <c r="BL224" s="21"/>
      <c r="BM224" s="21"/>
      <c r="BN224" s="21"/>
    </row>
    <row r="225" spans="1:66" s="22" customFormat="1" ht="18" customHeight="1" x14ac:dyDescent="0.45">
      <c r="A225" s="17"/>
      <c r="B225" s="17">
        <v>218</v>
      </c>
      <c r="C225" s="18" t="s">
        <v>331</v>
      </c>
      <c r="D225" s="19" t="s">
        <v>41</v>
      </c>
      <c r="E225" s="19" t="s">
        <v>305</v>
      </c>
      <c r="F225" s="19" t="s">
        <v>176</v>
      </c>
      <c r="G225" s="19" t="s">
        <v>197</v>
      </c>
      <c r="H225" s="19" t="s">
        <v>47</v>
      </c>
      <c r="I225" s="20">
        <f t="shared" si="3"/>
        <v>158</v>
      </c>
      <c r="J225" s="20">
        <f>HLOOKUP(Year-1, 'Full Database'!$K$6:$BN$7, 2, 0)</f>
        <v>61</v>
      </c>
      <c r="K225" s="21">
        <v>1.4422625857628692E-2</v>
      </c>
      <c r="L225" s="21">
        <v>3.9396703573249467E-2</v>
      </c>
      <c r="M225" s="21">
        <v>3.0308247208310088E-2</v>
      </c>
      <c r="N225" s="21">
        <v>1.7743092774287695E-2</v>
      </c>
      <c r="O225" s="21">
        <v>2.1537041707071616E-2</v>
      </c>
      <c r="P225" s="21">
        <v>3.3706154281251385E-2</v>
      </c>
      <c r="Q225" s="21">
        <v>1.4940279802503776E-2</v>
      </c>
      <c r="R225" s="21">
        <v>2.2414455512389402E-2</v>
      </c>
      <c r="S225" s="21">
        <v>2.5861984693427931E-2</v>
      </c>
      <c r="T225" s="21">
        <v>2.5666585908332352E-2</v>
      </c>
      <c r="U225" s="21">
        <v>2.8678972885902865E-2</v>
      </c>
      <c r="V225" s="21">
        <v>2.3066202010823322E-2</v>
      </c>
      <c r="W225" s="21">
        <v>2.1325657925375562E-2</v>
      </c>
      <c r="X225" s="21">
        <v>2.2352152846796942E-2</v>
      </c>
      <c r="Y225" s="21">
        <v>2.3804429868046869E-2</v>
      </c>
      <c r="Z225" s="21">
        <v>2.4643509648651203E-2</v>
      </c>
      <c r="AA225" s="21">
        <v>2.9945683206132629E-2</v>
      </c>
      <c r="AB225" s="21">
        <v>2.7938816532461178E-2</v>
      </c>
      <c r="AC225" s="21">
        <v>2.8862441867971506E-2</v>
      </c>
      <c r="AD225" s="21">
        <v>4.768693247866361E-2</v>
      </c>
      <c r="AE225" s="21">
        <v>2.6851791584901943E-2</v>
      </c>
      <c r="AF225" s="21">
        <v>3.2968602195214199E-2</v>
      </c>
      <c r="AG225" s="21">
        <v>3.1823514510001087E-2</v>
      </c>
      <c r="AH225" s="21">
        <v>3.0384394049317611E-2</v>
      </c>
      <c r="AI225" s="21">
        <v>3.5681628657319046E-2</v>
      </c>
      <c r="AJ225" s="21">
        <v>2.5085545004702555E-2</v>
      </c>
      <c r="AK225" s="21">
        <v>2.2536377224766986E-2</v>
      </c>
      <c r="AL225" s="21">
        <v>2.5966002470303985E-2</v>
      </c>
      <c r="AM225" s="21">
        <v>2.7719580492625278E-2</v>
      </c>
      <c r="AN225" s="21">
        <v>2.5203630219315844E-2</v>
      </c>
      <c r="AO225" s="21">
        <v>1.7684015409167982E-2</v>
      </c>
      <c r="AP225" s="21">
        <v>1.6677617857066403E-2</v>
      </c>
      <c r="AQ225" s="21">
        <v>1.7670196663299317E-2</v>
      </c>
      <c r="AR225" s="21">
        <v>1.5876826880794333E-2</v>
      </c>
      <c r="AS225" s="21">
        <v>1.540392402033712E-2</v>
      </c>
      <c r="AT225" s="21">
        <v>1.5977932391168462E-2</v>
      </c>
      <c r="AU225" s="21">
        <v>1.3839056236612505E-2</v>
      </c>
      <c r="AV225" s="21">
        <v>1.0979147957342743E-2</v>
      </c>
      <c r="AW225" s="21">
        <v>1.2165940115002867E-2</v>
      </c>
      <c r="AX225" s="21">
        <v>1.0250063642360994E-2</v>
      </c>
      <c r="AY225" s="21">
        <v>8.9080146013555579E-3</v>
      </c>
      <c r="AZ225" s="21">
        <v>1.1740634877935465E-2</v>
      </c>
      <c r="BA225" s="21">
        <v>1.7887157643195074E-2</v>
      </c>
      <c r="BB225" s="21">
        <v>0.10152941829082487</v>
      </c>
      <c r="BC225" s="21">
        <v>1.194750101928373E-2</v>
      </c>
      <c r="BD225" s="21">
        <v>2.0135472393641746E-2</v>
      </c>
      <c r="BE225" s="21">
        <v>9.2744015320994546E-3</v>
      </c>
      <c r="BF225" s="21">
        <v>1.5124159096301024E-2</v>
      </c>
      <c r="BG225" s="21">
        <v>1.2140662619625937E-2</v>
      </c>
      <c r="BH225" s="21">
        <v>1.2465653970232657E-2</v>
      </c>
      <c r="BI225" s="21">
        <v>1.1260142730259041E-2</v>
      </c>
      <c r="BJ225" s="21"/>
      <c r="BK225" s="21"/>
      <c r="BL225" s="21"/>
      <c r="BM225" s="21"/>
      <c r="BN225" s="21"/>
    </row>
    <row r="226" spans="1:66" s="22" customFormat="1" ht="18" customHeight="1" x14ac:dyDescent="0.45">
      <c r="A226" s="17"/>
      <c r="B226" s="17">
        <v>219</v>
      </c>
      <c r="C226" s="18" t="s">
        <v>332</v>
      </c>
      <c r="D226" s="19" t="s">
        <v>41</v>
      </c>
      <c r="E226" s="19" t="s">
        <v>305</v>
      </c>
      <c r="F226" s="19" t="s">
        <v>176</v>
      </c>
      <c r="G226" s="19" t="s">
        <v>199</v>
      </c>
      <c r="H226" s="19" t="s">
        <v>47</v>
      </c>
      <c r="I226" s="20">
        <f t="shared" si="3"/>
        <v>158</v>
      </c>
      <c r="J226" s="20">
        <f>HLOOKUP(Year-1, 'Full Database'!$K$6:$BN$7, 2, 0)</f>
        <v>61</v>
      </c>
      <c r="K226" s="21">
        <v>6.5465625078834688E-2</v>
      </c>
      <c r="L226" s="21">
        <v>0.20618127863186664</v>
      </c>
      <c r="M226" s="21">
        <v>0.11264254607373077</v>
      </c>
      <c r="N226" s="21">
        <v>9.0795448273985252E-2</v>
      </c>
      <c r="O226" s="21">
        <v>0.11172212829188155</v>
      </c>
      <c r="P226" s="21">
        <v>6.2263250423174668E-2</v>
      </c>
      <c r="Q226" s="21">
        <v>3.9091436585218617E-2</v>
      </c>
      <c r="R226" s="21">
        <v>6.0503703784986262E-2</v>
      </c>
      <c r="S226" s="21">
        <v>3.4488114861254263E-2</v>
      </c>
      <c r="T226" s="21">
        <v>0.15228902582664977</v>
      </c>
      <c r="U226" s="21">
        <v>2.8759802528481645E-2</v>
      </c>
      <c r="V226" s="21">
        <v>3.7264082929947949E-2</v>
      </c>
      <c r="W226" s="21">
        <v>4.5997773224192108E-2</v>
      </c>
      <c r="X226" s="21">
        <v>5.2041306970300877E-2</v>
      </c>
      <c r="Y226" s="21">
        <v>5.7578744337553375E-2</v>
      </c>
      <c r="Z226" s="21">
        <v>5.2971058841024085E-2</v>
      </c>
      <c r="AA226" s="21">
        <v>4.6577709336887527E-2</v>
      </c>
      <c r="AB226" s="21">
        <v>4.9527291915134351E-2</v>
      </c>
      <c r="AC226" s="21">
        <v>6.8096443423776326E-2</v>
      </c>
      <c r="AD226" s="21">
        <v>6.9324351446688401E-2</v>
      </c>
      <c r="AE226" s="21">
        <v>6.6532560705560004E-2</v>
      </c>
      <c r="AF226" s="21">
        <v>5.007270488775678E-2</v>
      </c>
      <c r="AG226" s="21">
        <v>6.1819397386984845E-2</v>
      </c>
      <c r="AH226" s="21">
        <v>5.4011997612185454E-2</v>
      </c>
      <c r="AI226" s="21">
        <v>5.5402240482333415E-2</v>
      </c>
      <c r="AJ226" s="21">
        <v>6.5660160283263533E-2</v>
      </c>
      <c r="AK226" s="21">
        <v>6.2833534035221419E-2</v>
      </c>
      <c r="AL226" s="21">
        <v>8.3431333901591118E-2</v>
      </c>
      <c r="AM226" s="21">
        <v>5.8073743130574944E-2</v>
      </c>
      <c r="AN226" s="21">
        <v>6.1853494711067984E-2</v>
      </c>
      <c r="AO226" s="21">
        <v>7.4774941042743612E-2</v>
      </c>
      <c r="AP226" s="21">
        <v>7.6378389467262817E-2</v>
      </c>
      <c r="AQ226" s="21">
        <v>6.9407873087753022E-2</v>
      </c>
      <c r="AR226" s="21">
        <v>6.3580396891675564E-2</v>
      </c>
      <c r="AS226" s="21">
        <v>6.9237995806127037E-2</v>
      </c>
      <c r="AT226" s="21">
        <v>8.5037090338504873E-2</v>
      </c>
      <c r="AU226" s="21">
        <v>8.3877639077875848E-2</v>
      </c>
      <c r="AV226" s="21">
        <v>6.5693777556124267E-2</v>
      </c>
      <c r="AW226" s="21">
        <v>8.7353500765532624E-2</v>
      </c>
      <c r="AX226" s="21">
        <v>6.9699269392764815E-2</v>
      </c>
      <c r="AY226" s="21">
        <v>6.6383658068381285E-2</v>
      </c>
      <c r="AZ226" s="21">
        <v>6.517925327699807E-2</v>
      </c>
      <c r="BA226" s="21">
        <v>5.9575165928368236E-2</v>
      </c>
      <c r="BB226" s="21">
        <v>0.16542019003605174</v>
      </c>
      <c r="BC226" s="21">
        <v>5.7288706322308619E-2</v>
      </c>
      <c r="BD226" s="21">
        <v>3.5850624281212981E-2</v>
      </c>
      <c r="BE226" s="21">
        <v>6.2669781511913533E-2</v>
      </c>
      <c r="BF226" s="21">
        <v>4.0904993952940172E-2</v>
      </c>
      <c r="BG226" s="21">
        <v>5.1364812500113592E-2</v>
      </c>
      <c r="BH226" s="21">
        <v>5.2486799772758511E-2</v>
      </c>
      <c r="BI226" s="21">
        <v>3.9152460295183447E-2</v>
      </c>
      <c r="BJ226" s="21"/>
      <c r="BK226" s="21"/>
      <c r="BL226" s="21"/>
      <c r="BM226" s="21"/>
      <c r="BN226" s="21"/>
    </row>
    <row r="227" spans="1:66" s="22" customFormat="1" ht="18" customHeight="1" x14ac:dyDescent="0.45">
      <c r="A227" s="17"/>
      <c r="B227" s="17">
        <v>220</v>
      </c>
      <c r="C227" s="18" t="s">
        <v>333</v>
      </c>
      <c r="D227" s="19" t="s">
        <v>41</v>
      </c>
      <c r="E227" s="19" t="s">
        <v>305</v>
      </c>
      <c r="F227" s="19" t="s">
        <v>176</v>
      </c>
      <c r="G227" s="19" t="s">
        <v>201</v>
      </c>
      <c r="H227" s="19" t="s">
        <v>47</v>
      </c>
      <c r="I227" s="20">
        <f t="shared" si="3"/>
        <v>158</v>
      </c>
      <c r="J227" s="20">
        <f>HLOOKUP(Year-1, 'Full Database'!$K$6:$BN$7, 2, 0)</f>
        <v>61</v>
      </c>
      <c r="K227" s="21">
        <v>0.13684409652698176</v>
      </c>
      <c r="L227" s="21">
        <v>0.14508898219955199</v>
      </c>
      <c r="M227" s="21">
        <v>0.17662271103741922</v>
      </c>
      <c r="N227" s="21">
        <v>0.20750854825166939</v>
      </c>
      <c r="O227" s="21">
        <v>0.16679338871355864</v>
      </c>
      <c r="P227" s="21">
        <v>0.17238474406295562</v>
      </c>
      <c r="Q227" s="21">
        <v>0.13823499970856318</v>
      </c>
      <c r="R227" s="21">
        <v>0.12562524219376386</v>
      </c>
      <c r="S227" s="21">
        <v>0.13514932805783333</v>
      </c>
      <c r="T227" s="21">
        <v>0.27430149114751146</v>
      </c>
      <c r="U227" s="21">
        <v>0.21948170587135885</v>
      </c>
      <c r="V227" s="21">
        <v>0.22172935331355678</v>
      </c>
      <c r="W227" s="21">
        <v>0.2397953021489197</v>
      </c>
      <c r="X227" s="21">
        <v>0.17694852721013771</v>
      </c>
      <c r="Y227" s="21">
        <v>6.8105125159222429E-2</v>
      </c>
      <c r="Z227" s="21">
        <v>0.11416983804638721</v>
      </c>
      <c r="AA227" s="21">
        <v>0.14964170954009257</v>
      </c>
      <c r="AB227" s="21">
        <v>0.16033998055184212</v>
      </c>
      <c r="AC227" s="21">
        <v>0.16865642207388393</v>
      </c>
      <c r="AD227" s="21">
        <v>0.2050363243615978</v>
      </c>
      <c r="AE227" s="21">
        <v>0.28921841162804929</v>
      </c>
      <c r="AF227" s="21">
        <v>0.66375040598325663</v>
      </c>
      <c r="AG227" s="21">
        <v>0.41623284122929799</v>
      </c>
      <c r="AH227" s="21">
        <v>0.33964826516683944</v>
      </c>
      <c r="AI227" s="21">
        <v>0.55774179458922035</v>
      </c>
      <c r="AJ227" s="21">
        <v>0.47064147052186756</v>
      </c>
      <c r="AK227" s="21">
        <v>0.19366482485237513</v>
      </c>
      <c r="AL227" s="21">
        <v>0.38362224955705732</v>
      </c>
      <c r="AM227" s="21">
        <v>0.45654369540807865</v>
      </c>
      <c r="AN227" s="21">
        <v>0.14438095283467636</v>
      </c>
      <c r="AO227" s="21">
        <v>0.15671921962322055</v>
      </c>
      <c r="AP227" s="21">
        <v>0.26761375744996996</v>
      </c>
      <c r="AQ227" s="21">
        <v>0.2263870389430685</v>
      </c>
      <c r="AR227" s="21">
        <v>0.40251903040581483</v>
      </c>
      <c r="AS227" s="21">
        <v>0.34377686488627346</v>
      </c>
      <c r="AT227" s="21">
        <v>0.82597864229546669</v>
      </c>
      <c r="AU227" s="21">
        <v>1.7673228852605689</v>
      </c>
      <c r="AV227" s="21">
        <v>0.56437861478864171</v>
      </c>
      <c r="AW227" s="21">
        <v>0.52122683445489759</v>
      </c>
      <c r="AX227" s="21">
        <v>0.41728237326731643</v>
      </c>
      <c r="AY227" s="21">
        <v>0.11145552817223736</v>
      </c>
      <c r="AZ227" s="21">
        <v>8.3051449083427042E-2</v>
      </c>
      <c r="BA227" s="21">
        <v>0.17664059838583879</v>
      </c>
      <c r="BB227" s="21">
        <v>0.29607730376524749</v>
      </c>
      <c r="BC227" s="21">
        <v>4.9697831543593494E-2</v>
      </c>
      <c r="BD227" s="21">
        <v>9.0513626865199176E-2</v>
      </c>
      <c r="BE227" s="21">
        <v>0.21468895305336616</v>
      </c>
      <c r="BF227" s="21">
        <v>0.10514103978054977</v>
      </c>
      <c r="BG227" s="21">
        <v>0.12244664104862082</v>
      </c>
      <c r="BH227" s="21">
        <v>9.3154611957723038E-2</v>
      </c>
      <c r="BI227" s="21">
        <v>0.13302907428038274</v>
      </c>
      <c r="BJ227" s="21"/>
      <c r="BK227" s="21"/>
      <c r="BL227" s="21"/>
      <c r="BM227" s="21"/>
      <c r="BN227" s="21"/>
    </row>
    <row r="228" spans="1:66" s="22" customFormat="1" ht="18" customHeight="1" x14ac:dyDescent="0.45">
      <c r="A228" s="17"/>
      <c r="B228" s="17">
        <v>221</v>
      </c>
      <c r="C228" s="18" t="s">
        <v>334</v>
      </c>
      <c r="D228" s="19" t="s">
        <v>41</v>
      </c>
      <c r="E228" s="19" t="s">
        <v>305</v>
      </c>
      <c r="F228" s="19" t="s">
        <v>176</v>
      </c>
      <c r="G228" s="19" t="s">
        <v>203</v>
      </c>
      <c r="H228" s="19" t="s">
        <v>47</v>
      </c>
      <c r="I228" s="20">
        <f t="shared" si="3"/>
        <v>158</v>
      </c>
      <c r="J228" s="20">
        <f>HLOOKUP(Year-1, 'Full Database'!$K$6:$BN$7, 2, 0)</f>
        <v>61</v>
      </c>
      <c r="K228" s="21">
        <v>0.11134799047273299</v>
      </c>
      <c r="L228" s="21">
        <v>0.11657581959625726</v>
      </c>
      <c r="M228" s="21">
        <v>0.12564847064446916</v>
      </c>
      <c r="N228" s="21">
        <v>0.13068789093925828</v>
      </c>
      <c r="O228" s="21">
        <v>0.129163938417447</v>
      </c>
      <c r="P228" s="21">
        <v>0.13230575772901471</v>
      </c>
      <c r="Q228" s="21">
        <v>0.10963610678163527</v>
      </c>
      <c r="R228" s="21">
        <v>8.6259740031391044E-2</v>
      </c>
      <c r="S228" s="21">
        <v>0.10970387110899849</v>
      </c>
      <c r="T228" s="21">
        <v>0.16074487378412938</v>
      </c>
      <c r="U228" s="21">
        <v>0.14137251449592164</v>
      </c>
      <c r="V228" s="21">
        <v>0.210110714655589</v>
      </c>
      <c r="W228" s="21">
        <v>0.12922197624989284</v>
      </c>
      <c r="X228" s="21">
        <v>0.11808313046013097</v>
      </c>
      <c r="Y228" s="21">
        <v>0.11240872339851612</v>
      </c>
      <c r="Z228" s="21">
        <v>0.12119417243535792</v>
      </c>
      <c r="AA228" s="21">
        <v>0.1414427212619247</v>
      </c>
      <c r="AB228" s="21">
        <v>0.12266004195698309</v>
      </c>
      <c r="AC228" s="21">
        <v>0.14947361201351272</v>
      </c>
      <c r="AD228" s="21">
        <v>0.1679704403803243</v>
      </c>
      <c r="AE228" s="21">
        <v>0.13777469279968008</v>
      </c>
      <c r="AF228" s="21">
        <v>0.15482272648755346</v>
      </c>
      <c r="AG228" s="21">
        <v>0.19859048676885202</v>
      </c>
      <c r="AH228" s="21">
        <v>0.17126959199419911</v>
      </c>
      <c r="AI228" s="21">
        <v>0.23145769131477328</v>
      </c>
      <c r="AJ228" s="21">
        <v>0.15364726019821223</v>
      </c>
      <c r="AK228" s="21">
        <v>0.19004318061461006</v>
      </c>
      <c r="AL228" s="21">
        <v>0.13609954255061243</v>
      </c>
      <c r="AM228" s="21">
        <v>0.15652499680396323</v>
      </c>
      <c r="AN228" s="21">
        <v>0.18559296136108602</v>
      </c>
      <c r="AO228" s="21">
        <v>0.2058522915098816</v>
      </c>
      <c r="AP228" s="21">
        <v>0.2949181672458594</v>
      </c>
      <c r="AQ228" s="21">
        <v>0.37714290970456038</v>
      </c>
      <c r="AR228" s="21">
        <v>0.26182018512634631</v>
      </c>
      <c r="AS228" s="21">
        <v>0.27806072511436297</v>
      </c>
      <c r="AT228" s="21">
        <v>0.39899197021755961</v>
      </c>
      <c r="AU228" s="21">
        <v>0.40532076059880673</v>
      </c>
      <c r="AV228" s="21">
        <v>0.32434885380161738</v>
      </c>
      <c r="AW228" s="21">
        <v>0.15870672892134891</v>
      </c>
      <c r="AX228" s="21">
        <v>0.19516678535840726</v>
      </c>
      <c r="AY228" s="21">
        <v>0.21153045848232704</v>
      </c>
      <c r="AZ228" s="21">
        <v>0.20864452917986276</v>
      </c>
      <c r="BA228" s="21">
        <v>0.37024516120662387</v>
      </c>
      <c r="BB228" s="21">
        <v>0.67133094109268476</v>
      </c>
      <c r="BC228" s="21">
        <v>0.45228748643367411</v>
      </c>
      <c r="BD228" s="21">
        <v>8.612316892382238E-2</v>
      </c>
      <c r="BE228" s="21">
        <v>0.15699789126361388</v>
      </c>
      <c r="BF228" s="21">
        <v>0.16200616012732175</v>
      </c>
      <c r="BG228" s="21">
        <v>0.42373713076340269</v>
      </c>
      <c r="BH228" s="21">
        <v>0.10964053324728057</v>
      </c>
      <c r="BI228" s="21">
        <v>0.17134031457484597</v>
      </c>
      <c r="BJ228" s="21"/>
      <c r="BK228" s="21"/>
      <c r="BL228" s="21"/>
      <c r="BM228" s="21"/>
      <c r="BN228" s="21"/>
    </row>
    <row r="229" spans="1:66" s="22" customFormat="1" ht="18" customHeight="1" x14ac:dyDescent="0.45">
      <c r="A229" s="17"/>
      <c r="B229" s="17">
        <v>222</v>
      </c>
      <c r="C229" s="18" t="s">
        <v>335</v>
      </c>
      <c r="D229" s="19" t="s">
        <v>41</v>
      </c>
      <c r="E229" s="19" t="s">
        <v>305</v>
      </c>
      <c r="F229" s="19" t="s">
        <v>176</v>
      </c>
      <c r="G229" s="19" t="s">
        <v>205</v>
      </c>
      <c r="H229" s="19" t="s">
        <v>47</v>
      </c>
      <c r="I229" s="20">
        <f t="shared" si="3"/>
        <v>158</v>
      </c>
      <c r="J229" s="20">
        <f>HLOOKUP(Year-1, 'Full Database'!$K$6:$BN$7, 2, 0)</f>
        <v>61</v>
      </c>
      <c r="K229" s="21">
        <v>6.7979996832435857E-2</v>
      </c>
      <c r="L229" s="21">
        <v>2.57253970828068E-2</v>
      </c>
      <c r="M229" s="21">
        <v>3.1194092827004201E-2</v>
      </c>
      <c r="N229" s="21">
        <v>3.2673601990699602E-2</v>
      </c>
      <c r="O229" s="21">
        <v>0.15145917818638885</v>
      </c>
      <c r="P229" s="21">
        <v>2.5560331788650317E-2</v>
      </c>
      <c r="Q229" s="21">
        <v>0.13080607826878754</v>
      </c>
      <c r="R229" s="21">
        <v>4.4645647281288017E-2</v>
      </c>
      <c r="S229" s="21">
        <v>0.17550533769434923</v>
      </c>
      <c r="T229" s="21">
        <v>0.56431451384295084</v>
      </c>
      <c r="U229" s="21">
        <v>0.13992161236135281</v>
      </c>
      <c r="V229" s="21">
        <v>0.12591161497535833</v>
      </c>
      <c r="W229" s="21">
        <v>0.10346477332491325</v>
      </c>
      <c r="X229" s="21">
        <v>7.0638442967811604E-2</v>
      </c>
      <c r="Y229" s="21">
        <v>0.25125788025349072</v>
      </c>
      <c r="Z229" s="21">
        <v>0.24912818644768933</v>
      </c>
      <c r="AA229" s="21">
        <v>0.30528700972528033</v>
      </c>
      <c r="AB229" s="21">
        <v>0.49583085360832702</v>
      </c>
      <c r="AC229" s="21">
        <v>0.3221550285471147</v>
      </c>
      <c r="AD229" s="21">
        <v>0.2476796948873809</v>
      </c>
      <c r="AE229" s="21">
        <v>0.12294519710721401</v>
      </c>
      <c r="AF229" s="21">
        <v>3.9507134683671716E-2</v>
      </c>
      <c r="AG229" s="21">
        <v>9.6510223964712066E-2</v>
      </c>
      <c r="AH229" s="21">
        <v>0.56154517151643157</v>
      </c>
      <c r="AI229" s="21">
        <v>0.10556779622713927</v>
      </c>
      <c r="AJ229" s="21">
        <v>0.23624993138715933</v>
      </c>
      <c r="AK229" s="21">
        <v>0.50209357415378797</v>
      </c>
      <c r="AL229" s="21">
        <v>0.62507756301662243</v>
      </c>
      <c r="AM229" s="21">
        <v>0.2885783225170272</v>
      </c>
      <c r="AN229" s="21">
        <v>1.3763334931114326</v>
      </c>
      <c r="AO229" s="21">
        <v>0.22440220486161283</v>
      </c>
      <c r="AP229" s="21">
        <v>0.31231608667208532</v>
      </c>
      <c r="AQ229" s="21">
        <v>1.1968073860906259</v>
      </c>
      <c r="AR229" s="21">
        <v>0.37166025651740286</v>
      </c>
      <c r="AS229" s="21">
        <v>0.65849597271471949</v>
      </c>
      <c r="AT229" s="21">
        <v>0.36349614351117499</v>
      </c>
      <c r="AU229" s="21">
        <v>0.82509095232557805</v>
      </c>
      <c r="AV229" s="21">
        <v>2.4362558359480517</v>
      </c>
      <c r="AW229" s="21">
        <v>96.327969789672593</v>
      </c>
      <c r="AX229" s="21">
        <v>27.716157752405419</v>
      </c>
      <c r="AY229" s="21">
        <v>0.49736310533858519</v>
      </c>
      <c r="AZ229" s="21">
        <v>1.499639807417158E-2</v>
      </c>
      <c r="BA229" s="21">
        <v>0.20394250481327841</v>
      </c>
      <c r="BB229" s="21">
        <v>2.0226801988244371E-2</v>
      </c>
      <c r="BC229" s="21">
        <v>2.6396207092168437E-3</v>
      </c>
      <c r="BD229" s="21">
        <v>6.6774575407378273E-2</v>
      </c>
      <c r="BE229" s="21">
        <v>4.8065272132885672</v>
      </c>
      <c r="BF229" s="21">
        <v>0</v>
      </c>
      <c r="BG229" s="21">
        <v>2.5912809540291373</v>
      </c>
      <c r="BH229" s="21">
        <v>0.90510460291491357</v>
      </c>
      <c r="BI229" s="21">
        <v>0</v>
      </c>
      <c r="BJ229" s="21"/>
      <c r="BK229" s="21"/>
      <c r="BL229" s="21"/>
      <c r="BM229" s="21"/>
      <c r="BN229" s="21"/>
    </row>
    <row r="230" spans="1:66" s="22" customFormat="1" ht="18" customHeight="1" x14ac:dyDescent="0.45">
      <c r="A230" s="17"/>
      <c r="B230" s="17">
        <v>223</v>
      </c>
      <c r="C230" s="18" t="s">
        <v>336</v>
      </c>
      <c r="D230" s="19" t="s">
        <v>41</v>
      </c>
      <c r="E230" s="19" t="s">
        <v>305</v>
      </c>
      <c r="F230" s="19" t="s">
        <v>176</v>
      </c>
      <c r="G230" s="19" t="s">
        <v>207</v>
      </c>
      <c r="H230" s="19" t="s">
        <v>47</v>
      </c>
      <c r="I230" s="20">
        <f t="shared" si="3"/>
        <v>158</v>
      </c>
      <c r="J230" s="20">
        <f>HLOOKUP(Year-1, 'Full Database'!$K$6:$BN$7, 2, 0)</f>
        <v>61</v>
      </c>
      <c r="K230" s="21">
        <v>7.1086331158303206E-2</v>
      </c>
      <c r="L230" s="21">
        <v>8.6414943735080435E-2</v>
      </c>
      <c r="M230" s="21">
        <v>7.4297046610358949E-2</v>
      </c>
      <c r="N230" s="21">
        <v>7.7758416725909996E-2</v>
      </c>
      <c r="O230" s="21">
        <v>9.9145101563531526E-2</v>
      </c>
      <c r="P230" s="21">
        <v>0.11223763665554506</v>
      </c>
      <c r="Q230" s="21">
        <v>8.2679385172617192E-2</v>
      </c>
      <c r="R230" s="21">
        <v>8.9312237056185448E-2</v>
      </c>
      <c r="S230" s="21">
        <v>0.12369151068187084</v>
      </c>
      <c r="T230" s="21">
        <v>0.15804837238355662</v>
      </c>
      <c r="U230" s="21">
        <v>0.12907014626718882</v>
      </c>
      <c r="V230" s="21">
        <v>0.11403644291209636</v>
      </c>
      <c r="W230" s="21">
        <v>0.11069921581955124</v>
      </c>
      <c r="X230" s="21">
        <v>0.10221457205509737</v>
      </c>
      <c r="Y230" s="21">
        <v>0.10363108346272863</v>
      </c>
      <c r="Z230" s="21">
        <v>0.14399046739624982</v>
      </c>
      <c r="AA230" s="21">
        <v>0.17959430852906666</v>
      </c>
      <c r="AB230" s="21">
        <v>0.201100904833347</v>
      </c>
      <c r="AC230" s="21">
        <v>0.20257556267175619</v>
      </c>
      <c r="AD230" s="21">
        <v>0.2204698106556261</v>
      </c>
      <c r="AE230" s="21">
        <v>0.19725380186385444</v>
      </c>
      <c r="AF230" s="21">
        <v>0.18023362050747316</v>
      </c>
      <c r="AG230" s="21">
        <v>0.17183588005875214</v>
      </c>
      <c r="AH230" s="21">
        <v>0.20754120986177005</v>
      </c>
      <c r="AI230" s="21">
        <v>0.24293637472771873</v>
      </c>
      <c r="AJ230" s="21">
        <v>0.25823229715354984</v>
      </c>
      <c r="AK230" s="21">
        <v>0.28968592227012091</v>
      </c>
      <c r="AL230" s="21">
        <v>0.4078882845190277</v>
      </c>
      <c r="AM230" s="21">
        <v>0.28102972554608419</v>
      </c>
      <c r="AN230" s="21">
        <v>0.23547813485158647</v>
      </c>
      <c r="AO230" s="21">
        <v>0.213619048559964</v>
      </c>
      <c r="AP230" s="21">
        <v>0.26949681358171307</v>
      </c>
      <c r="AQ230" s="21">
        <v>0.30807156542157343</v>
      </c>
      <c r="AR230" s="21">
        <v>0.35515186099508828</v>
      </c>
      <c r="AS230" s="21">
        <v>0.33688662834335348</v>
      </c>
      <c r="AT230" s="21">
        <v>0.25290382668527878</v>
      </c>
      <c r="AU230" s="21">
        <v>0.62767960300640135</v>
      </c>
      <c r="AV230" s="21">
        <v>0.41046971445242131</v>
      </c>
      <c r="AW230" s="21">
        <v>0.20760008325030213</v>
      </c>
      <c r="AX230" s="21">
        <v>0.24190296392020422</v>
      </c>
      <c r="AY230" s="21">
        <v>0.23867284708670777</v>
      </c>
      <c r="AZ230" s="21">
        <v>0.18499852430022162</v>
      </c>
      <c r="BA230" s="21">
        <v>0.25898096728337372</v>
      </c>
      <c r="BB230" s="21">
        <v>0.57328248311447028</v>
      </c>
      <c r="BC230" s="21">
        <v>0.13436892815331575</v>
      </c>
      <c r="BD230" s="21">
        <v>0.11604753355562032</v>
      </c>
      <c r="BE230" s="21">
        <v>0.13466724203601571</v>
      </c>
      <c r="BF230" s="21">
        <v>0.21756781732629565</v>
      </c>
      <c r="BG230" s="21">
        <v>0.23610520157873868</v>
      </c>
      <c r="BH230" s="21">
        <v>0.12025189153962035</v>
      </c>
      <c r="BI230" s="21">
        <v>0.10582739498409717</v>
      </c>
      <c r="BJ230" s="21"/>
      <c r="BK230" s="21"/>
      <c r="BL230" s="21"/>
      <c r="BM230" s="21"/>
      <c r="BN230" s="21"/>
    </row>
    <row r="231" spans="1:66" s="22" customFormat="1" ht="18" customHeight="1" x14ac:dyDescent="0.45">
      <c r="A231" s="17"/>
      <c r="B231" s="17">
        <v>224</v>
      </c>
      <c r="C231" s="18" t="s">
        <v>337</v>
      </c>
      <c r="D231" s="19" t="s">
        <v>41</v>
      </c>
      <c r="E231" s="19" t="s">
        <v>305</v>
      </c>
      <c r="F231" s="19" t="s">
        <v>176</v>
      </c>
      <c r="G231" s="19" t="s">
        <v>209</v>
      </c>
      <c r="H231" s="19" t="s">
        <v>47</v>
      </c>
      <c r="I231" s="20">
        <f t="shared" si="3"/>
        <v>158</v>
      </c>
      <c r="J231" s="20">
        <f>HLOOKUP(Year-1, 'Full Database'!$K$6:$BN$7, 2, 0)</f>
        <v>61</v>
      </c>
      <c r="K231" s="21">
        <v>7.7721207615235752E-2</v>
      </c>
      <c r="L231" s="21">
        <v>8.1042565246840767E-2</v>
      </c>
      <c r="M231" s="21">
        <v>9.0721566549830462E-2</v>
      </c>
      <c r="N231" s="21">
        <v>9.4391768313658239E-2</v>
      </c>
      <c r="O231" s="21">
        <v>6.7018561170703053E-2</v>
      </c>
      <c r="P231" s="21">
        <v>9.0369359199606925E-2</v>
      </c>
      <c r="Q231" s="21">
        <v>0.15248752121067838</v>
      </c>
      <c r="R231" s="21">
        <v>5.7485452153119662E-2</v>
      </c>
      <c r="S231" s="21">
        <v>5.8299257179523292E-2</v>
      </c>
      <c r="T231" s="21">
        <v>0.1323846937009949</v>
      </c>
      <c r="U231" s="21">
        <v>9.6536187599740711E-2</v>
      </c>
      <c r="V231" s="21">
        <v>6.3453032675346868E-2</v>
      </c>
      <c r="W231" s="21">
        <v>6.0795399440323056E-2</v>
      </c>
      <c r="X231" s="21">
        <v>5.0804861690125401E-2</v>
      </c>
      <c r="Y231" s="21">
        <v>4.691623058181426E-2</v>
      </c>
      <c r="Z231" s="21">
        <v>3.4383649561185912E-2</v>
      </c>
      <c r="AA231" s="21">
        <v>6.0617247453369001E-2</v>
      </c>
      <c r="AB231" s="21">
        <v>5.6784653478730004E-2</v>
      </c>
      <c r="AC231" s="21">
        <v>2.5395608557725536E-2</v>
      </c>
      <c r="AD231" s="21">
        <v>0.14865784062628973</v>
      </c>
      <c r="AE231" s="21">
        <v>0.1134755891220187</v>
      </c>
      <c r="AF231" s="21">
        <v>0.75887950688590622</v>
      </c>
      <c r="AG231" s="21">
        <v>7.3841536373074113E-2</v>
      </c>
      <c r="AH231" s="21">
        <v>0.13647632563585632</v>
      </c>
      <c r="AI231" s="21">
        <v>0.3071995929933562</v>
      </c>
      <c r="AJ231" s="21">
        <v>0.13787988458284695</v>
      </c>
      <c r="AK231" s="21">
        <v>0.65464174438210398</v>
      </c>
      <c r="AL231" s="21">
        <v>0.73065637398067951</v>
      </c>
      <c r="AM231" s="21">
        <v>0.31957834355191694</v>
      </c>
      <c r="AN231" s="21">
        <v>0.1105509791102245</v>
      </c>
      <c r="AO231" s="21">
        <v>0.18820564293114136</v>
      </c>
      <c r="AP231" s="21">
        <v>0.25103316066883902</v>
      </c>
      <c r="AQ231" s="21">
        <v>0.87421805931943841</v>
      </c>
      <c r="AR231" s="21">
        <v>0.68198145545940914</v>
      </c>
      <c r="AS231" s="21">
        <v>0.4355288644360289</v>
      </c>
      <c r="AT231" s="21">
        <v>0.58708151211609128</v>
      </c>
      <c r="AU231" s="21">
        <v>0.31755481999300883</v>
      </c>
      <c r="AV231" s="21">
        <v>0.36638975173442767</v>
      </c>
      <c r="AW231" s="21">
        <v>0.20736263217331133</v>
      </c>
      <c r="AX231" s="21">
        <v>0.32450201268431578</v>
      </c>
      <c r="AY231" s="21">
        <v>0.45624322213598867</v>
      </c>
      <c r="AZ231" s="21">
        <v>0.35909974325919536</v>
      </c>
      <c r="BA231" s="21">
        <v>0.54696222739926581</v>
      </c>
      <c r="BB231" s="21">
        <v>0.43423776451914731</v>
      </c>
      <c r="BC231" s="21">
        <v>0.11670185424179035</v>
      </c>
      <c r="BD231" s="21">
        <v>0.7446718674859103</v>
      </c>
      <c r="BE231" s="21">
        <v>0.22392972352856064</v>
      </c>
      <c r="BF231" s="21">
        <v>0.28330373717788965</v>
      </c>
      <c r="BG231" s="21">
        <v>0.38475832420784323</v>
      </c>
      <c r="BH231" s="21">
        <v>0.41329226468753844</v>
      </c>
      <c r="BI231" s="21">
        <v>0.23495934334686386</v>
      </c>
      <c r="BJ231" s="21"/>
      <c r="BK231" s="21"/>
      <c r="BL231" s="21"/>
      <c r="BM231" s="21"/>
      <c r="BN231" s="21"/>
    </row>
    <row r="232" spans="1:66" s="22" customFormat="1" ht="18" customHeight="1" x14ac:dyDescent="0.45">
      <c r="A232" s="17"/>
      <c r="B232" s="17">
        <v>225</v>
      </c>
      <c r="C232" s="18" t="s">
        <v>338</v>
      </c>
      <c r="D232" s="19" t="s">
        <v>41</v>
      </c>
      <c r="E232" s="19" t="s">
        <v>305</v>
      </c>
      <c r="F232" s="19" t="s">
        <v>176</v>
      </c>
      <c r="G232" s="19" t="s">
        <v>211</v>
      </c>
      <c r="H232" s="19" t="s">
        <v>47</v>
      </c>
      <c r="I232" s="20">
        <f t="shared" si="3"/>
        <v>158</v>
      </c>
      <c r="J232" s="20">
        <f>HLOOKUP(Year-1, 'Full Database'!$K$6:$BN$7, 2, 0)</f>
        <v>61</v>
      </c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>
        <v>4.9264796413844146E-2</v>
      </c>
      <c r="BD232" s="21">
        <v>7.7104908895592572E-2</v>
      </c>
      <c r="BE232" s="21">
        <v>9.6235981431757406E-2</v>
      </c>
      <c r="BF232" s="21">
        <v>9.2733393395404817E-2</v>
      </c>
      <c r="BG232" s="21">
        <v>0.22367756709042469</v>
      </c>
      <c r="BH232" s="21">
        <v>0.12128373689004174</v>
      </c>
      <c r="BI232" s="21">
        <v>0.13706551120658772</v>
      </c>
      <c r="BJ232" s="21"/>
      <c r="BK232" s="21"/>
      <c r="BL232" s="21"/>
      <c r="BM232" s="21"/>
      <c r="BN232" s="21"/>
    </row>
    <row r="233" spans="1:66" s="22" customFormat="1" ht="18" customHeight="1" x14ac:dyDescent="0.45">
      <c r="A233" s="17"/>
      <c r="B233" s="17">
        <v>226</v>
      </c>
      <c r="C233" s="18" t="s">
        <v>339</v>
      </c>
      <c r="D233" s="19" t="s">
        <v>41</v>
      </c>
      <c r="E233" s="19" t="s">
        <v>305</v>
      </c>
      <c r="F233" s="19" t="s">
        <v>176</v>
      </c>
      <c r="G233" s="19" t="s">
        <v>213</v>
      </c>
      <c r="H233" s="19" t="s">
        <v>47</v>
      </c>
      <c r="I233" s="20">
        <f t="shared" si="3"/>
        <v>158</v>
      </c>
      <c r="J233" s="20">
        <f>HLOOKUP(Year-1, 'Full Database'!$K$6:$BN$7, 2, 0)</f>
        <v>61</v>
      </c>
      <c r="K233" s="21">
        <v>8.2968808989317341E-2</v>
      </c>
      <c r="L233" s="21">
        <v>5.3352637753499577E-2</v>
      </c>
      <c r="M233" s="21">
        <v>5.2685248381762882E-2</v>
      </c>
      <c r="N233" s="21">
        <v>8.1446690356945795E-2</v>
      </c>
      <c r="O233" s="21">
        <v>0.15221769475249733</v>
      </c>
      <c r="P233" s="21">
        <v>0.31773607035481061</v>
      </c>
      <c r="Q233" s="21">
        <v>0.15581634780657488</v>
      </c>
      <c r="R233" s="21">
        <v>7.6484270650155575E-2</v>
      </c>
      <c r="S233" s="21">
        <v>0.20624798889243537</v>
      </c>
      <c r="T233" s="21">
        <v>0.24395300577110485</v>
      </c>
      <c r="U233" s="21">
        <v>0.17407324929544715</v>
      </c>
      <c r="V233" s="21">
        <v>0.1224019580054076</v>
      </c>
      <c r="W233" s="21">
        <v>8.8842282027202055E-2</v>
      </c>
      <c r="X233" s="21">
        <v>8.5982470645520545E-2</v>
      </c>
      <c r="Y233" s="21">
        <v>0.1494353179389219</v>
      </c>
      <c r="Z233" s="21">
        <v>0.35513231483446112</v>
      </c>
      <c r="AA233" s="21">
        <v>0.36319889347822809</v>
      </c>
      <c r="AB233" s="21">
        <v>0.30965183831369836</v>
      </c>
      <c r="AC233" s="21">
        <v>0.58723703648111347</v>
      </c>
      <c r="AD233" s="21">
        <v>0.23733047662649936</v>
      </c>
      <c r="AE233" s="21">
        <v>0.39345371056482487</v>
      </c>
      <c r="AF233" s="21">
        <v>0.50147618874052657</v>
      </c>
      <c r="AG233" s="21">
        <v>0.73712009248376553</v>
      </c>
      <c r="AH233" s="21">
        <v>0.40689759848155183</v>
      </c>
      <c r="AI233" s="21">
        <v>0.67831076807922341</v>
      </c>
      <c r="AJ233" s="21">
        <v>0.30956300973104578</v>
      </c>
      <c r="AK233" s="21">
        <v>0.35991303670132657</v>
      </c>
      <c r="AL233" s="21">
        <v>0.1902541393715157</v>
      </c>
      <c r="AM233" s="21">
        <v>0.44006946094884641</v>
      </c>
      <c r="AN233" s="21">
        <v>0.30057156737195212</v>
      </c>
      <c r="AO233" s="21">
        <v>0.29542078194070365</v>
      </c>
      <c r="AP233" s="21">
        <v>0.53773264696484835</v>
      </c>
      <c r="AQ233" s="21">
        <v>0.59717824027635369</v>
      </c>
      <c r="AR233" s="21">
        <v>0.8136981432697139</v>
      </c>
      <c r="AS233" s="21">
        <v>3.3616203529931474</v>
      </c>
      <c r="AT233" s="21">
        <v>1.9508031937166801</v>
      </c>
      <c r="AU233" s="21">
        <v>6.6768841622231863</v>
      </c>
      <c r="AV233" s="21">
        <v>6.6417556133607469</v>
      </c>
      <c r="AW233" s="21">
        <v>5.27038265456207</v>
      </c>
      <c r="AX233" s="21">
        <v>3.4145222932577903</v>
      </c>
      <c r="AY233" s="21">
        <v>1.870802828768978</v>
      </c>
      <c r="AZ233" s="21">
        <v>0.99287660388936916</v>
      </c>
      <c r="BA233" s="21">
        <v>3.9798349874825174</v>
      </c>
      <c r="BB233" s="21">
        <v>1.2663791508538915</v>
      </c>
      <c r="BC233" s="21">
        <v>0.38153210336853077</v>
      </c>
      <c r="BD233" s="21">
        <v>0.11934425707425406</v>
      </c>
      <c r="BE233" s="21">
        <v>0.78205676542872404</v>
      </c>
      <c r="BF233" s="21">
        <v>0.12023865961442436</v>
      </c>
      <c r="BG233" s="21">
        <v>1.1583271903026504</v>
      </c>
      <c r="BH233" s="21">
        <v>0.19984975544530925</v>
      </c>
      <c r="BI233" s="21">
        <v>0.46214361820120681</v>
      </c>
      <c r="BJ233" s="21"/>
      <c r="BK233" s="21"/>
      <c r="BL233" s="21"/>
      <c r="BM233" s="21"/>
      <c r="BN233" s="21"/>
    </row>
    <row r="234" spans="1:66" s="22" customFormat="1" ht="18" customHeight="1" x14ac:dyDescent="0.45">
      <c r="A234" s="17"/>
      <c r="B234" s="17">
        <v>227</v>
      </c>
      <c r="C234" s="18" t="s">
        <v>340</v>
      </c>
      <c r="D234" s="19" t="s">
        <v>41</v>
      </c>
      <c r="E234" s="19" t="s">
        <v>305</v>
      </c>
      <c r="F234" s="19" t="s">
        <v>176</v>
      </c>
      <c r="G234" s="19" t="s">
        <v>215</v>
      </c>
      <c r="H234" s="19" t="s">
        <v>47</v>
      </c>
      <c r="I234" s="20">
        <f t="shared" si="3"/>
        <v>158</v>
      </c>
      <c r="J234" s="20">
        <f>HLOOKUP(Year-1, 'Full Database'!$K$6:$BN$7, 2, 0)</f>
        <v>61</v>
      </c>
      <c r="K234" s="21">
        <v>0.74075757575757584</v>
      </c>
      <c r="L234" s="21">
        <v>0.10183589429441693</v>
      </c>
      <c r="M234" s="21">
        <v>0.22421923184749087</v>
      </c>
      <c r="N234" s="21">
        <v>0.13072661851677395</v>
      </c>
      <c r="O234" s="21">
        <v>5.1682191715923601E-2</v>
      </c>
      <c r="P234" s="21">
        <v>0.13554496772722463</v>
      </c>
      <c r="Q234" s="21">
        <v>0.1267803343440336</v>
      </c>
      <c r="R234" s="21">
        <v>0.18467740125613138</v>
      </c>
      <c r="S234" s="21">
        <v>8.0194225794085749E-2</v>
      </c>
      <c r="T234" s="21">
        <v>0.11664140850897139</v>
      </c>
      <c r="U234" s="21">
        <v>0.13390367684154278</v>
      </c>
      <c r="V234" s="21">
        <v>0.16030674676027651</v>
      </c>
      <c r="W234" s="21">
        <v>0.21401589729296472</v>
      </c>
      <c r="X234" s="21">
        <v>0.33615421958592728</v>
      </c>
      <c r="Y234" s="21">
        <v>0.27514996975565109</v>
      </c>
      <c r="Z234" s="21">
        <v>0.19047912117464261</v>
      </c>
      <c r="AA234" s="21">
        <v>0.11044911408248408</v>
      </c>
      <c r="AB234" s="21">
        <v>0.25650154227873068</v>
      </c>
      <c r="AC234" s="21">
        <v>0.3098569405538586</v>
      </c>
      <c r="AD234" s="21">
        <v>0.11349965000485143</v>
      </c>
      <c r="AE234" s="21">
        <v>7.1456311432520542E-2</v>
      </c>
      <c r="AF234" s="21">
        <v>7.5346288557125135E-2</v>
      </c>
      <c r="AG234" s="21">
        <v>6.6901058554951071E-2</v>
      </c>
      <c r="AH234" s="21">
        <v>9.106737173491225E-2</v>
      </c>
      <c r="AI234" s="21">
        <v>0.16178115898659357</v>
      </c>
      <c r="AJ234" s="21">
        <v>0.31372546127156914</v>
      </c>
      <c r="AK234" s="21">
        <v>0.10608411241747093</v>
      </c>
      <c r="AL234" s="21">
        <v>0.10629141200049447</v>
      </c>
      <c r="AM234" s="21">
        <v>0.1378927702275913</v>
      </c>
      <c r="AN234" s="21">
        <v>3.0813792230731374</v>
      </c>
      <c r="AO234" s="21">
        <v>0.21867431664371859</v>
      </c>
      <c r="AP234" s="21">
        <v>0.18539168653959259</v>
      </c>
      <c r="AQ234" s="21">
        <v>0.259657111864805</v>
      </c>
      <c r="AR234" s="21">
        <v>0.15115427126635655</v>
      </c>
      <c r="AS234" s="21">
        <v>0.34844925699727158</v>
      </c>
      <c r="AT234" s="21">
        <v>0.54451226551061105</v>
      </c>
      <c r="AU234" s="21">
        <v>0.23816518805297565</v>
      </c>
      <c r="AV234" s="21">
        <v>0.34297795103499851</v>
      </c>
      <c r="AW234" s="21">
        <v>0.43425102518992531</v>
      </c>
      <c r="AX234" s="21">
        <v>8.0820629084305068E-2</v>
      </c>
      <c r="AY234" s="21">
        <v>8.0184185490057638E-2</v>
      </c>
      <c r="AZ234" s="21">
        <v>6.218526869255836E-2</v>
      </c>
      <c r="BA234" s="21">
        <v>0.36582170529470159</v>
      </c>
      <c r="BB234" s="21">
        <v>0.17779829245112649</v>
      </c>
      <c r="BC234" s="21">
        <v>1.4895815397610701E-2</v>
      </c>
      <c r="BD234" s="21">
        <v>5.2128425327314667E-2</v>
      </c>
      <c r="BE234" s="21">
        <v>6.0516884261070603E-2</v>
      </c>
      <c r="BF234" s="21">
        <v>8.7793760582094801E-2</v>
      </c>
      <c r="BG234" s="21">
        <v>7.4263285203788734E-2</v>
      </c>
      <c r="BH234" s="21">
        <v>4.0043800661085996E-2</v>
      </c>
      <c r="BI234" s="21">
        <v>4.1410426357762972E-2</v>
      </c>
      <c r="BJ234" s="21"/>
      <c r="BK234" s="21"/>
      <c r="BL234" s="21"/>
      <c r="BM234" s="21"/>
      <c r="BN234" s="21"/>
    </row>
    <row r="235" spans="1:66" s="22" customFormat="1" ht="18" customHeight="1" x14ac:dyDescent="0.45">
      <c r="A235" s="17"/>
      <c r="B235" s="17">
        <v>228</v>
      </c>
      <c r="C235" s="18" t="s">
        <v>341</v>
      </c>
      <c r="D235" s="19" t="s">
        <v>41</v>
      </c>
      <c r="E235" s="19" t="s">
        <v>305</v>
      </c>
      <c r="F235" s="19" t="s">
        <v>176</v>
      </c>
      <c r="G235" s="19" t="s">
        <v>217</v>
      </c>
      <c r="H235" s="19" t="s">
        <v>47</v>
      </c>
      <c r="I235" s="20">
        <f t="shared" si="3"/>
        <v>158</v>
      </c>
      <c r="J235" s="20">
        <f>HLOOKUP(Year-1, 'Full Database'!$K$6:$BN$7, 2, 0)</f>
        <v>61</v>
      </c>
      <c r="K235" s="21">
        <v>8.6216851565420471E-2</v>
      </c>
      <c r="L235" s="21">
        <v>7.9400607704390461E-2</v>
      </c>
      <c r="M235" s="21">
        <v>8.1189310558983235E-2</v>
      </c>
      <c r="N235" s="21">
        <v>7.7962649637412257E-2</v>
      </c>
      <c r="O235" s="21">
        <v>9.1483252039687504E-2</v>
      </c>
      <c r="P235" s="21">
        <v>9.9092827680282228E-2</v>
      </c>
      <c r="Q235" s="21">
        <v>9.2494224698259436E-2</v>
      </c>
      <c r="R235" s="21">
        <v>9.1500022775871492E-2</v>
      </c>
      <c r="S235" s="21">
        <v>9.0709075169059697E-2</v>
      </c>
      <c r="T235" s="21">
        <v>0.1568346333954575</v>
      </c>
      <c r="U235" s="21">
        <v>0.12730496440912992</v>
      </c>
      <c r="V235" s="21">
        <v>0.11854377634918865</v>
      </c>
      <c r="W235" s="21">
        <v>0.12157727841919011</v>
      </c>
      <c r="X235" s="21">
        <v>0.11253186961102886</v>
      </c>
      <c r="Y235" s="21">
        <v>0.10434325133914536</v>
      </c>
      <c r="Z235" s="21">
        <v>0.1389424502762075</v>
      </c>
      <c r="AA235" s="21">
        <v>0.14685302243479528</v>
      </c>
      <c r="AB235" s="21">
        <v>0.1404750971306791</v>
      </c>
      <c r="AC235" s="21">
        <v>0.13328866964711072</v>
      </c>
      <c r="AD235" s="21">
        <v>0.13551964118294538</v>
      </c>
      <c r="AE235" s="21">
        <v>0.15855702209291783</v>
      </c>
      <c r="AF235" s="21">
        <v>0.14709849855153515</v>
      </c>
      <c r="AG235" s="21">
        <v>0.16163733749687192</v>
      </c>
      <c r="AH235" s="21">
        <v>0.16137894409520984</v>
      </c>
      <c r="AI235" s="21">
        <v>0.25972741481270251</v>
      </c>
      <c r="AJ235" s="21">
        <v>0.29926632182377211</v>
      </c>
      <c r="AK235" s="21">
        <v>0.25913393370434784</v>
      </c>
      <c r="AL235" s="21">
        <v>0.16588433849734049</v>
      </c>
      <c r="AM235" s="21">
        <v>0.16979513040962746</v>
      </c>
      <c r="AN235" s="21">
        <v>0.15693351635229968</v>
      </c>
      <c r="AO235" s="21">
        <v>0.18521275613711624</v>
      </c>
      <c r="AP235" s="21">
        <v>0.1926813314354025</v>
      </c>
      <c r="AQ235" s="21">
        <v>0.25094678440284562</v>
      </c>
      <c r="AR235" s="21">
        <v>0.29018623009341349</v>
      </c>
      <c r="AS235" s="21">
        <v>0.30694232498078478</v>
      </c>
      <c r="AT235" s="21">
        <v>0.34593314963080707</v>
      </c>
      <c r="AU235" s="21">
        <v>0.31853939128025521</v>
      </c>
      <c r="AV235" s="21">
        <v>0.21215289412335592</v>
      </c>
      <c r="AW235" s="21">
        <v>0.16616234855159298</v>
      </c>
      <c r="AX235" s="21">
        <v>0.12328672934571366</v>
      </c>
      <c r="AY235" s="21">
        <v>0.15248816682946256</v>
      </c>
      <c r="AZ235" s="21">
        <v>0.14861046749625631</v>
      </c>
      <c r="BA235" s="21">
        <v>0.17205696806145848</v>
      </c>
      <c r="BB235" s="21">
        <v>0.31305859666793046</v>
      </c>
      <c r="BC235" s="21">
        <v>5.6873840494426502E-2</v>
      </c>
      <c r="BD235" s="21">
        <v>7.7854637102308305E-2</v>
      </c>
      <c r="BE235" s="21">
        <v>0.40183361544037721</v>
      </c>
      <c r="BF235" s="21">
        <v>0.36377994290679733</v>
      </c>
      <c r="BG235" s="21">
        <v>0.3974783175083072</v>
      </c>
      <c r="BH235" s="21">
        <v>0.34577774013164392</v>
      </c>
      <c r="BI235" s="21">
        <v>0.40486244414551897</v>
      </c>
      <c r="BJ235" s="21"/>
      <c r="BK235" s="21"/>
      <c r="BL235" s="21"/>
      <c r="BM235" s="21"/>
      <c r="BN235" s="21"/>
    </row>
    <row r="236" spans="1:66" s="22" customFormat="1" ht="18" customHeight="1" x14ac:dyDescent="0.45">
      <c r="A236" s="17"/>
      <c r="B236" s="17">
        <v>229</v>
      </c>
      <c r="C236" s="18" t="s">
        <v>342</v>
      </c>
      <c r="D236" s="19" t="s">
        <v>41</v>
      </c>
      <c r="E236" s="19" t="s">
        <v>305</v>
      </c>
      <c r="F236" s="19" t="s">
        <v>176</v>
      </c>
      <c r="G236" s="19" t="s">
        <v>219</v>
      </c>
      <c r="H236" s="19" t="s">
        <v>47</v>
      </c>
      <c r="I236" s="20">
        <f t="shared" si="3"/>
        <v>158</v>
      </c>
      <c r="J236" s="20">
        <f>HLOOKUP(Year-1, 'Full Database'!$K$6:$BN$7, 2, 0)</f>
        <v>61</v>
      </c>
      <c r="K236" s="21">
        <v>9.7489233650291662E-2</v>
      </c>
      <c r="L236" s="21">
        <v>0.11203430105554815</v>
      </c>
      <c r="M236" s="21">
        <v>0.11889131566370131</v>
      </c>
      <c r="N236" s="21">
        <v>0.15496962046708188</v>
      </c>
      <c r="O236" s="21">
        <v>0.2989183744520188</v>
      </c>
      <c r="P236" s="21">
        <v>0.31270274340831899</v>
      </c>
      <c r="Q236" s="21">
        <v>0.22366822756008181</v>
      </c>
      <c r="R236" s="21">
        <v>0.19992058127735293</v>
      </c>
      <c r="S236" s="21">
        <v>0.18578937707910972</v>
      </c>
      <c r="T236" s="21">
        <v>0.19632383753438079</v>
      </c>
      <c r="U236" s="21">
        <v>0.16940058253453316</v>
      </c>
      <c r="V236" s="21">
        <v>0.15544073404695979</v>
      </c>
      <c r="W236" s="21">
        <v>0.14279883971922888</v>
      </c>
      <c r="X236" s="21">
        <v>0.14187277606543708</v>
      </c>
      <c r="Y236" s="21">
        <v>0.12998419443501541</v>
      </c>
      <c r="Z236" s="21">
        <v>0.12333177483651078</v>
      </c>
      <c r="AA236" s="21">
        <v>0.19155410860687916</v>
      </c>
      <c r="AB236" s="21">
        <v>0.34656673283264716</v>
      </c>
      <c r="AC236" s="21">
        <v>0.42325620551443488</v>
      </c>
      <c r="AD236" s="21">
        <v>0.61824387135748238</v>
      </c>
      <c r="AE236" s="21">
        <v>0.55762578162348231</v>
      </c>
      <c r="AF236" s="21">
        <v>0.42500834946749655</v>
      </c>
      <c r="AG236" s="21">
        <v>0.43361935406075608</v>
      </c>
      <c r="AH236" s="21">
        <v>0.39347039209841111</v>
      </c>
      <c r="AI236" s="21">
        <v>0.40167863472163673</v>
      </c>
      <c r="AJ236" s="21">
        <v>0.46371284689804287</v>
      </c>
      <c r="AK236" s="21">
        <v>0.37719543873122602</v>
      </c>
      <c r="AL236" s="21">
        <v>0.4056880383356859</v>
      </c>
      <c r="AM236" s="21">
        <v>0.60748240637291162</v>
      </c>
      <c r="AN236" s="21">
        <v>0.43267165672925312</v>
      </c>
      <c r="AO236" s="21">
        <v>0.57436427085103758</v>
      </c>
      <c r="AP236" s="21">
        <v>0.76324631127624198</v>
      </c>
      <c r="AQ236" s="21">
        <v>0.97165438159413475</v>
      </c>
      <c r="AR236" s="21">
        <v>1.066894166234938</v>
      </c>
      <c r="AS236" s="21">
        <v>0.91515370272830354</v>
      </c>
      <c r="AT236" s="21">
        <v>1.7598294460786228</v>
      </c>
      <c r="AU236" s="21">
        <v>2.4672833992803187</v>
      </c>
      <c r="AV236" s="21">
        <v>0.98530143445463347</v>
      </c>
      <c r="AW236" s="21">
        <v>0.66723412965493112</v>
      </c>
      <c r="AX236" s="21">
        <v>0.61264208363331485</v>
      </c>
      <c r="AY236" s="21">
        <v>0.58839108184118971</v>
      </c>
      <c r="AZ236" s="21">
        <v>0.5598266169812629</v>
      </c>
      <c r="BA236" s="21">
        <v>0.49616572675149995</v>
      </c>
      <c r="BB236" s="21">
        <v>0.83293493194405399</v>
      </c>
      <c r="BC236" s="21">
        <v>0.13522919321137311</v>
      </c>
      <c r="BD236" s="21">
        <v>0.11932389966494664</v>
      </c>
      <c r="BE236" s="21">
        <v>0.89036473054019227</v>
      </c>
      <c r="BF236" s="21">
        <v>0.8569158767737628</v>
      </c>
      <c r="BG236" s="21">
        <v>1.3376998118351955</v>
      </c>
      <c r="BH236" s="21">
        <v>1.1553035608093309</v>
      </c>
      <c r="BI236" s="21">
        <v>1.2291810102873959</v>
      </c>
      <c r="BJ236" s="21"/>
      <c r="BK236" s="21"/>
      <c r="BL236" s="21"/>
      <c r="BM236" s="21"/>
      <c r="BN236" s="21"/>
    </row>
    <row r="237" spans="1:66" s="22" customFormat="1" ht="18" customHeight="1" x14ac:dyDescent="0.45">
      <c r="A237" s="17"/>
      <c r="B237" s="17">
        <v>230</v>
      </c>
      <c r="C237" s="18" t="s">
        <v>343</v>
      </c>
      <c r="D237" s="19" t="s">
        <v>41</v>
      </c>
      <c r="E237" s="19" t="s">
        <v>305</v>
      </c>
      <c r="F237" s="19" t="s">
        <v>176</v>
      </c>
      <c r="G237" s="19" t="s">
        <v>221</v>
      </c>
      <c r="H237" s="19" t="s">
        <v>47</v>
      </c>
      <c r="I237" s="20">
        <f t="shared" si="3"/>
        <v>158</v>
      </c>
      <c r="J237" s="20">
        <f>HLOOKUP(Year-1, 'Full Database'!$K$6:$BN$7, 2, 0)</f>
        <v>61</v>
      </c>
      <c r="K237" s="21">
        <v>0.13063391235294924</v>
      </c>
      <c r="L237" s="21">
        <v>0.15902208464394693</v>
      </c>
      <c r="M237" s="21">
        <v>0.14195731534278572</v>
      </c>
      <c r="N237" s="21">
        <v>9.4628668172101221E-2</v>
      </c>
      <c r="O237" s="21">
        <v>0.11567833046205216</v>
      </c>
      <c r="P237" s="21">
        <v>0.22557114288699673</v>
      </c>
      <c r="Q237" s="21">
        <v>0.19017727037545387</v>
      </c>
      <c r="R237" s="21">
        <v>0.11349340663725183</v>
      </c>
      <c r="S237" s="21">
        <v>0.12995224678463713</v>
      </c>
      <c r="T237" s="21">
        <v>0.17235589656421446</v>
      </c>
      <c r="U237" s="21">
        <v>0.12036475513686944</v>
      </c>
      <c r="V237" s="21">
        <v>0.12367723765760498</v>
      </c>
      <c r="W237" s="21">
        <v>0.43020115686733207</v>
      </c>
      <c r="X237" s="21">
        <v>0.1623883590318467</v>
      </c>
      <c r="Y237" s="21">
        <v>0.10870906914324699</v>
      </c>
      <c r="Z237" s="21">
        <v>0.13826349100822574</v>
      </c>
      <c r="AA237" s="21">
        <v>0.11089142694996187</v>
      </c>
      <c r="AB237" s="21">
        <v>0.19403760301038153</v>
      </c>
      <c r="AC237" s="21">
        <v>0.28646909332281556</v>
      </c>
      <c r="AD237" s="21">
        <v>0.47896711847559875</v>
      </c>
      <c r="AE237" s="21">
        <v>0.33110618021194793</v>
      </c>
      <c r="AF237" s="21">
        <v>0.52823571106381861</v>
      </c>
      <c r="AG237" s="21">
        <v>0.50900660149935084</v>
      </c>
      <c r="AH237" s="21">
        <v>0.34776181019894881</v>
      </c>
      <c r="AI237" s="21">
        <v>0.42363831449305928</v>
      </c>
      <c r="AJ237" s="21">
        <v>0.53354092394631214</v>
      </c>
      <c r="AK237" s="21">
        <v>0.34611120963755193</v>
      </c>
      <c r="AL237" s="21">
        <v>0.3863171444387633</v>
      </c>
      <c r="AM237" s="21">
        <v>0.46506112996936727</v>
      </c>
      <c r="AN237" s="21">
        <v>0.44252719495823101</v>
      </c>
      <c r="AO237" s="21">
        <v>0.48278273655012649</v>
      </c>
      <c r="AP237" s="21">
        <v>0.49066821462715282</v>
      </c>
      <c r="AQ237" s="21">
        <v>0.46399354958989358</v>
      </c>
      <c r="AR237" s="21">
        <v>0.94881072182250614</v>
      </c>
      <c r="AS237" s="21">
        <v>0.72670220025579635</v>
      </c>
      <c r="AT237" s="21">
        <v>1.2934013021260085</v>
      </c>
      <c r="AU237" s="21">
        <v>1.8993654043917043</v>
      </c>
      <c r="AV237" s="21">
        <v>1.6387804216764164</v>
      </c>
      <c r="AW237" s="21">
        <v>0.59829674732454974</v>
      </c>
      <c r="AX237" s="21">
        <v>0.54992177354672733</v>
      </c>
      <c r="AY237" s="21">
        <v>0.43083909426674416</v>
      </c>
      <c r="AZ237" s="21">
        <v>0.33631491286348136</v>
      </c>
      <c r="BA237" s="21">
        <v>0.63703702861833544</v>
      </c>
      <c r="BB237" s="21">
        <v>0.59877860879299583</v>
      </c>
      <c r="BC237" s="21">
        <v>6.7929831119827949E-2</v>
      </c>
      <c r="BD237" s="21">
        <v>0.14851240532272733</v>
      </c>
      <c r="BE237" s="21">
        <v>0.29251305084313317</v>
      </c>
      <c r="BF237" s="21">
        <v>0.34116394009665185</v>
      </c>
      <c r="BG237" s="21">
        <v>0.83809610214111452</v>
      </c>
      <c r="BH237" s="21">
        <v>0.40474585934347485</v>
      </c>
      <c r="BI237" s="21">
        <v>0.37458395249837284</v>
      </c>
      <c r="BJ237" s="21"/>
      <c r="BK237" s="21"/>
      <c r="BL237" s="21"/>
      <c r="BM237" s="21"/>
      <c r="BN237" s="21"/>
    </row>
    <row r="238" spans="1:66" s="22" customFormat="1" ht="18" customHeight="1" x14ac:dyDescent="0.45">
      <c r="A238" s="17"/>
      <c r="B238" s="17">
        <v>231</v>
      </c>
      <c r="C238" s="18" t="s">
        <v>344</v>
      </c>
      <c r="D238" s="19" t="s">
        <v>41</v>
      </c>
      <c r="E238" s="19" t="s">
        <v>305</v>
      </c>
      <c r="F238" s="19" t="s">
        <v>176</v>
      </c>
      <c r="G238" s="19" t="s">
        <v>223</v>
      </c>
      <c r="H238" s="19" t="s">
        <v>47</v>
      </c>
      <c r="I238" s="20">
        <f t="shared" si="3"/>
        <v>158</v>
      </c>
      <c r="J238" s="20">
        <f>HLOOKUP(Year-1, 'Full Database'!$K$6:$BN$7, 2, 0)</f>
        <v>61</v>
      </c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>
        <v>0.15039870283205967</v>
      </c>
      <c r="BD238" s="21">
        <v>9.5276600857130356E-2</v>
      </c>
      <c r="BE238" s="21">
        <v>0.11316102099199681</v>
      </c>
      <c r="BF238" s="21">
        <v>0.11280819571384017</v>
      </c>
      <c r="BG238" s="21">
        <v>0.1315581073524319</v>
      </c>
      <c r="BH238" s="21">
        <v>0.12864634272965447</v>
      </c>
      <c r="BI238" s="21">
        <v>9.7327001154479037E-2</v>
      </c>
      <c r="BJ238" s="21"/>
      <c r="BK238" s="21"/>
      <c r="BL238" s="21"/>
      <c r="BM238" s="21"/>
      <c r="BN238" s="21"/>
    </row>
    <row r="239" spans="1:66" s="22" customFormat="1" ht="18" customHeight="1" x14ac:dyDescent="0.45">
      <c r="A239" s="17"/>
      <c r="B239" s="17">
        <v>232</v>
      </c>
      <c r="C239" s="18" t="s">
        <v>345</v>
      </c>
      <c r="D239" s="19" t="s">
        <v>41</v>
      </c>
      <c r="E239" s="19" t="s">
        <v>305</v>
      </c>
      <c r="F239" s="19" t="s">
        <v>176</v>
      </c>
      <c r="G239" s="19" t="s">
        <v>225</v>
      </c>
      <c r="H239" s="19" t="s">
        <v>47</v>
      </c>
      <c r="I239" s="20">
        <f t="shared" si="3"/>
        <v>158</v>
      </c>
      <c r="J239" s="20">
        <f>HLOOKUP(Year-1, 'Full Database'!$K$6:$BN$7, 2, 0)</f>
        <v>61</v>
      </c>
      <c r="K239" s="21">
        <v>3.1267459593669146E-2</v>
      </c>
      <c r="L239" s="21">
        <v>2.1613543187735264E-2</v>
      </c>
      <c r="M239" s="21">
        <v>2.6027203552384109E-2</v>
      </c>
      <c r="N239" s="21">
        <v>2.2248646647630523E-2</v>
      </c>
      <c r="O239" s="21">
        <v>1.730761126418924E-2</v>
      </c>
      <c r="P239" s="21">
        <v>1.9928596752650074E-2</v>
      </c>
      <c r="Q239" s="21">
        <v>1.6665325149850405E-2</v>
      </c>
      <c r="R239" s="21">
        <v>1.6068016025801643E-2</v>
      </c>
      <c r="S239" s="21">
        <v>1.7095532807019372E-2</v>
      </c>
      <c r="T239" s="21">
        <v>1.9839781386064487E-2</v>
      </c>
      <c r="U239" s="21">
        <v>2.1339320462248464E-2</v>
      </c>
      <c r="V239" s="21">
        <v>5.0630718808085499E-2</v>
      </c>
      <c r="W239" s="21">
        <v>2.3417697873317572E-2</v>
      </c>
      <c r="X239" s="21">
        <v>2.6285165331619412E-2</v>
      </c>
      <c r="Y239" s="21">
        <v>2.796209011940104E-2</v>
      </c>
      <c r="Z239" s="21">
        <v>2.9173072091131399E-2</v>
      </c>
      <c r="AA239" s="21">
        <v>2.4757409098647119E-2</v>
      </c>
      <c r="AB239" s="21">
        <v>2.8982182959199056E-2</v>
      </c>
      <c r="AC239" s="21">
        <v>4.3376885105118251E-2</v>
      </c>
      <c r="AD239" s="21">
        <v>3.6862023653555974E-2</v>
      </c>
      <c r="AE239" s="21">
        <v>5.8557194870995088E-2</v>
      </c>
      <c r="AF239" s="21">
        <v>5.968326014549967E-2</v>
      </c>
      <c r="AG239" s="21">
        <v>6.414809804085736E-2</v>
      </c>
      <c r="AH239" s="21">
        <v>7.6666871441941523E-2</v>
      </c>
      <c r="AI239" s="21">
        <v>6.1234430312095585E-2</v>
      </c>
      <c r="AJ239" s="21">
        <v>8.042380111925837E-2</v>
      </c>
      <c r="AK239" s="21">
        <v>9.4087462593687166E-2</v>
      </c>
      <c r="AL239" s="21">
        <v>9.6875116977551551E-2</v>
      </c>
      <c r="AM239" s="21">
        <v>0.12285966888703848</v>
      </c>
      <c r="AN239" s="21">
        <v>0.16131089104225138</v>
      </c>
      <c r="AO239" s="21">
        <v>0.225001452395381</v>
      </c>
      <c r="AP239" s="21">
        <v>0.22979617142505621</v>
      </c>
      <c r="AQ239" s="21">
        <v>0.26581654780290676</v>
      </c>
      <c r="AR239" s="21">
        <v>0.33895124729188869</v>
      </c>
      <c r="AS239" s="21">
        <v>0.35483145039761627</v>
      </c>
      <c r="AT239" s="21">
        <v>0.68370941120690765</v>
      </c>
      <c r="AU239" s="21">
        <v>0.64286066861665048</v>
      </c>
      <c r="AV239" s="21">
        <v>0.63606176313051022</v>
      </c>
      <c r="AW239" s="21">
        <v>0.38313616174291532</v>
      </c>
      <c r="AX239" s="21">
        <v>0.25597293916448993</v>
      </c>
      <c r="AY239" s="21">
        <v>0.18594044567293416</v>
      </c>
      <c r="AZ239" s="21">
        <v>0.21426805195404469</v>
      </c>
      <c r="BA239" s="21">
        <v>0.16502011132421504</v>
      </c>
      <c r="BB239" s="21">
        <v>0.10424821204322718</v>
      </c>
      <c r="BC239" s="21">
        <v>6.254906615691333E-2</v>
      </c>
      <c r="BD239" s="21">
        <v>5.0660635518473766E-2</v>
      </c>
      <c r="BE239" s="21">
        <v>0.117950861884596</v>
      </c>
      <c r="BF239" s="21">
        <v>0.11678994958518643</v>
      </c>
      <c r="BG239" s="21">
        <v>8.0069563128213492E-2</v>
      </c>
      <c r="BH239" s="21">
        <v>9.9194988656754607E-2</v>
      </c>
      <c r="BI239" s="21">
        <v>0.11303107354463757</v>
      </c>
      <c r="BJ239" s="21"/>
      <c r="BK239" s="21"/>
      <c r="BL239" s="21"/>
      <c r="BM239" s="21"/>
      <c r="BN239" s="21"/>
    </row>
    <row r="240" spans="1:66" s="22" customFormat="1" ht="18" customHeight="1" x14ac:dyDescent="0.45">
      <c r="A240" s="17"/>
      <c r="B240" s="17">
        <v>233</v>
      </c>
      <c r="C240" s="18" t="s">
        <v>346</v>
      </c>
      <c r="D240" s="19" t="s">
        <v>45</v>
      </c>
      <c r="E240" s="19" t="s">
        <v>347</v>
      </c>
      <c r="F240" s="19" t="s">
        <v>15</v>
      </c>
      <c r="G240" s="19" t="s">
        <v>15</v>
      </c>
      <c r="H240" s="19" t="s">
        <v>47</v>
      </c>
      <c r="I240" s="20">
        <f t="shared" si="3"/>
        <v>158</v>
      </c>
      <c r="J240" s="20">
        <f>HLOOKUP(Year-1, 'Full Database'!$K$6:$BN$7, 2, 0)</f>
        <v>61</v>
      </c>
      <c r="K240" s="21">
        <v>0.12927006417388762</v>
      </c>
      <c r="L240" s="21">
        <v>0.12684626423959805</v>
      </c>
      <c r="M240" s="21">
        <v>0.11726828058769236</v>
      </c>
      <c r="N240" s="21">
        <v>0.11190343239530039</v>
      </c>
      <c r="O240" s="21">
        <v>0.10481794138188069</v>
      </c>
      <c r="P240" s="21">
        <v>8.9915819849058581E-2</v>
      </c>
      <c r="Q240" s="21">
        <v>9.5237172885144022E-2</v>
      </c>
      <c r="R240" s="21">
        <v>0.10627095751992792</v>
      </c>
      <c r="S240" s="21">
        <v>0.10715008764350908</v>
      </c>
      <c r="T240" s="21">
        <v>9.8366098466601506E-2</v>
      </c>
      <c r="U240" s="21">
        <v>0.10033701289652813</v>
      </c>
      <c r="V240" s="21">
        <v>0.10784611540741708</v>
      </c>
      <c r="W240" s="21">
        <v>0.10877392977227457</v>
      </c>
      <c r="X240" s="21">
        <v>0.11241069649382703</v>
      </c>
      <c r="Y240" s="21">
        <v>0.10954687334330095</v>
      </c>
      <c r="Z240" s="21">
        <v>0.1058594556935086</v>
      </c>
      <c r="AA240" s="21">
        <v>0.10235180327830087</v>
      </c>
      <c r="AB240" s="21">
        <v>0.10117273158929202</v>
      </c>
      <c r="AC240" s="21">
        <v>9.7549719648051467E-2</v>
      </c>
      <c r="AD240" s="21">
        <v>0.10357599731349371</v>
      </c>
      <c r="AE240" s="21">
        <v>9.2475862284260177E-2</v>
      </c>
      <c r="AF240" s="21">
        <v>8.709692606609451E-2</v>
      </c>
      <c r="AG240" s="21">
        <v>8.852170331283335E-2</v>
      </c>
      <c r="AH240" s="21">
        <v>9.4810696335205086E-2</v>
      </c>
      <c r="AI240" s="21">
        <v>8.8711948856021738E-2</v>
      </c>
      <c r="AJ240" s="21">
        <v>9.1109922780556213E-2</v>
      </c>
      <c r="AK240" s="21">
        <v>9.4952686378848503E-2</v>
      </c>
      <c r="AL240" s="21">
        <v>9.9599597593100372E-2</v>
      </c>
      <c r="AM240" s="21">
        <v>8.9893188232571697E-2</v>
      </c>
      <c r="AN240" s="21">
        <v>9.6356529164315655E-2</v>
      </c>
      <c r="AO240" s="21">
        <v>9.7706800833514434E-2</v>
      </c>
      <c r="AP240" s="21">
        <v>9.7603333735430203E-2</v>
      </c>
      <c r="AQ240" s="21">
        <v>0.10002314257249387</v>
      </c>
      <c r="AR240" s="21">
        <v>9.1571603778702049E-2</v>
      </c>
      <c r="AS240" s="21">
        <v>8.669029932758833E-2</v>
      </c>
      <c r="AT240" s="21">
        <v>9.6967758378826013E-2</v>
      </c>
      <c r="AU240" s="21">
        <v>7.1620383841367111E-2</v>
      </c>
      <c r="AV240" s="21">
        <v>7.9556913102482377E-2</v>
      </c>
      <c r="AW240" s="21">
        <v>9.6656384585834587E-2</v>
      </c>
      <c r="AX240" s="21">
        <v>0.10128678433334455</v>
      </c>
      <c r="AY240" s="21">
        <v>0.10638233450906509</v>
      </c>
      <c r="AZ240" s="21">
        <v>0.11931116624079012</v>
      </c>
      <c r="BA240" s="21">
        <v>0.10440974682255183</v>
      </c>
      <c r="BB240" s="21">
        <v>0.11028807672114944</v>
      </c>
      <c r="BC240" s="21">
        <v>9.2795959599484765E-2</v>
      </c>
      <c r="BD240" s="21">
        <v>9.9220829559141258E-2</v>
      </c>
      <c r="BE240" s="21">
        <v>0.10261199595017996</v>
      </c>
      <c r="BF240" s="21">
        <v>9.7118263719754724E-2</v>
      </c>
      <c r="BG240" s="21">
        <v>9.0484077136871302E-2</v>
      </c>
      <c r="BH240" s="21">
        <v>8.9138028697924879E-2</v>
      </c>
      <c r="BI240" s="21">
        <v>8.3117469358427912E-2</v>
      </c>
      <c r="BJ240" s="21"/>
      <c r="BK240" s="21"/>
      <c r="BL240" s="21"/>
      <c r="BM240" s="21"/>
      <c r="BN240" s="21"/>
    </row>
    <row r="241" spans="1:66" s="22" customFormat="1" ht="18" customHeight="1" x14ac:dyDescent="0.45">
      <c r="A241" s="17"/>
      <c r="B241" s="17">
        <v>234</v>
      </c>
      <c r="C241" s="18" t="s">
        <v>348</v>
      </c>
      <c r="D241" s="19" t="s">
        <v>45</v>
      </c>
      <c r="E241" s="19" t="s">
        <v>347</v>
      </c>
      <c r="F241" s="19" t="s">
        <v>85</v>
      </c>
      <c r="G241" s="19" t="s">
        <v>86</v>
      </c>
      <c r="H241" s="19" t="s">
        <v>47</v>
      </c>
      <c r="I241" s="20">
        <f t="shared" si="3"/>
        <v>158</v>
      </c>
      <c r="J241" s="20">
        <f>HLOOKUP(Year-1, 'Full Database'!$K$6:$BN$7, 2, 0)</f>
        <v>61</v>
      </c>
      <c r="K241" s="21">
        <v>0.10840935918547272</v>
      </c>
      <c r="L241" s="21">
        <v>0.11871207805477939</v>
      </c>
      <c r="M241" s="21">
        <v>0.11115314623177777</v>
      </c>
      <c r="N241" s="21">
        <v>8.7727101909740007E-2</v>
      </c>
      <c r="O241" s="21">
        <v>7.5470482983629156E-2</v>
      </c>
      <c r="P241" s="21">
        <v>5.3610025000998374E-2</v>
      </c>
      <c r="Q241" s="21">
        <v>5.6738140186072913E-2</v>
      </c>
      <c r="R241" s="21">
        <v>6.7045482750575397E-2</v>
      </c>
      <c r="S241" s="21">
        <v>7.3182704469242937E-2</v>
      </c>
      <c r="T241" s="21">
        <v>6.7098149792216455E-2</v>
      </c>
      <c r="U241" s="21">
        <v>0.11434085897854711</v>
      </c>
      <c r="V241" s="21">
        <v>0.10099736986129458</v>
      </c>
      <c r="W241" s="21">
        <v>8.4630952086312036E-2</v>
      </c>
      <c r="X241" s="21">
        <v>9.3226698866493901E-2</v>
      </c>
      <c r="Y241" s="21">
        <v>0.10800722192868081</v>
      </c>
      <c r="Z241" s="21">
        <v>0.10706372717483294</v>
      </c>
      <c r="AA241" s="21">
        <v>0.13154485269549634</v>
      </c>
      <c r="AB241" s="21">
        <v>7.6376665363389426E-2</v>
      </c>
      <c r="AC241" s="21">
        <v>9.8163367302202972E-2</v>
      </c>
      <c r="AD241" s="21">
        <v>0.11742552169444835</v>
      </c>
      <c r="AE241" s="21">
        <v>0.10817636731129962</v>
      </c>
      <c r="AF241" s="21">
        <v>6.6800636612130523E-2</v>
      </c>
      <c r="AG241" s="21">
        <v>8.0587350975116365E-2</v>
      </c>
      <c r="AH241" s="21">
        <v>6.1073791539141949E-2</v>
      </c>
      <c r="AI241" s="21">
        <v>5.6729148556678488E-2</v>
      </c>
      <c r="AJ241" s="21">
        <v>7.7134652172181392E-2</v>
      </c>
      <c r="AK241" s="21">
        <v>8.7252989644942061E-2</v>
      </c>
      <c r="AL241" s="21">
        <v>5.9423219202207528E-2</v>
      </c>
      <c r="AM241" s="21">
        <v>6.0788058778718658E-2</v>
      </c>
      <c r="AN241" s="21">
        <v>5.9090666549169502E-2</v>
      </c>
      <c r="AO241" s="21">
        <v>7.3204975315916368E-2</v>
      </c>
      <c r="AP241" s="21">
        <v>8.235931615065159E-2</v>
      </c>
      <c r="AQ241" s="21">
        <v>0.12992868548280301</v>
      </c>
      <c r="AR241" s="21">
        <v>0.13234267688400189</v>
      </c>
      <c r="AS241" s="21">
        <v>7.6428471265331005E-2</v>
      </c>
      <c r="AT241" s="21">
        <v>0.10598895495495939</v>
      </c>
      <c r="AU241" s="21">
        <v>8.1615945539808415E-2</v>
      </c>
      <c r="AV241" s="21">
        <v>8.2775058752816016E-2</v>
      </c>
      <c r="AW241" s="21">
        <v>0.10099747709594191</v>
      </c>
      <c r="AX241" s="21">
        <v>7.0428246855066101E-2</v>
      </c>
      <c r="AY241" s="21">
        <v>7.5228592701022598E-2</v>
      </c>
      <c r="AZ241" s="21">
        <v>8.4364956384293935E-2</v>
      </c>
      <c r="BA241" s="21">
        <v>0.11522202777599419</v>
      </c>
      <c r="BB241" s="21">
        <v>9.630373973649671E-2</v>
      </c>
      <c r="BC241" s="21">
        <v>9.0730167765817674E-2</v>
      </c>
      <c r="BD241" s="21">
        <v>8.0511299455059346E-2</v>
      </c>
      <c r="BE241" s="21">
        <v>8.8666562099291218E-2</v>
      </c>
      <c r="BF241" s="21">
        <v>9.3503227622261639E-2</v>
      </c>
      <c r="BG241" s="21">
        <v>0.10536392820108352</v>
      </c>
      <c r="BH241" s="21">
        <v>9.1201281445496427E-2</v>
      </c>
      <c r="BI241" s="21">
        <v>9.9001272615759223E-2</v>
      </c>
      <c r="BJ241" s="21"/>
      <c r="BK241" s="21"/>
      <c r="BL241" s="21"/>
      <c r="BM241" s="21"/>
      <c r="BN241" s="21"/>
    </row>
    <row r="242" spans="1:66" s="22" customFormat="1" ht="18" customHeight="1" x14ac:dyDescent="0.45">
      <c r="A242" s="17"/>
      <c r="B242" s="17">
        <v>235</v>
      </c>
      <c r="C242" s="18" t="s">
        <v>349</v>
      </c>
      <c r="D242" s="19" t="s">
        <v>45</v>
      </c>
      <c r="E242" s="19" t="s">
        <v>347</v>
      </c>
      <c r="F242" s="19" t="s">
        <v>85</v>
      </c>
      <c r="G242" s="19" t="s">
        <v>88</v>
      </c>
      <c r="H242" s="19" t="s">
        <v>47</v>
      </c>
      <c r="I242" s="20">
        <f t="shared" si="3"/>
        <v>158</v>
      </c>
      <c r="J242" s="20">
        <f>HLOOKUP(Year-1, 'Full Database'!$K$6:$BN$7, 2, 0)</f>
        <v>61</v>
      </c>
      <c r="K242" s="21">
        <v>0.16158255353446857</v>
      </c>
      <c r="L242" s="21">
        <v>0.13537649405893684</v>
      </c>
      <c r="M242" s="21">
        <v>0.12075488351380304</v>
      </c>
      <c r="N242" s="21">
        <v>0.11716867739439278</v>
      </c>
      <c r="O242" s="21">
        <v>0.11246743758765106</v>
      </c>
      <c r="P242" s="21">
        <v>8.3635000997191206E-2</v>
      </c>
      <c r="Q242" s="21">
        <v>0.10420303720556875</v>
      </c>
      <c r="R242" s="21">
        <v>0.11562619781569071</v>
      </c>
      <c r="S242" s="21">
        <v>0.11430799554374842</v>
      </c>
      <c r="T242" s="21">
        <v>8.6400809892134028E-2</v>
      </c>
      <c r="U242" s="21">
        <v>9.3086619263425679E-2</v>
      </c>
      <c r="V242" s="21">
        <v>0.11434279657181565</v>
      </c>
      <c r="W242" s="21">
        <v>0.12093138683518526</v>
      </c>
      <c r="X242" s="21">
        <v>0.11397737535898035</v>
      </c>
      <c r="Y242" s="21">
        <v>0.10007366561121739</v>
      </c>
      <c r="Z242" s="21">
        <v>8.7639544999304694E-2</v>
      </c>
      <c r="AA242" s="21">
        <v>8.0654347851118399E-2</v>
      </c>
      <c r="AB242" s="21">
        <v>5.6444892661807938E-2</v>
      </c>
      <c r="AC242" s="21">
        <v>7.9298994896686348E-2</v>
      </c>
      <c r="AD242" s="21">
        <v>0.11808482215359883</v>
      </c>
      <c r="AE242" s="21">
        <v>9.4027730071672949E-2</v>
      </c>
      <c r="AF242" s="21">
        <v>8.7288617249522998E-2</v>
      </c>
      <c r="AG242" s="21">
        <v>9.0545192121848569E-2</v>
      </c>
      <c r="AH242" s="21">
        <v>8.8226073801577432E-2</v>
      </c>
      <c r="AI242" s="21">
        <v>9.8452037369075512E-2</v>
      </c>
      <c r="AJ242" s="21">
        <v>5.5715981019578788E-2</v>
      </c>
      <c r="AK242" s="21">
        <v>5.1356801852187245E-2</v>
      </c>
      <c r="AL242" s="21">
        <v>0.1129044644143876</v>
      </c>
      <c r="AM242" s="21">
        <v>0.12680209312725849</v>
      </c>
      <c r="AN242" s="21">
        <v>0.14453951062684051</v>
      </c>
      <c r="AO242" s="21">
        <v>0.12287175553551158</v>
      </c>
      <c r="AP242" s="21">
        <v>9.5423372527009262E-2</v>
      </c>
      <c r="AQ242" s="21">
        <v>8.8915245520090821E-2</v>
      </c>
      <c r="AR242" s="21">
        <v>9.1525593563894586E-2</v>
      </c>
      <c r="AS242" s="21">
        <v>0.102949684582832</v>
      </c>
      <c r="AT242" s="21">
        <v>7.099731359066519E-2</v>
      </c>
      <c r="AU242" s="21">
        <v>5.4984822797955656E-2</v>
      </c>
      <c r="AV242" s="21">
        <v>6.2576994949510079E-2</v>
      </c>
      <c r="AW242" s="21">
        <v>5.669120315964632E-2</v>
      </c>
      <c r="AX242" s="21">
        <v>7.7879558228504495E-2</v>
      </c>
      <c r="AY242" s="21">
        <v>8.0833929351790401E-2</v>
      </c>
      <c r="AZ242" s="21">
        <v>9.4514138386306984E-2</v>
      </c>
      <c r="BA242" s="21">
        <v>8.1163239548661031E-2</v>
      </c>
      <c r="BB242" s="21">
        <v>0.11424902890583145</v>
      </c>
      <c r="BC242" s="21">
        <v>3.7130501440269192E-2</v>
      </c>
      <c r="BD242" s="21">
        <v>9.886624844119965E-2</v>
      </c>
      <c r="BE242" s="21">
        <v>0.10747156073327194</v>
      </c>
      <c r="BF242" s="21">
        <v>7.3719876823182526E-2</v>
      </c>
      <c r="BG242" s="21">
        <v>8.4308923735800761E-2</v>
      </c>
      <c r="BH242" s="21">
        <v>0.1041983396919343</v>
      </c>
      <c r="BI242" s="21">
        <v>9.0686434996105805E-2</v>
      </c>
      <c r="BJ242" s="21"/>
      <c r="BK242" s="21"/>
      <c r="BL242" s="21"/>
      <c r="BM242" s="21"/>
      <c r="BN242" s="21"/>
    </row>
    <row r="243" spans="1:66" s="22" customFormat="1" ht="18" customHeight="1" x14ac:dyDescent="0.45">
      <c r="A243" s="17"/>
      <c r="B243" s="17">
        <v>236</v>
      </c>
      <c r="C243" s="18" t="s">
        <v>350</v>
      </c>
      <c r="D243" s="19" t="s">
        <v>45</v>
      </c>
      <c r="E243" s="19" t="s">
        <v>347</v>
      </c>
      <c r="F243" s="19" t="s">
        <v>85</v>
      </c>
      <c r="G243" s="19" t="s">
        <v>90</v>
      </c>
      <c r="H243" s="19" t="s">
        <v>47</v>
      </c>
      <c r="I243" s="20">
        <f t="shared" si="3"/>
        <v>158</v>
      </c>
      <c r="J243" s="20">
        <f>HLOOKUP(Year-1, 'Full Database'!$K$6:$BN$7, 2, 0)</f>
        <v>61</v>
      </c>
      <c r="K243" s="21">
        <v>0.11522884952175669</v>
      </c>
      <c r="L243" s="21">
        <v>0.11575408527220202</v>
      </c>
      <c r="M243" s="21">
        <v>0.10996621131936905</v>
      </c>
      <c r="N243" s="21">
        <v>8.3814660808358643E-2</v>
      </c>
      <c r="O243" s="21">
        <v>7.0066146899254417E-2</v>
      </c>
      <c r="P243" s="21">
        <v>7.2547795057254144E-2</v>
      </c>
      <c r="Q243" s="21">
        <v>9.2670186759652579E-2</v>
      </c>
      <c r="R243" s="21">
        <v>9.8022615007043609E-2</v>
      </c>
      <c r="S243" s="21">
        <v>8.7712525314063608E-2</v>
      </c>
      <c r="T243" s="21">
        <v>0.10387338323646086</v>
      </c>
      <c r="U243" s="21">
        <v>0.11822649050797707</v>
      </c>
      <c r="V243" s="21">
        <v>0.10572928665685989</v>
      </c>
      <c r="W243" s="21">
        <v>8.8490530409479504E-2</v>
      </c>
      <c r="X243" s="21">
        <v>8.2878561120786884E-2</v>
      </c>
      <c r="Y243" s="21">
        <v>7.2790499201834918E-2</v>
      </c>
      <c r="Z243" s="21">
        <v>8.532283965799109E-2</v>
      </c>
      <c r="AA243" s="21">
        <v>0.10688417910984291</v>
      </c>
      <c r="AB243" s="21">
        <v>7.7291508026607086E-2</v>
      </c>
      <c r="AC243" s="21">
        <v>6.7154894334054915E-2</v>
      </c>
      <c r="AD243" s="21">
        <v>8.5727992779794593E-2</v>
      </c>
      <c r="AE243" s="21">
        <v>7.2978647279975731E-2</v>
      </c>
      <c r="AF243" s="21">
        <v>7.6997411608082489E-2</v>
      </c>
      <c r="AG243" s="21">
        <v>7.0417395597193927E-2</v>
      </c>
      <c r="AH243" s="21">
        <v>9.3290356071967076E-2</v>
      </c>
      <c r="AI243" s="21">
        <v>7.8569637268115819E-2</v>
      </c>
      <c r="AJ243" s="21">
        <v>8.1582001660904083E-2</v>
      </c>
      <c r="AK243" s="21">
        <v>6.1692040041575649E-2</v>
      </c>
      <c r="AL243" s="21">
        <v>7.3287154589992284E-2</v>
      </c>
      <c r="AM243" s="21">
        <v>3.0542597282091716E-2</v>
      </c>
      <c r="AN243" s="21">
        <v>7.9301986407288916E-2</v>
      </c>
      <c r="AO243" s="21">
        <v>8.5404783354109753E-2</v>
      </c>
      <c r="AP243" s="21">
        <v>7.6902655545350695E-2</v>
      </c>
      <c r="AQ243" s="21">
        <v>8.6020416075576839E-2</v>
      </c>
      <c r="AR243" s="21">
        <v>8.7282026905314239E-2</v>
      </c>
      <c r="AS243" s="21">
        <v>6.873830248211972E-2</v>
      </c>
      <c r="AT243" s="21">
        <v>9.747423559752344E-2</v>
      </c>
      <c r="AU243" s="21">
        <v>6.8846887309469501E-2</v>
      </c>
      <c r="AV243" s="21">
        <v>6.4046592051765577E-2</v>
      </c>
      <c r="AW243" s="21">
        <v>0.11361972202260212</v>
      </c>
      <c r="AX243" s="21">
        <v>0.12184070082247341</v>
      </c>
      <c r="AY243" s="21">
        <v>0.10231661776351531</v>
      </c>
      <c r="AZ243" s="21">
        <v>0.44761264257507233</v>
      </c>
      <c r="BA243" s="21">
        <v>0.10586622096084221</v>
      </c>
      <c r="BB243" s="21">
        <v>8.8577695217920194E-2</v>
      </c>
      <c r="BC243" s="21">
        <v>7.4997472511428701E-2</v>
      </c>
      <c r="BD243" s="21">
        <v>7.3282289478687451E-2</v>
      </c>
      <c r="BE243" s="21">
        <v>7.8728139819081333E-2</v>
      </c>
      <c r="BF243" s="21">
        <v>8.2830850048251123E-2</v>
      </c>
      <c r="BG243" s="21">
        <v>8.8580997100926026E-2</v>
      </c>
      <c r="BH243" s="21">
        <v>7.5422341161286738E-2</v>
      </c>
      <c r="BI243" s="21">
        <v>0.11119937503513774</v>
      </c>
      <c r="BJ243" s="21"/>
      <c r="BK243" s="21"/>
      <c r="BL243" s="21"/>
      <c r="BM243" s="21"/>
      <c r="BN243" s="21"/>
    </row>
    <row r="244" spans="1:66" s="22" customFormat="1" ht="18" customHeight="1" x14ac:dyDescent="0.45">
      <c r="A244" s="17"/>
      <c r="B244" s="17">
        <v>237</v>
      </c>
      <c r="C244" s="18" t="s">
        <v>351</v>
      </c>
      <c r="D244" s="19" t="s">
        <v>45</v>
      </c>
      <c r="E244" s="19" t="s">
        <v>347</v>
      </c>
      <c r="F244" s="19" t="s">
        <v>85</v>
      </c>
      <c r="G244" s="19" t="s">
        <v>92</v>
      </c>
      <c r="H244" s="19" t="s">
        <v>47</v>
      </c>
      <c r="I244" s="20">
        <f t="shared" si="3"/>
        <v>158</v>
      </c>
      <c r="J244" s="20">
        <f>HLOOKUP(Year-1, 'Full Database'!$K$6:$BN$7, 2, 0)</f>
        <v>61</v>
      </c>
      <c r="K244" s="21">
        <v>9.4362594223348882E-3</v>
      </c>
      <c r="L244" s="21">
        <v>9.6797605592129528E-3</v>
      </c>
      <c r="M244" s="21">
        <v>1.0710445689146746E-2</v>
      </c>
      <c r="N244" s="21">
        <v>1.0200986571183814E-2</v>
      </c>
      <c r="O244" s="21">
        <v>1.1517209922617063E-2</v>
      </c>
      <c r="P244" s="21">
        <v>1.2263554586385925E-2</v>
      </c>
      <c r="Q244" s="21">
        <v>1.3724578279293171E-2</v>
      </c>
      <c r="R244" s="21">
        <v>1.2206338014083036E-2</v>
      </c>
      <c r="S244" s="21">
        <v>1.084882344376544E-2</v>
      </c>
      <c r="T244" s="21">
        <v>1.15631431483957E-2</v>
      </c>
      <c r="U244" s="21">
        <v>1.3009363962242263E-2</v>
      </c>
      <c r="V244" s="21">
        <v>1.3046799987197221E-2</v>
      </c>
      <c r="W244" s="21">
        <v>1.1842663869132651E-2</v>
      </c>
      <c r="X244" s="21">
        <v>1.2448859612807617E-2</v>
      </c>
      <c r="Y244" s="21">
        <v>1.4393236223740564E-2</v>
      </c>
      <c r="Z244" s="21">
        <v>1.8657340949988558E-2</v>
      </c>
      <c r="AA244" s="21">
        <v>1.4146038498636854E-2</v>
      </c>
      <c r="AB244" s="21">
        <v>1.2357621330183097E-2</v>
      </c>
      <c r="AC244" s="21">
        <v>1.1999541401714935E-2</v>
      </c>
      <c r="AD244" s="21">
        <v>1.1441229660566134E-2</v>
      </c>
      <c r="AE244" s="21">
        <v>1.1792468337916369E-2</v>
      </c>
      <c r="AF244" s="21">
        <v>1.3005629011512039E-2</v>
      </c>
      <c r="AG244" s="21">
        <v>1.1916671386241697E-2</v>
      </c>
      <c r="AH244" s="21">
        <v>1.1803825613382713E-2</v>
      </c>
      <c r="AI244" s="21">
        <v>1.2433196592565341E-2</v>
      </c>
      <c r="AJ244" s="21">
        <v>1.1999023617760658E-2</v>
      </c>
      <c r="AK244" s="21">
        <v>1.2117692083403693E-2</v>
      </c>
      <c r="AL244" s="21">
        <v>1.4504825097514787E-2</v>
      </c>
      <c r="AM244" s="21">
        <v>1.4741917403747412E-2</v>
      </c>
      <c r="AN244" s="21">
        <v>1.3914327533956418E-2</v>
      </c>
      <c r="AO244" s="21">
        <v>1.5559704452954955E-2</v>
      </c>
      <c r="AP244" s="21">
        <v>1.4966984720046159E-2</v>
      </c>
      <c r="AQ244" s="21">
        <v>1.598820214768663E-2</v>
      </c>
      <c r="AR244" s="21">
        <v>1.6319071730094753E-2</v>
      </c>
      <c r="AS244" s="21">
        <v>1.5041597742088002E-2</v>
      </c>
      <c r="AT244" s="21">
        <v>1.5466726967751962E-2</v>
      </c>
      <c r="AU244" s="21">
        <v>1.5276028146181694E-2</v>
      </c>
      <c r="AV244" s="21">
        <v>1.5706676637449766E-2</v>
      </c>
      <c r="AW244" s="21">
        <v>1.5702223748361142E-2</v>
      </c>
      <c r="AX244" s="21">
        <v>1.6547430789693649E-2</v>
      </c>
      <c r="AY244" s="21">
        <v>1.5895682817888251E-2</v>
      </c>
      <c r="AZ244" s="21">
        <v>1.6441513579030769E-2</v>
      </c>
      <c r="BA244" s="21">
        <v>1.501748220685134E-2</v>
      </c>
      <c r="BB244" s="21">
        <v>1.1105852724999272E-2</v>
      </c>
      <c r="BC244" s="21">
        <v>1.3088091007823478E-2</v>
      </c>
      <c r="BD244" s="21">
        <v>1.0449799607334276E-2</v>
      </c>
      <c r="BE244" s="21">
        <v>1.2633119021963993E-2</v>
      </c>
      <c r="BF244" s="21">
        <v>1.3652279197350018E-2</v>
      </c>
      <c r="BG244" s="21">
        <v>1.4496045831975758E-2</v>
      </c>
      <c r="BH244" s="21">
        <v>1.4052656761269459E-2</v>
      </c>
      <c r="BI244" s="21">
        <v>1.4072035314462453E-2</v>
      </c>
      <c r="BJ244" s="21"/>
      <c r="BK244" s="21"/>
      <c r="BL244" s="21"/>
      <c r="BM244" s="21"/>
      <c r="BN244" s="21"/>
    </row>
    <row r="245" spans="1:66" s="22" customFormat="1" ht="18" customHeight="1" x14ac:dyDescent="0.45">
      <c r="A245" s="17"/>
      <c r="B245" s="17">
        <v>238</v>
      </c>
      <c r="C245" s="18" t="s">
        <v>352</v>
      </c>
      <c r="D245" s="19" t="s">
        <v>45</v>
      </c>
      <c r="E245" s="19" t="s">
        <v>347</v>
      </c>
      <c r="F245" s="19" t="s">
        <v>85</v>
      </c>
      <c r="G245" s="19" t="s">
        <v>94</v>
      </c>
      <c r="H245" s="19" t="s">
        <v>47</v>
      </c>
      <c r="I245" s="20">
        <f t="shared" si="3"/>
        <v>158</v>
      </c>
      <c r="J245" s="20">
        <f>HLOOKUP(Year-1, 'Full Database'!$K$6:$BN$7, 2, 0)</f>
        <v>61</v>
      </c>
      <c r="K245" s="21">
        <v>0.12967810812480907</v>
      </c>
      <c r="L245" s="21">
        <v>0.12353212899785468</v>
      </c>
      <c r="M245" s="21">
        <v>0.12646697801644952</v>
      </c>
      <c r="N245" s="21">
        <v>0.12422676699676502</v>
      </c>
      <c r="O245" s="21">
        <v>0.11441681966405874</v>
      </c>
      <c r="P245" s="21">
        <v>0.11422954995427688</v>
      </c>
      <c r="Q245" s="21">
        <v>0.12153787842080005</v>
      </c>
      <c r="R245" s="21">
        <v>0.12106309609636851</v>
      </c>
      <c r="S245" s="21">
        <v>0.11288812217021581</v>
      </c>
      <c r="T245" s="21">
        <v>0.10149953843025106</v>
      </c>
      <c r="U245" s="21">
        <v>0.10675266663906896</v>
      </c>
      <c r="V245" s="21">
        <v>0.11000748134135249</v>
      </c>
      <c r="W245" s="21">
        <v>0.11077585376508468</v>
      </c>
      <c r="X245" s="21">
        <v>0.11010634625401934</v>
      </c>
      <c r="Y245" s="21">
        <v>0.11257840697073777</v>
      </c>
      <c r="Z245" s="21">
        <v>0.10637891863345041</v>
      </c>
      <c r="AA245" s="21">
        <v>0.11455633417187963</v>
      </c>
      <c r="AB245" s="21">
        <v>0.11223425761037385</v>
      </c>
      <c r="AC245" s="21">
        <v>0.11492445872614808</v>
      </c>
      <c r="AD245" s="21">
        <v>0.1134650419950619</v>
      </c>
      <c r="AE245" s="21">
        <v>0.1083807830103309</v>
      </c>
      <c r="AF245" s="21">
        <v>0.10819339101477514</v>
      </c>
      <c r="AG245" s="21">
        <v>0.11488149850621623</v>
      </c>
      <c r="AH245" s="21">
        <v>0.12246620079939782</v>
      </c>
      <c r="AI245" s="21">
        <v>0.1150222550722432</v>
      </c>
      <c r="AJ245" s="21">
        <v>0.10478969085651604</v>
      </c>
      <c r="AK245" s="21">
        <v>0.10882428794737931</v>
      </c>
      <c r="AL245" s="21">
        <v>0.11085894836307861</v>
      </c>
      <c r="AM245" s="21">
        <v>0.12966310368955566</v>
      </c>
      <c r="AN245" s="21">
        <v>0.10579066638367336</v>
      </c>
      <c r="AO245" s="21">
        <v>0.10986488656349168</v>
      </c>
      <c r="AP245" s="21">
        <v>0.117380465181619</v>
      </c>
      <c r="AQ245" s="21">
        <v>0.1421966789740898</v>
      </c>
      <c r="AR245" s="21">
        <v>0.10981401014357663</v>
      </c>
      <c r="AS245" s="21">
        <v>0.11960455177060351</v>
      </c>
      <c r="AT245" s="21">
        <v>0.11034550750411411</v>
      </c>
      <c r="AU245" s="21">
        <v>0.10077541591453848</v>
      </c>
      <c r="AV245" s="21">
        <v>0.11464188555742888</v>
      </c>
      <c r="AW245" s="21">
        <v>0.1209002604920985</v>
      </c>
      <c r="AX245" s="21">
        <v>0.12218667959896652</v>
      </c>
      <c r="AY245" s="21">
        <v>0.11853807708150058</v>
      </c>
      <c r="AZ245" s="21">
        <v>0.13563776164782865</v>
      </c>
      <c r="BA245" s="21">
        <v>0.13128210203186341</v>
      </c>
      <c r="BB245" s="21">
        <v>0.11607735931242727</v>
      </c>
      <c r="BC245" s="21">
        <v>0.14176767533624443</v>
      </c>
      <c r="BD245" s="21">
        <v>0.14047355103598891</v>
      </c>
      <c r="BE245" s="21">
        <v>0.142307772660174</v>
      </c>
      <c r="BF245" s="21">
        <v>0.13650303182106607</v>
      </c>
      <c r="BG245" s="21">
        <v>0.12181823421071018</v>
      </c>
      <c r="BH245" s="21">
        <v>0.12596684277688722</v>
      </c>
      <c r="BI245" s="21">
        <v>0.11910484669978115</v>
      </c>
      <c r="BJ245" s="21"/>
      <c r="BK245" s="21"/>
      <c r="BL245" s="21"/>
      <c r="BM245" s="21"/>
      <c r="BN245" s="21"/>
    </row>
    <row r="246" spans="1:66" s="22" customFormat="1" ht="18" customHeight="1" x14ac:dyDescent="0.45">
      <c r="A246" s="17"/>
      <c r="B246" s="17">
        <v>239</v>
      </c>
      <c r="C246" s="18" t="s">
        <v>353</v>
      </c>
      <c r="D246" s="19" t="s">
        <v>45</v>
      </c>
      <c r="E246" s="19" t="s">
        <v>347</v>
      </c>
      <c r="F246" s="19" t="s">
        <v>85</v>
      </c>
      <c r="G246" s="19" t="s">
        <v>96</v>
      </c>
      <c r="H246" s="19" t="s">
        <v>47</v>
      </c>
      <c r="I246" s="20">
        <f t="shared" si="3"/>
        <v>158</v>
      </c>
      <c r="J246" s="20">
        <f>HLOOKUP(Year-1, 'Full Database'!$K$6:$BN$7, 2, 0)</f>
        <v>61</v>
      </c>
      <c r="K246" s="21">
        <v>7.6372208156829977E-2</v>
      </c>
      <c r="L246" s="21">
        <v>7.4219297810269938E-2</v>
      </c>
      <c r="M246" s="21">
        <v>7.5126816029427584E-2</v>
      </c>
      <c r="N246" s="21">
        <v>7.1380817780716407E-2</v>
      </c>
      <c r="O246" s="21">
        <v>6.6762809806144824E-2</v>
      </c>
      <c r="P246" s="21">
        <v>6.6296629501567783E-2</v>
      </c>
      <c r="Q246" s="21">
        <v>6.7534830028210757E-2</v>
      </c>
      <c r="R246" s="21">
        <v>6.7044771658362756E-2</v>
      </c>
      <c r="S246" s="21">
        <v>7.9944871241686144E-2</v>
      </c>
      <c r="T246" s="21">
        <v>9.0413267463096234E-2</v>
      </c>
      <c r="U246" s="21">
        <v>7.96629209723895E-2</v>
      </c>
      <c r="V246" s="21">
        <v>7.6788151181355221E-2</v>
      </c>
      <c r="W246" s="21">
        <v>7.5063134081039443E-2</v>
      </c>
      <c r="X246" s="21">
        <v>7.4174274343895036E-2</v>
      </c>
      <c r="Y246" s="21">
        <v>9.3838676564458934E-2</v>
      </c>
      <c r="Z246" s="21">
        <v>9.6413288515006232E-2</v>
      </c>
      <c r="AA246" s="21">
        <v>9.0209030802247223E-2</v>
      </c>
      <c r="AB246" s="21">
        <v>6.9658654895084313E-2</v>
      </c>
      <c r="AC246" s="21">
        <v>6.5390790436656146E-2</v>
      </c>
      <c r="AD246" s="21">
        <v>7.0631540779317284E-2</v>
      </c>
      <c r="AE246" s="21">
        <v>5.9862759457056824E-2</v>
      </c>
      <c r="AF246" s="21">
        <v>5.4289385799712347E-2</v>
      </c>
      <c r="AG246" s="21">
        <v>5.5185105037159565E-2</v>
      </c>
      <c r="AH246" s="21">
        <v>6.1823358027124929E-2</v>
      </c>
      <c r="AI246" s="21">
        <v>6.5857255124248448E-2</v>
      </c>
      <c r="AJ246" s="21">
        <v>6.1013397012316124E-2</v>
      </c>
      <c r="AK246" s="21">
        <v>5.3125794740167563E-2</v>
      </c>
      <c r="AL246" s="21">
        <v>5.3145454685612978E-2</v>
      </c>
      <c r="AM246" s="21">
        <v>5.7104121308811984E-2</v>
      </c>
      <c r="AN246" s="21">
        <v>5.7316980609611351E-2</v>
      </c>
      <c r="AO246" s="21">
        <v>6.0312414962437375E-2</v>
      </c>
      <c r="AP246" s="21">
        <v>7.4754218986520682E-2</v>
      </c>
      <c r="AQ246" s="21">
        <v>7.6821247995992228E-2</v>
      </c>
      <c r="AR246" s="21">
        <v>5.970184428499925E-2</v>
      </c>
      <c r="AS246" s="21">
        <v>6.0210724851710674E-2</v>
      </c>
      <c r="AT246" s="21">
        <v>0.10296259521528593</v>
      </c>
      <c r="AU246" s="21">
        <v>9.3011967319942893E-2</v>
      </c>
      <c r="AV246" s="21">
        <v>6.725587565741431E-2</v>
      </c>
      <c r="AW246" s="21">
        <v>8.6445624792134787E-2</v>
      </c>
      <c r="AX246" s="21">
        <v>0.10261164065461566</v>
      </c>
      <c r="AY246" s="21">
        <v>0.12280358035858228</v>
      </c>
      <c r="AZ246" s="21">
        <v>0.12421991670393401</v>
      </c>
      <c r="BA246" s="21">
        <v>0.11108701567620224</v>
      </c>
      <c r="BB246" s="21">
        <v>0.12387601071470582</v>
      </c>
      <c r="BC246" s="21">
        <v>7.1012441499888598E-2</v>
      </c>
      <c r="BD246" s="21">
        <v>7.8211948019739408E-2</v>
      </c>
      <c r="BE246" s="21">
        <v>9.2358459803306592E-2</v>
      </c>
      <c r="BF246" s="21">
        <v>8.288567359059465E-2</v>
      </c>
      <c r="BG246" s="21">
        <v>6.8723461913599307E-2</v>
      </c>
      <c r="BH246" s="21">
        <v>6.7303672160226077E-2</v>
      </c>
      <c r="BI246" s="21">
        <v>5.0906144819266544E-2</v>
      </c>
      <c r="BJ246" s="21"/>
      <c r="BK246" s="21"/>
      <c r="BL246" s="21"/>
      <c r="BM246" s="21"/>
      <c r="BN246" s="21"/>
    </row>
    <row r="247" spans="1:66" s="22" customFormat="1" ht="18" customHeight="1" x14ac:dyDescent="0.45">
      <c r="A247" s="17"/>
      <c r="B247" s="17">
        <v>240</v>
      </c>
      <c r="C247" s="18" t="s">
        <v>354</v>
      </c>
      <c r="D247" s="19" t="s">
        <v>45</v>
      </c>
      <c r="E247" s="19" t="s">
        <v>347</v>
      </c>
      <c r="F247" s="19" t="s">
        <v>85</v>
      </c>
      <c r="G247" s="19" t="s">
        <v>98</v>
      </c>
      <c r="H247" s="19" t="s">
        <v>47</v>
      </c>
      <c r="I247" s="20">
        <f t="shared" si="3"/>
        <v>158</v>
      </c>
      <c r="J247" s="20">
        <f>HLOOKUP(Year-1, 'Full Database'!$K$6:$BN$7, 2, 0)</f>
        <v>61</v>
      </c>
      <c r="K247" s="21">
        <v>0.10418918918918919</v>
      </c>
      <c r="L247" s="21">
        <v>0.14969859343603484</v>
      </c>
      <c r="M247" s="21">
        <v>0.10590743958300429</v>
      </c>
      <c r="N247" s="21">
        <v>4.9758961164417297E-2</v>
      </c>
      <c r="O247" s="21">
        <v>5.0520008265032022E-2</v>
      </c>
      <c r="P247" s="21">
        <v>5.306886449054482E-2</v>
      </c>
      <c r="Q247" s="21">
        <v>6.17657993894025E-2</v>
      </c>
      <c r="R247" s="21">
        <v>0.10388451090868951</v>
      </c>
      <c r="S247" s="21">
        <v>9.1990469374258241E-2</v>
      </c>
      <c r="T247" s="21">
        <v>8.0620525630146669E-2</v>
      </c>
      <c r="U247" s="21">
        <v>8.6687142258830105E-2</v>
      </c>
      <c r="V247" s="21">
        <v>9.3372305234178221E-2</v>
      </c>
      <c r="W247" s="21">
        <v>9.220353670755814E-2</v>
      </c>
      <c r="X247" s="21">
        <v>7.7078125716258022E-2</v>
      </c>
      <c r="Y247" s="21">
        <v>9.3795374709074855E-2</v>
      </c>
      <c r="Z247" s="21">
        <v>8.5059555166913089E-2</v>
      </c>
      <c r="AA247" s="21">
        <v>0.1141427120803933</v>
      </c>
      <c r="AB247" s="21">
        <v>9.3244297416436084E-2</v>
      </c>
      <c r="AC247" s="21">
        <v>8.0172066618447557E-2</v>
      </c>
      <c r="AD247" s="21">
        <v>8.3623832770953255E-2</v>
      </c>
      <c r="AE247" s="21">
        <v>9.0161409186864966E-2</v>
      </c>
      <c r="AF247" s="21">
        <v>8.8788017611021383E-2</v>
      </c>
      <c r="AG247" s="21">
        <v>6.0333575988268863E-2</v>
      </c>
      <c r="AH247" s="21">
        <v>0.12572502809537711</v>
      </c>
      <c r="AI247" s="21">
        <v>8.8225393320376197E-2</v>
      </c>
      <c r="AJ247" s="21">
        <v>0.12787861821908308</v>
      </c>
      <c r="AK247" s="21">
        <v>0.13441917104905521</v>
      </c>
      <c r="AL247" s="21">
        <v>0.12117476215431501</v>
      </c>
      <c r="AM247" s="21">
        <v>0.12394412448302682</v>
      </c>
      <c r="AN247" s="21">
        <v>0.10154528943448519</v>
      </c>
      <c r="AO247" s="21">
        <v>9.3974672612270757E-2</v>
      </c>
      <c r="AP247" s="21">
        <v>6.6207079382468059E-2</v>
      </c>
      <c r="AQ247" s="21">
        <v>7.2691123898715987E-2</v>
      </c>
      <c r="AR247" s="21">
        <v>7.6493381303033556E-2</v>
      </c>
      <c r="AS247" s="21">
        <v>7.3739214521353319E-2</v>
      </c>
      <c r="AT247" s="21">
        <v>7.3959522523864452E-2</v>
      </c>
      <c r="AU247" s="21">
        <v>9.1337940846678109E-2</v>
      </c>
      <c r="AV247" s="21">
        <v>0.12780079057018859</v>
      </c>
      <c r="AW247" s="21">
        <v>0.11035997672369019</v>
      </c>
      <c r="AX247" s="21">
        <v>0.10219631938880583</v>
      </c>
      <c r="AY247" s="21">
        <v>8.634316891368593E-2</v>
      </c>
      <c r="AZ247" s="21">
        <v>9.2558076379712251E-2</v>
      </c>
      <c r="BA247" s="21">
        <v>7.9151448721061002E-2</v>
      </c>
      <c r="BB247" s="21">
        <v>0.10543158352107398</v>
      </c>
      <c r="BC247" s="21">
        <v>9.3636668434552622E-2</v>
      </c>
      <c r="BD247" s="21">
        <v>8.7483249220750695E-2</v>
      </c>
      <c r="BE247" s="21">
        <v>8.1733589716318486E-2</v>
      </c>
      <c r="BF247" s="21">
        <v>6.6308418033855565E-2</v>
      </c>
      <c r="BG247" s="21">
        <v>6.4657170118033958E-2</v>
      </c>
      <c r="BH247" s="21">
        <v>6.178470703947473E-2</v>
      </c>
      <c r="BI247" s="21">
        <v>5.4552082575431343E-2</v>
      </c>
      <c r="BJ247" s="21"/>
      <c r="BK247" s="21"/>
      <c r="BL247" s="21"/>
      <c r="BM247" s="21"/>
      <c r="BN247" s="21"/>
    </row>
    <row r="248" spans="1:66" s="22" customFormat="1" ht="18" customHeight="1" x14ac:dyDescent="0.45">
      <c r="A248" s="17"/>
      <c r="B248" s="17">
        <v>241</v>
      </c>
      <c r="C248" s="18" t="s">
        <v>355</v>
      </c>
      <c r="D248" s="19" t="s">
        <v>45</v>
      </c>
      <c r="E248" s="19" t="s">
        <v>347</v>
      </c>
      <c r="F248" s="19" t="s">
        <v>85</v>
      </c>
      <c r="G248" s="19" t="s">
        <v>100</v>
      </c>
      <c r="H248" s="19" t="s">
        <v>47</v>
      </c>
      <c r="I248" s="20">
        <f t="shared" si="3"/>
        <v>158</v>
      </c>
      <c r="J248" s="20">
        <f>HLOOKUP(Year-1, 'Full Database'!$K$6:$BN$7, 2, 0)</f>
        <v>61</v>
      </c>
      <c r="K248" s="21">
        <v>0.13371018654840017</v>
      </c>
      <c r="L248" s="21">
        <v>0.2539918464413114</v>
      </c>
      <c r="M248" s="21">
        <v>0.24702918607156471</v>
      </c>
      <c r="N248" s="21">
        <v>0.41164399179144179</v>
      </c>
      <c r="O248" s="21">
        <v>0.23590288315629743</v>
      </c>
      <c r="P248" s="21">
        <v>0.25129731379731379</v>
      </c>
      <c r="Q248" s="21">
        <v>0.19845843967320895</v>
      </c>
      <c r="R248" s="21">
        <v>0.17791299246496514</v>
      </c>
      <c r="S248" s="21">
        <v>0.18483452777579704</v>
      </c>
      <c r="T248" s="21">
        <v>0.19886684699033255</v>
      </c>
      <c r="U248" s="21">
        <v>0.18642869305849463</v>
      </c>
      <c r="V248" s="21">
        <v>0.19216306069357711</v>
      </c>
      <c r="W248" s="21">
        <v>0.20260774609048696</v>
      </c>
      <c r="X248" s="21">
        <v>0.21888746992494701</v>
      </c>
      <c r="Y248" s="21">
        <v>0.21567002013851586</v>
      </c>
      <c r="Z248" s="21">
        <v>0.1877338037626235</v>
      </c>
      <c r="AA248" s="21">
        <v>0.19465315965600313</v>
      </c>
      <c r="AB248" s="21">
        <v>0.16475587878794803</v>
      </c>
      <c r="AC248" s="21">
        <v>0.16147121311730703</v>
      </c>
      <c r="AD248" s="21">
        <v>0.18677756481187593</v>
      </c>
      <c r="AE248" s="21">
        <v>0.17637214995394021</v>
      </c>
      <c r="AF248" s="21">
        <v>0.25775524441179354</v>
      </c>
      <c r="AG248" s="21">
        <v>0.25269033774572275</v>
      </c>
      <c r="AH248" s="21">
        <v>0.23877390947046592</v>
      </c>
      <c r="AI248" s="21">
        <v>0.2068878608340336</v>
      </c>
      <c r="AJ248" s="21">
        <v>0.20263062429492265</v>
      </c>
      <c r="AK248" s="21">
        <v>0.20432189216530772</v>
      </c>
      <c r="AL248" s="21">
        <v>0.20855023866945882</v>
      </c>
      <c r="AM248" s="21">
        <v>0.20971061931236673</v>
      </c>
      <c r="AN248" s="21">
        <v>0.1982959301082006</v>
      </c>
      <c r="AO248" s="21">
        <v>0.18094507325358936</v>
      </c>
      <c r="AP248" s="21">
        <v>0.18769517357845045</v>
      </c>
      <c r="AQ248" s="21">
        <v>0.18911584762046121</v>
      </c>
      <c r="AR248" s="21">
        <v>0.19111096585236942</v>
      </c>
      <c r="AS248" s="21">
        <v>0.1621311676084019</v>
      </c>
      <c r="AT248" s="21">
        <v>0.18500164468783001</v>
      </c>
      <c r="AU248" s="21">
        <v>0.15680932195827904</v>
      </c>
      <c r="AV248" s="21">
        <v>0.1727528110567621</v>
      </c>
      <c r="AW248" s="21">
        <v>0.22477668918294508</v>
      </c>
      <c r="AX248" s="21">
        <v>0.18721690777403013</v>
      </c>
      <c r="AY248" s="21">
        <v>0.1822957244931924</v>
      </c>
      <c r="AZ248" s="21">
        <v>0.19578143967380945</v>
      </c>
      <c r="BA248" s="21">
        <v>0</v>
      </c>
      <c r="BB248" s="21">
        <v>0</v>
      </c>
      <c r="BC248" s="21">
        <v>6.1562908015228797E-2</v>
      </c>
      <c r="BD248" s="21">
        <v>4.8731744761291287E-2</v>
      </c>
      <c r="BE248" s="21">
        <v>3.172687495795095E-2</v>
      </c>
      <c r="BF248" s="21">
        <v>4.3192213365959492E-2</v>
      </c>
      <c r="BG248" s="21">
        <v>5.6212084022188087E-2</v>
      </c>
      <c r="BH248" s="21">
        <v>5.4377756008742131E-2</v>
      </c>
      <c r="BI248" s="21">
        <v>4.7263946355709921E-2</v>
      </c>
      <c r="BJ248" s="21"/>
      <c r="BK248" s="21"/>
      <c r="BL248" s="21"/>
      <c r="BM248" s="21"/>
      <c r="BN248" s="21"/>
    </row>
    <row r="249" spans="1:66" s="22" customFormat="1" ht="18" customHeight="1" x14ac:dyDescent="0.45">
      <c r="A249" s="17"/>
      <c r="B249" s="17">
        <v>242</v>
      </c>
      <c r="C249" s="18" t="s">
        <v>356</v>
      </c>
      <c r="D249" s="19" t="s">
        <v>45</v>
      </c>
      <c r="E249" s="19" t="s">
        <v>347</v>
      </c>
      <c r="F249" s="19" t="s">
        <v>85</v>
      </c>
      <c r="G249" s="19" t="s">
        <v>102</v>
      </c>
      <c r="H249" s="19" t="s">
        <v>47</v>
      </c>
      <c r="I249" s="20">
        <f t="shared" si="3"/>
        <v>158</v>
      </c>
      <c r="J249" s="20">
        <f>HLOOKUP(Year-1, 'Full Database'!$K$6:$BN$7, 2, 0)</f>
        <v>61</v>
      </c>
      <c r="K249" s="21">
        <v>0.18036022521288</v>
      </c>
      <c r="L249" s="21">
        <v>0.18645581009066362</v>
      </c>
      <c r="M249" s="21">
        <v>0.16961925625520513</v>
      </c>
      <c r="N249" s="21">
        <v>0.15060486480350366</v>
      </c>
      <c r="O249" s="21">
        <v>0.14355406239426699</v>
      </c>
      <c r="P249" s="21">
        <v>0.13210451397746897</v>
      </c>
      <c r="Q249" s="21">
        <v>0.13619002548178777</v>
      </c>
      <c r="R249" s="21">
        <v>0.14915763212240887</v>
      </c>
      <c r="S249" s="21">
        <v>0.14441045533036098</v>
      </c>
      <c r="T249" s="21">
        <v>0.13168135170226461</v>
      </c>
      <c r="U249" s="21">
        <v>0.13674587193046672</v>
      </c>
      <c r="V249" s="21">
        <v>0.14042713685427696</v>
      </c>
      <c r="W249" s="21">
        <v>0.136873589241821</v>
      </c>
      <c r="X249" s="21">
        <v>0.14133093311247255</v>
      </c>
      <c r="Y249" s="21">
        <v>0.14589213634826328</v>
      </c>
      <c r="Z249" s="21">
        <v>0.14111023223078045</v>
      </c>
      <c r="AA249" s="21">
        <v>0.13630902299323255</v>
      </c>
      <c r="AB249" s="21">
        <v>0.1266948380265964</v>
      </c>
      <c r="AC249" s="21">
        <v>0.11876256007768859</v>
      </c>
      <c r="AD249" s="21">
        <v>0.12590563113203168</v>
      </c>
      <c r="AE249" s="21">
        <v>0.11833392529608307</v>
      </c>
      <c r="AF249" s="21">
        <v>0.1223060147529647</v>
      </c>
      <c r="AG249" s="21">
        <v>0.12536356078425451</v>
      </c>
      <c r="AH249" s="21">
        <v>0.1354891049434937</v>
      </c>
      <c r="AI249" s="21">
        <v>0.13245727794178622</v>
      </c>
      <c r="AJ249" s="21">
        <v>0.14721676303219924</v>
      </c>
      <c r="AK249" s="21">
        <v>0.15657515799723645</v>
      </c>
      <c r="AL249" s="21">
        <v>0.15018049142283241</v>
      </c>
      <c r="AM249" s="21">
        <v>0.12214187098620703</v>
      </c>
      <c r="AN249" s="21">
        <v>0.12191403114629114</v>
      </c>
      <c r="AO249" s="21">
        <v>0.11172829083968422</v>
      </c>
      <c r="AP249" s="21">
        <v>0.13113511566422614</v>
      </c>
      <c r="AQ249" s="21">
        <v>0.13772804940124697</v>
      </c>
      <c r="AR249" s="21">
        <v>0.12054027194332355</v>
      </c>
      <c r="AS249" s="21">
        <v>0.12566776518355785</v>
      </c>
      <c r="AT249" s="21">
        <v>0.13484767495680713</v>
      </c>
      <c r="AU249" s="21">
        <v>0.11058881425797591</v>
      </c>
      <c r="AV249" s="21">
        <v>0.13176202351284275</v>
      </c>
      <c r="AW249" s="21">
        <v>0.1095890224393246</v>
      </c>
      <c r="AX249" s="21">
        <v>0.11437595261862446</v>
      </c>
      <c r="AY249" s="21">
        <v>0.11100117985361277</v>
      </c>
      <c r="AZ249" s="21">
        <v>0.12207051225414049</v>
      </c>
      <c r="BA249" s="21">
        <v>0.10303949502209976</v>
      </c>
      <c r="BB249" s="21">
        <v>0.1096462945308251</v>
      </c>
      <c r="BC249" s="21">
        <v>0.12076185977622751</v>
      </c>
      <c r="BD249" s="21">
        <v>0.11500882149101883</v>
      </c>
      <c r="BE249" s="21">
        <v>0.10107305020667723</v>
      </c>
      <c r="BF249" s="21">
        <v>8.881209756395983E-2</v>
      </c>
      <c r="BG249" s="21">
        <v>8.1374533780086605E-2</v>
      </c>
      <c r="BH249" s="21">
        <v>8.2158114251674991E-2</v>
      </c>
      <c r="BI249" s="21">
        <v>7.4540338661068656E-2</v>
      </c>
      <c r="BJ249" s="21"/>
      <c r="BK249" s="21"/>
      <c r="BL249" s="21"/>
      <c r="BM249" s="21"/>
      <c r="BN249" s="21"/>
    </row>
    <row r="250" spans="1:66" s="22" customFormat="1" ht="18" customHeight="1" x14ac:dyDescent="0.45">
      <c r="A250" s="17"/>
      <c r="B250" s="17">
        <v>243</v>
      </c>
      <c r="C250" s="18" t="s">
        <v>357</v>
      </c>
      <c r="D250" s="19" t="s">
        <v>45</v>
      </c>
      <c r="E250" s="19" t="s">
        <v>347</v>
      </c>
      <c r="F250" s="19" t="s">
        <v>85</v>
      </c>
      <c r="G250" s="19" t="s">
        <v>104</v>
      </c>
      <c r="H250" s="19" t="s">
        <v>47</v>
      </c>
      <c r="I250" s="20">
        <f t="shared" si="3"/>
        <v>158</v>
      </c>
      <c r="J250" s="20">
        <f>HLOOKUP(Year-1, 'Full Database'!$K$6:$BN$7, 2, 0)</f>
        <v>61</v>
      </c>
      <c r="K250" s="21">
        <v>0.24183296458381792</v>
      </c>
      <c r="L250" s="21">
        <v>0.27632009078031228</v>
      </c>
      <c r="M250" s="21">
        <v>0.23245960938159119</v>
      </c>
      <c r="N250" s="21">
        <v>0.23127561838089145</v>
      </c>
      <c r="O250" s="21">
        <v>0.19440006840880017</v>
      </c>
      <c r="P250" s="21">
        <v>0.17748981179795972</v>
      </c>
      <c r="Q250" s="21">
        <v>0.16049916869187164</v>
      </c>
      <c r="R250" s="21">
        <v>0.17724331567789828</v>
      </c>
      <c r="S250" s="21">
        <v>0.18860514789379754</v>
      </c>
      <c r="T250" s="21">
        <v>0.19700289137337659</v>
      </c>
      <c r="U250" s="21">
        <v>0.18609602445214335</v>
      </c>
      <c r="V250" s="21">
        <v>0.18671618227007858</v>
      </c>
      <c r="W250" s="21">
        <v>0.22051378471446761</v>
      </c>
      <c r="X250" s="21">
        <v>0.23979313634875662</v>
      </c>
      <c r="Y250" s="21">
        <v>0.33715572376226149</v>
      </c>
      <c r="Z250" s="21">
        <v>0.23055481588306803</v>
      </c>
      <c r="AA250" s="21">
        <v>0.26703933614513981</v>
      </c>
      <c r="AB250" s="21">
        <v>0.24063287366909608</v>
      </c>
      <c r="AC250" s="21">
        <v>0.23832729646895412</v>
      </c>
      <c r="AD250" s="21">
        <v>0.21216156163272359</v>
      </c>
      <c r="AE250" s="21">
        <v>0.27420045164393492</v>
      </c>
      <c r="AF250" s="21">
        <v>0.26772515265210023</v>
      </c>
      <c r="AG250" s="21">
        <v>0.22113047564551974</v>
      </c>
      <c r="AH250" s="21">
        <v>0.19679031854304063</v>
      </c>
      <c r="AI250" s="21">
        <v>0.2442371086688806</v>
      </c>
      <c r="AJ250" s="21">
        <v>0.18588546706351713</v>
      </c>
      <c r="AK250" s="21">
        <v>0.11749282306834781</v>
      </c>
      <c r="AL250" s="21">
        <v>-1.3765235070552728E-2</v>
      </c>
      <c r="AM250" s="21">
        <v>0.22219918907811761</v>
      </c>
      <c r="AN250" s="21">
        <v>0.23373845799655454</v>
      </c>
      <c r="AO250" s="21">
        <v>0.21497244052897332</v>
      </c>
      <c r="AP250" s="21">
        <v>0.19745833430204202</v>
      </c>
      <c r="AQ250" s="21">
        <v>0.20331545320312433</v>
      </c>
      <c r="AR250" s="21">
        <v>0.22300644826254384</v>
      </c>
      <c r="AS250" s="21">
        <v>0.24680320341728262</v>
      </c>
      <c r="AT250" s="21">
        <v>0.24816841633912817</v>
      </c>
      <c r="AU250" s="21">
        <v>-0.65397517542465433</v>
      </c>
      <c r="AV250" s="21">
        <v>-1.1466935425234395</v>
      </c>
      <c r="AW250" s="21">
        <v>0.15670943787844951</v>
      </c>
      <c r="AX250" s="21">
        <v>0.18428695566405412</v>
      </c>
      <c r="AY250" s="21">
        <v>0.27413267088358528</v>
      </c>
      <c r="AZ250" s="21">
        <v>0.18459766146370882</v>
      </c>
      <c r="BA250" s="21">
        <v>0</v>
      </c>
      <c r="BB250" s="21">
        <v>0</v>
      </c>
      <c r="BC250" s="21">
        <v>0.25292968913340136</v>
      </c>
      <c r="BD250" s="21">
        <v>0.18657527693557738</v>
      </c>
      <c r="BE250" s="21">
        <v>0.10708040719905573</v>
      </c>
      <c r="BF250" s="21">
        <v>0.13023201423055555</v>
      </c>
      <c r="BG250" s="21">
        <v>0.17383054854033975</v>
      </c>
      <c r="BH250" s="21">
        <v>9.0531456186856013E-2</v>
      </c>
      <c r="BI250" s="21">
        <v>8.3816015537281296E-2</v>
      </c>
      <c r="BJ250" s="21"/>
      <c r="BK250" s="21"/>
      <c r="BL250" s="21"/>
      <c r="BM250" s="21"/>
      <c r="BN250" s="21"/>
    </row>
    <row r="251" spans="1:66" s="22" customFormat="1" ht="18" customHeight="1" x14ac:dyDescent="0.45">
      <c r="A251" s="17"/>
      <c r="B251" s="17">
        <v>244</v>
      </c>
      <c r="C251" s="18" t="s">
        <v>358</v>
      </c>
      <c r="D251" s="19" t="s">
        <v>45</v>
      </c>
      <c r="E251" s="19" t="s">
        <v>347</v>
      </c>
      <c r="F251" s="19" t="s">
        <v>85</v>
      </c>
      <c r="G251" s="19" t="s">
        <v>106</v>
      </c>
      <c r="H251" s="19" t="s">
        <v>47</v>
      </c>
      <c r="I251" s="20">
        <f t="shared" si="3"/>
        <v>158</v>
      </c>
      <c r="J251" s="20">
        <f>HLOOKUP(Year-1, 'Full Database'!$K$6:$BN$7, 2, 0)</f>
        <v>61</v>
      </c>
      <c r="K251" s="21">
        <v>0.12502065506348473</v>
      </c>
      <c r="L251" s="21">
        <v>0.12672652321903938</v>
      </c>
      <c r="M251" s="21">
        <v>0.1160033566360118</v>
      </c>
      <c r="N251" s="21">
        <v>0.10959733421514516</v>
      </c>
      <c r="O251" s="21">
        <v>0.10666985502572165</v>
      </c>
      <c r="P251" s="21">
        <v>9.7355677123154585E-2</v>
      </c>
      <c r="Q251" s="21">
        <v>9.3438965273116611E-2</v>
      </c>
      <c r="R251" s="21">
        <v>0.10536338552025189</v>
      </c>
      <c r="S251" s="21">
        <v>0.11859570612035354</v>
      </c>
      <c r="T251" s="21">
        <v>0.1134268431361716</v>
      </c>
      <c r="U251" s="21">
        <v>0.10691224389634395</v>
      </c>
      <c r="V251" s="21">
        <v>0.11292326682104752</v>
      </c>
      <c r="W251" s="21">
        <v>0.11724037961407609</v>
      </c>
      <c r="X251" s="21">
        <v>0.12080541977612202</v>
      </c>
      <c r="Y251" s="21">
        <v>0.12228987896155066</v>
      </c>
      <c r="Z251" s="21">
        <v>0.1171574254428735</v>
      </c>
      <c r="AA251" s="21">
        <v>0.11658101596406371</v>
      </c>
      <c r="AB251" s="21">
        <v>9.6360740112277105E-2</v>
      </c>
      <c r="AC251" s="21">
        <v>9.4930382470770167E-2</v>
      </c>
      <c r="AD251" s="21">
        <v>0.11530621319490775</v>
      </c>
      <c r="AE251" s="21">
        <v>0.10086246938595531</v>
      </c>
      <c r="AF251" s="21">
        <v>8.8715840355301862E-2</v>
      </c>
      <c r="AG251" s="21">
        <v>9.7460867609399135E-2</v>
      </c>
      <c r="AH251" s="21">
        <v>0.12241487882326942</v>
      </c>
      <c r="AI251" s="21">
        <v>0.10291180738416005</v>
      </c>
      <c r="AJ251" s="21">
        <v>0.10244222027882491</v>
      </c>
      <c r="AK251" s="21">
        <v>9.0953451442237654E-2</v>
      </c>
      <c r="AL251" s="21">
        <v>8.5623124454553015E-2</v>
      </c>
      <c r="AM251" s="21">
        <v>9.6753889083423306E-2</v>
      </c>
      <c r="AN251" s="21">
        <v>0.11207550674229108</v>
      </c>
      <c r="AO251" s="21">
        <v>0.12164858495696269</v>
      </c>
      <c r="AP251" s="21">
        <v>0.11353966729416035</v>
      </c>
      <c r="AQ251" s="21">
        <v>0.1067193971795702</v>
      </c>
      <c r="AR251" s="21">
        <v>8.3046310372347124E-2</v>
      </c>
      <c r="AS251" s="21">
        <v>8.2781572458763511E-2</v>
      </c>
      <c r="AT251" s="21">
        <v>0.10617580307840914</v>
      </c>
      <c r="AU251" s="21">
        <v>7.4155016842813545E-2</v>
      </c>
      <c r="AV251" s="21">
        <v>6.8220613957839626E-2</v>
      </c>
      <c r="AW251" s="21">
        <v>8.3296590546431126E-2</v>
      </c>
      <c r="AX251" s="21">
        <v>0.11397734502450411</v>
      </c>
      <c r="AY251" s="21">
        <v>0.10869033993214355</v>
      </c>
      <c r="AZ251" s="21">
        <v>0.14940250505579644</v>
      </c>
      <c r="BA251" s="21">
        <v>0.11990440579491586</v>
      </c>
      <c r="BB251" s="21">
        <v>0.12118858595281976</v>
      </c>
      <c r="BC251" s="21">
        <v>8.7714139666955238E-2</v>
      </c>
      <c r="BD251" s="21">
        <v>0.11768704872637004</v>
      </c>
      <c r="BE251" s="21">
        <v>0.12112866202100832</v>
      </c>
      <c r="BF251" s="21">
        <v>0.10756803709529873</v>
      </c>
      <c r="BG251" s="21">
        <v>0.10303883901975937</v>
      </c>
      <c r="BH251" s="21">
        <v>9.3571022556001054E-2</v>
      </c>
      <c r="BI251" s="21">
        <v>0.10063545249285764</v>
      </c>
      <c r="BJ251" s="21"/>
      <c r="BK251" s="21"/>
      <c r="BL251" s="21"/>
      <c r="BM251" s="21"/>
      <c r="BN251" s="21"/>
    </row>
    <row r="252" spans="1:66" s="22" customFormat="1" ht="18" customHeight="1" x14ac:dyDescent="0.45">
      <c r="A252" s="17"/>
      <c r="B252" s="17">
        <v>245</v>
      </c>
      <c r="C252" s="18" t="s">
        <v>359</v>
      </c>
      <c r="D252" s="19" t="s">
        <v>45</v>
      </c>
      <c r="E252" s="19" t="s">
        <v>347</v>
      </c>
      <c r="F252" s="19" t="s">
        <v>85</v>
      </c>
      <c r="G252" s="19" t="s">
        <v>108</v>
      </c>
      <c r="H252" s="19" t="s">
        <v>47</v>
      </c>
      <c r="I252" s="20">
        <f t="shared" si="3"/>
        <v>158</v>
      </c>
      <c r="J252" s="20">
        <f>HLOOKUP(Year-1, 'Full Database'!$K$6:$BN$7, 2, 0)</f>
        <v>61</v>
      </c>
      <c r="K252" s="21">
        <v>0.16283771365557803</v>
      </c>
      <c r="L252" s="21">
        <v>0.12368147168856007</v>
      </c>
      <c r="M252" s="21">
        <v>0.1811291833432683</v>
      </c>
      <c r="N252" s="21">
        <v>0.16508123579425876</v>
      </c>
      <c r="O252" s="21">
        <v>0.26561893674815679</v>
      </c>
      <c r="P252" s="21">
        <v>9.1427923501398445E-2</v>
      </c>
      <c r="Q252" s="21">
        <v>0.10444429100784829</v>
      </c>
      <c r="R252" s="21">
        <v>6.3696535545222227E-2</v>
      </c>
      <c r="S252" s="21">
        <v>7.0319437444500449E-2</v>
      </c>
      <c r="T252" s="21">
        <v>9.9209067696331824E-2</v>
      </c>
      <c r="U252" s="21">
        <v>8.3061789743798631E-2</v>
      </c>
      <c r="V252" s="21">
        <v>8.7839807363284964E-2</v>
      </c>
      <c r="W252" s="21">
        <v>0.10199149874055413</v>
      </c>
      <c r="X252" s="21">
        <v>9.4264202373433512E-2</v>
      </c>
      <c r="Y252" s="21">
        <v>8.7760517243845579E-2</v>
      </c>
      <c r="Z252" s="21">
        <v>0.11551010809897193</v>
      </c>
      <c r="AA252" s="21">
        <v>-2.1417530570459753E-2</v>
      </c>
      <c r="AB252" s="21">
        <v>0.13467726501397098</v>
      </c>
      <c r="AC252" s="21">
        <v>6.87724127481186E-2</v>
      </c>
      <c r="AD252" s="21">
        <v>6.8436210701154118E-2</v>
      </c>
      <c r="AE252" s="21">
        <v>8.6825002359306666E-2</v>
      </c>
      <c r="AF252" s="21">
        <v>8.7573008971644481E-2</v>
      </c>
      <c r="AG252" s="21">
        <v>9.2971668107455691E-2</v>
      </c>
      <c r="AH252" s="21">
        <v>0.14066981219354241</v>
      </c>
      <c r="AI252" s="21">
        <v>0.1487017601636233</v>
      </c>
      <c r="AJ252" s="21">
        <v>0.10886823178178857</v>
      </c>
      <c r="AK252" s="21">
        <v>9.6806181540519912E-2</v>
      </c>
      <c r="AL252" s="21">
        <v>2.0554581145999246E-2</v>
      </c>
      <c r="AM252" s="21">
        <v>0.12529179054967199</v>
      </c>
      <c r="AN252" s="21">
        <v>0.11452319026543568</v>
      </c>
      <c r="AO252" s="21">
        <v>0.18065331651168343</v>
      </c>
      <c r="AP252" s="21">
        <v>9.4502529466125709E-2</v>
      </c>
      <c r="AQ252" s="21">
        <v>7.1481740660814183E-2</v>
      </c>
      <c r="AR252" s="21">
        <v>0.10005305993387528</v>
      </c>
      <c r="AS252" s="21">
        <v>0.19675235758885209</v>
      </c>
      <c r="AT252" s="21">
        <v>0.18660578608673153</v>
      </c>
      <c r="AU252" s="21">
        <v>0.11601037327797982</v>
      </c>
      <c r="AV252" s="21">
        <v>8.1804326043016587E-2</v>
      </c>
      <c r="AW252" s="21">
        <v>9.8722358149751541E-2</v>
      </c>
      <c r="AX252" s="21">
        <v>8.9609062937809708E-2</v>
      </c>
      <c r="AY252" s="21">
        <v>0.10082195931086457</v>
      </c>
      <c r="AZ252" s="21">
        <v>9.6214938628150337E-2</v>
      </c>
      <c r="BA252" s="21">
        <v>0.10585609176451201</v>
      </c>
      <c r="BB252" s="21">
        <v>0.11327546689803075</v>
      </c>
      <c r="BC252" s="21">
        <v>0.12050184075466712</v>
      </c>
      <c r="BD252" s="21">
        <v>0.10945069467616594</v>
      </c>
      <c r="BE252" s="21">
        <v>0.10593955187501988</v>
      </c>
      <c r="BF252" s="21">
        <v>0.12188042997198155</v>
      </c>
      <c r="BG252" s="21">
        <v>0.15073587855355469</v>
      </c>
      <c r="BH252" s="21">
        <v>0.12990509923327737</v>
      </c>
      <c r="BI252" s="21">
        <v>0.13971621373592058</v>
      </c>
      <c r="BJ252" s="21"/>
      <c r="BK252" s="21"/>
      <c r="BL252" s="21"/>
      <c r="BM252" s="21"/>
      <c r="BN252" s="21"/>
    </row>
    <row r="253" spans="1:66" s="22" customFormat="1" ht="18" customHeight="1" x14ac:dyDescent="0.45">
      <c r="A253" s="17"/>
      <c r="B253" s="17">
        <v>246</v>
      </c>
      <c r="C253" s="18" t="s">
        <v>360</v>
      </c>
      <c r="D253" s="19" t="s">
        <v>45</v>
      </c>
      <c r="E253" s="19" t="s">
        <v>347</v>
      </c>
      <c r="F253" s="19" t="s">
        <v>85</v>
      </c>
      <c r="G253" s="19" t="s">
        <v>110</v>
      </c>
      <c r="H253" s="19" t="s">
        <v>47</v>
      </c>
      <c r="I253" s="20">
        <f t="shared" si="3"/>
        <v>158</v>
      </c>
      <c r="J253" s="20">
        <f>HLOOKUP(Year-1, 'Full Database'!$K$6:$BN$7, 2, 0)</f>
        <v>61</v>
      </c>
      <c r="K253" s="21">
        <v>0.11277853611619262</v>
      </c>
      <c r="L253" s="21">
        <v>0.10469569842049369</v>
      </c>
      <c r="M253" s="21">
        <v>0.10616552406829378</v>
      </c>
      <c r="N253" s="21">
        <v>0.10703513216445526</v>
      </c>
      <c r="O253" s="21">
        <v>0.11300155948470197</v>
      </c>
      <c r="P253" s="21">
        <v>0.10818189258906244</v>
      </c>
      <c r="Q253" s="21">
        <v>0.10612162360221558</v>
      </c>
      <c r="R253" s="21">
        <v>9.8181249630673817E-2</v>
      </c>
      <c r="S253" s="21">
        <v>9.2242882796487471E-2</v>
      </c>
      <c r="T253" s="21">
        <v>9.2999103178363712E-2</v>
      </c>
      <c r="U253" s="21">
        <v>9.9622153223464516E-2</v>
      </c>
      <c r="V253" s="21">
        <v>0.11167968846057552</v>
      </c>
      <c r="W253" s="21">
        <v>0.11124349512205559</v>
      </c>
      <c r="X253" s="21">
        <v>0.11256853237929361</v>
      </c>
      <c r="Y253" s="21">
        <v>0.10819577217323816</v>
      </c>
      <c r="Z253" s="21">
        <v>0.10185686798668757</v>
      </c>
      <c r="AA253" s="21">
        <v>0.10670730479384352</v>
      </c>
      <c r="AB253" s="21">
        <v>0.10710205912021854</v>
      </c>
      <c r="AC253" s="21">
        <v>0.11617525881442992</v>
      </c>
      <c r="AD253" s="21">
        <v>0.1102365322319282</v>
      </c>
      <c r="AE253" s="21">
        <v>0.10152883694507486</v>
      </c>
      <c r="AF253" s="21">
        <v>9.8617094485926038E-2</v>
      </c>
      <c r="AG253" s="21">
        <v>9.5730738896105005E-2</v>
      </c>
      <c r="AH253" s="21">
        <v>0.1066779475120614</v>
      </c>
      <c r="AI253" s="21">
        <v>9.9584751716970191E-2</v>
      </c>
      <c r="AJ253" s="21">
        <v>9.712468273858961E-2</v>
      </c>
      <c r="AK253" s="21">
        <v>9.6438012276340482E-2</v>
      </c>
      <c r="AL253" s="21">
        <v>0.10193719130226768</v>
      </c>
      <c r="AM253" s="21">
        <v>9.1894513699531902E-2</v>
      </c>
      <c r="AN253" s="21">
        <v>9.1291856869511162E-2</v>
      </c>
      <c r="AO253" s="21">
        <v>8.5814881437941887E-2</v>
      </c>
      <c r="AP253" s="21">
        <v>8.961750184586452E-2</v>
      </c>
      <c r="AQ253" s="21">
        <v>9.2311398014550211E-2</v>
      </c>
      <c r="AR253" s="21">
        <v>0.10719782205192173</v>
      </c>
      <c r="AS253" s="21">
        <v>9.7832900293652145E-2</v>
      </c>
      <c r="AT253" s="21">
        <v>9.6134414427371376E-2</v>
      </c>
      <c r="AU253" s="21">
        <v>9.1413301097559532E-2</v>
      </c>
      <c r="AV253" s="21">
        <v>0.10320180754051664</v>
      </c>
      <c r="AW253" s="21">
        <v>0.10256654445105488</v>
      </c>
      <c r="AX253" s="21">
        <v>0.10460415697520394</v>
      </c>
      <c r="AY253" s="21">
        <v>0.12184198606204107</v>
      </c>
      <c r="AZ253" s="21">
        <v>0.11719512819205938</v>
      </c>
      <c r="BA253" s="21">
        <v>0.10824587069170478</v>
      </c>
      <c r="BB253" s="21">
        <v>0.10712283459872726</v>
      </c>
      <c r="BC253" s="21">
        <v>9.4636246417367148E-2</v>
      </c>
      <c r="BD253" s="21">
        <v>0.13011151817021699</v>
      </c>
      <c r="BE253" s="21">
        <v>0.12168208625035683</v>
      </c>
      <c r="BF253" s="21">
        <v>0.13711046628631013</v>
      </c>
      <c r="BG253" s="21">
        <v>0.13173408779472451</v>
      </c>
      <c r="BH253" s="21">
        <v>0.12963165772147442</v>
      </c>
      <c r="BI253" s="21">
        <v>0.12233710653732938</v>
      </c>
      <c r="BJ253" s="21"/>
      <c r="BK253" s="21"/>
      <c r="BL253" s="21"/>
      <c r="BM253" s="21"/>
      <c r="BN253" s="21"/>
    </row>
    <row r="254" spans="1:66" s="22" customFormat="1" ht="18" customHeight="1" x14ac:dyDescent="0.45">
      <c r="A254" s="17"/>
      <c r="B254" s="17">
        <v>247</v>
      </c>
      <c r="C254" s="18" t="s">
        <v>361</v>
      </c>
      <c r="D254" s="19" t="s">
        <v>45</v>
      </c>
      <c r="E254" s="19" t="s">
        <v>347</v>
      </c>
      <c r="F254" s="19" t="s">
        <v>85</v>
      </c>
      <c r="G254" s="19" t="s">
        <v>112</v>
      </c>
      <c r="H254" s="19" t="s">
        <v>47</v>
      </c>
      <c r="I254" s="20">
        <f t="shared" si="3"/>
        <v>158</v>
      </c>
      <c r="J254" s="20">
        <f>HLOOKUP(Year-1, 'Full Database'!$K$6:$BN$7, 2, 0)</f>
        <v>61</v>
      </c>
      <c r="K254" s="21">
        <v>0.12896494668279643</v>
      </c>
      <c r="L254" s="21">
        <v>0.13340827068741709</v>
      </c>
      <c r="M254" s="21">
        <v>0.11868156108746705</v>
      </c>
      <c r="N254" s="21">
        <v>0.12545134637819125</v>
      </c>
      <c r="O254" s="21">
        <v>0.1201140475323029</v>
      </c>
      <c r="P254" s="21">
        <v>0.11147157774452598</v>
      </c>
      <c r="Q254" s="21">
        <v>0.10788177306306461</v>
      </c>
      <c r="R254" s="21">
        <v>0.11475060823048792</v>
      </c>
      <c r="S254" s="21">
        <v>0.12776568159103227</v>
      </c>
      <c r="T254" s="21">
        <v>0.13028257241553659</v>
      </c>
      <c r="U254" s="21">
        <v>0.12661459636719075</v>
      </c>
      <c r="V254" s="21">
        <v>0.13349948474788353</v>
      </c>
      <c r="W254" s="21">
        <v>0.14025332421129555</v>
      </c>
      <c r="X254" s="21">
        <v>0.14769268852928683</v>
      </c>
      <c r="Y254" s="21">
        <v>0.12526025826165749</v>
      </c>
      <c r="Z254" s="21">
        <v>0.13213990896569158</v>
      </c>
      <c r="AA254" s="21">
        <v>0.11493405992686295</v>
      </c>
      <c r="AB254" s="21">
        <v>0.13321440627713582</v>
      </c>
      <c r="AC254" s="21">
        <v>0.14127037775157822</v>
      </c>
      <c r="AD254" s="21">
        <v>0.14877053917162175</v>
      </c>
      <c r="AE254" s="21">
        <v>0.12171963569843208</v>
      </c>
      <c r="AF254" s="21">
        <v>9.027574599089784E-2</v>
      </c>
      <c r="AG254" s="21">
        <v>9.5185574347430538E-2</v>
      </c>
      <c r="AH254" s="21">
        <v>0.12899616294024832</v>
      </c>
      <c r="AI254" s="21">
        <v>0.11326513877006185</v>
      </c>
      <c r="AJ254" s="21">
        <v>0.12391093311563579</v>
      </c>
      <c r="AK254" s="21">
        <v>0.11401456553811369</v>
      </c>
      <c r="AL254" s="21">
        <v>0.1367768596478314</v>
      </c>
      <c r="AM254" s="21">
        <v>0.14341421203087501</v>
      </c>
      <c r="AN254" s="21">
        <v>0.14340593657291628</v>
      </c>
      <c r="AO254" s="21">
        <v>0.14664846087615555</v>
      </c>
      <c r="AP254" s="21">
        <v>0.14715509605087626</v>
      </c>
      <c r="AQ254" s="21">
        <v>0.14220727110222467</v>
      </c>
      <c r="AR254" s="21">
        <v>0.10929691336317487</v>
      </c>
      <c r="AS254" s="21">
        <v>0.12201951034838417</v>
      </c>
      <c r="AT254" s="21">
        <v>0.12174465862455303</v>
      </c>
      <c r="AU254" s="21">
        <v>5.8490900254855448E-2</v>
      </c>
      <c r="AV254" s="21">
        <v>7.7197034842197046E-2</v>
      </c>
      <c r="AW254" s="21">
        <v>0.11940088273188336</v>
      </c>
      <c r="AX254" s="21">
        <v>0.11138251747809143</v>
      </c>
      <c r="AY254" s="21">
        <v>0.12707028198738762</v>
      </c>
      <c r="AZ254" s="21">
        <v>0.12922295522851079</v>
      </c>
      <c r="BA254" s="21">
        <v>0.12526165742030548</v>
      </c>
      <c r="BB254" s="21">
        <v>0.12770796617308092</v>
      </c>
      <c r="BC254" s="21">
        <v>0.12116654949575201</v>
      </c>
      <c r="BD254" s="21">
        <v>0.16013131280275078</v>
      </c>
      <c r="BE254" s="21">
        <v>0.15290061722874029</v>
      </c>
      <c r="BF254" s="21">
        <v>0.14078776607347152</v>
      </c>
      <c r="BG254" s="21">
        <v>0.11578198420289801</v>
      </c>
      <c r="BH254" s="21">
        <v>0.11204641250537706</v>
      </c>
      <c r="BI254" s="21">
        <v>0.10539819811827197</v>
      </c>
      <c r="BJ254" s="21"/>
      <c r="BK254" s="21"/>
      <c r="BL254" s="21"/>
      <c r="BM254" s="21"/>
      <c r="BN254" s="21"/>
    </row>
    <row r="255" spans="1:66" s="22" customFormat="1" ht="18" customHeight="1" x14ac:dyDescent="0.45">
      <c r="A255" s="17"/>
      <c r="B255" s="17">
        <v>248</v>
      </c>
      <c r="C255" s="18" t="s">
        <v>362</v>
      </c>
      <c r="D255" s="19" t="s">
        <v>45</v>
      </c>
      <c r="E255" s="19" t="s">
        <v>347</v>
      </c>
      <c r="F255" s="19" t="s">
        <v>85</v>
      </c>
      <c r="G255" s="19" t="s">
        <v>114</v>
      </c>
      <c r="H255" s="19" t="s">
        <v>47</v>
      </c>
      <c r="I255" s="20">
        <f t="shared" si="3"/>
        <v>158</v>
      </c>
      <c r="J255" s="20">
        <f>HLOOKUP(Year-1, 'Full Database'!$K$6:$BN$7, 2, 0)</f>
        <v>61</v>
      </c>
      <c r="K255" s="21">
        <v>9.6759024289191586E-2</v>
      </c>
      <c r="L255" s="21">
        <v>0.1080045635029369</v>
      </c>
      <c r="M255" s="21">
        <v>0.1091853696418142</v>
      </c>
      <c r="N255" s="21">
        <v>9.5323689944709036E-2</v>
      </c>
      <c r="O255" s="21">
        <v>7.8192751446712089E-2</v>
      </c>
      <c r="P255" s="21">
        <v>6.621222256751251E-2</v>
      </c>
      <c r="Q255" s="21">
        <v>6.6250992985382673E-2</v>
      </c>
      <c r="R255" s="21">
        <v>8.0917927003834725E-2</v>
      </c>
      <c r="S255" s="21">
        <v>8.8908397093970623E-2</v>
      </c>
      <c r="T255" s="21">
        <v>0.10229219426029937</v>
      </c>
      <c r="U255" s="21">
        <v>0.11158799600576216</v>
      </c>
      <c r="V255" s="21">
        <v>0.11550328278220899</v>
      </c>
      <c r="W255" s="21">
        <v>8.970114777027953E-2</v>
      </c>
      <c r="X255" s="21">
        <v>9.494036064232883E-2</v>
      </c>
      <c r="Y255" s="21">
        <v>9.1732890869382508E-2</v>
      </c>
      <c r="Z255" s="21">
        <v>9.2142481977787002E-2</v>
      </c>
      <c r="AA255" s="21">
        <v>9.3769582561352302E-2</v>
      </c>
      <c r="AB255" s="21">
        <v>9.4279257140969699E-2</v>
      </c>
      <c r="AC255" s="21">
        <v>9.1392598884087045E-2</v>
      </c>
      <c r="AD255" s="21">
        <v>9.5199960534290709E-2</v>
      </c>
      <c r="AE255" s="21">
        <v>7.939453859848862E-2</v>
      </c>
      <c r="AF255" s="21">
        <v>8.1412425321270743E-2</v>
      </c>
      <c r="AG255" s="21">
        <v>8.9797821475547213E-2</v>
      </c>
      <c r="AH255" s="21">
        <v>9.4870595165697791E-2</v>
      </c>
      <c r="AI255" s="21">
        <v>8.4450694443662447E-2</v>
      </c>
      <c r="AJ255" s="21">
        <v>0.10146765777941058</v>
      </c>
      <c r="AK255" s="21">
        <v>0.10763100332852209</v>
      </c>
      <c r="AL255" s="21">
        <v>0.11623692832683555</v>
      </c>
      <c r="AM255" s="21">
        <v>0.11269908341870377</v>
      </c>
      <c r="AN255" s="21">
        <v>0.10498795700350941</v>
      </c>
      <c r="AO255" s="21">
        <v>9.5924089290257919E-2</v>
      </c>
      <c r="AP255" s="21">
        <v>0.1036539326534394</v>
      </c>
      <c r="AQ255" s="21">
        <v>9.7330315600112044E-2</v>
      </c>
      <c r="AR255" s="21">
        <v>0.10145162071020931</v>
      </c>
      <c r="AS255" s="21">
        <v>8.9085298467931368E-2</v>
      </c>
      <c r="AT255" s="21">
        <v>7.7249419273344166E-2</v>
      </c>
      <c r="AU255" s="21">
        <v>4.7133535266064445E-2</v>
      </c>
      <c r="AV255" s="21">
        <v>8.4827376367461696E-2</v>
      </c>
      <c r="AW255" s="21">
        <v>0.16944531292964968</v>
      </c>
      <c r="AX255" s="21">
        <v>9.7438407893078893E-2</v>
      </c>
      <c r="AY255" s="21">
        <v>0.1168186778252666</v>
      </c>
      <c r="AZ255" s="21">
        <v>0.10993222492884527</v>
      </c>
      <c r="BA255" s="21">
        <v>0.11577898341035246</v>
      </c>
      <c r="BB255" s="21">
        <v>0.10936827159681076</v>
      </c>
      <c r="BC255" s="21">
        <v>9.0053693446425248E-2</v>
      </c>
      <c r="BD255" s="21">
        <v>0.11379315587115531</v>
      </c>
      <c r="BE255" s="21">
        <v>0.10067378085504226</v>
      </c>
      <c r="BF255" s="21">
        <v>8.948970972104818E-2</v>
      </c>
      <c r="BG255" s="21">
        <v>9.6615204848012962E-2</v>
      </c>
      <c r="BH255" s="21">
        <v>0.10358500301782622</v>
      </c>
      <c r="BI255" s="21">
        <v>0.10468809668969088</v>
      </c>
      <c r="BJ255" s="21"/>
      <c r="BK255" s="21"/>
      <c r="BL255" s="21"/>
      <c r="BM255" s="21"/>
      <c r="BN255" s="21"/>
    </row>
    <row r="256" spans="1:66" s="22" customFormat="1" ht="18" customHeight="1" x14ac:dyDescent="0.45">
      <c r="A256" s="17"/>
      <c r="B256" s="17">
        <v>249</v>
      </c>
      <c r="C256" s="18" t="s">
        <v>363</v>
      </c>
      <c r="D256" s="19" t="s">
        <v>45</v>
      </c>
      <c r="E256" s="19" t="s">
        <v>347</v>
      </c>
      <c r="F256" s="19" t="s">
        <v>176</v>
      </c>
      <c r="G256" s="19" t="s">
        <v>177</v>
      </c>
      <c r="H256" s="19" t="s">
        <v>47</v>
      </c>
      <c r="I256" s="20">
        <f t="shared" si="3"/>
        <v>158</v>
      </c>
      <c r="J256" s="20">
        <f>HLOOKUP(Year-1, 'Full Database'!$K$6:$BN$7, 2, 0)</f>
        <v>61</v>
      </c>
      <c r="K256" s="21">
        <v>0.1059123031965649</v>
      </c>
      <c r="L256" s="21">
        <v>0.11151680929167133</v>
      </c>
      <c r="M256" s="21">
        <v>0.10916009770627255</v>
      </c>
      <c r="N256" s="21">
        <v>0.10322485145917754</v>
      </c>
      <c r="O256" s="21">
        <v>0.11968621834515981</v>
      </c>
      <c r="P256" s="21">
        <v>9.9834961386771032E-2</v>
      </c>
      <c r="Q256" s="21">
        <v>0.11426621412720478</v>
      </c>
      <c r="R256" s="21">
        <v>0.12422557853735172</v>
      </c>
      <c r="S256" s="21">
        <v>0.10275979515550694</v>
      </c>
      <c r="T256" s="21">
        <v>9.1482778060475806E-2</v>
      </c>
      <c r="U256" s="21">
        <v>8.9799304735127372E-2</v>
      </c>
      <c r="V256" s="21">
        <v>0.1065254776376799</v>
      </c>
      <c r="W256" s="21">
        <v>0.11170648233310193</v>
      </c>
      <c r="X256" s="21">
        <v>0.12197363859488709</v>
      </c>
      <c r="Y256" s="21">
        <v>0.1010037167546851</v>
      </c>
      <c r="Z256" s="21">
        <v>7.4368733851341587E-2</v>
      </c>
      <c r="AA256" s="21">
        <v>7.879321798851853E-2</v>
      </c>
      <c r="AB256" s="21">
        <v>8.8251478984770163E-2</v>
      </c>
      <c r="AC256" s="21">
        <v>0.11832943413230947</v>
      </c>
      <c r="AD256" s="21">
        <v>0.10916233493900329</v>
      </c>
      <c r="AE256" s="21">
        <v>0.11646716554639951</v>
      </c>
      <c r="AF256" s="21">
        <v>0.10796322217518403</v>
      </c>
      <c r="AG256" s="21">
        <v>7.0410498531719906E-2</v>
      </c>
      <c r="AH256" s="21">
        <v>9.3042573870425666E-2</v>
      </c>
      <c r="AI256" s="21">
        <v>8.8601558393748586E-2</v>
      </c>
      <c r="AJ256" s="21">
        <v>7.9233275204842246E-2</v>
      </c>
      <c r="AK256" s="21">
        <v>0.10434113228673399</v>
      </c>
      <c r="AL256" s="21">
        <v>0.13389759875459384</v>
      </c>
      <c r="AM256" s="21">
        <v>0.15178919771424632</v>
      </c>
      <c r="AN256" s="21">
        <v>0.1452331462670633</v>
      </c>
      <c r="AO256" s="21">
        <v>0.13911304379736147</v>
      </c>
      <c r="AP256" s="21">
        <v>0.18924657519510932</v>
      </c>
      <c r="AQ256" s="21">
        <v>9.8402496104407003E-2</v>
      </c>
      <c r="AR256" s="21">
        <v>8.1606486099593548E-2</v>
      </c>
      <c r="AS256" s="21">
        <v>6.5091089413399292E-2</v>
      </c>
      <c r="AT256" s="21">
        <v>6.9824776435973374E-2</v>
      </c>
      <c r="AU256" s="21">
        <v>6.8255459211959343E-2</v>
      </c>
      <c r="AV256" s="21">
        <v>7.0664096535354756E-2</v>
      </c>
      <c r="AW256" s="21">
        <v>6.1664601906718505E-2</v>
      </c>
      <c r="AX256" s="21">
        <v>7.161472685690147E-2</v>
      </c>
      <c r="AY256" s="21">
        <v>8.3665332584707694E-2</v>
      </c>
      <c r="AZ256" s="21">
        <v>8.4845719231505343E-2</v>
      </c>
      <c r="BA256" s="21">
        <v>9.1944407712548346E-2</v>
      </c>
      <c r="BB256" s="21">
        <v>0.12850616752363583</v>
      </c>
      <c r="BC256" s="21">
        <v>2.2905342416315696E-2</v>
      </c>
      <c r="BD256" s="21">
        <v>0.13921966986557499</v>
      </c>
      <c r="BE256" s="21">
        <v>0.11505096241592554</v>
      </c>
      <c r="BF256" s="21">
        <v>9.6747992059744312E-2</v>
      </c>
      <c r="BG256" s="21">
        <v>9.0053364676972295E-2</v>
      </c>
      <c r="BH256" s="21">
        <v>0.11995686301063167</v>
      </c>
      <c r="BI256" s="21">
        <v>9.4198015213171379E-2</v>
      </c>
      <c r="BJ256" s="21"/>
      <c r="BK256" s="21"/>
      <c r="BL256" s="21"/>
      <c r="BM256" s="21"/>
      <c r="BN256" s="21"/>
    </row>
    <row r="257" spans="1:66" s="22" customFormat="1" ht="18" customHeight="1" x14ac:dyDescent="0.45">
      <c r="A257" s="17"/>
      <c r="B257" s="17">
        <v>250</v>
      </c>
      <c r="C257" s="18" t="s">
        <v>364</v>
      </c>
      <c r="D257" s="19" t="s">
        <v>45</v>
      </c>
      <c r="E257" s="19" t="s">
        <v>347</v>
      </c>
      <c r="F257" s="19" t="s">
        <v>176</v>
      </c>
      <c r="G257" s="19" t="s">
        <v>179</v>
      </c>
      <c r="H257" s="19" t="s">
        <v>47</v>
      </c>
      <c r="I257" s="20">
        <f t="shared" si="3"/>
        <v>158</v>
      </c>
      <c r="J257" s="20">
        <f>HLOOKUP(Year-1, 'Full Database'!$K$6:$BN$7, 2, 0)</f>
        <v>61</v>
      </c>
      <c r="K257" s="21">
        <v>0.13950991220530393</v>
      </c>
      <c r="L257" s="21">
        <v>0.13787335328997044</v>
      </c>
      <c r="M257" s="21">
        <v>0.1214179006361133</v>
      </c>
      <c r="N257" s="21">
        <v>0.12211175241937372</v>
      </c>
      <c r="O257" s="21">
        <v>0.11288139656332057</v>
      </c>
      <c r="P257" s="21">
        <v>5.4404783327077412E-2</v>
      </c>
      <c r="Q257" s="21">
        <v>0.10536474152538175</v>
      </c>
      <c r="R257" s="21">
        <v>0.11756131858155734</v>
      </c>
      <c r="S257" s="21">
        <v>0.11673419142916695</v>
      </c>
      <c r="T257" s="21">
        <v>9.5147229611952475E-2</v>
      </c>
      <c r="U257" s="21">
        <v>5.8421488822714779E-2</v>
      </c>
      <c r="V257" s="21">
        <v>0.11801820973592887</v>
      </c>
      <c r="W257" s="21">
        <v>0.12496072414302219</v>
      </c>
      <c r="X257" s="21">
        <v>0.11476141217911898</v>
      </c>
      <c r="Y257" s="21">
        <v>9.1044111454974624E-2</v>
      </c>
      <c r="Z257" s="21">
        <v>9.6445132968435252E-2</v>
      </c>
      <c r="AA257" s="21">
        <v>6.2659314221268539E-2</v>
      </c>
      <c r="AB257" s="21">
        <v>6.0810677643936988E-2</v>
      </c>
      <c r="AC257" s="21">
        <v>8.0281478755975799E-2</v>
      </c>
      <c r="AD257" s="21">
        <v>0.14926448786603544</v>
      </c>
      <c r="AE257" s="21">
        <v>0.11128466808428621</v>
      </c>
      <c r="AF257" s="21">
        <v>9.976906299557195E-2</v>
      </c>
      <c r="AG257" s="21">
        <v>0.10259815377635793</v>
      </c>
      <c r="AH257" s="21">
        <v>9.0990825565556488E-2</v>
      </c>
      <c r="AI257" s="21">
        <v>9.9787435789113227E-2</v>
      </c>
      <c r="AJ257" s="21">
        <v>3.7727659096909456E-2</v>
      </c>
      <c r="AK257" s="21">
        <v>3.5059799712094462E-2</v>
      </c>
      <c r="AL257" s="21">
        <v>9.6662595419847341E-2</v>
      </c>
      <c r="AM257" s="21">
        <v>5.4958378668826365E-2</v>
      </c>
      <c r="AN257" s="21">
        <v>7.9542212055414951E-2</v>
      </c>
      <c r="AO257" s="21">
        <v>7.4819329566155432E-2</v>
      </c>
      <c r="AP257" s="21">
        <v>6.5610024631329561E-2</v>
      </c>
      <c r="AQ257" s="21">
        <v>5.8340487363233877E-2</v>
      </c>
      <c r="AR257" s="21">
        <v>8.6398872286227002E-2</v>
      </c>
      <c r="AS257" s="21">
        <v>0.11990033806256678</v>
      </c>
      <c r="AT257" s="21">
        <v>5.9519715435159964E-2</v>
      </c>
      <c r="AU257" s="21">
        <v>5.3159548281035356E-2</v>
      </c>
      <c r="AV257" s="21">
        <v>6.1407639535709227E-2</v>
      </c>
      <c r="AW257" s="21">
        <v>5.9764302631188412E-2</v>
      </c>
      <c r="AX257" s="21">
        <v>7.7468664746378896E-2</v>
      </c>
      <c r="AY257" s="21">
        <v>6.1052137260769954E-2</v>
      </c>
      <c r="AZ257" s="21">
        <v>9.3343533441005558E-2</v>
      </c>
      <c r="BA257" s="21">
        <v>5.2181428247830924E-2</v>
      </c>
      <c r="BB257" s="21">
        <v>6.4856468693360841E-2</v>
      </c>
      <c r="BC257" s="21">
        <v>6.4277346847112365E-2</v>
      </c>
      <c r="BD257" s="21">
        <v>7.117319142940845E-2</v>
      </c>
      <c r="BE257" s="21">
        <v>7.5149359560426107E-2</v>
      </c>
      <c r="BF257" s="21">
        <v>5.7723001614011039E-2</v>
      </c>
      <c r="BG257" s="21">
        <v>4.974365612253781E-2</v>
      </c>
      <c r="BH257" s="21">
        <v>5.0288889182380697E-2</v>
      </c>
      <c r="BI257" s="21">
        <v>8.0265240606346405E-2</v>
      </c>
      <c r="BJ257" s="21"/>
      <c r="BK257" s="21"/>
      <c r="BL257" s="21"/>
      <c r="BM257" s="21"/>
      <c r="BN257" s="21"/>
    </row>
    <row r="258" spans="1:66" s="22" customFormat="1" ht="18" customHeight="1" x14ac:dyDescent="0.45">
      <c r="A258" s="17"/>
      <c r="B258" s="17">
        <v>251</v>
      </c>
      <c r="C258" s="18" t="s">
        <v>365</v>
      </c>
      <c r="D258" s="19" t="s">
        <v>45</v>
      </c>
      <c r="E258" s="19" t="s">
        <v>347</v>
      </c>
      <c r="F258" s="19" t="s">
        <v>176</v>
      </c>
      <c r="G258" s="19" t="s">
        <v>181</v>
      </c>
      <c r="H258" s="19" t="s">
        <v>47</v>
      </c>
      <c r="I258" s="20">
        <f t="shared" si="3"/>
        <v>158</v>
      </c>
      <c r="J258" s="20">
        <f>HLOOKUP(Year-1, 'Full Database'!$K$6:$BN$7, 2, 0)</f>
        <v>61</v>
      </c>
      <c r="K258" s="21">
        <v>0.15203003458793657</v>
      </c>
      <c r="L258" s="21">
        <v>0.13313277033835927</v>
      </c>
      <c r="M258" s="21">
        <v>0.10980167324924621</v>
      </c>
      <c r="N258" s="21">
        <v>8.2015301218715142E-2</v>
      </c>
      <c r="O258" s="21">
        <v>8.6938222900577539E-2</v>
      </c>
      <c r="P258" s="21">
        <v>7.766545562138609E-2</v>
      </c>
      <c r="Q258" s="21">
        <v>7.1156756228295009E-2</v>
      </c>
      <c r="R258" s="21">
        <v>0.10673366794278694</v>
      </c>
      <c r="S258" s="21">
        <v>0.10411325551242342</v>
      </c>
      <c r="T258" s="21">
        <v>7.3245696370424426E-2</v>
      </c>
      <c r="U258" s="21">
        <v>9.9137148849181442E-2</v>
      </c>
      <c r="V258" s="21">
        <v>9.0158005653084683E-2</v>
      </c>
      <c r="W258" s="21">
        <v>9.1308981607978998E-2</v>
      </c>
      <c r="X258" s="21">
        <v>0.10779930499707392</v>
      </c>
      <c r="Y258" s="21">
        <v>9.2785521779257904E-2</v>
      </c>
      <c r="Z258" s="21">
        <v>9.1646322235208161E-2</v>
      </c>
      <c r="AA258" s="21">
        <v>6.8243177140893604E-2</v>
      </c>
      <c r="AB258" s="21">
        <v>4.1037893036839183E-2</v>
      </c>
      <c r="AC258" s="21">
        <v>2.6729547218710792E-2</v>
      </c>
      <c r="AD258" s="21">
        <v>2.3911969448809481E-2</v>
      </c>
      <c r="AE258" s="21">
        <v>2.8714888668934156E-2</v>
      </c>
      <c r="AF258" s="21">
        <v>1.9613447940256878E-2</v>
      </c>
      <c r="AG258" s="21">
        <v>4.7349133796718165E-2</v>
      </c>
      <c r="AH258" s="21">
        <v>0.12854817782431541</v>
      </c>
      <c r="AI258" s="21">
        <v>8.564385833211953E-2</v>
      </c>
      <c r="AJ258" s="21">
        <v>5.690883539734988E-2</v>
      </c>
      <c r="AK258" s="21">
        <v>4.563378280976256E-2</v>
      </c>
      <c r="AL258" s="21">
        <v>8.8573086817976349E-2</v>
      </c>
      <c r="AM258" s="21">
        <v>0.10779963669735698</v>
      </c>
      <c r="AN258" s="21">
        <v>0.13511679564770654</v>
      </c>
      <c r="AO258" s="21">
        <v>0.1428983632655092</v>
      </c>
      <c r="AP258" s="21">
        <v>0.11431016022778809</v>
      </c>
      <c r="AQ258" s="21">
        <v>0.13899805685313155</v>
      </c>
      <c r="AR258" s="21">
        <v>0.13021572146299787</v>
      </c>
      <c r="AS258" s="21">
        <v>8.7128053381288387E-2</v>
      </c>
      <c r="AT258" s="21">
        <v>8.134966728099656E-2</v>
      </c>
      <c r="AU258" s="21">
        <v>6.4818048789300309E-2</v>
      </c>
      <c r="AV258" s="21">
        <v>6.647079991687771E-2</v>
      </c>
      <c r="AW258" s="21">
        <v>8.4056713178340736E-2</v>
      </c>
      <c r="AX258" s="21">
        <v>8.7946662812849491E-2</v>
      </c>
      <c r="AY258" s="21">
        <v>7.3681583516426452E-2</v>
      </c>
      <c r="AZ258" s="21">
        <v>0.11568393602958639</v>
      </c>
      <c r="BA258" s="21">
        <v>0.10413805223563588</v>
      </c>
      <c r="BB258" s="21">
        <v>0.1186912677642393</v>
      </c>
      <c r="BC258" s="21">
        <v>2.9918964384386192E-2</v>
      </c>
      <c r="BD258" s="21">
        <v>3.9437856714423909E-2</v>
      </c>
      <c r="BE258" s="21">
        <v>0.11424340159069835</v>
      </c>
      <c r="BF258" s="21">
        <v>0.11441875879612472</v>
      </c>
      <c r="BG258" s="21">
        <v>6.9323040192442065E-2</v>
      </c>
      <c r="BH258" s="21">
        <v>0.10833962823050178</v>
      </c>
      <c r="BI258" s="21">
        <v>5.8877145394344937E-2</v>
      </c>
      <c r="BJ258" s="21"/>
      <c r="BK258" s="21"/>
      <c r="BL258" s="21"/>
      <c r="BM258" s="21"/>
      <c r="BN258" s="21"/>
    </row>
    <row r="259" spans="1:66" s="22" customFormat="1" ht="18" customHeight="1" x14ac:dyDescent="0.45">
      <c r="A259" s="17"/>
      <c r="B259" s="17">
        <v>252</v>
      </c>
      <c r="C259" s="18" t="s">
        <v>366</v>
      </c>
      <c r="D259" s="19" t="s">
        <v>45</v>
      </c>
      <c r="E259" s="19" t="s">
        <v>347</v>
      </c>
      <c r="F259" s="19" t="s">
        <v>176</v>
      </c>
      <c r="G259" s="19" t="s">
        <v>183</v>
      </c>
      <c r="H259" s="19" t="s">
        <v>47</v>
      </c>
      <c r="I259" s="20">
        <f t="shared" si="3"/>
        <v>158</v>
      </c>
      <c r="J259" s="20">
        <f>HLOOKUP(Year-1, 'Full Database'!$K$6:$BN$7, 2, 0)</f>
        <v>61</v>
      </c>
      <c r="K259" s="21">
        <v>9.7230493590595955E-3</v>
      </c>
      <c r="L259" s="21">
        <v>1.0646540367594656E-2</v>
      </c>
      <c r="M259" s="21">
        <v>1.1026670648238439E-2</v>
      </c>
      <c r="N259" s="21">
        <v>1.1367846933203625E-2</v>
      </c>
      <c r="O259" s="21">
        <v>1.2693605375710968E-2</v>
      </c>
      <c r="P259" s="21">
        <v>1.2363214633006291E-2</v>
      </c>
      <c r="Q259" s="21">
        <v>1.2401150366887779E-2</v>
      </c>
      <c r="R259" s="21">
        <v>1.2503441353674318E-2</v>
      </c>
      <c r="S259" s="21">
        <v>1.276479424828721E-2</v>
      </c>
      <c r="T259" s="21">
        <v>1.1852930021055618E-2</v>
      </c>
      <c r="U259" s="21">
        <v>1.0888108383652001E-2</v>
      </c>
      <c r="V259" s="21">
        <v>1.1658778976543332E-2</v>
      </c>
      <c r="W259" s="21">
        <v>1.2636188505602716E-2</v>
      </c>
      <c r="X259" s="21">
        <v>1.3531386388598424E-2</v>
      </c>
      <c r="Y259" s="21">
        <v>1.3177436819438936E-2</v>
      </c>
      <c r="Z259" s="21">
        <v>1.4551466778202309E-2</v>
      </c>
      <c r="AA259" s="21">
        <v>1.410163356082343E-2</v>
      </c>
      <c r="AB259" s="21">
        <v>1.2301868799328895E-2</v>
      </c>
      <c r="AC259" s="21">
        <v>1.092322893561613E-2</v>
      </c>
      <c r="AD259" s="21">
        <v>1.0588923881163247E-2</v>
      </c>
      <c r="AE259" s="21">
        <v>1.0796841644717758E-2</v>
      </c>
      <c r="AF259" s="21">
        <v>1.1392492731304093E-2</v>
      </c>
      <c r="AG259" s="21">
        <v>1.0919153990365854E-2</v>
      </c>
      <c r="AH259" s="21">
        <v>1.1486736415417352E-2</v>
      </c>
      <c r="AI259" s="21">
        <v>1.2184996978887563E-2</v>
      </c>
      <c r="AJ259" s="21">
        <v>1.2091591621886257E-2</v>
      </c>
      <c r="AK259" s="21">
        <v>1.1553504432265277E-2</v>
      </c>
      <c r="AL259" s="21">
        <v>1.3677341942619606E-2</v>
      </c>
      <c r="AM259" s="21">
        <v>1.4046164813601922E-2</v>
      </c>
      <c r="AN259" s="21">
        <v>1.3545230270804868E-2</v>
      </c>
      <c r="AO259" s="21">
        <v>1.410268686152359E-2</v>
      </c>
      <c r="AP259" s="21">
        <v>1.4346262324408379E-2</v>
      </c>
      <c r="AQ259" s="21">
        <v>1.5302449858815636E-2</v>
      </c>
      <c r="AR259" s="21">
        <v>1.5057198103011541E-2</v>
      </c>
      <c r="AS259" s="21">
        <v>1.4457788727644309E-2</v>
      </c>
      <c r="AT259" s="21">
        <v>1.544774397902926E-2</v>
      </c>
      <c r="AU259" s="21">
        <v>1.4537891067814269E-2</v>
      </c>
      <c r="AV259" s="21">
        <v>1.567874713399843E-2</v>
      </c>
      <c r="AW259" s="21">
        <v>1.5317579703711011E-2</v>
      </c>
      <c r="AX259" s="21">
        <v>1.6233019524305094E-2</v>
      </c>
      <c r="AY259" s="21">
        <v>1.4856330655478841E-2</v>
      </c>
      <c r="AZ259" s="21">
        <v>1.6049322196040775E-2</v>
      </c>
      <c r="BA259" s="21">
        <v>1.4663808072041731E-2</v>
      </c>
      <c r="BB259" s="21">
        <v>1.0200995998349234E-2</v>
      </c>
      <c r="BC259" s="21">
        <v>9.4544051556436862E-3</v>
      </c>
      <c r="BD259" s="21">
        <v>1.0424309528269853E-2</v>
      </c>
      <c r="BE259" s="21">
        <v>1.2027589550090523E-2</v>
      </c>
      <c r="BF259" s="21">
        <v>1.3266466469150143E-2</v>
      </c>
      <c r="BG259" s="21">
        <v>1.3762972712894995E-2</v>
      </c>
      <c r="BH259" s="21">
        <v>1.3661209019222591E-2</v>
      </c>
      <c r="BI259" s="21">
        <v>1.3534251413728398E-2</v>
      </c>
      <c r="BJ259" s="21"/>
      <c r="BK259" s="21"/>
      <c r="BL259" s="21"/>
      <c r="BM259" s="21"/>
      <c r="BN259" s="21"/>
    </row>
    <row r="260" spans="1:66" s="22" customFormat="1" ht="18" customHeight="1" x14ac:dyDescent="0.45">
      <c r="A260" s="17"/>
      <c r="B260" s="17">
        <v>253</v>
      </c>
      <c r="C260" s="18" t="s">
        <v>367</v>
      </c>
      <c r="D260" s="19" t="s">
        <v>45</v>
      </c>
      <c r="E260" s="19" t="s">
        <v>347</v>
      </c>
      <c r="F260" s="19" t="s">
        <v>176</v>
      </c>
      <c r="G260" s="19" t="s">
        <v>185</v>
      </c>
      <c r="H260" s="19" t="s">
        <v>47</v>
      </c>
      <c r="I260" s="20">
        <f t="shared" si="3"/>
        <v>158</v>
      </c>
      <c r="J260" s="20">
        <f>HLOOKUP(Year-1, 'Full Database'!$K$6:$BN$7, 2, 0)</f>
        <v>61</v>
      </c>
      <c r="K260" s="21">
        <v>8.177379983726607E-2</v>
      </c>
      <c r="L260" s="21">
        <v>8.0597014925373134E-2</v>
      </c>
      <c r="M260" s="21">
        <v>8.9776412357057522E-2</v>
      </c>
      <c r="N260" s="21">
        <v>9.1900075700227096E-2</v>
      </c>
      <c r="O260" s="21">
        <v>5.5718756098240924E-2</v>
      </c>
      <c r="P260" s="21">
        <v>5.3532596340329593E-2</v>
      </c>
      <c r="Q260" s="21">
        <v>5.1621553482615566E-2</v>
      </c>
      <c r="R260" s="21">
        <v>4.2912214026412751E-2</v>
      </c>
      <c r="S260" s="21">
        <v>4.2378847413228553E-2</v>
      </c>
      <c r="T260" s="21">
        <v>7.5169949041883524E-2</v>
      </c>
      <c r="U260" s="21">
        <v>7.1485405607803754E-2</v>
      </c>
      <c r="V260" s="21">
        <v>5.2306758943158956E-2</v>
      </c>
      <c r="W260" s="21">
        <v>5.2864028251733051E-2</v>
      </c>
      <c r="X260" s="21">
        <v>5.0660467050015749E-2</v>
      </c>
      <c r="Y260" s="21">
        <v>6.1040336015249101E-2</v>
      </c>
      <c r="Z260" s="21">
        <v>8.2475891214719418E-2</v>
      </c>
      <c r="AA260" s="21">
        <v>7.3296065256762008E-2</v>
      </c>
      <c r="AB260" s="21">
        <v>8.5564301355270184E-2</v>
      </c>
      <c r="AC260" s="21">
        <v>0.10708540894280252</v>
      </c>
      <c r="AD260" s="21">
        <v>6.3059458083861639E-2</v>
      </c>
      <c r="AE260" s="21">
        <v>9.5659772464734297E-2</v>
      </c>
      <c r="AF260" s="21">
        <v>0.12171397248213196</v>
      </c>
      <c r="AG260" s="21">
        <v>8.0588098463502011E-2</v>
      </c>
      <c r="AH260" s="21">
        <v>6.6634025482098388E-2</v>
      </c>
      <c r="AI260" s="21">
        <v>4.630050899991469E-2</v>
      </c>
      <c r="AJ260" s="21">
        <v>4.4707688025008546E-2</v>
      </c>
      <c r="AK260" s="21">
        <v>6.6688223154349899E-2</v>
      </c>
      <c r="AL260" s="21">
        <v>8.1882529357905132E-2</v>
      </c>
      <c r="AM260" s="21">
        <v>0.10327445585282999</v>
      </c>
      <c r="AN260" s="21">
        <v>5.6696801754509245E-2</v>
      </c>
      <c r="AO260" s="21">
        <v>0.14518167316945998</v>
      </c>
      <c r="AP260" s="21">
        <v>9.3220032951903745E-2</v>
      </c>
      <c r="AQ260" s="21">
        <v>8.5122381548134618E-2</v>
      </c>
      <c r="AR260" s="21">
        <v>0.10013273419118691</v>
      </c>
      <c r="AS260" s="21">
        <v>9.9087708385182049E-2</v>
      </c>
      <c r="AT260" s="21">
        <v>8.82825029770304E-2</v>
      </c>
      <c r="AU260" s="21">
        <v>4.8614058655080519E-2</v>
      </c>
      <c r="AV260" s="21">
        <v>6.499510406100828E-2</v>
      </c>
      <c r="AW260" s="21">
        <v>7.1870556254156184E-2</v>
      </c>
      <c r="AX260" s="21">
        <v>0.11032142703090635</v>
      </c>
      <c r="AY260" s="21">
        <v>9.5451942398945139E-2</v>
      </c>
      <c r="AZ260" s="21">
        <v>0.11569746265854614</v>
      </c>
      <c r="BA260" s="21">
        <v>0.10404225914355122</v>
      </c>
      <c r="BB260" s="21">
        <v>3.7161256222632631E-2</v>
      </c>
      <c r="BC260" s="21">
        <v>4.5516952855730583E-2</v>
      </c>
      <c r="BD260" s="21">
        <v>3.4669773133462305E-2</v>
      </c>
      <c r="BE260" s="21">
        <v>3.7103529672960017E-2</v>
      </c>
      <c r="BF260" s="21">
        <v>3.890523369790258E-2</v>
      </c>
      <c r="BG260" s="21">
        <v>6.7538361226256186E-2</v>
      </c>
      <c r="BH260" s="21">
        <v>5.851701650783224E-2</v>
      </c>
      <c r="BI260" s="21">
        <v>8.4712526295426957E-2</v>
      </c>
      <c r="BJ260" s="21"/>
      <c r="BK260" s="21"/>
      <c r="BL260" s="21"/>
      <c r="BM260" s="21"/>
      <c r="BN260" s="21"/>
    </row>
    <row r="261" spans="1:66" s="22" customFormat="1" ht="18" customHeight="1" x14ac:dyDescent="0.45">
      <c r="A261" s="17"/>
      <c r="B261" s="17">
        <v>254</v>
      </c>
      <c r="C261" s="18" t="s">
        <v>368</v>
      </c>
      <c r="D261" s="19" t="s">
        <v>45</v>
      </c>
      <c r="E261" s="19" t="s">
        <v>347</v>
      </c>
      <c r="F261" s="19" t="s">
        <v>176</v>
      </c>
      <c r="G261" s="19" t="s">
        <v>187</v>
      </c>
      <c r="H261" s="19" t="s">
        <v>47</v>
      </c>
      <c r="I261" s="20">
        <f t="shared" si="3"/>
        <v>158</v>
      </c>
      <c r="J261" s="20">
        <f>HLOOKUP(Year-1, 'Full Database'!$K$6:$BN$7, 2, 0)</f>
        <v>61</v>
      </c>
      <c r="K261" s="21">
        <v>0.12036341781836435</v>
      </c>
      <c r="L261" s="21">
        <v>0.11793726774761855</v>
      </c>
      <c r="M261" s="21">
        <v>0.11781954619347211</v>
      </c>
      <c r="N261" s="21">
        <v>0.11076709167986332</v>
      </c>
      <c r="O261" s="21">
        <v>0.10416051344836243</v>
      </c>
      <c r="P261" s="21">
        <v>0.10592086219265087</v>
      </c>
      <c r="Q261" s="21">
        <v>0.11327555611395028</v>
      </c>
      <c r="R261" s="21">
        <v>0.10046117715773716</v>
      </c>
      <c r="S261" s="21">
        <v>0.10456455621524643</v>
      </c>
      <c r="T261" s="21">
        <v>0.10336647339352277</v>
      </c>
      <c r="U261" s="21">
        <v>0.12089645858972205</v>
      </c>
      <c r="V261" s="21">
        <v>0.11701081373489998</v>
      </c>
      <c r="W261" s="21">
        <v>0.10664822466798803</v>
      </c>
      <c r="X261" s="21">
        <v>0.10687300462751737</v>
      </c>
      <c r="Y261" s="21">
        <v>0.10593082815132951</v>
      </c>
      <c r="Z261" s="21">
        <v>0.10270977341981383</v>
      </c>
      <c r="AA261" s="21">
        <v>0.11446658369474697</v>
      </c>
      <c r="AB261" s="21">
        <v>0.10879774282656252</v>
      </c>
      <c r="AC261" s="21">
        <v>0.11017466948052421</v>
      </c>
      <c r="AD261" s="21">
        <v>0.10378709774656347</v>
      </c>
      <c r="AE261" s="21">
        <v>9.6623711283554639E-2</v>
      </c>
      <c r="AF261" s="21">
        <v>0.10459765220988955</v>
      </c>
      <c r="AG261" s="21">
        <v>0.12041878411949346</v>
      </c>
      <c r="AH261" s="21">
        <v>0.1301825531616467</v>
      </c>
      <c r="AI261" s="21">
        <v>0.11930001032187412</v>
      </c>
      <c r="AJ261" s="21">
        <v>0.12253801294263202</v>
      </c>
      <c r="AK261" s="21">
        <v>0.11205706230165426</v>
      </c>
      <c r="AL261" s="21">
        <v>0.1064638372397111</v>
      </c>
      <c r="AM261" s="21">
        <v>0.1092506111391955</v>
      </c>
      <c r="AN261" s="21">
        <v>0.10243854859257892</v>
      </c>
      <c r="AO261" s="21">
        <v>0.1084736751206837</v>
      </c>
      <c r="AP261" s="21">
        <v>0.11061946975378047</v>
      </c>
      <c r="AQ261" s="21">
        <v>0.14797242202109434</v>
      </c>
      <c r="AR261" s="21">
        <v>0.1079303782860372</v>
      </c>
      <c r="AS261" s="21">
        <v>0.1167446728446247</v>
      </c>
      <c r="AT261" s="21">
        <v>0.1118159974002817</v>
      </c>
      <c r="AU261" s="21">
        <v>0.10460224489028354</v>
      </c>
      <c r="AV261" s="21">
        <v>0.10970792512825284</v>
      </c>
      <c r="AW261" s="21">
        <v>0.10022026614321652</v>
      </c>
      <c r="AX261" s="21">
        <v>0.11258828262964336</v>
      </c>
      <c r="AY261" s="21">
        <v>0.11600395365265964</v>
      </c>
      <c r="AZ261" s="21">
        <v>0.14154786595223359</v>
      </c>
      <c r="BA261" s="21">
        <v>0.13580157729758979</v>
      </c>
      <c r="BB261" s="21">
        <v>0.14085793646790259</v>
      </c>
      <c r="BC261" s="21">
        <v>0.14044629393610603</v>
      </c>
      <c r="BD261" s="21">
        <v>0.13252176418981595</v>
      </c>
      <c r="BE261" s="21">
        <v>0.1343521473624259</v>
      </c>
      <c r="BF261" s="21">
        <v>0.11721081256345357</v>
      </c>
      <c r="BG261" s="21">
        <v>0.12351054787677448</v>
      </c>
      <c r="BH261" s="21">
        <v>0.12555236469902367</v>
      </c>
      <c r="BI261" s="21">
        <v>0.11774484548674365</v>
      </c>
      <c r="BJ261" s="21"/>
      <c r="BK261" s="21"/>
      <c r="BL261" s="21"/>
      <c r="BM261" s="21"/>
      <c r="BN261" s="21"/>
    </row>
    <row r="262" spans="1:66" s="22" customFormat="1" ht="18" customHeight="1" x14ac:dyDescent="0.45">
      <c r="A262" s="17"/>
      <c r="B262" s="17">
        <v>255</v>
      </c>
      <c r="C262" s="18" t="s">
        <v>369</v>
      </c>
      <c r="D262" s="19" t="s">
        <v>45</v>
      </c>
      <c r="E262" s="19" t="s">
        <v>347</v>
      </c>
      <c r="F262" s="19" t="s">
        <v>176</v>
      </c>
      <c r="G262" s="19" t="s">
        <v>189</v>
      </c>
      <c r="H262" s="19" t="s">
        <v>47</v>
      </c>
      <c r="I262" s="20">
        <f t="shared" si="3"/>
        <v>158</v>
      </c>
      <c r="J262" s="20">
        <f>HLOOKUP(Year-1, 'Full Database'!$K$6:$BN$7, 2, 0)</f>
        <v>61</v>
      </c>
      <c r="K262" s="21">
        <v>0.13858088967032414</v>
      </c>
      <c r="L262" s="21">
        <v>0.13420602867145157</v>
      </c>
      <c r="M262" s="21">
        <v>0.14268965746812687</v>
      </c>
      <c r="N262" s="21">
        <v>0.14514200041951936</v>
      </c>
      <c r="O262" s="21">
        <v>0.13549253736557632</v>
      </c>
      <c r="P262" s="21">
        <v>0.13621762328095852</v>
      </c>
      <c r="Q262" s="21">
        <v>0.14821599099124799</v>
      </c>
      <c r="R262" s="21">
        <v>0.15454603410660983</v>
      </c>
      <c r="S262" s="21">
        <v>0.12564375365704264</v>
      </c>
      <c r="T262" s="21">
        <v>9.4201317854915478E-2</v>
      </c>
      <c r="U262" s="21">
        <v>0.10413732693605803</v>
      </c>
      <c r="V262" s="21">
        <v>0.10618945337520604</v>
      </c>
      <c r="W262" s="21">
        <v>0.11132003024113432</v>
      </c>
      <c r="X262" s="21">
        <v>0.11669147821719787</v>
      </c>
      <c r="Y262" s="21">
        <v>0.1236187100435336</v>
      </c>
      <c r="Z262" s="21">
        <v>0.11965433445229259</v>
      </c>
      <c r="AA262" s="21">
        <v>0.12676694744531597</v>
      </c>
      <c r="AB262" s="21">
        <v>0.11434356850548759</v>
      </c>
      <c r="AC262" s="21">
        <v>0.12577453110913897</v>
      </c>
      <c r="AD262" s="21">
        <v>0.13311287390713006</v>
      </c>
      <c r="AE262" s="21">
        <v>0.12892763031904464</v>
      </c>
      <c r="AF262" s="21">
        <v>0.1374379706289694</v>
      </c>
      <c r="AG262" s="21">
        <v>0.11459056423091186</v>
      </c>
      <c r="AH262" s="21">
        <v>0.11646323768198057</v>
      </c>
      <c r="AI262" s="21">
        <v>0.11833951528647124</v>
      </c>
      <c r="AJ262" s="21">
        <v>9.7243124682233825E-2</v>
      </c>
      <c r="AK262" s="21">
        <v>0.12724317155089074</v>
      </c>
      <c r="AL262" s="21">
        <v>0.12443253907453734</v>
      </c>
      <c r="AM262" s="21">
        <v>0.1349194770536685</v>
      </c>
      <c r="AN262" s="21">
        <v>0.11480172512552068</v>
      </c>
      <c r="AO262" s="21">
        <v>0.13899673784554006</v>
      </c>
      <c r="AP262" s="21">
        <v>0.13310955987599513</v>
      </c>
      <c r="AQ262" s="21">
        <v>0.12652767286167665</v>
      </c>
      <c r="AR262" s="21">
        <v>0.10687667961839263</v>
      </c>
      <c r="AS262" s="21">
        <v>0.10933345225359817</v>
      </c>
      <c r="AT262" s="21">
        <v>0.10742263533160669</v>
      </c>
      <c r="AU262" s="21">
        <v>0.10956146867177655</v>
      </c>
      <c r="AV262" s="21">
        <v>0.12921297705143509</v>
      </c>
      <c r="AW262" s="21">
        <v>0.16069232896971233</v>
      </c>
      <c r="AX262" s="21">
        <v>0.16263156898730102</v>
      </c>
      <c r="AY262" s="21">
        <v>0.14130804680003914</v>
      </c>
      <c r="AZ262" s="21">
        <v>0.16358683758575571</v>
      </c>
      <c r="BA262" s="21">
        <v>0.13400990603079421</v>
      </c>
      <c r="BB262" s="21">
        <v>0.13131515787255477</v>
      </c>
      <c r="BC262" s="21">
        <v>0.15407852685995674</v>
      </c>
      <c r="BD262" s="21">
        <v>0.17146084106299289</v>
      </c>
      <c r="BE262" s="21">
        <v>0.15828139025158799</v>
      </c>
      <c r="BF262" s="21">
        <v>0.15833843673570436</v>
      </c>
      <c r="BG262" s="21">
        <v>0.13084625434539343</v>
      </c>
      <c r="BH262" s="21">
        <v>0.12999416011063755</v>
      </c>
      <c r="BI262" s="21">
        <v>0.11711055021842608</v>
      </c>
      <c r="BJ262" s="21"/>
      <c r="BK262" s="21"/>
      <c r="BL262" s="21"/>
      <c r="BM262" s="21"/>
      <c r="BN262" s="21"/>
    </row>
    <row r="263" spans="1:66" s="22" customFormat="1" ht="18" customHeight="1" x14ac:dyDescent="0.45">
      <c r="A263" s="17"/>
      <c r="B263" s="17">
        <v>256</v>
      </c>
      <c r="C263" s="18" t="s">
        <v>370</v>
      </c>
      <c r="D263" s="19" t="s">
        <v>45</v>
      </c>
      <c r="E263" s="19" t="s">
        <v>347</v>
      </c>
      <c r="F263" s="19" t="s">
        <v>176</v>
      </c>
      <c r="G263" s="19" t="s">
        <v>191</v>
      </c>
      <c r="H263" s="19" t="s">
        <v>47</v>
      </c>
      <c r="I263" s="20">
        <f t="shared" si="3"/>
        <v>158</v>
      </c>
      <c r="J263" s="20">
        <f>HLOOKUP(Year-1, 'Full Database'!$K$6:$BN$7, 2, 0)</f>
        <v>61</v>
      </c>
      <c r="K263" s="21">
        <v>0.15080836044142032</v>
      </c>
      <c r="L263" s="21">
        <v>0.16072355917594949</v>
      </c>
      <c r="M263" s="21">
        <v>0.12698615841488065</v>
      </c>
      <c r="N263" s="21">
        <v>0.12256591275547998</v>
      </c>
      <c r="O263" s="21">
        <v>0.12086008446505117</v>
      </c>
      <c r="P263" s="21">
        <v>0.11937324114516522</v>
      </c>
      <c r="Q263" s="21">
        <v>0.12055059658506825</v>
      </c>
      <c r="R263" s="21">
        <v>0.12204249336322845</v>
      </c>
      <c r="S263" s="21">
        <v>0.12003125408414447</v>
      </c>
      <c r="T263" s="21">
        <v>0.1035494803226505</v>
      </c>
      <c r="U263" s="21">
        <v>0.10164836271158251</v>
      </c>
      <c r="V263" s="21">
        <v>0.10765571727590523</v>
      </c>
      <c r="W263" s="21">
        <v>0.11169319348370033</v>
      </c>
      <c r="X263" s="21">
        <v>0.11044934615166455</v>
      </c>
      <c r="Y263" s="21">
        <v>0.11106914549147105</v>
      </c>
      <c r="Z263" s="21">
        <v>0.10334275056701794</v>
      </c>
      <c r="AA263" s="21">
        <v>0.10525827332010861</v>
      </c>
      <c r="AB263" s="21">
        <v>0.1075342585378129</v>
      </c>
      <c r="AC263" s="21">
        <v>0.11354658863733851</v>
      </c>
      <c r="AD263" s="21">
        <v>0.12938101023563819</v>
      </c>
      <c r="AE263" s="21">
        <v>0.11331183606074932</v>
      </c>
      <c r="AF263" s="21">
        <v>0.11589685888188955</v>
      </c>
      <c r="AG263" s="21">
        <v>0.12724770642201838</v>
      </c>
      <c r="AH263" s="21">
        <v>0.10425632751774219</v>
      </c>
      <c r="AI263" s="21">
        <v>7.8847404159399267E-2</v>
      </c>
      <c r="AJ263" s="21">
        <v>8.4755010006150003E-2</v>
      </c>
      <c r="AK263" s="21">
        <v>8.5428374371086649E-2</v>
      </c>
      <c r="AL263" s="21">
        <v>0.1171356803676506</v>
      </c>
      <c r="AM263" s="21">
        <v>0.10751709319037472</v>
      </c>
      <c r="AN263" s="21">
        <v>0.12876533625616934</v>
      </c>
      <c r="AO263" s="21">
        <v>9.5446425791139572E-2</v>
      </c>
      <c r="AP263" s="21">
        <v>0.10742927832466294</v>
      </c>
      <c r="AQ263" s="21">
        <v>0.12065689142717974</v>
      </c>
      <c r="AR263" s="21">
        <v>0.12165059292226391</v>
      </c>
      <c r="AS263" s="21">
        <v>0.11499641719743432</v>
      </c>
      <c r="AT263" s="21">
        <v>9.7601772835225559E-2</v>
      </c>
      <c r="AU263" s="21">
        <v>7.9428890858026915E-2</v>
      </c>
      <c r="AV263" s="21">
        <v>0.11460935616450253</v>
      </c>
      <c r="AW263" s="21">
        <v>0.11418903933291966</v>
      </c>
      <c r="AX263" s="21">
        <v>0.11134449872345878</v>
      </c>
      <c r="AY263" s="21">
        <v>0.11203104845382443</v>
      </c>
      <c r="AZ263" s="21">
        <v>9.8327833692339509E-2</v>
      </c>
      <c r="BA263" s="21">
        <v>0.13681207469850168</v>
      </c>
      <c r="BB263" s="21">
        <v>8.3384299122695751E-2</v>
      </c>
      <c r="BC263" s="21">
        <v>8.3444155205264173E-2</v>
      </c>
      <c r="BD263" s="21">
        <v>8.6345112905774568E-2</v>
      </c>
      <c r="BE263" s="21">
        <v>0.13066735668577878</v>
      </c>
      <c r="BF263" s="21">
        <v>0.17004388261669404</v>
      </c>
      <c r="BG263" s="21">
        <v>0.10717440836992706</v>
      </c>
      <c r="BH263" s="21">
        <v>0.10448806007087375</v>
      </c>
      <c r="BI263" s="21">
        <v>9.4631875975290394E-2</v>
      </c>
      <c r="BJ263" s="21"/>
      <c r="BK263" s="21"/>
      <c r="BL263" s="21"/>
      <c r="BM263" s="21"/>
      <c r="BN263" s="21"/>
    </row>
    <row r="264" spans="1:66" s="22" customFormat="1" ht="18" customHeight="1" x14ac:dyDescent="0.45">
      <c r="A264" s="17"/>
      <c r="B264" s="17">
        <v>257</v>
      </c>
      <c r="C264" s="18" t="s">
        <v>371</v>
      </c>
      <c r="D264" s="19" t="s">
        <v>45</v>
      </c>
      <c r="E264" s="19" t="s">
        <v>347</v>
      </c>
      <c r="F264" s="19" t="s">
        <v>176</v>
      </c>
      <c r="G264" s="19" t="s">
        <v>193</v>
      </c>
      <c r="H264" s="19" t="s">
        <v>47</v>
      </c>
      <c r="I264" s="20">
        <f t="shared" ref="I264:I327" si="4">IF($H264="Yes", ROW($E264), $I263)</f>
        <v>158</v>
      </c>
      <c r="J264" s="20">
        <f>HLOOKUP(Year-1, 'Full Database'!$K$6:$BN$7, 2, 0)</f>
        <v>61</v>
      </c>
      <c r="K264" s="21">
        <v>0.15342857142857144</v>
      </c>
      <c r="L264" s="21">
        <v>-0.11534883720930234</v>
      </c>
      <c r="M264" s="21">
        <v>-0.10081632653061223</v>
      </c>
      <c r="N264" s="21">
        <v>2.3200000000000002E-2</v>
      </c>
      <c r="O264" s="21">
        <v>4.4891640866873063E-2</v>
      </c>
      <c r="P264" s="21">
        <v>3.6890122967076555E-2</v>
      </c>
      <c r="Q264" s="21">
        <v>0.11618981158408932</v>
      </c>
      <c r="R264" s="21">
        <v>9.1446424047960814E-2</v>
      </c>
      <c r="S264" s="21">
        <v>4.9994132144114536E-2</v>
      </c>
      <c r="T264" s="21">
        <v>1.5110577212534735E-2</v>
      </c>
      <c r="U264" s="21">
        <v>0.10504420176807072</v>
      </c>
      <c r="V264" s="21">
        <v>0.11643504855931748</v>
      </c>
      <c r="W264" s="21">
        <v>0.12001173708920188</v>
      </c>
      <c r="X264" s="21">
        <v>0.11059880593485842</v>
      </c>
      <c r="Y264" s="21">
        <v>0.13076616518880144</v>
      </c>
      <c r="Z264" s="21">
        <v>0.10628973306310519</v>
      </c>
      <c r="AA264" s="21">
        <v>8.9663524542011985E-2</v>
      </c>
      <c r="AB264" s="21">
        <v>8.9943452710943561E-2</v>
      </c>
      <c r="AC264" s="21">
        <v>0.10566221281222282</v>
      </c>
      <c r="AD264" s="21">
        <v>0.15884438515814231</v>
      </c>
      <c r="AE264" s="21">
        <v>0.12575413304082114</v>
      </c>
      <c r="AF264" s="21">
        <v>0.14470976984803835</v>
      </c>
      <c r="AG264" s="21">
        <v>4.8311256036916259E-2</v>
      </c>
      <c r="AH264" s="21">
        <v>9.9609337707121659E-2</v>
      </c>
      <c r="AI264" s="21">
        <v>0.15940316793559114</v>
      </c>
      <c r="AJ264" s="21">
        <v>0.13392495877322727</v>
      </c>
      <c r="AK264" s="21">
        <v>0.16115278451403531</v>
      </c>
      <c r="AL264" s="21">
        <v>0.15040320410874011</v>
      </c>
      <c r="AM264" s="21">
        <v>0.16656303217550625</v>
      </c>
      <c r="AN264" s="21">
        <v>0.16810959775836767</v>
      </c>
      <c r="AO264" s="21">
        <v>0.12967170960590044</v>
      </c>
      <c r="AP264" s="21">
        <v>7.1190173587826561E-2</v>
      </c>
      <c r="AQ264" s="21">
        <v>5.3862988011047552E-2</v>
      </c>
      <c r="AR264" s="21">
        <v>6.8985283735803565E-2</v>
      </c>
      <c r="AS264" s="21">
        <v>6.6228838492498332E-2</v>
      </c>
      <c r="AT264" s="21">
        <v>7.2080532743882222E-2</v>
      </c>
      <c r="AU264" s="21">
        <v>8.9080363456933126E-2</v>
      </c>
      <c r="AV264" s="21">
        <v>0.13283683257385903</v>
      </c>
      <c r="AW264" s="21">
        <v>0.15447919457054884</v>
      </c>
      <c r="AX264" s="21">
        <v>9.5349393603475663E-2</v>
      </c>
      <c r="AY264" s="21">
        <v>7.9037319332615694E-2</v>
      </c>
      <c r="AZ264" s="21">
        <v>8.7486851717585828E-2</v>
      </c>
      <c r="BA264" s="21">
        <v>8.7010314748952863E-2</v>
      </c>
      <c r="BB264" s="21">
        <v>5.4259115799894286E-2</v>
      </c>
      <c r="BC264" s="21">
        <v>9.0391439846125243E-2</v>
      </c>
      <c r="BD264" s="21">
        <v>7.3998973057239723E-2</v>
      </c>
      <c r="BE264" s="21">
        <v>7.7248768158081724E-2</v>
      </c>
      <c r="BF264" s="21">
        <v>6.6947159958409816E-2</v>
      </c>
      <c r="BG264" s="21">
        <v>6.6290680386206169E-2</v>
      </c>
      <c r="BH264" s="21">
        <v>6.0802517158515292E-2</v>
      </c>
      <c r="BI264" s="21">
        <v>5.1907939230409893E-2</v>
      </c>
      <c r="BJ264" s="21"/>
      <c r="BK264" s="21"/>
      <c r="BL264" s="21"/>
      <c r="BM264" s="21"/>
      <c r="BN264" s="21"/>
    </row>
    <row r="265" spans="1:66" s="22" customFormat="1" ht="18" customHeight="1" x14ac:dyDescent="0.45">
      <c r="A265" s="17"/>
      <c r="B265" s="17">
        <v>258</v>
      </c>
      <c r="C265" s="18" t="s">
        <v>372</v>
      </c>
      <c r="D265" s="19" t="s">
        <v>45</v>
      </c>
      <c r="E265" s="19" t="s">
        <v>347</v>
      </c>
      <c r="F265" s="19" t="s">
        <v>176</v>
      </c>
      <c r="G265" s="19" t="s">
        <v>195</v>
      </c>
      <c r="H265" s="19" t="s">
        <v>47</v>
      </c>
      <c r="I265" s="20">
        <f t="shared" si="4"/>
        <v>158</v>
      </c>
      <c r="J265" s="20">
        <f>HLOOKUP(Year-1, 'Full Database'!$K$6:$BN$7, 2, 0)</f>
        <v>61</v>
      </c>
      <c r="K265" s="21">
        <v>9.9331911869225312E-2</v>
      </c>
      <c r="L265" s="21">
        <v>0.14969859343603484</v>
      </c>
      <c r="M265" s="21">
        <v>0.14191205084965627</v>
      </c>
      <c r="N265" s="21">
        <v>7.1807158934146506E-2</v>
      </c>
      <c r="O265" s="21">
        <v>6.1011437542049782E-2</v>
      </c>
      <c r="P265" s="21">
        <v>5.4259217513931778E-2</v>
      </c>
      <c r="Q265" s="21">
        <v>6.1202412771798026E-2</v>
      </c>
      <c r="R265" s="21">
        <v>7.8855290595226668E-2</v>
      </c>
      <c r="S265" s="21">
        <v>9.3099664622995335E-2</v>
      </c>
      <c r="T265" s="21">
        <v>7.9639391607041976E-2</v>
      </c>
      <c r="U265" s="21">
        <v>8.467793129716214E-2</v>
      </c>
      <c r="V265" s="21">
        <v>9.079188773739276E-2</v>
      </c>
      <c r="W265" s="21">
        <v>8.7138494784575554E-2</v>
      </c>
      <c r="X265" s="21">
        <v>9.8140780752520015E-2</v>
      </c>
      <c r="Y265" s="21">
        <v>0.1190115472265013</v>
      </c>
      <c r="Z265" s="21">
        <v>7.6605870784876032E-2</v>
      </c>
      <c r="AA265" s="21">
        <v>0.11392832052104702</v>
      </c>
      <c r="AB265" s="21">
        <v>9.7894111538301132E-2</v>
      </c>
      <c r="AC265" s="21">
        <v>7.4182061919586317E-2</v>
      </c>
      <c r="AD265" s="21">
        <v>6.9718135294355443E-2</v>
      </c>
      <c r="AE265" s="21">
        <v>8.0212229193747625E-2</v>
      </c>
      <c r="AF265" s="21">
        <v>5.1569470326232283E-2</v>
      </c>
      <c r="AG265" s="21">
        <v>6.0477941220036531E-2</v>
      </c>
      <c r="AH265" s="21">
        <v>8.9848717404404838E-2</v>
      </c>
      <c r="AI265" s="21">
        <v>7.8454793871985937E-2</v>
      </c>
      <c r="AJ265" s="21">
        <v>8.8508380687016025E-2</v>
      </c>
      <c r="AK265" s="21">
        <v>9.6183594941224915E-2</v>
      </c>
      <c r="AL265" s="21">
        <v>0.10227885917268702</v>
      </c>
      <c r="AM265" s="21">
        <v>9.8547340264483183E-2</v>
      </c>
      <c r="AN265" s="21">
        <v>6.7352813626198368E-2</v>
      </c>
      <c r="AO265" s="21">
        <v>6.2152074999392959E-2</v>
      </c>
      <c r="AP265" s="21">
        <v>7.111783295884741E-2</v>
      </c>
      <c r="AQ265" s="21">
        <v>8.4122718309584579E-2</v>
      </c>
      <c r="AR265" s="21">
        <v>8.1402277395389994E-2</v>
      </c>
      <c r="AS265" s="21">
        <v>0.1052928507370397</v>
      </c>
      <c r="AT265" s="21">
        <v>6.477148896095862E-2</v>
      </c>
      <c r="AU265" s="21">
        <v>8.1602941662125963E-2</v>
      </c>
      <c r="AV265" s="21">
        <v>0.17183496781387522</v>
      </c>
      <c r="AW265" s="21">
        <v>0.10928287997493126</v>
      </c>
      <c r="AX265" s="21">
        <v>0.11273367936639292</v>
      </c>
      <c r="AY265" s="21">
        <v>9.9336672804202955E-2</v>
      </c>
      <c r="AZ265" s="21">
        <v>0.10386868419977298</v>
      </c>
      <c r="BA265" s="21">
        <v>8.7509943089785547E-2</v>
      </c>
      <c r="BB265" s="21">
        <v>0.10993898547706296</v>
      </c>
      <c r="BC265" s="21">
        <v>0.10109414543670957</v>
      </c>
      <c r="BD265" s="21">
        <v>0.12066779378816053</v>
      </c>
      <c r="BE265" s="21">
        <v>9.1082295220043311E-2</v>
      </c>
      <c r="BF265" s="21">
        <v>6.5114702353831821E-2</v>
      </c>
      <c r="BG265" s="21">
        <v>6.2669215483598176E-2</v>
      </c>
      <c r="BH265" s="21">
        <v>6.3451038220963693E-2</v>
      </c>
      <c r="BI265" s="21">
        <v>6.0610213078396098E-2</v>
      </c>
      <c r="BJ265" s="21"/>
      <c r="BK265" s="21"/>
      <c r="BL265" s="21"/>
      <c r="BM265" s="21"/>
      <c r="BN265" s="21"/>
    </row>
    <row r="266" spans="1:66" s="22" customFormat="1" ht="18" customHeight="1" x14ac:dyDescent="0.45">
      <c r="A266" s="17"/>
      <c r="B266" s="17">
        <v>259</v>
      </c>
      <c r="C266" s="18" t="s">
        <v>373</v>
      </c>
      <c r="D266" s="19" t="s">
        <v>45</v>
      </c>
      <c r="E266" s="19" t="s">
        <v>347</v>
      </c>
      <c r="F266" s="19" t="s">
        <v>176</v>
      </c>
      <c r="G266" s="19" t="s">
        <v>197</v>
      </c>
      <c r="H266" s="19" t="s">
        <v>47</v>
      </c>
      <c r="I266" s="20">
        <f t="shared" si="4"/>
        <v>158</v>
      </c>
      <c r="J266" s="20">
        <f>HLOOKUP(Year-1, 'Full Database'!$K$6:$BN$7, 2, 0)</f>
        <v>61</v>
      </c>
      <c r="K266" s="21">
        <v>3.0691244239631339E-2</v>
      </c>
      <c r="L266" s="21">
        <v>5.7018867924528295E-2</v>
      </c>
      <c r="M266" s="21">
        <v>5.2664670658682633E-2</v>
      </c>
      <c r="N266" s="21">
        <v>4.476561561303833E-2</v>
      </c>
      <c r="O266" s="21">
        <v>4.5070670341915427E-2</v>
      </c>
      <c r="P266" s="21">
        <v>4.3156801661474564E-2</v>
      </c>
      <c r="Q266" s="21">
        <v>2.8371895086337369E-2</v>
      </c>
      <c r="R266" s="21">
        <v>3.5870248550590109E-2</v>
      </c>
      <c r="S266" s="21">
        <v>4.0238585733544961E-2</v>
      </c>
      <c r="T266" s="21">
        <v>3.5925237524914735E-2</v>
      </c>
      <c r="U266" s="21">
        <v>3.6098850592455947E-2</v>
      </c>
      <c r="V266" s="21">
        <v>3.6984520203695685E-2</v>
      </c>
      <c r="W266" s="21">
        <v>3.7326150885923885E-2</v>
      </c>
      <c r="X266" s="21">
        <v>3.942081609775451E-2</v>
      </c>
      <c r="Y266" s="21">
        <v>3.9836458275723012E-2</v>
      </c>
      <c r="Z266" s="21">
        <v>3.7964616998725054E-2</v>
      </c>
      <c r="AA266" s="21">
        <v>3.4520095088607747E-2</v>
      </c>
      <c r="AB266" s="21">
        <v>3.6353330007431871E-2</v>
      </c>
      <c r="AC266" s="21">
        <v>3.6811313277085193E-2</v>
      </c>
      <c r="AD266" s="21">
        <v>5.642572678845427E-2</v>
      </c>
      <c r="AE266" s="21">
        <v>3.3079333069927795E-2</v>
      </c>
      <c r="AF266" s="21">
        <v>3.329956827673624E-2</v>
      </c>
      <c r="AG266" s="21">
        <v>3.3999700741581311E-2</v>
      </c>
      <c r="AH266" s="21">
        <v>3.1414636734746135E-2</v>
      </c>
      <c r="AI266" s="21">
        <v>2.9672903458728771E-2</v>
      </c>
      <c r="AJ266" s="21">
        <v>2.3547582274832821E-2</v>
      </c>
      <c r="AK266" s="21">
        <v>2.4218461369318205E-2</v>
      </c>
      <c r="AL266" s="21">
        <v>2.3762743517843563E-2</v>
      </c>
      <c r="AM266" s="21">
        <v>3.2858514029575819E-2</v>
      </c>
      <c r="AN266" s="21">
        <v>3.1688594150498399E-2</v>
      </c>
      <c r="AO266" s="21">
        <v>2.0410550731130465E-2</v>
      </c>
      <c r="AP266" s="21">
        <v>2.0823873224727656E-2</v>
      </c>
      <c r="AQ266" s="21">
        <v>2.0863257154148187E-2</v>
      </c>
      <c r="AR266" s="21">
        <v>1.9033180330649976E-2</v>
      </c>
      <c r="AS266" s="21">
        <v>1.8919193568109807E-2</v>
      </c>
      <c r="AT266" s="21">
        <v>1.8576977432404225E-2</v>
      </c>
      <c r="AU266" s="21">
        <v>1.080358280413117E-2</v>
      </c>
      <c r="AV266" s="21">
        <v>1.0483769852183156E-2</v>
      </c>
      <c r="AW266" s="21">
        <v>1.3573510160154859E-2</v>
      </c>
      <c r="AX266" s="21">
        <v>1.3100626875417487E-2</v>
      </c>
      <c r="AY266" s="21">
        <v>1.2753355805831661E-2</v>
      </c>
      <c r="AZ266" s="21">
        <v>1.4845326804522024E-2</v>
      </c>
      <c r="BA266" s="21">
        <v>1.9837910979717373E-2</v>
      </c>
      <c r="BB266" s="21">
        <v>1.0484979320893581E-2</v>
      </c>
      <c r="BC266" s="21">
        <v>7.5265761348765276E-3</v>
      </c>
      <c r="BD266" s="21">
        <v>2.3810481371559646E-2</v>
      </c>
      <c r="BE266" s="21">
        <v>1.0000452518590754E-2</v>
      </c>
      <c r="BF266" s="21">
        <v>1.6644183326680748E-2</v>
      </c>
      <c r="BG266" s="21">
        <v>1.3389611185913712E-2</v>
      </c>
      <c r="BH266" s="21">
        <v>1.3305657788332603E-2</v>
      </c>
      <c r="BI266" s="21">
        <v>1.2858265724920173E-2</v>
      </c>
      <c r="BJ266" s="21"/>
      <c r="BK266" s="21"/>
      <c r="BL266" s="21"/>
      <c r="BM266" s="21"/>
      <c r="BN266" s="21"/>
    </row>
    <row r="267" spans="1:66" s="22" customFormat="1" ht="18" customHeight="1" x14ac:dyDescent="0.45">
      <c r="A267" s="17"/>
      <c r="B267" s="17">
        <v>260</v>
      </c>
      <c r="C267" s="18" t="s">
        <v>374</v>
      </c>
      <c r="D267" s="19" t="s">
        <v>45</v>
      </c>
      <c r="E267" s="19" t="s">
        <v>347</v>
      </c>
      <c r="F267" s="19" t="s">
        <v>176</v>
      </c>
      <c r="G267" s="19" t="s">
        <v>199</v>
      </c>
      <c r="H267" s="19" t="s">
        <v>47</v>
      </c>
      <c r="I267" s="20">
        <f t="shared" si="4"/>
        <v>158</v>
      </c>
      <c r="J267" s="20">
        <f>HLOOKUP(Year-1, 'Full Database'!$K$6:$BN$7, 2, 0)</f>
        <v>61</v>
      </c>
      <c r="K267" s="21">
        <v>9.5522427061421264E-2</v>
      </c>
      <c r="L267" s="21">
        <v>0.2360169491525424</v>
      </c>
      <c r="M267" s="21">
        <v>0.11853535763578793</v>
      </c>
      <c r="N267" s="21">
        <v>9.6873967577666614E-2</v>
      </c>
      <c r="O267" s="21">
        <v>0.12354425895585176</v>
      </c>
      <c r="P267" s="21">
        <v>7.3592429472681825E-2</v>
      </c>
      <c r="Q267" s="21">
        <v>5.857089558844647E-2</v>
      </c>
      <c r="R267" s="21">
        <v>8.0451083913561719E-2</v>
      </c>
      <c r="S267" s="21">
        <v>5.2214139005006419E-2</v>
      </c>
      <c r="T267" s="21">
        <v>0.12843930961534028</v>
      </c>
      <c r="U267" s="21">
        <v>3.7127477811210063E-2</v>
      </c>
      <c r="V267" s="21">
        <v>4.7463297829968089E-2</v>
      </c>
      <c r="W267" s="21">
        <v>6.0176431915303613E-2</v>
      </c>
      <c r="X267" s="21">
        <v>6.9917272824643162E-2</v>
      </c>
      <c r="Y267" s="21">
        <v>7.5739795581060185E-2</v>
      </c>
      <c r="Z267" s="21">
        <v>6.9597867257921886E-2</v>
      </c>
      <c r="AA267" s="21">
        <v>6.0952038869823942E-2</v>
      </c>
      <c r="AB267" s="21">
        <v>5.3938792042320563E-2</v>
      </c>
      <c r="AC267" s="21">
        <v>5.4342666896248601E-2</v>
      </c>
      <c r="AD267" s="21">
        <v>5.0213222840551672E-2</v>
      </c>
      <c r="AE267" s="21">
        <v>4.8778277457077142E-2</v>
      </c>
      <c r="AF267" s="21">
        <v>5.784138285466655E-2</v>
      </c>
      <c r="AG267" s="21">
        <v>7.0872936671916256E-2</v>
      </c>
      <c r="AH267" s="21">
        <v>6.1308284537295601E-2</v>
      </c>
      <c r="AI267" s="21">
        <v>6.0535441334154616E-2</v>
      </c>
      <c r="AJ267" s="21">
        <v>6.1309455985905328E-2</v>
      </c>
      <c r="AK267" s="21">
        <v>6.2160340351309136E-2</v>
      </c>
      <c r="AL267" s="21">
        <v>7.1650204999029465E-2</v>
      </c>
      <c r="AM267" s="21">
        <v>6.3960368906736328E-2</v>
      </c>
      <c r="AN267" s="21">
        <v>6.4932001908871273E-2</v>
      </c>
      <c r="AO267" s="21">
        <v>8.053028350370095E-2</v>
      </c>
      <c r="AP267" s="21">
        <v>8.3558758668594996E-2</v>
      </c>
      <c r="AQ267" s="21">
        <v>8.2226169379771438E-2</v>
      </c>
      <c r="AR267" s="21">
        <v>6.829080999890047E-2</v>
      </c>
      <c r="AS267" s="21">
        <v>6.9223643572098592E-2</v>
      </c>
      <c r="AT267" s="21">
        <v>4.5461053109976043E-2</v>
      </c>
      <c r="AU267" s="21">
        <v>5.5994268793657646E-2</v>
      </c>
      <c r="AV267" s="21">
        <v>6.1996305327626088E-2</v>
      </c>
      <c r="AW267" s="21">
        <v>8.6043306490181062E-2</v>
      </c>
      <c r="AX267" s="21">
        <v>7.3634142213327813E-2</v>
      </c>
      <c r="AY267" s="21">
        <v>6.7225264694933742E-2</v>
      </c>
      <c r="AZ267" s="21">
        <v>7.4059231158638161E-2</v>
      </c>
      <c r="BA267" s="21">
        <v>6.2928520906941732E-2</v>
      </c>
      <c r="BB267" s="21">
        <v>3.461891011347331E-2</v>
      </c>
      <c r="BC267" s="21">
        <v>7.0264024827711657E-2</v>
      </c>
      <c r="BD267" s="21">
        <v>4.6233361334424065E-2</v>
      </c>
      <c r="BE267" s="21">
        <v>2.9337082556212677E-2</v>
      </c>
      <c r="BF267" s="21">
        <v>4.4900762450412884E-2</v>
      </c>
      <c r="BG267" s="21">
        <v>5.7357367062568804E-2</v>
      </c>
      <c r="BH267" s="21">
        <v>6.2046654806863596E-2</v>
      </c>
      <c r="BI267" s="21">
        <v>4.540567519918625E-2</v>
      </c>
      <c r="BJ267" s="21"/>
      <c r="BK267" s="21"/>
      <c r="BL267" s="21"/>
      <c r="BM267" s="21"/>
      <c r="BN267" s="21"/>
    </row>
    <row r="268" spans="1:66" s="22" customFormat="1" ht="18" customHeight="1" x14ac:dyDescent="0.45">
      <c r="A268" s="17"/>
      <c r="B268" s="17">
        <v>261</v>
      </c>
      <c r="C268" s="18" t="s">
        <v>375</v>
      </c>
      <c r="D268" s="19" t="s">
        <v>45</v>
      </c>
      <c r="E268" s="19" t="s">
        <v>347</v>
      </c>
      <c r="F268" s="19" t="s">
        <v>176</v>
      </c>
      <c r="G268" s="19" t="s">
        <v>201</v>
      </c>
      <c r="H268" s="19" t="s">
        <v>47</v>
      </c>
      <c r="I268" s="20">
        <f t="shared" si="4"/>
        <v>158</v>
      </c>
      <c r="J268" s="20">
        <f>HLOOKUP(Year-1, 'Full Database'!$K$6:$BN$7, 2, 0)</f>
        <v>61</v>
      </c>
      <c r="K268" s="21">
        <v>0.15995446441995834</v>
      </c>
      <c r="L268" s="21">
        <v>0.19129930394431555</v>
      </c>
      <c r="M268" s="21">
        <v>0.20221646748484018</v>
      </c>
      <c r="N268" s="21">
        <v>0.23061630218687876</v>
      </c>
      <c r="O268" s="21">
        <v>0.18522253724811144</v>
      </c>
      <c r="P268" s="21">
        <v>0.19162180879529075</v>
      </c>
      <c r="Q268" s="21">
        <v>0.16681738247053346</v>
      </c>
      <c r="R268" s="21">
        <v>0.15772191128321472</v>
      </c>
      <c r="S268" s="21">
        <v>0.16523628932636661</v>
      </c>
      <c r="T268" s="21">
        <v>0.12267985669193421</v>
      </c>
      <c r="U268" s="21">
        <v>0.15703554604837691</v>
      </c>
      <c r="V268" s="21">
        <v>0.16424425005667978</v>
      </c>
      <c r="W268" s="21">
        <v>0.10093966413120366</v>
      </c>
      <c r="X268" s="21">
        <v>0.11896866758242945</v>
      </c>
      <c r="Y268" s="21">
        <v>0.10408066797978646</v>
      </c>
      <c r="Z268" s="21">
        <v>9.2598685438531447E-2</v>
      </c>
      <c r="AA268" s="21">
        <v>0.12114237458977568</v>
      </c>
      <c r="AB268" s="21">
        <v>9.5457557386290609E-2</v>
      </c>
      <c r="AC268" s="21">
        <v>7.1483434561191772E-2</v>
      </c>
      <c r="AD268" s="21">
        <v>6.9990923311010783E-2</v>
      </c>
      <c r="AE268" s="21">
        <v>9.3126590437735676E-2</v>
      </c>
      <c r="AF268" s="21">
        <v>0.14695441581505581</v>
      </c>
      <c r="AG268" s="21">
        <v>0.11448051290877005</v>
      </c>
      <c r="AH268" s="21">
        <v>0.14715515612522145</v>
      </c>
      <c r="AI268" s="21">
        <v>0.14490981377033429</v>
      </c>
      <c r="AJ268" s="21">
        <v>0.12505892460161391</v>
      </c>
      <c r="AK268" s="21">
        <v>0.12815946006769011</v>
      </c>
      <c r="AL268" s="21">
        <v>0.10077232738262755</v>
      </c>
      <c r="AM268" s="21">
        <v>9.5701241857556837E-2</v>
      </c>
      <c r="AN268" s="21">
        <v>0.10048333949948182</v>
      </c>
      <c r="AO268" s="21">
        <v>9.9649762796934271E-2</v>
      </c>
      <c r="AP268" s="21">
        <v>0.10812849543892231</v>
      </c>
      <c r="AQ268" s="21">
        <v>0.111516640505926</v>
      </c>
      <c r="AR268" s="21">
        <v>0.1076350488567008</v>
      </c>
      <c r="AS268" s="21">
        <v>9.366644243133293E-2</v>
      </c>
      <c r="AT268" s="21">
        <v>8.6222102538927037E-2</v>
      </c>
      <c r="AU268" s="21">
        <v>7.6704495314071905E-2</v>
      </c>
      <c r="AV268" s="21">
        <v>0.10388578821638855</v>
      </c>
      <c r="AW268" s="21">
        <v>0.10735764393046626</v>
      </c>
      <c r="AX268" s="21">
        <v>8.7317152210247301E-2</v>
      </c>
      <c r="AY268" s="21">
        <v>8.5266164241110026E-2</v>
      </c>
      <c r="AZ268" s="21">
        <v>9.663664994817639E-2</v>
      </c>
      <c r="BA268" s="21">
        <v>0.10935005891148594</v>
      </c>
      <c r="BB268" s="21">
        <v>0.12932915399368117</v>
      </c>
      <c r="BC268" s="21">
        <v>7.5343713628464898E-2</v>
      </c>
      <c r="BD268" s="21">
        <v>0.1222194437817453</v>
      </c>
      <c r="BE268" s="21">
        <v>8.8214040645471489E-2</v>
      </c>
      <c r="BF268" s="21">
        <v>7.705332764290293E-2</v>
      </c>
      <c r="BG268" s="21">
        <v>8.7065298986427703E-2</v>
      </c>
      <c r="BH268" s="21">
        <v>8.9985995454338816E-2</v>
      </c>
      <c r="BI268" s="21">
        <v>9.072372693060804E-2</v>
      </c>
      <c r="BJ268" s="21"/>
      <c r="BK268" s="21"/>
      <c r="BL268" s="21"/>
      <c r="BM268" s="21"/>
      <c r="BN268" s="21"/>
    </row>
    <row r="269" spans="1:66" s="22" customFormat="1" ht="18" customHeight="1" x14ac:dyDescent="0.45">
      <c r="A269" s="17"/>
      <c r="B269" s="17">
        <v>262</v>
      </c>
      <c r="C269" s="18" t="s">
        <v>376</v>
      </c>
      <c r="D269" s="19" t="s">
        <v>45</v>
      </c>
      <c r="E269" s="19" t="s">
        <v>347</v>
      </c>
      <c r="F269" s="19" t="s">
        <v>176</v>
      </c>
      <c r="G269" s="19" t="s">
        <v>203</v>
      </c>
      <c r="H269" s="19" t="s">
        <v>47</v>
      </c>
      <c r="I269" s="20">
        <f t="shared" si="4"/>
        <v>158</v>
      </c>
      <c r="J269" s="20">
        <f>HLOOKUP(Year-1, 'Full Database'!$K$6:$BN$7, 2, 0)</f>
        <v>61</v>
      </c>
      <c r="K269" s="21">
        <v>0.13471930818510652</v>
      </c>
      <c r="L269" s="21">
        <v>0.15301432582196905</v>
      </c>
      <c r="M269" s="21">
        <v>0.14397872760087849</v>
      </c>
      <c r="N269" s="21">
        <v>0.13382720936479434</v>
      </c>
      <c r="O269" s="21">
        <v>0.13081700735008275</v>
      </c>
      <c r="P269" s="21">
        <v>0.12320431995372648</v>
      </c>
      <c r="Q269" s="21">
        <v>0.10778268835526424</v>
      </c>
      <c r="R269" s="21">
        <v>0.1048819362406232</v>
      </c>
      <c r="S269" s="21">
        <v>0.11097180479055418</v>
      </c>
      <c r="T269" s="21">
        <v>0.10886806194418888</v>
      </c>
      <c r="U269" s="21">
        <v>0.11231643235600647</v>
      </c>
      <c r="V269" s="21">
        <v>0.11292830730040145</v>
      </c>
      <c r="W269" s="21">
        <v>0.11548591388701057</v>
      </c>
      <c r="X269" s="21">
        <v>0.1248216783099569</v>
      </c>
      <c r="Y269" s="21">
        <v>0.13440605985792106</v>
      </c>
      <c r="Z269" s="21">
        <v>0.13875789723173451</v>
      </c>
      <c r="AA269" s="21">
        <v>0.12838592447694311</v>
      </c>
      <c r="AB269" s="21">
        <v>0.1264834804725492</v>
      </c>
      <c r="AC269" s="21">
        <v>0.13318924269512625</v>
      </c>
      <c r="AD269" s="21">
        <v>0.13361857017149534</v>
      </c>
      <c r="AE269" s="21">
        <v>0.12556650454921578</v>
      </c>
      <c r="AF269" s="21">
        <v>0.13078255100087774</v>
      </c>
      <c r="AG269" s="21">
        <v>0.12897290546375226</v>
      </c>
      <c r="AH269" s="21">
        <v>0.11704565392960185</v>
      </c>
      <c r="AI269" s="21">
        <v>0.12295274011642121</v>
      </c>
      <c r="AJ269" s="21">
        <v>0.11616483079844467</v>
      </c>
      <c r="AK269" s="21">
        <v>0.11383218560236201</v>
      </c>
      <c r="AL269" s="21">
        <v>0.13397800106575189</v>
      </c>
      <c r="AM269" s="21">
        <v>0.12259556199590049</v>
      </c>
      <c r="AN269" s="21">
        <v>0.12337876425931364</v>
      </c>
      <c r="AO269" s="21">
        <v>0.1185989847811819</v>
      </c>
      <c r="AP269" s="21">
        <v>0.1086662634849051</v>
      </c>
      <c r="AQ269" s="21">
        <v>0.11407780355552875</v>
      </c>
      <c r="AR269" s="21">
        <v>0.11200287030471448</v>
      </c>
      <c r="AS269" s="21">
        <v>0.12349710444277645</v>
      </c>
      <c r="AT269" s="21">
        <v>0.14789326255968618</v>
      </c>
      <c r="AU269" s="21">
        <v>7.0578237006886951E-2</v>
      </c>
      <c r="AV269" s="21">
        <v>9.413059799799367E-2</v>
      </c>
      <c r="AW269" s="21">
        <v>9.4970155472069953E-2</v>
      </c>
      <c r="AX269" s="21">
        <v>0.11147363299406242</v>
      </c>
      <c r="AY269" s="21">
        <v>0.107927812568565</v>
      </c>
      <c r="AZ269" s="21">
        <v>0.10818518924900346</v>
      </c>
      <c r="BA269" s="21">
        <v>9.2276142834946617E-2</v>
      </c>
      <c r="BB269" s="21">
        <v>5.2185097935823307E-2</v>
      </c>
      <c r="BC269" s="21">
        <v>0.4580870197674165</v>
      </c>
      <c r="BD269" s="21">
        <v>0.10695487701877147</v>
      </c>
      <c r="BE269" s="21">
        <v>8.9379531796508205E-2</v>
      </c>
      <c r="BF269" s="21">
        <v>6.5039621620067989E-2</v>
      </c>
      <c r="BG269" s="21">
        <v>0.41972290906925291</v>
      </c>
      <c r="BH269" s="21">
        <v>7.2079314483047774E-2</v>
      </c>
      <c r="BI269" s="21">
        <v>8.857025033910905E-2</v>
      </c>
      <c r="BJ269" s="21"/>
      <c r="BK269" s="21"/>
      <c r="BL269" s="21"/>
      <c r="BM269" s="21"/>
      <c r="BN269" s="21"/>
    </row>
    <row r="270" spans="1:66" s="22" customFormat="1" ht="18" customHeight="1" x14ac:dyDescent="0.45">
      <c r="A270" s="17"/>
      <c r="B270" s="17">
        <v>263</v>
      </c>
      <c r="C270" s="18" t="s">
        <v>377</v>
      </c>
      <c r="D270" s="19" t="s">
        <v>45</v>
      </c>
      <c r="E270" s="19" t="s">
        <v>347</v>
      </c>
      <c r="F270" s="19" t="s">
        <v>176</v>
      </c>
      <c r="G270" s="19" t="s">
        <v>205</v>
      </c>
      <c r="H270" s="19" t="s">
        <v>47</v>
      </c>
      <c r="I270" s="20">
        <f t="shared" si="4"/>
        <v>158</v>
      </c>
      <c r="J270" s="20">
        <f>HLOOKUP(Year-1, 'Full Database'!$K$6:$BN$7, 2, 0)</f>
        <v>61</v>
      </c>
      <c r="K270" s="21">
        <v>0.11805194805194805</v>
      </c>
      <c r="L270" s="21">
        <v>7.6756756756756764E-2</v>
      </c>
      <c r="M270" s="21">
        <v>6.3860759493670871E-2</v>
      </c>
      <c r="N270" s="21">
        <v>5.0624946420917277E-2</v>
      </c>
      <c r="O270" s="21">
        <v>4.606340096855932E-2</v>
      </c>
      <c r="P270" s="21">
        <v>5.7541436764552777E-2</v>
      </c>
      <c r="Q270" s="21">
        <v>5.0171524588814631E-2</v>
      </c>
      <c r="R270" s="21">
        <v>5.9400510764326821E-2</v>
      </c>
      <c r="S270" s="21">
        <v>5.1699375155681099E-2</v>
      </c>
      <c r="T270" s="21">
        <v>4.7298542416304767E-2</v>
      </c>
      <c r="U270" s="21">
        <v>5.8691557240958273E-2</v>
      </c>
      <c r="V270" s="21">
        <v>6.9267888135760652E-2</v>
      </c>
      <c r="W270" s="21">
        <v>6.4492013233019563E-2</v>
      </c>
      <c r="X270" s="21">
        <v>6.2355080837513809E-2</v>
      </c>
      <c r="Y270" s="21">
        <v>0.12911409426054996</v>
      </c>
      <c r="Z270" s="21">
        <v>4.3358826064862611E-2</v>
      </c>
      <c r="AA270" s="21">
        <v>6.4341687392739405E-2</v>
      </c>
      <c r="AB270" s="21">
        <v>6.5301258592750655E-2</v>
      </c>
      <c r="AC270" s="21">
        <v>5.9699064782645687E-2</v>
      </c>
      <c r="AD270" s="21">
        <v>6.8553760442297537E-2</v>
      </c>
      <c r="AE270" s="21">
        <v>8.2232273883561163E-2</v>
      </c>
      <c r="AF270" s="21">
        <v>6.149162251464256E-2</v>
      </c>
      <c r="AG270" s="21">
        <v>6.9078069560871563E-2</v>
      </c>
      <c r="AH270" s="21">
        <v>8.9072862900727967E-2</v>
      </c>
      <c r="AI270" s="21">
        <v>9.0170593013809905E-2</v>
      </c>
      <c r="AJ270" s="21">
        <v>8.3438820713200981E-2</v>
      </c>
      <c r="AK270" s="21">
        <v>9.0085795835849247E-2</v>
      </c>
      <c r="AL270" s="21">
        <v>9.5782032942672388E-2</v>
      </c>
      <c r="AM270" s="21">
        <v>0.13625247467101431</v>
      </c>
      <c r="AN270" s="21">
        <v>9.3502944720718267E-2</v>
      </c>
      <c r="AO270" s="21">
        <v>9.0298522771392498E-2</v>
      </c>
      <c r="AP270" s="21">
        <v>7.6755318985294321E-2</v>
      </c>
      <c r="AQ270" s="21">
        <v>6.9745858619122511E-2</v>
      </c>
      <c r="AR270" s="21">
        <v>7.0996263354560288E-2</v>
      </c>
      <c r="AS270" s="21">
        <v>0.11404753121398936</v>
      </c>
      <c r="AT270" s="21">
        <v>0.13606296146377206</v>
      </c>
      <c r="AU270" s="21">
        <v>6.2379087918798391E-2</v>
      </c>
      <c r="AV270" s="21">
        <v>6.4827264519480343E-2</v>
      </c>
      <c r="AW270" s="21">
        <v>2.7969789672598347E-2</v>
      </c>
      <c r="AX270" s="21">
        <v>3.6157752405422329E-2</v>
      </c>
      <c r="AY270" s="21">
        <v>4.0927693051736345E-2</v>
      </c>
      <c r="AZ270" s="21">
        <v>2.827073435735742E-2</v>
      </c>
      <c r="BA270" s="21">
        <v>-4.5931758530183726E-3</v>
      </c>
      <c r="BB270" s="21">
        <v>-7.8194816800714918E-3</v>
      </c>
      <c r="BC270" s="21">
        <v>-2.1930403860807725E-2</v>
      </c>
      <c r="BD270" s="21">
        <v>2.8865901918549316E-2</v>
      </c>
      <c r="BE270" s="21">
        <v>-0.19347278671143311</v>
      </c>
      <c r="BF270" s="21">
        <v>-2.1220159151193633E-2</v>
      </c>
      <c r="BG270" s="21">
        <v>-3.166986564299424E-2</v>
      </c>
      <c r="BH270" s="21">
        <v>-5.1729929459187099E-2</v>
      </c>
      <c r="BI270" s="21">
        <v>-1.6046552636219361E-2</v>
      </c>
      <c r="BJ270" s="21"/>
      <c r="BK270" s="21"/>
      <c r="BL270" s="21"/>
      <c r="BM270" s="21"/>
      <c r="BN270" s="21"/>
    </row>
    <row r="271" spans="1:66" s="22" customFormat="1" ht="18" customHeight="1" x14ac:dyDescent="0.45">
      <c r="A271" s="17"/>
      <c r="B271" s="17">
        <v>264</v>
      </c>
      <c r="C271" s="18" t="s">
        <v>378</v>
      </c>
      <c r="D271" s="19" t="s">
        <v>45</v>
      </c>
      <c r="E271" s="19" t="s">
        <v>347</v>
      </c>
      <c r="F271" s="19" t="s">
        <v>176</v>
      </c>
      <c r="G271" s="19" t="s">
        <v>207</v>
      </c>
      <c r="H271" s="19" t="s">
        <v>47</v>
      </c>
      <c r="I271" s="20">
        <f t="shared" si="4"/>
        <v>158</v>
      </c>
      <c r="J271" s="20">
        <f>HLOOKUP(Year-1, 'Full Database'!$K$6:$BN$7, 2, 0)</f>
        <v>61</v>
      </c>
      <c r="K271" s="21">
        <v>0.10875756403501553</v>
      </c>
      <c r="L271" s="21">
        <v>0.12769366009152075</v>
      </c>
      <c r="M271" s="21">
        <v>9.8811608830310399E-2</v>
      </c>
      <c r="N271" s="21">
        <v>9.7805968238965854E-2</v>
      </c>
      <c r="O271" s="21">
        <v>8.8252596968256145E-2</v>
      </c>
      <c r="P271" s="21">
        <v>7.8537140837742589E-2</v>
      </c>
      <c r="Q271" s="21">
        <v>6.7292113423883249E-2</v>
      </c>
      <c r="R271" s="21">
        <v>8.5699027324148219E-2</v>
      </c>
      <c r="S271" s="21">
        <v>9.0333223910699312E-2</v>
      </c>
      <c r="T271" s="21">
        <v>8.368236612049551E-2</v>
      </c>
      <c r="U271" s="21">
        <v>9.0698619688998089E-2</v>
      </c>
      <c r="V271" s="21">
        <v>0.10359551283159291</v>
      </c>
      <c r="W271" s="21">
        <v>0.10607655951196883</v>
      </c>
      <c r="X271" s="21">
        <v>0.11031811999700096</v>
      </c>
      <c r="Y271" s="21">
        <v>0.1292667200292682</v>
      </c>
      <c r="Z271" s="21">
        <v>0.10804064269641463</v>
      </c>
      <c r="AA271" s="21">
        <v>0.10468139579497314</v>
      </c>
      <c r="AB271" s="21">
        <v>9.3857698377656923E-2</v>
      </c>
      <c r="AC271" s="21">
        <v>8.6388961191389016E-2</v>
      </c>
      <c r="AD271" s="21">
        <v>8.581373987649614E-2</v>
      </c>
      <c r="AE271" s="21">
        <v>6.4113238030272426E-2</v>
      </c>
      <c r="AF271" s="21">
        <v>6.3173642918688502E-2</v>
      </c>
      <c r="AG271" s="21">
        <v>6.4018799958284481E-2</v>
      </c>
      <c r="AH271" s="21">
        <v>6.2788408503460472E-2</v>
      </c>
      <c r="AI271" s="21">
        <v>8.2615544382584838E-2</v>
      </c>
      <c r="AJ271" s="21">
        <v>8.8656359202841484E-2</v>
      </c>
      <c r="AK271" s="21">
        <v>5.6714715982592478E-2</v>
      </c>
      <c r="AL271" s="21">
        <v>7.0170550791295666E-2</v>
      </c>
      <c r="AM271" s="21">
        <v>7.3736145036591191E-2</v>
      </c>
      <c r="AN271" s="21">
        <v>8.9481804391157868E-2</v>
      </c>
      <c r="AO271" s="21">
        <v>8.313044900420824E-2</v>
      </c>
      <c r="AP271" s="21">
        <v>0.11648903467449527</v>
      </c>
      <c r="AQ271" s="21">
        <v>7.6388580151014213E-2</v>
      </c>
      <c r="AR271" s="21">
        <v>6.9106614938622843E-2</v>
      </c>
      <c r="AS271" s="21">
        <v>5.428916360886879E-2</v>
      </c>
      <c r="AT271" s="21">
        <v>7.4850566798707774E-2</v>
      </c>
      <c r="AU271" s="21">
        <v>3.4602676457828642E-2</v>
      </c>
      <c r="AV271" s="21">
        <v>2.6430737360670749E-2</v>
      </c>
      <c r="AW271" s="21">
        <v>4.573806908085401E-2</v>
      </c>
      <c r="AX271" s="21">
        <v>6.1470532203945147E-2</v>
      </c>
      <c r="AY271" s="21">
        <v>7.5663246296914274E-2</v>
      </c>
      <c r="AZ271" s="21">
        <v>7.3968927447453869E-2</v>
      </c>
      <c r="BA271" s="21">
        <v>7.7015577044928854E-2</v>
      </c>
      <c r="BB271" s="21">
        <v>6.5526021609300489E-2</v>
      </c>
      <c r="BC271" s="21">
        <v>0.12902655720986425</v>
      </c>
      <c r="BD271" s="21">
        <v>0.13614805791367054</v>
      </c>
      <c r="BE271" s="21">
        <v>0.11761640227603179</v>
      </c>
      <c r="BF271" s="21">
        <v>0.17057828159881677</v>
      </c>
      <c r="BG271" s="21">
        <v>0.21626392029266345</v>
      </c>
      <c r="BH271" s="21">
        <v>0.10068890641232951</v>
      </c>
      <c r="BI271" s="21">
        <v>7.9229197093235879E-2</v>
      </c>
      <c r="BJ271" s="21"/>
      <c r="BK271" s="21"/>
      <c r="BL271" s="21"/>
      <c r="BM271" s="21"/>
      <c r="BN271" s="21"/>
    </row>
    <row r="272" spans="1:66" s="22" customFormat="1" ht="18" customHeight="1" x14ac:dyDescent="0.45">
      <c r="A272" s="17"/>
      <c r="B272" s="17">
        <v>265</v>
      </c>
      <c r="C272" s="18" t="s">
        <v>379</v>
      </c>
      <c r="D272" s="19" t="s">
        <v>45</v>
      </c>
      <c r="E272" s="19" t="s">
        <v>347</v>
      </c>
      <c r="F272" s="19" t="s">
        <v>176</v>
      </c>
      <c r="G272" s="19" t="s">
        <v>209</v>
      </c>
      <c r="H272" s="19" t="s">
        <v>47</v>
      </c>
      <c r="I272" s="20">
        <f t="shared" si="4"/>
        <v>158</v>
      </c>
      <c r="J272" s="20">
        <f>HLOOKUP(Year-1, 'Full Database'!$K$6:$BN$7, 2, 0)</f>
        <v>61</v>
      </c>
      <c r="K272" s="21">
        <v>0.1376466223351123</v>
      </c>
      <c r="L272" s="21">
        <v>0.13721833721833721</v>
      </c>
      <c r="M272" s="21">
        <v>0.11100056850483229</v>
      </c>
      <c r="N272" s="21">
        <v>9.3234584128508768E-2</v>
      </c>
      <c r="O272" s="21">
        <v>9.2215027005627351E-2</v>
      </c>
      <c r="P272" s="21">
        <v>8.9745597549940825E-2</v>
      </c>
      <c r="Q272" s="21">
        <v>7.0952240502413513E-2</v>
      </c>
      <c r="R272" s="21">
        <v>9.6282173498570059E-2</v>
      </c>
      <c r="S272" s="21">
        <v>7.8724000234510885E-2</v>
      </c>
      <c r="T272" s="21">
        <v>6.2282850264885919E-2</v>
      </c>
      <c r="U272" s="21">
        <v>7.2873660874298085E-2</v>
      </c>
      <c r="V272" s="21">
        <v>9.1810292876943464E-2</v>
      </c>
      <c r="W272" s="21">
        <v>8.9860238251571148E-2</v>
      </c>
      <c r="X272" s="21">
        <v>8.5749793554975126E-2</v>
      </c>
      <c r="Y272" s="21">
        <v>8.5987823935633895E-2</v>
      </c>
      <c r="Z272" s="21">
        <v>7.4252914899678141E-2</v>
      </c>
      <c r="AA272" s="21">
        <v>8.1736750803093575E-2</v>
      </c>
      <c r="AB272" s="21">
        <v>7.7998492654998697E-2</v>
      </c>
      <c r="AC272" s="21">
        <v>5.5339484636106606E-2</v>
      </c>
      <c r="AD272" s="21">
        <v>5.3806229615680039E-2</v>
      </c>
      <c r="AE272" s="21">
        <v>4.976549249230916E-2</v>
      </c>
      <c r="AF272" s="21">
        <v>4.2923425323094448E-2</v>
      </c>
      <c r="AG272" s="21">
        <v>7.984399057848815E-2</v>
      </c>
      <c r="AH272" s="21">
        <v>5.6244954951644582E-2</v>
      </c>
      <c r="AI272" s="21">
        <v>0.10306632277999975</v>
      </c>
      <c r="AJ272" s="21">
        <v>5.3389003623625628E-2</v>
      </c>
      <c r="AK272" s="21">
        <v>4.6071493043002155E-2</v>
      </c>
      <c r="AL272" s="21">
        <v>6.7074533597123689E-2</v>
      </c>
      <c r="AM272" s="21">
        <v>0.2359139102916582</v>
      </c>
      <c r="AN272" s="21">
        <v>5.6895920826174409E-2</v>
      </c>
      <c r="AO272" s="21">
        <v>0.13603659050933664</v>
      </c>
      <c r="AP272" s="21">
        <v>0.15112800743351926</v>
      </c>
      <c r="AQ272" s="21">
        <v>0.87421805931943841</v>
      </c>
      <c r="AR272" s="21">
        <v>6.244827409362725E-2</v>
      </c>
      <c r="AS272" s="21">
        <v>0.10560183149987296</v>
      </c>
      <c r="AT272" s="21">
        <v>7.0989283269627723E-2</v>
      </c>
      <c r="AU272" s="21">
        <v>4.0652788406397626E-2</v>
      </c>
      <c r="AV272" s="21">
        <v>6.790254096004851E-2</v>
      </c>
      <c r="AW272" s="21">
        <v>5.4002447740510995E-2</v>
      </c>
      <c r="AX272" s="21">
        <v>8.9285092645884759E-2</v>
      </c>
      <c r="AY272" s="21">
        <v>5.7967972206062507E-2</v>
      </c>
      <c r="AZ272" s="21">
        <v>7.9719923175555332E-2</v>
      </c>
      <c r="BA272" s="21">
        <v>5.5238533798649452E-2</v>
      </c>
      <c r="BB272" s="21">
        <v>7.649471677601713E-2</v>
      </c>
      <c r="BC272" s="21">
        <v>4.732620117033387E-2</v>
      </c>
      <c r="BD272" s="21">
        <v>0.76688450060783153</v>
      </c>
      <c r="BE272" s="21">
        <v>8.7550371321306192E-2</v>
      </c>
      <c r="BF272" s="21">
        <v>5.5896345597727756E-2</v>
      </c>
      <c r="BG272" s="21">
        <v>4.8312810573321915E-2</v>
      </c>
      <c r="BH272" s="21">
        <v>4.7229007993619086E-2</v>
      </c>
      <c r="BI272" s="21">
        <v>5.5467264884883474E-2</v>
      </c>
      <c r="BJ272" s="21"/>
      <c r="BK272" s="21"/>
      <c r="BL272" s="21"/>
      <c r="BM272" s="21"/>
      <c r="BN272" s="21"/>
    </row>
    <row r="273" spans="1:66" s="22" customFormat="1" ht="18" customHeight="1" x14ac:dyDescent="0.45">
      <c r="A273" s="17"/>
      <c r="B273" s="17">
        <v>266</v>
      </c>
      <c r="C273" s="18" t="s">
        <v>380</v>
      </c>
      <c r="D273" s="19" t="s">
        <v>45</v>
      </c>
      <c r="E273" s="19" t="s">
        <v>347</v>
      </c>
      <c r="F273" s="19" t="s">
        <v>176</v>
      </c>
      <c r="G273" s="19" t="s">
        <v>211</v>
      </c>
      <c r="H273" s="19" t="s">
        <v>47</v>
      </c>
      <c r="I273" s="20">
        <f t="shared" si="4"/>
        <v>158</v>
      </c>
      <c r="J273" s="20">
        <f>HLOOKUP(Year-1, 'Full Database'!$K$6:$BN$7, 2, 0)</f>
        <v>61</v>
      </c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>
        <v>8.8320800275557179E-2</v>
      </c>
      <c r="BD273" s="21">
        <v>9.0024181838185391E-2</v>
      </c>
      <c r="BE273" s="21">
        <v>8.2571677786966016E-2</v>
      </c>
      <c r="BF273" s="21">
        <v>7.837328422385996E-2</v>
      </c>
      <c r="BG273" s="21">
        <v>8.0643297324595173E-2</v>
      </c>
      <c r="BH273" s="21">
        <v>0.10363569065192549</v>
      </c>
      <c r="BI273" s="21">
        <v>9.0315562736205696E-2</v>
      </c>
      <c r="BJ273" s="21"/>
      <c r="BK273" s="21"/>
      <c r="BL273" s="21"/>
      <c r="BM273" s="21"/>
      <c r="BN273" s="21"/>
    </row>
    <row r="274" spans="1:66" s="22" customFormat="1" ht="18" customHeight="1" x14ac:dyDescent="0.45">
      <c r="A274" s="17"/>
      <c r="B274" s="17">
        <v>267</v>
      </c>
      <c r="C274" s="18" t="s">
        <v>381</v>
      </c>
      <c r="D274" s="19" t="s">
        <v>45</v>
      </c>
      <c r="E274" s="19" t="s">
        <v>347</v>
      </c>
      <c r="F274" s="19" t="s">
        <v>176</v>
      </c>
      <c r="G274" s="19" t="s">
        <v>213</v>
      </c>
      <c r="H274" s="19" t="s">
        <v>47</v>
      </c>
      <c r="I274" s="20">
        <f t="shared" si="4"/>
        <v>158</v>
      </c>
      <c r="J274" s="20">
        <f>HLOOKUP(Year-1, 'Full Database'!$K$6:$BN$7, 2, 0)</f>
        <v>61</v>
      </c>
      <c r="K274" s="21">
        <v>8.5331757949619794E-2</v>
      </c>
      <c r="L274" s="21">
        <v>8.9659115765560071E-2</v>
      </c>
      <c r="M274" s="21">
        <v>9.569854956885808E-2</v>
      </c>
      <c r="N274" s="21">
        <v>0.11187845303867404</v>
      </c>
      <c r="O274" s="21">
        <v>5.2778735864149065E-2</v>
      </c>
      <c r="P274" s="21">
        <v>6.9279216235129476E-2</v>
      </c>
      <c r="Q274" s="21">
        <v>4.7271761819313723E-2</v>
      </c>
      <c r="R274" s="21">
        <v>5.7664422109641934E-2</v>
      </c>
      <c r="S274" s="21">
        <v>6.9904763560399957E-2</v>
      </c>
      <c r="T274" s="21">
        <v>8.9949482443264936E-2</v>
      </c>
      <c r="U274" s="21">
        <v>9.9956943708217949E-2</v>
      </c>
      <c r="V274" s="21">
        <v>9.9685248074215194E-2</v>
      </c>
      <c r="W274" s="21">
        <v>0.11193313946942138</v>
      </c>
      <c r="X274" s="21">
        <v>0.12175527388858802</v>
      </c>
      <c r="Y274" s="21">
        <v>0.16545911687693404</v>
      </c>
      <c r="Z274" s="21">
        <v>0.10268106304402036</v>
      </c>
      <c r="AA274" s="21">
        <v>7.3170180219050029E-2</v>
      </c>
      <c r="AB274" s="21">
        <v>0.10681234163242413</v>
      </c>
      <c r="AC274" s="21">
        <v>7.8415817938697813E-2</v>
      </c>
      <c r="AD274" s="21">
        <v>9.8391539534975356E-2</v>
      </c>
      <c r="AE274" s="21">
        <v>0.14279926899948031</v>
      </c>
      <c r="AF274" s="21">
        <v>7.2615486206566993E-2</v>
      </c>
      <c r="AG274" s="21">
        <v>4.6923180137403916E-2</v>
      </c>
      <c r="AH274" s="21">
        <v>6.2995734371080234E-2</v>
      </c>
      <c r="AI274" s="21">
        <v>8.7578051496616918E-2</v>
      </c>
      <c r="AJ274" s="21">
        <v>9.8610514529510293E-2</v>
      </c>
      <c r="AK274" s="21">
        <v>7.1226130335393448E-2</v>
      </c>
      <c r="AL274" s="21">
        <v>7.2523539776744805E-2</v>
      </c>
      <c r="AM274" s="21">
        <v>0.14233232966819198</v>
      </c>
      <c r="AN274" s="21">
        <v>0.11360360821293494</v>
      </c>
      <c r="AO274" s="21">
        <v>0.12833070953586553</v>
      </c>
      <c r="AP274" s="21">
        <v>0.13067288206949354</v>
      </c>
      <c r="AQ274" s="21">
        <v>0.13526385159744009</v>
      </c>
      <c r="AR274" s="21">
        <v>4.1851207746531172E-2</v>
      </c>
      <c r="AS274" s="21">
        <v>3.907862767643798E-2</v>
      </c>
      <c r="AT274" s="21">
        <v>2.2909278928261317E-2</v>
      </c>
      <c r="AU274" s="21">
        <v>5.7690589253561889E-3</v>
      </c>
      <c r="AV274" s="21">
        <v>8.1217496768818953E-2</v>
      </c>
      <c r="AW274" s="21">
        <v>2.9760148576436062E-2</v>
      </c>
      <c r="AX274" s="21">
        <v>3.9092273341077725E-2</v>
      </c>
      <c r="AY274" s="21">
        <v>4.1503566805641726E-2</v>
      </c>
      <c r="AZ274" s="21">
        <v>4.8137346817191097E-2</v>
      </c>
      <c r="BA274" s="21">
        <v>5.7517791677317867E-2</v>
      </c>
      <c r="BB274" s="21">
        <v>8.704932128254543E-2</v>
      </c>
      <c r="BC274" s="21">
        <v>0.43133802816901412</v>
      </c>
      <c r="BD274" s="21">
        <v>0.12975134759172316</v>
      </c>
      <c r="BE274" s="21">
        <v>6.1375311418303678E-2</v>
      </c>
      <c r="BF274" s="21">
        <v>8.3854519912402489E-2</v>
      </c>
      <c r="BG274" s="21">
        <v>4.0539771647552833E-2</v>
      </c>
      <c r="BH274" s="21">
        <v>5.569881984284742E-2</v>
      </c>
      <c r="BI274" s="21">
        <v>7.9993234462031312E-2</v>
      </c>
      <c r="BJ274" s="21"/>
      <c r="BK274" s="21"/>
      <c r="BL274" s="21"/>
      <c r="BM274" s="21"/>
      <c r="BN274" s="21"/>
    </row>
    <row r="275" spans="1:66" s="22" customFormat="1" ht="18" customHeight="1" x14ac:dyDescent="0.45">
      <c r="A275" s="17"/>
      <c r="B275" s="17">
        <v>268</v>
      </c>
      <c r="C275" s="18" t="s">
        <v>382</v>
      </c>
      <c r="D275" s="19" t="s">
        <v>45</v>
      </c>
      <c r="E275" s="19" t="s">
        <v>347</v>
      </c>
      <c r="F275" s="19" t="s">
        <v>176</v>
      </c>
      <c r="G275" s="19" t="s">
        <v>215</v>
      </c>
      <c r="H275" s="19" t="s">
        <v>47</v>
      </c>
      <c r="I275" s="20">
        <f t="shared" si="4"/>
        <v>158</v>
      </c>
      <c r="J275" s="20">
        <f>HLOOKUP(Year-1, 'Full Database'!$K$6:$BN$7, 2, 0)</f>
        <v>61</v>
      </c>
      <c r="K275" s="21">
        <v>-7.9242424242424253E-2</v>
      </c>
      <c r="L275" s="21">
        <v>0.17394115745231167</v>
      </c>
      <c r="M275" s="21">
        <v>0.10413793103448275</v>
      </c>
      <c r="N275" s="21">
        <v>0.12133772962788507</v>
      </c>
      <c r="O275" s="21">
        <v>6.5415053039232202E-2</v>
      </c>
      <c r="P275" s="21">
        <v>3.0513943304908968E-2</v>
      </c>
      <c r="Q275" s="21">
        <v>2.947304998368187E-2</v>
      </c>
      <c r="R275" s="21">
        <v>8.405347172346686E-2</v>
      </c>
      <c r="S275" s="21">
        <v>8.3061698677766083E-2</v>
      </c>
      <c r="T275" s="21">
        <v>8.8064771163362712E-2</v>
      </c>
      <c r="U275" s="21">
        <v>9.5536403227704902E-2</v>
      </c>
      <c r="V275" s="21">
        <v>0.14612283322759553</v>
      </c>
      <c r="W275" s="21">
        <v>0.12931791628056888</v>
      </c>
      <c r="X275" s="21">
        <v>9.3136890330065891E-2</v>
      </c>
      <c r="Y275" s="21">
        <v>7.7923547775566621E-2</v>
      </c>
      <c r="Z275" s="21">
        <v>7.5351006046527516E-2</v>
      </c>
      <c r="AA275" s="21">
        <v>7.0887686923321674E-2</v>
      </c>
      <c r="AB275" s="21">
        <v>7.4592162576339757E-2</v>
      </c>
      <c r="AC275" s="21">
        <v>7.7656946534541013E-2</v>
      </c>
      <c r="AD275" s="21">
        <v>7.0911428712724392E-2</v>
      </c>
      <c r="AE275" s="21">
        <v>8.1342646681084124E-2</v>
      </c>
      <c r="AF275" s="21">
        <v>4.7241702870841944E-2</v>
      </c>
      <c r="AG275" s="21">
        <v>3.9865224971319654E-2</v>
      </c>
      <c r="AH275" s="21">
        <v>6.4779350541215669E-2</v>
      </c>
      <c r="AI275" s="21">
        <v>6.318523591137673E-2</v>
      </c>
      <c r="AJ275" s="21">
        <v>0.13016971279373368</v>
      </c>
      <c r="AK275" s="21">
        <v>4.81329603780246E-2</v>
      </c>
      <c r="AL275" s="21">
        <v>4.2217854979361265E-2</v>
      </c>
      <c r="AM275" s="21">
        <v>5.7348233914220108E-2</v>
      </c>
      <c r="AN275" s="21">
        <v>5.3855822268893398E-2</v>
      </c>
      <c r="AO275" s="21">
        <v>6.4867421943442333E-2</v>
      </c>
      <c r="AP275" s="21">
        <v>9.9902240156415745E-2</v>
      </c>
      <c r="AQ275" s="21">
        <v>4.4346878182290925E-2</v>
      </c>
      <c r="AR275" s="21">
        <v>9.9881324751068742E-3</v>
      </c>
      <c r="AS275" s="21">
        <v>1.4821448970732712E-2</v>
      </c>
      <c r="AT275" s="21">
        <v>-3.9568806002446546E-3</v>
      </c>
      <c r="AU275" s="21">
        <v>3.1459693246252536E-2</v>
      </c>
      <c r="AV275" s="21">
        <v>3.9940224430392898E-2</v>
      </c>
      <c r="AW275" s="21">
        <v>9.4271769686871204E-2</v>
      </c>
      <c r="AX275" s="21">
        <v>4.2279246018691131E-2</v>
      </c>
      <c r="AY275" s="21">
        <v>4.2038037382179184E-2</v>
      </c>
      <c r="AZ275" s="21">
        <v>3.5277067998932148E-2</v>
      </c>
      <c r="BA275" s="21">
        <v>0.13569332222181962</v>
      </c>
      <c r="BB275" s="21">
        <v>2.9706605956009255E-2</v>
      </c>
      <c r="BC275" s="21">
        <v>3.6205785343291504E-2</v>
      </c>
      <c r="BD275" s="21">
        <v>4.2851165319502935E-2</v>
      </c>
      <c r="BE275" s="21">
        <v>3.7800654178570439E-2</v>
      </c>
      <c r="BF275" s="21">
        <v>8.2314247895783621E-2</v>
      </c>
      <c r="BG275" s="21">
        <v>7.1838513711291949E-2</v>
      </c>
      <c r="BH275" s="21">
        <v>4.8772623855280244E-2</v>
      </c>
      <c r="BI275" s="21">
        <v>5.8580011711147635E-2</v>
      </c>
      <c r="BJ275" s="21"/>
      <c r="BK275" s="21"/>
      <c r="BL275" s="21"/>
      <c r="BM275" s="21"/>
      <c r="BN275" s="21"/>
    </row>
    <row r="276" spans="1:66" s="22" customFormat="1" ht="18" customHeight="1" x14ac:dyDescent="0.45">
      <c r="A276" s="17"/>
      <c r="B276" s="17">
        <v>269</v>
      </c>
      <c r="C276" s="18" t="s">
        <v>383</v>
      </c>
      <c r="D276" s="19" t="s">
        <v>45</v>
      </c>
      <c r="E276" s="19" t="s">
        <v>347</v>
      </c>
      <c r="F276" s="19" t="s">
        <v>176</v>
      </c>
      <c r="G276" s="19" t="s">
        <v>217</v>
      </c>
      <c r="H276" s="19" t="s">
        <v>47</v>
      </c>
      <c r="I276" s="20">
        <f t="shared" si="4"/>
        <v>158</v>
      </c>
      <c r="J276" s="20">
        <f>HLOOKUP(Year-1, 'Full Database'!$K$6:$BN$7, 2, 0)</f>
        <v>61</v>
      </c>
      <c r="K276" s="21">
        <v>0.11277853611619262</v>
      </c>
      <c r="L276" s="21">
        <v>0.10469569842049367</v>
      </c>
      <c r="M276" s="21">
        <v>0.10616552406829381</v>
      </c>
      <c r="N276" s="21">
        <v>0.10703513216445527</v>
      </c>
      <c r="O276" s="21">
        <v>0.11300155948470197</v>
      </c>
      <c r="P276" s="21">
        <v>0.10818189258906244</v>
      </c>
      <c r="Q276" s="21">
        <v>0.10612162360221558</v>
      </c>
      <c r="R276" s="21">
        <v>9.8181249630673775E-2</v>
      </c>
      <c r="S276" s="21">
        <v>9.2242882796487458E-2</v>
      </c>
      <c r="T276" s="21">
        <v>9.2999103178363657E-2</v>
      </c>
      <c r="U276" s="21">
        <v>9.9622153223464446E-2</v>
      </c>
      <c r="V276" s="21">
        <v>0.11167968846057552</v>
      </c>
      <c r="W276" s="21">
        <v>0.11124349512205563</v>
      </c>
      <c r="X276" s="21">
        <v>0.11256853237929348</v>
      </c>
      <c r="Y276" s="21">
        <v>0.10819577217323817</v>
      </c>
      <c r="Z276" s="21">
        <v>0.1020079741979309</v>
      </c>
      <c r="AA276" s="21">
        <v>0.10670730479384352</v>
      </c>
      <c r="AB276" s="21">
        <v>0.10710205912021858</v>
      </c>
      <c r="AC276" s="21">
        <v>0.11617525881442996</v>
      </c>
      <c r="AD276" s="21">
        <v>0.11023653223192813</v>
      </c>
      <c r="AE276" s="21">
        <v>0.10152883694507481</v>
      </c>
      <c r="AF276" s="21">
        <v>9.8718996746926357E-2</v>
      </c>
      <c r="AG276" s="21">
        <v>9.588643786373667E-2</v>
      </c>
      <c r="AH276" s="21">
        <v>0.10678432343775371</v>
      </c>
      <c r="AI276" s="21">
        <v>9.9691102454796496E-2</v>
      </c>
      <c r="AJ276" s="21">
        <v>9.7206029358711254E-2</v>
      </c>
      <c r="AK276" s="21">
        <v>9.6438012276340454E-2</v>
      </c>
      <c r="AL276" s="21">
        <v>0.10193719130226758</v>
      </c>
      <c r="AM276" s="21">
        <v>9.1894513699531916E-2</v>
      </c>
      <c r="AN276" s="21">
        <v>9.1291856869511231E-2</v>
      </c>
      <c r="AO276" s="21">
        <v>8.5944064744678458E-2</v>
      </c>
      <c r="AP276" s="21">
        <v>8.9670451549464847E-2</v>
      </c>
      <c r="AQ276" s="21">
        <v>9.2322121094626272E-2</v>
      </c>
      <c r="AR276" s="21">
        <v>0.10719782205192172</v>
      </c>
      <c r="AS276" s="21">
        <v>9.7832900293652117E-2</v>
      </c>
      <c r="AT276" s="21">
        <v>9.6190807929748989E-2</v>
      </c>
      <c r="AU276" s="21">
        <v>9.141330109755956E-2</v>
      </c>
      <c r="AV276" s="21">
        <v>0.10320180754051668</v>
      </c>
      <c r="AW276" s="21">
        <v>0.10256654445105488</v>
      </c>
      <c r="AX276" s="21">
        <v>0.10460415697520395</v>
      </c>
      <c r="AY276" s="21">
        <v>0.12316953106383988</v>
      </c>
      <c r="AZ276" s="21">
        <v>0.11732082385749069</v>
      </c>
      <c r="BA276" s="21">
        <v>9.6613055891330901E-2</v>
      </c>
      <c r="BB276" s="21">
        <v>9.1325573379176017E-2</v>
      </c>
      <c r="BC276" s="21">
        <v>9.4636246417367148E-2</v>
      </c>
      <c r="BD276" s="21">
        <v>0.13011151817021699</v>
      </c>
      <c r="BE276" s="21">
        <v>0.23661524465784672</v>
      </c>
      <c r="BF276" s="21">
        <v>0.26383794837594793</v>
      </c>
      <c r="BG276" s="21">
        <v>0.23605645686726656</v>
      </c>
      <c r="BH276" s="21">
        <v>0.23197755200761322</v>
      </c>
      <c r="BI276" s="21">
        <v>0.22191158732298377</v>
      </c>
      <c r="BJ276" s="21"/>
      <c r="BK276" s="21"/>
      <c r="BL276" s="21"/>
      <c r="BM276" s="21"/>
      <c r="BN276" s="21"/>
    </row>
    <row r="277" spans="1:66" s="22" customFormat="1" ht="18" customHeight="1" x14ac:dyDescent="0.45">
      <c r="A277" s="17"/>
      <c r="B277" s="17">
        <v>270</v>
      </c>
      <c r="C277" s="18" t="s">
        <v>384</v>
      </c>
      <c r="D277" s="19" t="s">
        <v>45</v>
      </c>
      <c r="E277" s="19" t="s">
        <v>347</v>
      </c>
      <c r="F277" s="19" t="s">
        <v>176</v>
      </c>
      <c r="G277" s="19" t="s">
        <v>219</v>
      </c>
      <c r="H277" s="19" t="s">
        <v>47</v>
      </c>
      <c r="I277" s="20">
        <f t="shared" si="4"/>
        <v>158</v>
      </c>
      <c r="J277" s="20">
        <f>HLOOKUP(Year-1, 'Full Database'!$K$6:$BN$7, 2, 0)</f>
        <v>61</v>
      </c>
      <c r="K277" s="21">
        <v>0.1290808612658241</v>
      </c>
      <c r="L277" s="21">
        <v>0.13344164934121644</v>
      </c>
      <c r="M277" s="21">
        <v>0.11890114378219402</v>
      </c>
      <c r="N277" s="21">
        <v>0.12628216337432671</v>
      </c>
      <c r="O277" s="21">
        <v>0.11997758004782197</v>
      </c>
      <c r="P277" s="21">
        <v>0.11153187692386517</v>
      </c>
      <c r="Q277" s="21">
        <v>0.10582461027843688</v>
      </c>
      <c r="R277" s="21">
        <v>0.11264087695208133</v>
      </c>
      <c r="S277" s="21">
        <v>0.12175273964477211</v>
      </c>
      <c r="T277" s="21">
        <v>0.12672515335563386</v>
      </c>
      <c r="U277" s="21">
        <v>0.12563090615419814</v>
      </c>
      <c r="V277" s="21">
        <v>0.1340952675672348</v>
      </c>
      <c r="W277" s="21">
        <v>0.13696036210574852</v>
      </c>
      <c r="X277" s="21">
        <v>0.14502473490176482</v>
      </c>
      <c r="Y277" s="21">
        <v>0.12517226864847705</v>
      </c>
      <c r="Z277" s="21">
        <v>0.13125830297147878</v>
      </c>
      <c r="AA277" s="21">
        <v>0.11384667551191202</v>
      </c>
      <c r="AB277" s="21">
        <v>0.13025999418037773</v>
      </c>
      <c r="AC277" s="21">
        <v>0.13790265094758317</v>
      </c>
      <c r="AD277" s="21">
        <v>0.1469291130747595</v>
      </c>
      <c r="AE277" s="21">
        <v>0.12046203504879802</v>
      </c>
      <c r="AF277" s="21">
        <v>9.0936954079652604E-2</v>
      </c>
      <c r="AG277" s="21">
        <v>9.5849188995598092E-2</v>
      </c>
      <c r="AH277" s="21">
        <v>0.12659323781630483</v>
      </c>
      <c r="AI277" s="21">
        <v>0.11109289885576457</v>
      </c>
      <c r="AJ277" s="21">
        <v>0.12377111644041938</v>
      </c>
      <c r="AK277" s="21">
        <v>0.11564816866402183</v>
      </c>
      <c r="AL277" s="21">
        <v>0.13666966878807366</v>
      </c>
      <c r="AM277" s="21">
        <v>0.14993638470686455</v>
      </c>
      <c r="AN277" s="21">
        <v>0.14365615557509967</v>
      </c>
      <c r="AO277" s="21">
        <v>0.14637448462869165</v>
      </c>
      <c r="AP277" s="21">
        <v>0.14849227923774272</v>
      </c>
      <c r="AQ277" s="21">
        <v>0.12747356111791219</v>
      </c>
      <c r="AR277" s="21">
        <v>0.11216619205967579</v>
      </c>
      <c r="AS277" s="21">
        <v>0.12101455002607077</v>
      </c>
      <c r="AT277" s="21">
        <v>0.11565430503022771</v>
      </c>
      <c r="AU277" s="21">
        <v>5.6037563792427886E-2</v>
      </c>
      <c r="AV277" s="21">
        <v>7.8035120748594908E-2</v>
      </c>
      <c r="AW277" s="21">
        <v>0.11861935807558882</v>
      </c>
      <c r="AX277" s="21">
        <v>0.11090953557148586</v>
      </c>
      <c r="AY277" s="21">
        <v>0.1265492961837015</v>
      </c>
      <c r="AZ277" s="21">
        <v>0.12960121385500109</v>
      </c>
      <c r="BA277" s="21">
        <v>0.12654658370986235</v>
      </c>
      <c r="BB277" s="21">
        <v>0.12348918345991118</v>
      </c>
      <c r="BC277" s="21">
        <v>0.12116654949575201</v>
      </c>
      <c r="BD277" s="21">
        <v>0.16013131280275078</v>
      </c>
      <c r="BE277" s="21">
        <v>0.30580123445748059</v>
      </c>
      <c r="BF277" s="21">
        <v>0.28157553214694303</v>
      </c>
      <c r="BG277" s="21">
        <v>0.23156396840579602</v>
      </c>
      <c r="BH277" s="21">
        <v>0.22409282501075412</v>
      </c>
      <c r="BI277" s="21">
        <v>0.21079639623654395</v>
      </c>
      <c r="BJ277" s="21"/>
      <c r="BK277" s="21"/>
      <c r="BL277" s="21"/>
      <c r="BM277" s="21"/>
      <c r="BN277" s="21"/>
    </row>
    <row r="278" spans="1:66" s="22" customFormat="1" ht="18" customHeight="1" x14ac:dyDescent="0.45">
      <c r="A278" s="17"/>
      <c r="B278" s="17">
        <v>271</v>
      </c>
      <c r="C278" s="18" t="s">
        <v>385</v>
      </c>
      <c r="D278" s="19" t="s">
        <v>45</v>
      </c>
      <c r="E278" s="19" t="s">
        <v>347</v>
      </c>
      <c r="F278" s="19" t="s">
        <v>176</v>
      </c>
      <c r="G278" s="19" t="s">
        <v>221</v>
      </c>
      <c r="H278" s="19" t="s">
        <v>47</v>
      </c>
      <c r="I278" s="20">
        <f t="shared" si="4"/>
        <v>158</v>
      </c>
      <c r="J278" s="20">
        <f>HLOOKUP(Year-1, 'Full Database'!$K$6:$BN$7, 2, 0)</f>
        <v>61</v>
      </c>
      <c r="K278" s="21">
        <v>0.16523074868095908</v>
      </c>
      <c r="L278" s="21">
        <v>0.19513976682118275</v>
      </c>
      <c r="M278" s="21">
        <v>0.17065425353557268</v>
      </c>
      <c r="N278" s="21">
        <v>0.11875887687097127</v>
      </c>
      <c r="O278" s="21">
        <v>0.10929592959295927</v>
      </c>
      <c r="P278" s="21">
        <v>6.9111553081444871E-2</v>
      </c>
      <c r="Q278" s="21">
        <v>0.12164827504123238</v>
      </c>
      <c r="R278" s="21">
        <v>0.13710171064496385</v>
      </c>
      <c r="S278" s="21">
        <v>0.12829676404193943</v>
      </c>
      <c r="T278" s="21">
        <v>0.10507695594054937</v>
      </c>
      <c r="U278" s="21">
        <v>0.1319532925569942</v>
      </c>
      <c r="V278" s="21">
        <v>0.1301794271704001</v>
      </c>
      <c r="W278" s="21">
        <v>0.11735912073147743</v>
      </c>
      <c r="X278" s="21">
        <v>0.1357100895141938</v>
      </c>
      <c r="Y278" s="21">
        <v>0.12384971550644347</v>
      </c>
      <c r="Z278" s="21">
        <v>0.13803174418867181</v>
      </c>
      <c r="AA278" s="21">
        <v>0.12379106005056138</v>
      </c>
      <c r="AB278" s="21">
        <v>0.12306599654865212</v>
      </c>
      <c r="AC278" s="21">
        <v>0.11374621549473474</v>
      </c>
      <c r="AD278" s="21">
        <v>9.2566599163686911E-2</v>
      </c>
      <c r="AE278" s="21">
        <v>8.0033880747952063E-2</v>
      </c>
      <c r="AF278" s="21">
        <v>7.52442823543987E-2</v>
      </c>
      <c r="AG278" s="21">
        <v>6.8050388759637023E-2</v>
      </c>
      <c r="AH278" s="21">
        <v>7.2708197151593476E-2</v>
      </c>
      <c r="AI278" s="21">
        <v>9.5628362193650909E-2</v>
      </c>
      <c r="AJ278" s="21">
        <v>0.1205750603269551</v>
      </c>
      <c r="AK278" s="21">
        <v>0.12727959709063205</v>
      </c>
      <c r="AL278" s="21">
        <v>0.12125021396781922</v>
      </c>
      <c r="AM278" s="21">
        <v>0.1617960648241204</v>
      </c>
      <c r="AN278" s="21">
        <v>0.13917200675231742</v>
      </c>
      <c r="AO278" s="21">
        <v>0.1482151223828054</v>
      </c>
      <c r="AP278" s="21">
        <v>0.12032871766647765</v>
      </c>
      <c r="AQ278" s="21">
        <v>0.15339631129104808</v>
      </c>
      <c r="AR278" s="21">
        <v>0.10099859738292283</v>
      </c>
      <c r="AS278" s="21">
        <v>0.1576507996832105</v>
      </c>
      <c r="AT278" s="21">
        <v>0.1241843252680761</v>
      </c>
      <c r="AU278" s="21">
        <v>5.5599126139398033E-2</v>
      </c>
      <c r="AV278" s="21">
        <v>9.1477275583139409E-2</v>
      </c>
      <c r="AW278" s="21">
        <v>0.11824756739715792</v>
      </c>
      <c r="AX278" s="21">
        <v>0.11167947858049494</v>
      </c>
      <c r="AY278" s="21">
        <v>0.14591527525753986</v>
      </c>
      <c r="AZ278" s="21">
        <v>0.13431901273455696</v>
      </c>
      <c r="BA278" s="21">
        <v>0.15651572727100513</v>
      </c>
      <c r="BB278" s="21">
        <v>0.11257671650579691</v>
      </c>
      <c r="BC278" s="21">
        <v>6.493423529338474E-2</v>
      </c>
      <c r="BD278" s="21">
        <v>0.1512028341817187</v>
      </c>
      <c r="BE278" s="21">
        <v>0.17064728379062694</v>
      </c>
      <c r="BF278" s="21">
        <v>7.4764454986887469E-2</v>
      </c>
      <c r="BG278" s="21">
        <v>0.14673907432416897</v>
      </c>
      <c r="BH278" s="21">
        <v>0.14949634858633665</v>
      </c>
      <c r="BI278" s="21">
        <v>0.15910816104293385</v>
      </c>
      <c r="BJ278" s="21"/>
      <c r="BK278" s="21"/>
      <c r="BL278" s="21"/>
      <c r="BM278" s="21"/>
      <c r="BN278" s="21"/>
    </row>
    <row r="279" spans="1:66" s="22" customFormat="1" ht="18" customHeight="1" x14ac:dyDescent="0.45">
      <c r="A279" s="17"/>
      <c r="B279" s="17">
        <v>272</v>
      </c>
      <c r="C279" s="18" t="s">
        <v>386</v>
      </c>
      <c r="D279" s="19" t="s">
        <v>45</v>
      </c>
      <c r="E279" s="19" t="s">
        <v>347</v>
      </c>
      <c r="F279" s="19" t="s">
        <v>176</v>
      </c>
      <c r="G279" s="19" t="s">
        <v>223</v>
      </c>
      <c r="H279" s="19" t="s">
        <v>47</v>
      </c>
      <c r="I279" s="20">
        <f t="shared" si="4"/>
        <v>158</v>
      </c>
      <c r="J279" s="20">
        <f>HLOOKUP(Year-1, 'Full Database'!$K$6:$BN$7, 2, 0)</f>
        <v>61</v>
      </c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>
        <v>0.16215492324049513</v>
      </c>
      <c r="BD279" s="21">
        <v>0.14236955365415246</v>
      </c>
      <c r="BE279" s="21">
        <v>0.11498205599189605</v>
      </c>
      <c r="BF279" s="21">
        <v>0.10686924134972378</v>
      </c>
      <c r="BG279" s="21">
        <v>9.5361673233635064E-2</v>
      </c>
      <c r="BH279" s="21">
        <v>8.885249377720765E-2</v>
      </c>
      <c r="BI279" s="21">
        <v>7.7130642424869014E-2</v>
      </c>
      <c r="BJ279" s="21"/>
      <c r="BK279" s="21"/>
      <c r="BL279" s="21"/>
      <c r="BM279" s="21"/>
      <c r="BN279" s="21"/>
    </row>
    <row r="280" spans="1:66" s="22" customFormat="1" ht="18" customHeight="1" x14ac:dyDescent="0.45">
      <c r="A280" s="17"/>
      <c r="B280" s="17">
        <v>273</v>
      </c>
      <c r="C280" s="18" t="s">
        <v>387</v>
      </c>
      <c r="D280" s="19" t="s">
        <v>45</v>
      </c>
      <c r="E280" s="19" t="s">
        <v>347</v>
      </c>
      <c r="F280" s="19" t="s">
        <v>176</v>
      </c>
      <c r="G280" s="19" t="s">
        <v>225</v>
      </c>
      <c r="H280" s="19" t="s">
        <v>47</v>
      </c>
      <c r="I280" s="20">
        <f t="shared" si="4"/>
        <v>158</v>
      </c>
      <c r="J280" s="20">
        <f>HLOOKUP(Year-1, 'Full Database'!$K$6:$BN$7, 2, 0)</f>
        <v>61</v>
      </c>
      <c r="K280" s="21">
        <v>5.793250346921533E-2</v>
      </c>
      <c r="L280" s="21">
        <v>5.8562224767402679E-2</v>
      </c>
      <c r="M280" s="21">
        <v>5.8945160766242788E-2</v>
      </c>
      <c r="N280" s="21">
        <v>5.1264167973967219E-2</v>
      </c>
      <c r="O280" s="21">
        <v>5.0396251916263825E-2</v>
      </c>
      <c r="P280" s="21">
        <v>4.8087713909803854E-2</v>
      </c>
      <c r="Q280" s="21">
        <v>4.6601664991874035E-2</v>
      </c>
      <c r="R280" s="21">
        <v>4.68417247495405E-2</v>
      </c>
      <c r="S280" s="21">
        <v>4.8425522810080883E-2</v>
      </c>
      <c r="T280" s="21">
        <v>4.5221377065533808E-2</v>
      </c>
      <c r="U280" s="21">
        <v>4.7439641706399228E-2</v>
      </c>
      <c r="V280" s="21">
        <v>5.2392983410546996E-2</v>
      </c>
      <c r="W280" s="21">
        <v>5.741623469889727E-2</v>
      </c>
      <c r="X280" s="21">
        <v>5.91446613873121E-2</v>
      </c>
      <c r="Y280" s="21">
        <v>5.9400926356532144E-2</v>
      </c>
      <c r="Z280" s="21">
        <v>5.5937505477771265E-2</v>
      </c>
      <c r="AA280" s="21">
        <v>5.7937707903385031E-2</v>
      </c>
      <c r="AB280" s="21">
        <v>6.3912489139891754E-2</v>
      </c>
      <c r="AC280" s="21">
        <v>8.0201622047505278E-2</v>
      </c>
      <c r="AD280" s="21">
        <v>7.2319648358887018E-2</v>
      </c>
      <c r="AE280" s="21">
        <v>8.1591024379246202E-2</v>
      </c>
      <c r="AF280" s="21">
        <v>7.865898129609987E-2</v>
      </c>
      <c r="AG280" s="21">
        <v>9.3353767923147438E-2</v>
      </c>
      <c r="AH280" s="21">
        <v>9.4846366965634379E-2</v>
      </c>
      <c r="AI280" s="21">
        <v>8.817810031409648E-2</v>
      </c>
      <c r="AJ280" s="21">
        <v>0.10138093939522579</v>
      </c>
      <c r="AK280" s="21">
        <v>0.11010254714050581</v>
      </c>
      <c r="AL280" s="21">
        <v>0.11008090005437543</v>
      </c>
      <c r="AM280" s="21">
        <v>0.10985623219878106</v>
      </c>
      <c r="AN280" s="21">
        <v>0.10119756166802284</v>
      </c>
      <c r="AO280" s="21">
        <v>0.10367541819971908</v>
      </c>
      <c r="AP280" s="21">
        <v>0.11115651617606125</v>
      </c>
      <c r="AQ280" s="21">
        <v>0.10836558679631605</v>
      </c>
      <c r="AR280" s="21">
        <v>0.10616715099772595</v>
      </c>
      <c r="AS280" s="21">
        <v>0.1002313640038921</v>
      </c>
      <c r="AT280" s="21">
        <v>8.7491737899718661E-2</v>
      </c>
      <c r="AU280" s="21">
        <v>7.9232932492378783E-2</v>
      </c>
      <c r="AV280" s="21">
        <v>9.9176294422518962E-2</v>
      </c>
      <c r="AW280" s="21">
        <v>0.27117502526209236</v>
      </c>
      <c r="AX280" s="21">
        <v>8.0276455002866343E-2</v>
      </c>
      <c r="AY280" s="21">
        <v>0.1098733037911674</v>
      </c>
      <c r="AZ280" s="21">
        <v>9.9757496646664556E-2</v>
      </c>
      <c r="BA280" s="21">
        <v>9.9503603454202935E-2</v>
      </c>
      <c r="BB280" s="21">
        <v>8.6473437310231771E-2</v>
      </c>
      <c r="BC280" s="21">
        <v>9.0913927901592959E-2</v>
      </c>
      <c r="BD280" s="21">
        <v>7.7625589108704124E-2</v>
      </c>
      <c r="BE280" s="21">
        <v>6.2745830828600982E-2</v>
      </c>
      <c r="BF280" s="21">
        <v>7.8985471490493245E-2</v>
      </c>
      <c r="BG280" s="21">
        <v>7.0918986497308184E-2</v>
      </c>
      <c r="BH280" s="21">
        <v>7.5983244696194621E-2</v>
      </c>
      <c r="BI280" s="21">
        <v>8.7745837825781561E-2</v>
      </c>
      <c r="BJ280" s="21"/>
      <c r="BK280" s="21"/>
      <c r="BL280" s="21"/>
      <c r="BM280" s="21"/>
      <c r="BN280" s="21"/>
    </row>
    <row r="281" spans="1:66" s="22" customFormat="1" ht="18" customHeight="1" x14ac:dyDescent="0.45">
      <c r="A281" s="17"/>
      <c r="B281" s="17">
        <v>274</v>
      </c>
      <c r="C281" s="18" t="s">
        <v>388</v>
      </c>
      <c r="D281" s="19" t="s">
        <v>45</v>
      </c>
      <c r="E281" s="19" t="s">
        <v>389</v>
      </c>
      <c r="F281" s="19" t="s">
        <v>15</v>
      </c>
      <c r="G281" s="19" t="s">
        <v>15</v>
      </c>
      <c r="H281" s="19" t="s">
        <v>47</v>
      </c>
      <c r="I281" s="20">
        <f t="shared" si="4"/>
        <v>158</v>
      </c>
      <c r="J281" s="20">
        <f>HLOOKUP(Year-1, 'Full Database'!$K$6:$BN$7, 2, 0)</f>
        <v>61</v>
      </c>
      <c r="K281" s="21">
        <v>1.2072269499202761E-2</v>
      </c>
      <c r="L281" s="21">
        <v>1.2769827935740377E-2</v>
      </c>
      <c r="M281" s="21">
        <v>1.1107781958182463E-2</v>
      </c>
      <c r="N281" s="21">
        <v>1.0069864886542875E-2</v>
      </c>
      <c r="O281" s="21">
        <v>7.1786472467755278E-3</v>
      </c>
      <c r="P281" s="21">
        <v>3.1988195047778305E-3</v>
      </c>
      <c r="Q281" s="21">
        <v>5.2389632882836141E-3</v>
      </c>
      <c r="R281" s="21">
        <v>8.2420941646287396E-3</v>
      </c>
      <c r="S281" s="21">
        <v>6.4846901792814781E-3</v>
      </c>
      <c r="T281" s="21">
        <v>1.5818864660201819E-3</v>
      </c>
      <c r="U281" s="21">
        <v>6.3370273800124119E-5</v>
      </c>
      <c r="V281" s="21">
        <v>3.6777136171708244E-3</v>
      </c>
      <c r="W281" s="21">
        <v>3.1901083098023544E-3</v>
      </c>
      <c r="X281" s="21">
        <v>4.4350535523430337E-3</v>
      </c>
      <c r="Y281" s="21">
        <v>3.7280202580119819E-3</v>
      </c>
      <c r="Z281" s="21">
        <v>5.547831190886273E-4</v>
      </c>
      <c r="AA281" s="21">
        <v>-1.3697492448494681E-3</v>
      </c>
      <c r="AB281" s="21">
        <v>-5.927795425327996E-2</v>
      </c>
      <c r="AC281" s="21">
        <v>-6.5960119656496743E-2</v>
      </c>
      <c r="AD281" s="21">
        <v>-6.5127613408703322E-2</v>
      </c>
      <c r="AE281" s="21">
        <v>-0.11662719486525364</v>
      </c>
      <c r="AF281" s="21">
        <v>-0.17282591820235862</v>
      </c>
      <c r="AG281" s="21">
        <v>-0.11944015613358182</v>
      </c>
      <c r="AH281" s="21">
        <v>-0.10440868377892099</v>
      </c>
      <c r="AI281" s="21">
        <v>-0.11992609202981799</v>
      </c>
      <c r="AJ281" s="21">
        <v>-0.14923240311497704</v>
      </c>
      <c r="AK281" s="21">
        <v>-0.14124222884303597</v>
      </c>
      <c r="AL281" s="21">
        <v>-5.3003747542960673E-2</v>
      </c>
      <c r="AM281" s="21">
        <v>-4.6560671486723923E-2</v>
      </c>
      <c r="AN281" s="21">
        <v>-5.1277349269920849E-2</v>
      </c>
      <c r="AO281" s="21">
        <v>-4.9946197942057367E-2</v>
      </c>
      <c r="AP281" s="21">
        <v>-0.13874312377894948</v>
      </c>
      <c r="AQ281" s="21">
        <v>-0.18026045734425075</v>
      </c>
      <c r="AR281" s="21">
        <v>-0.28942548812792712</v>
      </c>
      <c r="AS281" s="21">
        <v>-0.28546309913629087</v>
      </c>
      <c r="AT281" s="21">
        <v>-0.40410391962264713</v>
      </c>
      <c r="AU281" s="21">
        <v>-0.82107517539721986</v>
      </c>
      <c r="AV281" s="21">
        <v>-0.31395858046849073</v>
      </c>
      <c r="AW281" s="21">
        <v>-0.22160159288326203</v>
      </c>
      <c r="AX281" s="21">
        <v>-0.1733410926841569</v>
      </c>
      <c r="AY281" s="21">
        <v>-0.2153802595155708</v>
      </c>
      <c r="AZ281" s="21">
        <v>-8.1754948821595022E-2</v>
      </c>
      <c r="BA281" s="21">
        <v>-0.21634730456145587</v>
      </c>
      <c r="BB281" s="21">
        <v>-0.14713593492017935</v>
      </c>
      <c r="BC281" s="21">
        <v>1.0386330673970755E-3</v>
      </c>
      <c r="BD281" s="21">
        <v>7.1178408359927588E-3</v>
      </c>
      <c r="BE281" s="21">
        <v>-9.2831663223450989E-2</v>
      </c>
      <c r="BF281" s="21">
        <v>-0.11458821314831875</v>
      </c>
      <c r="BG281" s="21">
        <v>-0.23229168526026708</v>
      </c>
      <c r="BH281" s="21">
        <v>-0.23141878613006808</v>
      </c>
      <c r="BI281" s="21">
        <v>-0.34808569487433083</v>
      </c>
      <c r="BJ281" s="21"/>
      <c r="BK281" s="21"/>
      <c r="BL281" s="21"/>
      <c r="BM281" s="21"/>
      <c r="BN281" s="21"/>
    </row>
    <row r="282" spans="1:66" s="22" customFormat="1" ht="18" customHeight="1" x14ac:dyDescent="0.45">
      <c r="A282" s="17"/>
      <c r="B282" s="17">
        <v>275</v>
      </c>
      <c r="C282" s="18" t="s">
        <v>390</v>
      </c>
      <c r="D282" s="19" t="s">
        <v>45</v>
      </c>
      <c r="E282" s="19" t="s">
        <v>389</v>
      </c>
      <c r="F282" s="19" t="s">
        <v>85</v>
      </c>
      <c r="G282" s="19" t="s">
        <v>86</v>
      </c>
      <c r="H282" s="19" t="s">
        <v>47</v>
      </c>
      <c r="I282" s="20">
        <f t="shared" si="4"/>
        <v>158</v>
      </c>
      <c r="J282" s="20">
        <f>HLOOKUP(Year-1, 'Full Database'!$K$6:$BN$7, 2, 0)</f>
        <v>61</v>
      </c>
      <c r="K282" s="21">
        <v>-2.1648825814596442E-2</v>
      </c>
      <c r="L282" s="21">
        <v>1.5966098090466091E-2</v>
      </c>
      <c r="M282" s="21">
        <v>6.8596333775477808E-3</v>
      </c>
      <c r="N282" s="21">
        <v>2.7927862286331678E-2</v>
      </c>
      <c r="O282" s="21">
        <v>-8.7471655057598898E-4</v>
      </c>
      <c r="P282" s="21">
        <v>-5.1410953194208596E-2</v>
      </c>
      <c r="Q282" s="21">
        <v>-4.0451915608531272E-2</v>
      </c>
      <c r="R282" s="21">
        <v>-2.5711482209922965E-2</v>
      </c>
      <c r="S282" s="21">
        <v>1.0479557301797244E-2</v>
      </c>
      <c r="T282" s="21">
        <v>-1.5524548763818584E-2</v>
      </c>
      <c r="U282" s="21">
        <v>-3.3846519389789907E-3</v>
      </c>
      <c r="V282" s="21">
        <v>3.0810792525810789E-3</v>
      </c>
      <c r="W282" s="21">
        <v>-2.9608616072570249E-2</v>
      </c>
      <c r="X282" s="21">
        <v>-5.9222239406071997E-3</v>
      </c>
      <c r="Y282" s="21">
        <v>2.4072579258943488E-2</v>
      </c>
      <c r="Z282" s="21">
        <v>1.8595288292798696E-2</v>
      </c>
      <c r="AA282" s="21">
        <v>2.900372916010388E-2</v>
      </c>
      <c r="AB282" s="21">
        <v>-1.1702689170856354E-2</v>
      </c>
      <c r="AC282" s="21">
        <v>-4.5108262819181455E-2</v>
      </c>
      <c r="AD282" s="21">
        <v>1.3447961100691104E-2</v>
      </c>
      <c r="AE282" s="21">
        <v>-5.2462564874511709E-2</v>
      </c>
      <c r="AF282" s="21">
        <v>-3.3018913834253677E-2</v>
      </c>
      <c r="AG282" s="21">
        <v>-0.11485053736689392</v>
      </c>
      <c r="AH282" s="21">
        <v>-0.10708215233227518</v>
      </c>
      <c r="AI282" s="21">
        <v>-0.11616887430686425</v>
      </c>
      <c r="AJ282" s="21">
        <v>-9.4324358929589944E-2</v>
      </c>
      <c r="AK282" s="21">
        <v>-9.0355599265303926E-2</v>
      </c>
      <c r="AL282" s="21">
        <v>-6.1279001613895198E-2</v>
      </c>
      <c r="AM282" s="21">
        <v>-4.8789035092275883E-2</v>
      </c>
      <c r="AN282" s="21">
        <v>-2.4095109371859977E-2</v>
      </c>
      <c r="AO282" s="21">
        <v>-4.3682543789992118E-2</v>
      </c>
      <c r="AP282" s="21">
        <v>-4.743956738914154E-2</v>
      </c>
      <c r="AQ282" s="21">
        <v>-5.6704778047298775E-3</v>
      </c>
      <c r="AR282" s="21">
        <v>3.2579482597178439E-2</v>
      </c>
      <c r="AS282" s="21">
        <v>-9.1347102765079874E-3</v>
      </c>
      <c r="AT282" s="21">
        <v>-5.2432998826585893E-3</v>
      </c>
      <c r="AU282" s="21">
        <v>-1.4397325516601092E-4</v>
      </c>
      <c r="AV282" s="21">
        <v>-0.4274237709988804</v>
      </c>
      <c r="AW282" s="21">
        <v>-0.15901561237302278</v>
      </c>
      <c r="AX282" s="21">
        <v>-5.0442940528350431E-2</v>
      </c>
      <c r="AY282" s="21">
        <v>-0.13649504482192273</v>
      </c>
      <c r="AZ282" s="21">
        <v>-2.5047728576240828E-2</v>
      </c>
      <c r="BA282" s="21">
        <v>-6.849581963370553E-3</v>
      </c>
      <c r="BB282" s="21">
        <v>-2.0290642510574296E-2</v>
      </c>
      <c r="BC282" s="21">
        <v>4.7258967833897089E-2</v>
      </c>
      <c r="BD282" s="21">
        <v>4.3797057876905653E-2</v>
      </c>
      <c r="BE282" s="21">
        <v>-8.4647988294924301E-2</v>
      </c>
      <c r="BF282" s="21">
        <v>-2.1785396052363504E-3</v>
      </c>
      <c r="BG282" s="21">
        <v>-4.6393423376752329E-4</v>
      </c>
      <c r="BH282" s="21">
        <v>-3.5200224535784391E-2</v>
      </c>
      <c r="BI282" s="21">
        <v>-0.19024237349254264</v>
      </c>
      <c r="BJ282" s="21"/>
      <c r="BK282" s="21"/>
      <c r="BL282" s="21"/>
      <c r="BM282" s="21"/>
      <c r="BN282" s="21"/>
    </row>
    <row r="283" spans="1:66" s="22" customFormat="1" ht="18" customHeight="1" x14ac:dyDescent="0.45">
      <c r="A283" s="17"/>
      <c r="B283" s="17">
        <v>276</v>
      </c>
      <c r="C283" s="18" t="s">
        <v>391</v>
      </c>
      <c r="D283" s="19" t="s">
        <v>45</v>
      </c>
      <c r="E283" s="19" t="s">
        <v>389</v>
      </c>
      <c r="F283" s="19" t="s">
        <v>85</v>
      </c>
      <c r="G283" s="19" t="s">
        <v>88</v>
      </c>
      <c r="H283" s="19" t="s">
        <v>47</v>
      </c>
      <c r="I283" s="20">
        <f t="shared" si="4"/>
        <v>158</v>
      </c>
      <c r="J283" s="20">
        <f>HLOOKUP(Year-1, 'Full Database'!$K$6:$BN$7, 2, 0)</f>
        <v>61</v>
      </c>
      <c r="K283" s="21">
        <v>2.9867089302186702E-2</v>
      </c>
      <c r="L283" s="21">
        <v>2.6894316686554245E-2</v>
      </c>
      <c r="M283" s="21">
        <v>1.1935113776030614E-2</v>
      </c>
      <c r="N283" s="21">
        <v>1.7141307974304788E-2</v>
      </c>
      <c r="O283" s="21">
        <v>1.9532462655383713E-2</v>
      </c>
      <c r="P283" s="21">
        <v>-8.3178268466893267E-3</v>
      </c>
      <c r="Q283" s="21">
        <v>1.6148946255931686E-2</v>
      </c>
      <c r="R283" s="21">
        <v>2.7991430106744982E-2</v>
      </c>
      <c r="S283" s="21">
        <v>3.2028169921521688E-2</v>
      </c>
      <c r="T283" s="21">
        <v>-3.7746952250129477E-3</v>
      </c>
      <c r="U283" s="21">
        <v>2.873252818465536E-3</v>
      </c>
      <c r="V283" s="21">
        <v>1.3344940043566809E-2</v>
      </c>
      <c r="W283" s="21">
        <v>1.378738741605855E-2</v>
      </c>
      <c r="X283" s="21">
        <v>-2.2327029451480383E-2</v>
      </c>
      <c r="Y283" s="21">
        <v>-6.0622376946402996E-2</v>
      </c>
      <c r="Z283" s="21">
        <v>-6.2746237472221203E-2</v>
      </c>
      <c r="AA283" s="21">
        <v>-6.5232358400757487E-2</v>
      </c>
      <c r="AB283" s="21">
        <v>-0.20349518560041982</v>
      </c>
      <c r="AC283" s="21">
        <v>-9.7829282721379446E-2</v>
      </c>
      <c r="AD283" s="21">
        <v>-4.3626476767528337E-2</v>
      </c>
      <c r="AE283" s="21">
        <v>-6.2536390725469987E-2</v>
      </c>
      <c r="AF283" s="21">
        <v>-5.7427151941682922E-2</v>
      </c>
      <c r="AG283" s="21">
        <v>-2.1772037786285749E-2</v>
      </c>
      <c r="AH283" s="21">
        <v>-1.2426945597692909E-2</v>
      </c>
      <c r="AI283" s="21">
        <v>-7.1195245667514617E-2</v>
      </c>
      <c r="AJ283" s="21">
        <v>-6.7799210103391197E-2</v>
      </c>
      <c r="AK283" s="21">
        <v>-7.9759602488322798E-2</v>
      </c>
      <c r="AL283" s="21">
        <v>-1.7637095235283305E-2</v>
      </c>
      <c r="AM283" s="21">
        <v>-6.5218259245533551E-3</v>
      </c>
      <c r="AN283" s="21">
        <v>1.4590515970667513E-2</v>
      </c>
      <c r="AO283" s="21">
        <v>-2.0481695402747978E-2</v>
      </c>
      <c r="AP283" s="21">
        <v>4.8024541677642897E-3</v>
      </c>
      <c r="AQ283" s="21">
        <v>-8.5945296157210801E-3</v>
      </c>
      <c r="AR283" s="21">
        <v>-1.12091822336855E-2</v>
      </c>
      <c r="AS283" s="21">
        <v>-0.10043687962596173</v>
      </c>
      <c r="AT283" s="21">
        <v>-2.8824319874455245E-2</v>
      </c>
      <c r="AU283" s="21">
        <v>-0.11352566982103104</v>
      </c>
      <c r="AV283" s="21">
        <v>-4.8393682486696919E-2</v>
      </c>
      <c r="AW283" s="21">
        <v>-8.3941762918209942E-2</v>
      </c>
      <c r="AX283" s="21">
        <v>-7.7591853507230427E-2</v>
      </c>
      <c r="AY283" s="21">
        <v>-2.9643273444546297E-2</v>
      </c>
      <c r="AZ283" s="21">
        <v>-6.2443883380174349E-2</v>
      </c>
      <c r="BA283" s="21">
        <v>-0.2597492344664844</v>
      </c>
      <c r="BB283" s="21">
        <v>-0.50743757951666857</v>
      </c>
      <c r="BC283" s="21">
        <v>-8.5127403999162021E-3</v>
      </c>
      <c r="BD283" s="21">
        <v>2.7571228011311476E-2</v>
      </c>
      <c r="BE283" s="21">
        <v>-5.0222546548551711E-2</v>
      </c>
      <c r="BF283" s="21">
        <v>-0.32338801169540904</v>
      </c>
      <c r="BG283" s="21">
        <v>-0.4605089523692476</v>
      </c>
      <c r="BH283" s="21">
        <v>-0.10629604557368723</v>
      </c>
      <c r="BI283" s="21">
        <v>-6.2373637466076076E-2</v>
      </c>
      <c r="BJ283" s="21"/>
      <c r="BK283" s="21"/>
      <c r="BL283" s="21"/>
      <c r="BM283" s="21"/>
      <c r="BN283" s="21"/>
    </row>
    <row r="284" spans="1:66" s="22" customFormat="1" ht="18" customHeight="1" x14ac:dyDescent="0.45">
      <c r="A284" s="17"/>
      <c r="B284" s="17">
        <v>277</v>
      </c>
      <c r="C284" s="18" t="s">
        <v>392</v>
      </c>
      <c r="D284" s="19" t="s">
        <v>45</v>
      </c>
      <c r="E284" s="19" t="s">
        <v>389</v>
      </c>
      <c r="F284" s="19" t="s">
        <v>85</v>
      </c>
      <c r="G284" s="19" t="s">
        <v>90</v>
      </c>
      <c r="H284" s="19" t="s">
        <v>47</v>
      </c>
      <c r="I284" s="20">
        <f t="shared" si="4"/>
        <v>158</v>
      </c>
      <c r="J284" s="20">
        <f>HLOOKUP(Year-1, 'Full Database'!$K$6:$BN$7, 2, 0)</f>
        <v>61</v>
      </c>
      <c r="K284" s="21">
        <v>2.8732620165545297E-2</v>
      </c>
      <c r="L284" s="21">
        <v>2.7495600536601744E-2</v>
      </c>
      <c r="M284" s="21">
        <v>1.1777772885602032E-2</v>
      </c>
      <c r="N284" s="21">
        <v>1.6942239832389247E-3</v>
      </c>
      <c r="O284" s="21">
        <v>-6.6652445096667175E-3</v>
      </c>
      <c r="P284" s="21">
        <v>-2.360768840750074E-2</v>
      </c>
      <c r="Q284" s="21">
        <v>-3.1889373921838997E-3</v>
      </c>
      <c r="R284" s="21">
        <v>9.4542318159042179E-3</v>
      </c>
      <c r="S284" s="21">
        <v>-8.6877732818299962E-3</v>
      </c>
      <c r="T284" s="21">
        <v>-1.0558577015587349E-2</v>
      </c>
      <c r="U284" s="21">
        <v>-1.7391032428611758E-2</v>
      </c>
      <c r="V284" s="21">
        <v>9.0309820641735275E-3</v>
      </c>
      <c r="W284" s="21">
        <v>-4.6536511703160373E-3</v>
      </c>
      <c r="X284" s="21">
        <v>1.0406822524980755E-2</v>
      </c>
      <c r="Y284" s="21">
        <v>-9.3136647749048583E-3</v>
      </c>
      <c r="Z284" s="21">
        <v>-4.8621754568273209E-2</v>
      </c>
      <c r="AA284" s="21">
        <v>-3.6437924687424454E-2</v>
      </c>
      <c r="AB284" s="21">
        <v>-0.11111632438039</v>
      </c>
      <c r="AC284" s="21">
        <v>-7.6693736313496699E-2</v>
      </c>
      <c r="AD284" s="21">
        <v>-8.5340918582613862E-2</v>
      </c>
      <c r="AE284" s="21">
        <v>-6.1157023414289614E-2</v>
      </c>
      <c r="AF284" s="21">
        <v>-6.9085137474580074E-2</v>
      </c>
      <c r="AG284" s="21">
        <v>-8.5212006222980377E-2</v>
      </c>
      <c r="AH284" s="21">
        <v>-4.8125543550266721E-2</v>
      </c>
      <c r="AI284" s="21">
        <v>-0.12961730484706477</v>
      </c>
      <c r="AJ284" s="21">
        <v>-0.15130268469532829</v>
      </c>
      <c r="AK284" s="21">
        <v>-5.4418383831959183E-2</v>
      </c>
      <c r="AL284" s="21">
        <v>-6.5470581123631313E-2</v>
      </c>
      <c r="AM284" s="21">
        <v>-3.8522104022977954E-2</v>
      </c>
      <c r="AN284" s="21">
        <v>-3.1578394145768213E-2</v>
      </c>
      <c r="AO284" s="21">
        <v>-3.659398763904486E-2</v>
      </c>
      <c r="AP284" s="21">
        <v>-3.8179301267477574E-2</v>
      </c>
      <c r="AQ284" s="21">
        <v>-2.8047607456441109E-2</v>
      </c>
      <c r="AR284" s="21">
        <v>-2.530921957431928E-2</v>
      </c>
      <c r="AS284" s="21">
        <v>-7.4012643266077621E-2</v>
      </c>
      <c r="AT284" s="21">
        <v>-8.1401298806469222E-2</v>
      </c>
      <c r="AU284" s="21">
        <v>-9.4552530425425718E-2</v>
      </c>
      <c r="AV284" s="21">
        <v>-0.10758849209974149</v>
      </c>
      <c r="AW284" s="21">
        <v>-6.9074603875195983E-2</v>
      </c>
      <c r="AX284" s="21">
        <v>-7.8698004177905276E-2</v>
      </c>
      <c r="AY284" s="21">
        <v>-0.24672029772407555</v>
      </c>
      <c r="AZ284" s="21">
        <v>-4.8512213319625581E-2</v>
      </c>
      <c r="BA284" s="21">
        <v>-1.8718843887245741E-2</v>
      </c>
      <c r="BB284" s="21">
        <v>-0.17362784699766093</v>
      </c>
      <c r="BC284" s="21">
        <v>4.7773762531295744E-3</v>
      </c>
      <c r="BD284" s="21">
        <v>7.3257679321023774E-3</v>
      </c>
      <c r="BE284" s="21">
        <v>-8.3477860424290423E-2</v>
      </c>
      <c r="BF284" s="21">
        <v>-7.3219440044555356E-2</v>
      </c>
      <c r="BG284" s="21">
        <v>-8.3890453898871772E-2</v>
      </c>
      <c r="BH284" s="21">
        <v>-8.2089317611823157E-2</v>
      </c>
      <c r="BI284" s="21">
        <v>-0.19435396040347333</v>
      </c>
      <c r="BJ284" s="21"/>
      <c r="BK284" s="21"/>
      <c r="BL284" s="21"/>
      <c r="BM284" s="21"/>
      <c r="BN284" s="21"/>
    </row>
    <row r="285" spans="1:66" s="22" customFormat="1" ht="18" customHeight="1" x14ac:dyDescent="0.45">
      <c r="A285" s="17"/>
      <c r="B285" s="17">
        <v>278</v>
      </c>
      <c r="C285" s="18" t="s">
        <v>393</v>
      </c>
      <c r="D285" s="19" t="s">
        <v>45</v>
      </c>
      <c r="E285" s="19" t="s">
        <v>389</v>
      </c>
      <c r="F285" s="19" t="s">
        <v>85</v>
      </c>
      <c r="G285" s="19" t="s">
        <v>92</v>
      </c>
      <c r="H285" s="19" t="s">
        <v>47</v>
      </c>
      <c r="I285" s="20">
        <f t="shared" si="4"/>
        <v>158</v>
      </c>
      <c r="J285" s="20">
        <f>HLOOKUP(Year-1, 'Full Database'!$K$6:$BN$7, 2, 0)</f>
        <v>61</v>
      </c>
      <c r="K285" s="21">
        <v>5.8224123975118888E-3</v>
      </c>
      <c r="L285" s="21">
        <v>4.9131830920331934E-3</v>
      </c>
      <c r="M285" s="21">
        <v>5.6916263015472576E-3</v>
      </c>
      <c r="N285" s="21">
        <v>5.3406819761122534E-3</v>
      </c>
      <c r="O285" s="21">
        <v>5.3358232158920698E-3</v>
      </c>
      <c r="P285" s="21">
        <v>5.2766744385174969E-3</v>
      </c>
      <c r="Q285" s="21">
        <v>5.283277640483695E-3</v>
      </c>
      <c r="R285" s="21">
        <v>4.6309890044982614E-3</v>
      </c>
      <c r="S285" s="21">
        <v>4.0492337495125121E-3</v>
      </c>
      <c r="T285" s="21">
        <v>3.3586423938715636E-3</v>
      </c>
      <c r="U285" s="21">
        <v>2.9762816741167129E-3</v>
      </c>
      <c r="V285" s="21">
        <v>2.5411305946983964E-3</v>
      </c>
      <c r="W285" s="21">
        <v>2.8283763467439357E-3</v>
      </c>
      <c r="X285" s="21">
        <v>4.1321747633841621E-3</v>
      </c>
      <c r="Y285" s="21">
        <v>4.4949634107732273E-3</v>
      </c>
      <c r="Z285" s="21">
        <v>4.1178464652789253E-3</v>
      </c>
      <c r="AA285" s="21">
        <v>2.927853652203067E-3</v>
      </c>
      <c r="AB285" s="21">
        <v>2.2331333889143968E-3</v>
      </c>
      <c r="AC285" s="21">
        <v>2.8448882995298639E-3</v>
      </c>
      <c r="AD285" s="21">
        <v>-6.9877974377478651E-4</v>
      </c>
      <c r="AE285" s="21">
        <v>1.1153398717844828E-3</v>
      </c>
      <c r="AF285" s="21">
        <v>-8.8569030870791791E-4</v>
      </c>
      <c r="AG285" s="21">
        <v>-9.6778945198787124E-3</v>
      </c>
      <c r="AH285" s="21">
        <v>-4.2806714462542235E-3</v>
      </c>
      <c r="AI285" s="21">
        <v>-7.4353991016296792E-3</v>
      </c>
      <c r="AJ285" s="21">
        <v>-1.0131819627635201E-2</v>
      </c>
      <c r="AK285" s="21">
        <v>-2.1804964928642421E-3</v>
      </c>
      <c r="AL285" s="21">
        <v>5.1327692134795676E-5</v>
      </c>
      <c r="AM285" s="21">
        <v>1.9678439392344835E-3</v>
      </c>
      <c r="AN285" s="21">
        <v>2.1743109087892683E-3</v>
      </c>
      <c r="AO285" s="21">
        <v>2.509670692967939E-3</v>
      </c>
      <c r="AP285" s="21">
        <v>2.0527593554425074E-3</v>
      </c>
      <c r="AQ285" s="21">
        <v>2.260777479516802E-3</v>
      </c>
      <c r="AR285" s="21">
        <v>2.470394729356232E-3</v>
      </c>
      <c r="AS285" s="21">
        <v>3.2882358696555204E-3</v>
      </c>
      <c r="AT285" s="21">
        <v>2.602407057644369E-3</v>
      </c>
      <c r="AU285" s="21">
        <v>1.704077154636018E-3</v>
      </c>
      <c r="AV285" s="21">
        <v>1.6044290279400284E-3</v>
      </c>
      <c r="AW285" s="21">
        <v>2.9162156699736388E-3</v>
      </c>
      <c r="AX285" s="21">
        <v>2.9258563688091869E-3</v>
      </c>
      <c r="AY285" s="21">
        <v>3.8800092511417378E-3</v>
      </c>
      <c r="AZ285" s="21">
        <v>4.6121656693315924E-3</v>
      </c>
      <c r="BA285" s="21">
        <v>6.3591782933450705E-4</v>
      </c>
      <c r="BB285" s="21">
        <v>-2.9219436189219881E-2</v>
      </c>
      <c r="BC285" s="21">
        <v>1.2565475563733289E-3</v>
      </c>
      <c r="BD285" s="21">
        <v>1.8230169414328032E-3</v>
      </c>
      <c r="BE285" s="21">
        <v>-3.99451540535555E-3</v>
      </c>
      <c r="BF285" s="21">
        <v>-3.9201916579856695E-4</v>
      </c>
      <c r="BG285" s="21">
        <v>5.6971717099976379E-4</v>
      </c>
      <c r="BH285" s="21">
        <v>2.0097786460333525E-3</v>
      </c>
      <c r="BI285" s="21">
        <v>1.6008264803914949E-3</v>
      </c>
      <c r="BJ285" s="21"/>
      <c r="BK285" s="21"/>
      <c r="BL285" s="21"/>
      <c r="BM285" s="21"/>
      <c r="BN285" s="21"/>
    </row>
    <row r="286" spans="1:66" s="22" customFormat="1" ht="18" customHeight="1" x14ac:dyDescent="0.45">
      <c r="A286" s="17"/>
      <c r="B286" s="17">
        <v>279</v>
      </c>
      <c r="C286" s="18" t="s">
        <v>394</v>
      </c>
      <c r="D286" s="19" t="s">
        <v>45</v>
      </c>
      <c r="E286" s="19" t="s">
        <v>389</v>
      </c>
      <c r="F286" s="19" t="s">
        <v>85</v>
      </c>
      <c r="G286" s="19" t="s">
        <v>94</v>
      </c>
      <c r="H286" s="19" t="s">
        <v>47</v>
      </c>
      <c r="I286" s="20">
        <f t="shared" si="4"/>
        <v>158</v>
      </c>
      <c r="J286" s="20">
        <f>HLOOKUP(Year-1, 'Full Database'!$K$6:$BN$7, 2, 0)</f>
        <v>61</v>
      </c>
      <c r="K286" s="21">
        <v>2.5818538765463923E-2</v>
      </c>
      <c r="L286" s="21">
        <v>2.3203963480198517E-2</v>
      </c>
      <c r="M286" s="21">
        <v>2.1271951944599389E-2</v>
      </c>
      <c r="N286" s="21">
        <v>2.1941369753564682E-2</v>
      </c>
      <c r="O286" s="21">
        <v>1.1972490685114261E-2</v>
      </c>
      <c r="P286" s="21">
        <v>4.7645125007572901E-3</v>
      </c>
      <c r="Q286" s="21">
        <v>5.6057207557326707E-3</v>
      </c>
      <c r="R286" s="21">
        <v>7.9422931397308116E-3</v>
      </c>
      <c r="S286" s="21">
        <v>8.386430342016131E-3</v>
      </c>
      <c r="T286" s="21">
        <v>-4.7411142383695641E-2</v>
      </c>
      <c r="U286" s="21">
        <v>-3.2603897759401611E-2</v>
      </c>
      <c r="V286" s="21">
        <v>-1.6914144871698587E-2</v>
      </c>
      <c r="W286" s="21">
        <v>-2.7348381263135109E-2</v>
      </c>
      <c r="X286" s="21">
        <v>-2.3277762155147912E-2</v>
      </c>
      <c r="Y286" s="21">
        <v>-4.2549536429513951E-2</v>
      </c>
      <c r="Z286" s="21">
        <v>-1.7695988874876976E-2</v>
      </c>
      <c r="AA286" s="21">
        <v>-4.0187209572688495E-2</v>
      </c>
      <c r="AB286" s="21">
        <v>-3.3430929727667799E-2</v>
      </c>
      <c r="AC286" s="21">
        <v>-1.0547490099135724E-2</v>
      </c>
      <c r="AD286" s="21">
        <v>-9.4158629846462921E-3</v>
      </c>
      <c r="AE286" s="21">
        <v>-3.6607545163558561E-2</v>
      </c>
      <c r="AF286" s="21">
        <v>-4.6779469853338758E-2</v>
      </c>
      <c r="AG286" s="21">
        <v>-7.1044530970918618E-2</v>
      </c>
      <c r="AH286" s="21">
        <v>-7.6004863848961934E-2</v>
      </c>
      <c r="AI286" s="21">
        <v>-4.6550596026369621E-2</v>
      </c>
      <c r="AJ286" s="21">
        <v>-0.10310735607553551</v>
      </c>
      <c r="AK286" s="21">
        <v>-5.6752848766778524E-2</v>
      </c>
      <c r="AL286" s="21">
        <v>-8.9399669789362118E-2</v>
      </c>
      <c r="AM286" s="21">
        <v>-6.9219645349845538E-2</v>
      </c>
      <c r="AN286" s="21">
        <v>-4.5650378004507039E-2</v>
      </c>
      <c r="AO286" s="21">
        <v>-0.10490282446127817</v>
      </c>
      <c r="AP286" s="21">
        <v>-0.12985344687846256</v>
      </c>
      <c r="AQ286" s="21">
        <v>-0.18397143065016319</v>
      </c>
      <c r="AR286" s="21">
        <v>-5.5561143771934107E-2</v>
      </c>
      <c r="AS286" s="21">
        <v>-0.1195353077740544</v>
      </c>
      <c r="AT286" s="21">
        <v>-0.110867001696072</v>
      </c>
      <c r="AU286" s="21">
        <v>-0.244278299216554</v>
      </c>
      <c r="AV286" s="21">
        <v>-0.12964618825254609</v>
      </c>
      <c r="AW286" s="21">
        <v>-0.17473330300155093</v>
      </c>
      <c r="AX286" s="21">
        <v>-0.10740722009444369</v>
      </c>
      <c r="AY286" s="21">
        <v>-7.5006191715588935E-2</v>
      </c>
      <c r="AZ286" s="21">
        <v>-4.6349643132312532E-2</v>
      </c>
      <c r="BA286" s="21">
        <v>-6.5442174322284441E-2</v>
      </c>
      <c r="BB286" s="21">
        <v>-0.12780331800085262</v>
      </c>
      <c r="BC286" s="21">
        <v>5.1576976841032969E-2</v>
      </c>
      <c r="BD286" s="21">
        <v>6.0125868548275348E-2</v>
      </c>
      <c r="BE286" s="21">
        <v>-5.0405528182773281E-2</v>
      </c>
      <c r="BF286" s="21">
        <v>-4.8219700428704763E-2</v>
      </c>
      <c r="BG286" s="21">
        <v>-0.1786851973493663</v>
      </c>
      <c r="BH286" s="21">
        <v>-9.7786965203151485E-2</v>
      </c>
      <c r="BI286" s="21">
        <v>-0.10906451347411245</v>
      </c>
      <c r="BJ286" s="21"/>
      <c r="BK286" s="21"/>
      <c r="BL286" s="21"/>
      <c r="BM286" s="21"/>
      <c r="BN286" s="21"/>
    </row>
    <row r="287" spans="1:66" s="22" customFormat="1" ht="18" customHeight="1" x14ac:dyDescent="0.45">
      <c r="A287" s="17"/>
      <c r="B287" s="17">
        <v>280</v>
      </c>
      <c r="C287" s="18" t="s">
        <v>395</v>
      </c>
      <c r="D287" s="19" t="s">
        <v>45</v>
      </c>
      <c r="E287" s="19" t="s">
        <v>389</v>
      </c>
      <c r="F287" s="19" t="s">
        <v>85</v>
      </c>
      <c r="G287" s="19" t="s">
        <v>96</v>
      </c>
      <c r="H287" s="19" t="s">
        <v>47</v>
      </c>
      <c r="I287" s="20">
        <f t="shared" si="4"/>
        <v>158</v>
      </c>
      <c r="J287" s="20">
        <f>HLOOKUP(Year-1, 'Full Database'!$K$6:$BN$7, 2, 0)</f>
        <v>61</v>
      </c>
      <c r="K287" s="21">
        <v>3.0064482382592836E-2</v>
      </c>
      <c r="L287" s="21">
        <v>2.9840728375214315E-2</v>
      </c>
      <c r="M287" s="21">
        <v>2.9623956009064131E-2</v>
      </c>
      <c r="N287" s="21">
        <v>2.8280978945539759E-2</v>
      </c>
      <c r="O287" s="21">
        <v>2.701942473981532E-2</v>
      </c>
      <c r="P287" s="21">
        <v>2.2683458957673944E-2</v>
      </c>
      <c r="Q287" s="21">
        <v>2.0103645140202079E-2</v>
      </c>
      <c r="R287" s="21">
        <v>2.7150659340227073E-2</v>
      </c>
      <c r="S287" s="21">
        <v>2.3784947222148873E-2</v>
      </c>
      <c r="T287" s="21">
        <v>1.7380428861644162E-2</v>
      </c>
      <c r="U287" s="21">
        <v>1.9576170259372402E-2</v>
      </c>
      <c r="V287" s="21">
        <v>2.186740758597927E-2</v>
      </c>
      <c r="W287" s="21">
        <v>1.5718115766083111E-2</v>
      </c>
      <c r="X287" s="21">
        <v>8.3056056250308142E-3</v>
      </c>
      <c r="Y287" s="21">
        <v>7.084615617530373E-3</v>
      </c>
      <c r="Z287" s="21">
        <v>9.0490571763206101E-3</v>
      </c>
      <c r="AA287" s="21">
        <v>-9.4913609025484916E-3</v>
      </c>
      <c r="AB287" s="21">
        <v>-5.0060913129678357E-2</v>
      </c>
      <c r="AC287" s="21">
        <v>-0.11828157504330458</v>
      </c>
      <c r="AD287" s="21">
        <v>-0.15210719564584255</v>
      </c>
      <c r="AE287" s="21">
        <v>-0.14795802815399103</v>
      </c>
      <c r="AF287" s="21">
        <v>-0.28451095158474654</v>
      </c>
      <c r="AG287" s="21">
        <v>-0.11079578723932153</v>
      </c>
      <c r="AH287" s="21">
        <v>-4.6301916428280437E-2</v>
      </c>
      <c r="AI287" s="21">
        <v>-4.2129531578087479E-2</v>
      </c>
      <c r="AJ287" s="21">
        <v>-4.3966718724769947E-2</v>
      </c>
      <c r="AK287" s="21">
        <v>-7.6899242702075724E-2</v>
      </c>
      <c r="AL287" s="21">
        <v>-1.5540062608576041E-2</v>
      </c>
      <c r="AM287" s="21">
        <v>-3.1167656642788529E-2</v>
      </c>
      <c r="AN287" s="21">
        <v>-1.7846396173203691E-2</v>
      </c>
      <c r="AO287" s="21">
        <v>-4.1571613179317193E-2</v>
      </c>
      <c r="AP287" s="21">
        <v>-5.0421986438265306E-3</v>
      </c>
      <c r="AQ287" s="21">
        <v>-1.3964554334583042E-2</v>
      </c>
      <c r="AR287" s="21">
        <v>-0.12255811530843345</v>
      </c>
      <c r="AS287" s="21">
        <v>-1.6962828455923597E-2</v>
      </c>
      <c r="AT287" s="21">
        <v>-3.5514268535610197E-2</v>
      </c>
      <c r="AU287" s="21">
        <v>-2.3692343420802463E-2</v>
      </c>
      <c r="AV287" s="21">
        <v>-8.9079220412005569E-2</v>
      </c>
      <c r="AW287" s="21">
        <v>-3.5452884922138016E-2</v>
      </c>
      <c r="AX287" s="21">
        <v>-7.1822282878972266E-3</v>
      </c>
      <c r="AY287" s="21">
        <v>-9.6618157647846894E-3</v>
      </c>
      <c r="AZ287" s="21">
        <v>5.9933808725131212E-3</v>
      </c>
      <c r="BA287" s="21">
        <v>-5.8575645607594736E-3</v>
      </c>
      <c r="BB287" s="21">
        <v>-9.2966393199941724E-2</v>
      </c>
      <c r="BC287" s="21">
        <v>1.0889149573046108E-2</v>
      </c>
      <c r="BD287" s="21">
        <v>1.7163938975088461E-2</v>
      </c>
      <c r="BE287" s="21">
        <v>-3.2058196887468506E-2</v>
      </c>
      <c r="BF287" s="21">
        <v>-6.587511451547888E-2</v>
      </c>
      <c r="BG287" s="21">
        <v>-7.1553577470174254E-2</v>
      </c>
      <c r="BH287" s="21">
        <v>-0.1465982113355303</v>
      </c>
      <c r="BI287" s="21">
        <v>-0.43660450050919747</v>
      </c>
      <c r="BJ287" s="21"/>
      <c r="BK287" s="21"/>
      <c r="BL287" s="21"/>
      <c r="BM287" s="21"/>
      <c r="BN287" s="21"/>
    </row>
    <row r="288" spans="1:66" s="22" customFormat="1" ht="18" customHeight="1" x14ac:dyDescent="0.45">
      <c r="A288" s="17"/>
      <c r="B288" s="17">
        <v>281</v>
      </c>
      <c r="C288" s="18" t="s">
        <v>396</v>
      </c>
      <c r="D288" s="19" t="s">
        <v>45</v>
      </c>
      <c r="E288" s="19" t="s">
        <v>389</v>
      </c>
      <c r="F288" s="19" t="s">
        <v>85</v>
      </c>
      <c r="G288" s="19" t="s">
        <v>98</v>
      </c>
      <c r="H288" s="19" t="s">
        <v>47</v>
      </c>
      <c r="I288" s="20">
        <f t="shared" si="4"/>
        <v>158</v>
      </c>
      <c r="J288" s="20">
        <f>HLOOKUP(Year-1, 'Full Database'!$K$6:$BN$7, 2, 0)</f>
        <v>61</v>
      </c>
      <c r="K288" s="21">
        <v>6.7961893331332984E-2</v>
      </c>
      <c r="L288" s="21">
        <v>-4.6536564443491309E-2</v>
      </c>
      <c r="M288" s="21">
        <v>3.3637564731430994E-2</v>
      </c>
      <c r="N288" s="21">
        <v>1.3743494468064837E-2</v>
      </c>
      <c r="O288" s="21">
        <v>8.4171659326016442E-3</v>
      </c>
      <c r="P288" s="21">
        <v>-1.3618218968620184E-2</v>
      </c>
      <c r="Q288" s="21">
        <v>-7.0787064622718169E-3</v>
      </c>
      <c r="R288" s="21">
        <v>1.4342880688139681E-2</v>
      </c>
      <c r="S288" s="21">
        <v>1.0226933412959093E-2</v>
      </c>
      <c r="T288" s="21">
        <v>1.1755325297487481E-2</v>
      </c>
      <c r="U288" s="21">
        <v>8.692950972314966E-3</v>
      </c>
      <c r="V288" s="21">
        <v>1.3116469470318502E-2</v>
      </c>
      <c r="W288" s="21">
        <v>1.6241437535056337E-2</v>
      </c>
      <c r="X288" s="21">
        <v>2.0645785900535639E-2</v>
      </c>
      <c r="Y288" s="21">
        <v>-1.2910034244284002E-2</v>
      </c>
      <c r="Z288" s="21">
        <v>-5.65396997236546E-2</v>
      </c>
      <c r="AA288" s="21">
        <v>-4.4825213371906598E-2</v>
      </c>
      <c r="AB288" s="21">
        <v>-5.791177660866046E-2</v>
      </c>
      <c r="AC288" s="21">
        <v>-9.1153335980601713E-2</v>
      </c>
      <c r="AD288" s="21">
        <v>-0.19519741578937125</v>
      </c>
      <c r="AE288" s="21">
        <v>-0.13103546374714095</v>
      </c>
      <c r="AF288" s="21">
        <v>-0.24692839039725439</v>
      </c>
      <c r="AG288" s="21">
        <v>-0.29724775741057785</v>
      </c>
      <c r="AH288" s="21">
        <v>-0.18046318083818125</v>
      </c>
      <c r="AI288" s="21">
        <v>-0.2455397636930291</v>
      </c>
      <c r="AJ288" s="21">
        <v>-0.16181687616322873</v>
      </c>
      <c r="AK288" s="21">
        <v>-9.2660093407774133E-2</v>
      </c>
      <c r="AL288" s="21">
        <v>-0.14916188681837564</v>
      </c>
      <c r="AM288" s="21">
        <v>-2.1032591526306203E-2</v>
      </c>
      <c r="AN288" s="21">
        <v>-0.2997918801955699</v>
      </c>
      <c r="AO288" s="21">
        <v>-0.28373971113526936</v>
      </c>
      <c r="AP288" s="21">
        <v>-0.306808302988551</v>
      </c>
      <c r="AQ288" s="21">
        <v>-0.24798993522078983</v>
      </c>
      <c r="AR288" s="21">
        <v>-0.33738625907805914</v>
      </c>
      <c r="AS288" s="21">
        <v>-0.64045363778052411</v>
      </c>
      <c r="AT288" s="21">
        <v>-0.44223417276108129</v>
      </c>
      <c r="AU288" s="21">
        <v>-0.38369885936297005</v>
      </c>
      <c r="AV288" s="21">
        <v>-1.3656001424694412E-3</v>
      </c>
      <c r="AW288" s="21">
        <v>-9.7536655773141842E-2</v>
      </c>
      <c r="AX288" s="21">
        <v>-0.12252838108247664</v>
      </c>
      <c r="AY288" s="21">
        <v>-8.6370816312443241E-2</v>
      </c>
      <c r="AZ288" s="21">
        <v>-9.4032323106496576E-2</v>
      </c>
      <c r="BA288" s="21">
        <v>-8.7528077128453494E-2</v>
      </c>
      <c r="BB288" s="21">
        <v>-3.2553283070975783E-3</v>
      </c>
      <c r="BC288" s="21">
        <v>4.026322746450052E-2</v>
      </c>
      <c r="BD288" s="21">
        <v>3.8837678537244479E-2</v>
      </c>
      <c r="BE288" s="21">
        <v>-0.29259943106796354</v>
      </c>
      <c r="BF288" s="21">
        <v>-0.1346012002606185</v>
      </c>
      <c r="BG288" s="21">
        <v>-0.47020743839447016</v>
      </c>
      <c r="BH288" s="21">
        <v>-0.27664369872534572</v>
      </c>
      <c r="BI288" s="21">
        <v>-0.44092656960509341</v>
      </c>
      <c r="BJ288" s="21"/>
      <c r="BK288" s="21"/>
      <c r="BL288" s="21"/>
      <c r="BM288" s="21"/>
      <c r="BN288" s="21"/>
    </row>
    <row r="289" spans="1:66" s="22" customFormat="1" ht="18" customHeight="1" x14ac:dyDescent="0.45">
      <c r="A289" s="17"/>
      <c r="B289" s="17">
        <v>282</v>
      </c>
      <c r="C289" s="18" t="s">
        <v>397</v>
      </c>
      <c r="D289" s="19" t="s">
        <v>45</v>
      </c>
      <c r="E289" s="19" t="s">
        <v>389</v>
      </c>
      <c r="F289" s="19" t="s">
        <v>85</v>
      </c>
      <c r="G289" s="19" t="s">
        <v>100</v>
      </c>
      <c r="H289" s="19" t="s">
        <v>47</v>
      </c>
      <c r="I289" s="20">
        <f t="shared" si="4"/>
        <v>158</v>
      </c>
      <c r="J289" s="20">
        <f>HLOOKUP(Year-1, 'Full Database'!$K$6:$BN$7, 2, 0)</f>
        <v>61</v>
      </c>
      <c r="K289" s="21">
        <v>3.0979671280276812E-2</v>
      </c>
      <c r="L289" s="21">
        <v>6.3343131018447435E-2</v>
      </c>
      <c r="M289" s="21">
        <v>6.6234389526005424E-2</v>
      </c>
      <c r="N289" s="21">
        <v>8.1068348191635872E-2</v>
      </c>
      <c r="O289" s="21">
        <v>6.5799204656400004E-2</v>
      </c>
      <c r="P289" s="21">
        <v>4.9703186754527139E-2</v>
      </c>
      <c r="Q289" s="21">
        <v>7.3998221600496059E-2</v>
      </c>
      <c r="R289" s="21">
        <v>8.2099597594888926E-2</v>
      </c>
      <c r="S289" s="21">
        <v>7.944384819050089E-2</v>
      </c>
      <c r="T289" s="21">
        <v>-9.0301348254374792E-3</v>
      </c>
      <c r="U289" s="21">
        <v>4.2755054919905382E-2</v>
      </c>
      <c r="V289" s="21">
        <v>7.2485298371542758E-2</v>
      </c>
      <c r="W289" s="21">
        <v>8.4700101333763697E-2</v>
      </c>
      <c r="X289" s="21">
        <v>0.10108772018152318</v>
      </c>
      <c r="Y289" s="21">
        <v>9.2587232041214523E-2</v>
      </c>
      <c r="Z289" s="21">
        <v>7.6290600464512429E-2</v>
      </c>
      <c r="AA289" s="21">
        <v>6.3653008087368609E-2</v>
      </c>
      <c r="AB289" s="21">
        <v>4.4154782917611914E-2</v>
      </c>
      <c r="AC289" s="21">
        <v>-1.2966886589316551E-2</v>
      </c>
      <c r="AD289" s="21">
        <v>-8.1503607199316278E-2</v>
      </c>
      <c r="AE289" s="21">
        <v>-9.2623561510002686E-2</v>
      </c>
      <c r="AF289" s="21">
        <v>-0.10852281340695186</v>
      </c>
      <c r="AG289" s="21">
        <v>1.4888806554605933E-2</v>
      </c>
      <c r="AH289" s="21">
        <v>3.8999459200596061E-2</v>
      </c>
      <c r="AI289" s="21">
        <v>-1.9849013964688005E-2</v>
      </c>
      <c r="AJ289" s="21">
        <v>-8.7175042677778133E-2</v>
      </c>
      <c r="AK289" s="21">
        <v>-5.3706298468619004E-2</v>
      </c>
      <c r="AL289" s="21">
        <v>-9.2376277363203571E-2</v>
      </c>
      <c r="AM289" s="21">
        <v>1.3382705413925503E-2</v>
      </c>
      <c r="AN289" s="21">
        <v>2.4068006232546214E-2</v>
      </c>
      <c r="AO289" s="21">
        <v>5.3560123711318538E-3</v>
      </c>
      <c r="AP289" s="21">
        <v>3.3691470145170224E-2</v>
      </c>
      <c r="AQ289" s="21">
        <v>4.5148120585812253E-2</v>
      </c>
      <c r="AR289" s="21">
        <v>1.8623005151883764E-2</v>
      </c>
      <c r="AS289" s="21">
        <v>-6.9992306678441406E-3</v>
      </c>
      <c r="AT289" s="21">
        <v>-8.1863447587074992E-2</v>
      </c>
      <c r="AU289" s="21">
        <v>-0.15359085700449826</v>
      </c>
      <c r="AV289" s="21">
        <v>-6.3296516276753284E-2</v>
      </c>
      <c r="AW289" s="21">
        <v>-3.5392025806756176E-2</v>
      </c>
      <c r="AX289" s="21">
        <v>1.7623683613944147E-2</v>
      </c>
      <c r="AY289" s="21">
        <v>-3.5521480778989319E-2</v>
      </c>
      <c r="AZ289" s="21">
        <v>6.4459393098399639E-2</v>
      </c>
      <c r="BA289" s="21">
        <v>0</v>
      </c>
      <c r="BB289" s="21">
        <v>0</v>
      </c>
      <c r="BC289" s="21">
        <v>9.0812704788529772E-4</v>
      </c>
      <c r="BD289" s="21">
        <v>6.2291992527092792E-3</v>
      </c>
      <c r="BE289" s="21">
        <v>-1.4725169891406641E-2</v>
      </c>
      <c r="BF289" s="21">
        <v>1.4850081868081205E-3</v>
      </c>
      <c r="BG289" s="21">
        <v>3.0701911380653962E-3</v>
      </c>
      <c r="BH289" s="21">
        <v>4.96192105370373E-3</v>
      </c>
      <c r="BI289" s="21">
        <v>2.6327260847372595E-3</v>
      </c>
      <c r="BJ289" s="21"/>
      <c r="BK289" s="21"/>
      <c r="BL289" s="21"/>
      <c r="BM289" s="21"/>
      <c r="BN289" s="21"/>
    </row>
    <row r="290" spans="1:66" s="22" customFormat="1" ht="18" customHeight="1" x14ac:dyDescent="0.45">
      <c r="A290" s="17"/>
      <c r="B290" s="17">
        <v>283</v>
      </c>
      <c r="C290" s="18" t="s">
        <v>398</v>
      </c>
      <c r="D290" s="19" t="s">
        <v>45</v>
      </c>
      <c r="E290" s="19" t="s">
        <v>389</v>
      </c>
      <c r="F290" s="19" t="s">
        <v>85</v>
      </c>
      <c r="G290" s="19" t="s">
        <v>102</v>
      </c>
      <c r="H290" s="19" t="s">
        <v>47</v>
      </c>
      <c r="I290" s="20">
        <f t="shared" si="4"/>
        <v>158</v>
      </c>
      <c r="J290" s="20">
        <f>HLOOKUP(Year-1, 'Full Database'!$K$6:$BN$7, 2, 0)</f>
        <v>61</v>
      </c>
      <c r="K290" s="21">
        <v>5.6802312532058329E-2</v>
      </c>
      <c r="L290" s="21">
        <v>5.8222166845741261E-2</v>
      </c>
      <c r="M290" s="21">
        <v>4.6180802591544175E-2</v>
      </c>
      <c r="N290" s="21">
        <v>1.8859014600032711E-2</v>
      </c>
      <c r="O290" s="21">
        <v>4.7379139596166412E-3</v>
      </c>
      <c r="P290" s="21">
        <v>-1.2387230093660011E-2</v>
      </c>
      <c r="Q290" s="21">
        <v>-2.1851094509934912E-2</v>
      </c>
      <c r="R290" s="21">
        <v>2.757813414491396E-2</v>
      </c>
      <c r="S290" s="21">
        <v>7.0755169664091797E-3</v>
      </c>
      <c r="T290" s="21">
        <v>-2.0880694080745867E-2</v>
      </c>
      <c r="U290" s="21">
        <v>-0.10122483914125095</v>
      </c>
      <c r="V290" s="21">
        <v>-5.8782424899550809E-2</v>
      </c>
      <c r="W290" s="21">
        <v>8.5700271233940459E-3</v>
      </c>
      <c r="X290" s="21">
        <v>-1.913738500980244E-2</v>
      </c>
      <c r="Y290" s="21">
        <v>-1.0569074554288946E-3</v>
      </c>
      <c r="Z290" s="21">
        <v>-6.5316012208677708E-3</v>
      </c>
      <c r="AA290" s="21">
        <v>-9.2650060458389749E-2</v>
      </c>
      <c r="AB290" s="21">
        <v>-0.23338149671263558</v>
      </c>
      <c r="AC290" s="21">
        <v>-0.27528983462969669</v>
      </c>
      <c r="AD290" s="21">
        <v>-0.57914831501057729</v>
      </c>
      <c r="AE290" s="21">
        <v>-0.55516560069209608</v>
      </c>
      <c r="AF290" s="21">
        <v>-0.64642463203612477</v>
      </c>
      <c r="AG290" s="21">
        <v>-1.1177900638258254</v>
      </c>
      <c r="AH290" s="21">
        <v>-0.62137344837998998</v>
      </c>
      <c r="AI290" s="21">
        <v>-0.57882525930823359</v>
      </c>
      <c r="AJ290" s="21">
        <v>-0.63292916165020208</v>
      </c>
      <c r="AK290" s="21">
        <v>-0.50817605977582725</v>
      </c>
      <c r="AL290" s="21">
        <v>-0.55259660055600135</v>
      </c>
      <c r="AM290" s="21">
        <v>-0.70649974922343539</v>
      </c>
      <c r="AN290" s="21">
        <v>-0.66793000568671901</v>
      </c>
      <c r="AO290" s="21">
        <v>-0.95958314507436926</v>
      </c>
      <c r="AP290" s="21">
        <v>-0.64265299580752155</v>
      </c>
      <c r="AQ290" s="21">
        <v>-0.7979244253900144</v>
      </c>
      <c r="AR290" s="21">
        <v>-1.0551776063057698</v>
      </c>
      <c r="AS290" s="21">
        <v>-1.0201779595651472</v>
      </c>
      <c r="AT290" s="21">
        <v>-1.0426777214631442</v>
      </c>
      <c r="AU290" s="21">
        <v>-0.96512649060128197</v>
      </c>
      <c r="AV290" s="21">
        <v>-1.0733870944871882</v>
      </c>
      <c r="AW290" s="21">
        <v>-0.95951315606590293</v>
      </c>
      <c r="AX290" s="21">
        <v>-0.9509734735467934</v>
      </c>
      <c r="AY290" s="21">
        <v>-0.97418929367353413</v>
      </c>
      <c r="AZ290" s="21">
        <v>-0.89141489603295831</v>
      </c>
      <c r="BA290" s="21">
        <v>-0.94788662677321434</v>
      </c>
      <c r="BB290" s="21">
        <v>-2.4778076014578736</v>
      </c>
      <c r="BC290" s="21">
        <v>1.0041896403356091E-2</v>
      </c>
      <c r="BD290" s="21">
        <v>1.6511246627907008E-2</v>
      </c>
      <c r="BE290" s="21">
        <v>-1.1949358645423485</v>
      </c>
      <c r="BF290" s="21">
        <v>-1.1139932485766579</v>
      </c>
      <c r="BG290" s="21">
        <v>-1.783234165319755</v>
      </c>
      <c r="BH290" s="21">
        <v>-1.2282963571338992</v>
      </c>
      <c r="BI290" s="21">
        <v>-1.1186534044420613</v>
      </c>
      <c r="BJ290" s="21"/>
      <c r="BK290" s="21"/>
      <c r="BL290" s="21"/>
      <c r="BM290" s="21"/>
      <c r="BN290" s="21"/>
    </row>
    <row r="291" spans="1:66" s="22" customFormat="1" ht="18" customHeight="1" x14ac:dyDescent="0.45">
      <c r="A291" s="17"/>
      <c r="B291" s="17">
        <v>284</v>
      </c>
      <c r="C291" s="18" t="s">
        <v>399</v>
      </c>
      <c r="D291" s="19" t="s">
        <v>45</v>
      </c>
      <c r="E291" s="19" t="s">
        <v>389</v>
      </c>
      <c r="F291" s="19" t="s">
        <v>85</v>
      </c>
      <c r="G291" s="19" t="s">
        <v>104</v>
      </c>
      <c r="H291" s="19" t="s">
        <v>47</v>
      </c>
      <c r="I291" s="20">
        <f t="shared" si="4"/>
        <v>158</v>
      </c>
      <c r="J291" s="20">
        <f>HLOOKUP(Year-1, 'Full Database'!$K$6:$BN$7, 2, 0)</f>
        <v>61</v>
      </c>
      <c r="K291" s="21">
        <v>8.9432722995557781E-2</v>
      </c>
      <c r="L291" s="21">
        <v>9.7946086792392043E-2</v>
      </c>
      <c r="M291" s="21">
        <v>7.5111914927922657E-2</v>
      </c>
      <c r="N291" s="21">
        <v>5.7474036966363294E-2</v>
      </c>
      <c r="O291" s="21">
        <v>-4.0420054073336965E-2</v>
      </c>
      <c r="P291" s="21">
        <v>-0.12967695457647679</v>
      </c>
      <c r="Q291" s="21">
        <v>-1.8491947291361659E-2</v>
      </c>
      <c r="R291" s="21">
        <v>2.8141548915703557E-2</v>
      </c>
      <c r="S291" s="21">
        <v>-4.8780161075957514E-2</v>
      </c>
      <c r="T291" s="21">
        <v>-0.18052909327667738</v>
      </c>
      <c r="U291" s="21">
        <v>-7.9542649776194574E-2</v>
      </c>
      <c r="V291" s="21">
        <v>1.3456111132848063E-3</v>
      </c>
      <c r="W291" s="21">
        <v>4.9193677183006369E-3</v>
      </c>
      <c r="X291" s="21">
        <v>2.3229702278930998E-2</v>
      </c>
      <c r="Y291" s="21">
        <v>1.8208856422281379E-2</v>
      </c>
      <c r="Z291" s="21">
        <v>4.1334865246645897E-2</v>
      </c>
      <c r="AA291" s="21">
        <v>-0.12248104531876285</v>
      </c>
      <c r="AB291" s="21">
        <v>-1.6477238073712118E-2</v>
      </c>
      <c r="AC291" s="21">
        <v>-0.27018846445492117</v>
      </c>
      <c r="AD291" s="21">
        <v>-0.32163927722315661</v>
      </c>
      <c r="AE291" s="21">
        <v>-0.4360226817622852</v>
      </c>
      <c r="AF291" s="21">
        <v>-0.34912931116576751</v>
      </c>
      <c r="AG291" s="21">
        <v>-0.47380150828229572</v>
      </c>
      <c r="AH291" s="21">
        <v>-0.39709637267510495</v>
      </c>
      <c r="AI291" s="21">
        <v>-0.45970454182240672</v>
      </c>
      <c r="AJ291" s="21">
        <v>-0.22946987344466546</v>
      </c>
      <c r="AK291" s="21">
        <v>-0.40461505643461876</v>
      </c>
      <c r="AL291" s="21">
        <v>-0.14874595791402184</v>
      </c>
      <c r="AM291" s="21">
        <v>-0.36491606275189065</v>
      </c>
      <c r="AN291" s="21">
        <v>-0.30356429815097569</v>
      </c>
      <c r="AO291" s="21">
        <v>-0.33287335158752829</v>
      </c>
      <c r="AP291" s="21">
        <v>-0.44300977497566141</v>
      </c>
      <c r="AQ291" s="21">
        <v>-0.3869492204691693</v>
      </c>
      <c r="AR291" s="21">
        <v>-0.58815197416859533</v>
      </c>
      <c r="AS291" s="21">
        <v>-0.49106480994154222</v>
      </c>
      <c r="AT291" s="21">
        <v>-0.68820887663600294</v>
      </c>
      <c r="AU291" s="21">
        <v>-0.75794262828906489</v>
      </c>
      <c r="AV291" s="21">
        <v>-0.6116531897888815</v>
      </c>
      <c r="AW291" s="21">
        <v>-0.36117568850503357</v>
      </c>
      <c r="AX291" s="21">
        <v>-0.32536451963823754</v>
      </c>
      <c r="AY291" s="21">
        <v>-0.29975627248376946</v>
      </c>
      <c r="AZ291" s="21">
        <v>-0.12744241762368744</v>
      </c>
      <c r="BA291" s="21">
        <v>0</v>
      </c>
      <c r="BB291" s="21">
        <v>0</v>
      </c>
      <c r="BC291" s="21">
        <v>-1.0280223867160123E-3</v>
      </c>
      <c r="BD291" s="21">
        <v>1.8712979758217691E-2</v>
      </c>
      <c r="BE291" s="21">
        <v>-4.9494003263604612E-2</v>
      </c>
      <c r="BF291" s="21">
        <v>-8.7048890516116667E-2</v>
      </c>
      <c r="BG291" s="21">
        <v>-8.0463837967361035E-2</v>
      </c>
      <c r="BH291" s="21">
        <v>-7.3144600762125492E-2</v>
      </c>
      <c r="BI291" s="21">
        <v>-6.4400814587257396E-2</v>
      </c>
      <c r="BJ291" s="21"/>
      <c r="BK291" s="21"/>
      <c r="BL291" s="21"/>
      <c r="BM291" s="21"/>
      <c r="BN291" s="21"/>
    </row>
    <row r="292" spans="1:66" s="22" customFormat="1" ht="18" customHeight="1" x14ac:dyDescent="0.45">
      <c r="A292" s="17"/>
      <c r="B292" s="17">
        <v>285</v>
      </c>
      <c r="C292" s="18" t="s">
        <v>400</v>
      </c>
      <c r="D292" s="19" t="s">
        <v>45</v>
      </c>
      <c r="E292" s="19" t="s">
        <v>389</v>
      </c>
      <c r="F292" s="19" t="s">
        <v>85</v>
      </c>
      <c r="G292" s="19" t="s">
        <v>106</v>
      </c>
      <c r="H292" s="19" t="s">
        <v>47</v>
      </c>
      <c r="I292" s="20">
        <f t="shared" si="4"/>
        <v>158</v>
      </c>
      <c r="J292" s="20">
        <f>HLOOKUP(Year-1, 'Full Database'!$K$6:$BN$7, 2, 0)</f>
        <v>61</v>
      </c>
      <c r="K292" s="21">
        <v>3.2492806505842915E-2</v>
      </c>
      <c r="L292" s="21">
        <v>3.6997436486503006E-2</v>
      </c>
      <c r="M292" s="21">
        <v>3.0263658122380955E-2</v>
      </c>
      <c r="N292" s="21">
        <v>2.5505080774027224E-2</v>
      </c>
      <c r="O292" s="21">
        <v>1.5746018754598624E-2</v>
      </c>
      <c r="P292" s="21">
        <v>-4.070411413663582E-3</v>
      </c>
      <c r="Q292" s="21">
        <v>7.5742709571452E-3</v>
      </c>
      <c r="R292" s="21">
        <v>1.5334514838323746E-2</v>
      </c>
      <c r="S292" s="21">
        <v>2.596076861489189E-2</v>
      </c>
      <c r="T292" s="21">
        <v>1.029954535714421E-2</v>
      </c>
      <c r="U292" s="21">
        <v>-5.5617059436176893E-3</v>
      </c>
      <c r="V292" s="21">
        <v>7.1399457796471315E-3</v>
      </c>
      <c r="W292" s="21">
        <v>-5.8965236520654328E-3</v>
      </c>
      <c r="X292" s="21">
        <v>1.3855727785538769E-2</v>
      </c>
      <c r="Y292" s="21">
        <v>4.7240357098693253E-3</v>
      </c>
      <c r="Z292" s="21">
        <v>5.8057660303483605E-3</v>
      </c>
      <c r="AA292" s="21">
        <v>-6.7404688420966462E-3</v>
      </c>
      <c r="AB292" s="21">
        <v>-8.2150478435377386E-2</v>
      </c>
      <c r="AC292" s="21">
        <v>-6.9408203580891503E-2</v>
      </c>
      <c r="AD292" s="21">
        <v>-5.6372905389284224E-2</v>
      </c>
      <c r="AE292" s="21">
        <v>-0.11254535542281514</v>
      </c>
      <c r="AF292" s="21">
        <v>-0.2695198419387706</v>
      </c>
      <c r="AG292" s="21">
        <v>-9.9394276138518617E-2</v>
      </c>
      <c r="AH292" s="21">
        <v>-0.10088384758110795</v>
      </c>
      <c r="AI292" s="21">
        <v>-7.6325817701310736E-2</v>
      </c>
      <c r="AJ292" s="21">
        <v>-0.11993689171566323</v>
      </c>
      <c r="AK292" s="21">
        <v>-0.14710667914486425</v>
      </c>
      <c r="AL292" s="21">
        <v>-2.8296300470828675E-2</v>
      </c>
      <c r="AM292" s="21">
        <v>-7.9355093601028756E-2</v>
      </c>
      <c r="AN292" s="21">
        <v>-4.9619353098716686E-2</v>
      </c>
      <c r="AO292" s="21">
        <v>-4.7580594062596744E-2</v>
      </c>
      <c r="AP292" s="21">
        <v>-5.1133716201248701E-2</v>
      </c>
      <c r="AQ292" s="21">
        <v>-7.6689365520322281E-2</v>
      </c>
      <c r="AR292" s="21">
        <v>-0.11541649333338652</v>
      </c>
      <c r="AS292" s="21">
        <v>-0.12061434157323263</v>
      </c>
      <c r="AT292" s="21">
        <v>-0.25751455008059493</v>
      </c>
      <c r="AU292" s="21">
        <v>-0.33892722013162718</v>
      </c>
      <c r="AV292" s="21">
        <v>-0.19214041442395824</v>
      </c>
      <c r="AW292" s="21">
        <v>-0.21945504933331886</v>
      </c>
      <c r="AX292" s="21">
        <v>-0.14189282118199115</v>
      </c>
      <c r="AY292" s="21">
        <v>-0.14461580231444404</v>
      </c>
      <c r="AZ292" s="21">
        <v>-5.0369650464444096E-2</v>
      </c>
      <c r="BA292" s="21">
        <v>-9.5325966637931636E-2</v>
      </c>
      <c r="BB292" s="21">
        <v>-0.15148725727266554</v>
      </c>
      <c r="BC292" s="21">
        <v>4.3060568645327188E-3</v>
      </c>
      <c r="BD292" s="21">
        <v>2.6454103936525176E-2</v>
      </c>
      <c r="BE292" s="21">
        <v>-6.8884447470041243E-2</v>
      </c>
      <c r="BF292" s="21">
        <v>-6.2499446848438313E-2</v>
      </c>
      <c r="BG292" s="21">
        <v>-9.7525594743942165E-2</v>
      </c>
      <c r="BH292" s="21">
        <v>-9.2646242470142512E-2</v>
      </c>
      <c r="BI292" s="21">
        <v>-0.12365093551503566</v>
      </c>
      <c r="BJ292" s="21"/>
      <c r="BK292" s="21"/>
      <c r="BL292" s="21"/>
      <c r="BM292" s="21"/>
      <c r="BN292" s="21"/>
    </row>
    <row r="293" spans="1:66" s="22" customFormat="1" ht="18" customHeight="1" x14ac:dyDescent="0.45">
      <c r="A293" s="17"/>
      <c r="B293" s="17">
        <v>286</v>
      </c>
      <c r="C293" s="18" t="s">
        <v>401</v>
      </c>
      <c r="D293" s="19" t="s">
        <v>45</v>
      </c>
      <c r="E293" s="19" t="s">
        <v>389</v>
      </c>
      <c r="F293" s="19" t="s">
        <v>85</v>
      </c>
      <c r="G293" s="19" t="s">
        <v>108</v>
      </c>
      <c r="H293" s="19" t="s">
        <v>47</v>
      </c>
      <c r="I293" s="20">
        <f t="shared" si="4"/>
        <v>158</v>
      </c>
      <c r="J293" s="20">
        <f>HLOOKUP(Year-1, 'Full Database'!$K$6:$BN$7, 2, 0)</f>
        <v>61</v>
      </c>
      <c r="K293" s="21">
        <v>3.7180440879541275E-2</v>
      </c>
      <c r="L293" s="21">
        <v>-7.7754795686130742E-3</v>
      </c>
      <c r="M293" s="21">
        <v>2.1207594115676819E-2</v>
      </c>
      <c r="N293" s="21">
        <v>3.8749213129722473E-2</v>
      </c>
      <c r="O293" s="21">
        <v>3.8471027126333351E-2</v>
      </c>
      <c r="P293" s="21">
        <v>-5.4827499085953919E-3</v>
      </c>
      <c r="Q293" s="21">
        <v>2.320478407121743E-2</v>
      </c>
      <c r="R293" s="21">
        <v>3.6264827837603847E-2</v>
      </c>
      <c r="S293" s="21">
        <v>3.3119126900301367E-2</v>
      </c>
      <c r="T293" s="21">
        <v>-0.16163478817187102</v>
      </c>
      <c r="U293" s="21">
        <v>-9.0686470228113603E-2</v>
      </c>
      <c r="V293" s="21">
        <v>-0.29506793141518145</v>
      </c>
      <c r="W293" s="21">
        <v>-0.23837322943407044</v>
      </c>
      <c r="X293" s="21">
        <v>-0.20973856260448467</v>
      </c>
      <c r="Y293" s="21">
        <v>-0.52690841386647758</v>
      </c>
      <c r="Z293" s="21">
        <v>-0.29554493377604263</v>
      </c>
      <c r="AA293" s="21">
        <v>-0.2248094973345979</v>
      </c>
      <c r="AB293" s="21">
        <v>-0.39207371194296908</v>
      </c>
      <c r="AC293" s="21">
        <v>-0.12013846902905816</v>
      </c>
      <c r="AD293" s="21">
        <v>-0.46298681993855922</v>
      </c>
      <c r="AE293" s="21">
        <v>-0.9848094009744911</v>
      </c>
      <c r="AF293" s="21">
        <v>-0.65022322523671694</v>
      </c>
      <c r="AG293" s="21">
        <v>-0.45905274829716458</v>
      </c>
      <c r="AH293" s="21">
        <v>-1.3545376947671477</v>
      </c>
      <c r="AI293" s="21">
        <v>-0.67201415682747812</v>
      </c>
      <c r="AJ293" s="21">
        <v>-0.80504879712853372</v>
      </c>
      <c r="AK293" s="21">
        <v>-0.37453302861161164</v>
      </c>
      <c r="AL293" s="21">
        <v>-0.14822620017591404</v>
      </c>
      <c r="AM293" s="21">
        <v>-0.54464017036642665</v>
      </c>
      <c r="AN293" s="21">
        <v>-0.55080192343358159</v>
      </c>
      <c r="AO293" s="21">
        <v>-0.5051843170497895</v>
      </c>
      <c r="AP293" s="21">
        <v>-0.46852011082449613</v>
      </c>
      <c r="AQ293" s="21">
        <v>-0.50161855684500112</v>
      </c>
      <c r="AR293" s="21">
        <v>-1.0530830120674315</v>
      </c>
      <c r="AS293" s="21">
        <v>-1.2323436753560308</v>
      </c>
      <c r="AT293" s="21">
        <v>-0.58822058809339395</v>
      </c>
      <c r="AU293" s="21">
        <v>-0.88028690629163453</v>
      </c>
      <c r="AV293" s="21">
        <v>-0.7490166444053441</v>
      </c>
      <c r="AW293" s="21">
        <v>-0.84342168956694274</v>
      </c>
      <c r="AX293" s="21">
        <v>-0.59801173756174608</v>
      </c>
      <c r="AY293" s="21">
        <v>-0.48780623946867263</v>
      </c>
      <c r="AZ293" s="21">
        <v>-0.63409701470011159</v>
      </c>
      <c r="BA293" s="21">
        <v>-0.66650201795072583</v>
      </c>
      <c r="BB293" s="21">
        <v>-0.64757097248791007</v>
      </c>
      <c r="BC293" s="21">
        <v>2.9776180010799257E-2</v>
      </c>
      <c r="BD293" s="21">
        <v>-7.9558695891371722E-3</v>
      </c>
      <c r="BE293" s="21">
        <v>-0.58601054423591392</v>
      </c>
      <c r="BF293" s="21">
        <v>-0.53243474182626527</v>
      </c>
      <c r="BG293" s="21">
        <v>-0.60038413891111131</v>
      </c>
      <c r="BH293" s="21">
        <v>-0.49747688497996595</v>
      </c>
      <c r="BI293" s="21">
        <v>-0.49187755470064926</v>
      </c>
      <c r="BJ293" s="21"/>
      <c r="BK293" s="21"/>
      <c r="BL293" s="21"/>
      <c r="BM293" s="21"/>
      <c r="BN293" s="21"/>
    </row>
    <row r="294" spans="1:66" s="22" customFormat="1" ht="18" customHeight="1" x14ac:dyDescent="0.45">
      <c r="A294" s="17"/>
      <c r="B294" s="17">
        <v>287</v>
      </c>
      <c r="C294" s="18" t="s">
        <v>402</v>
      </c>
      <c r="D294" s="19" t="s">
        <v>45</v>
      </c>
      <c r="E294" s="19" t="s">
        <v>389</v>
      </c>
      <c r="F294" s="19" t="s">
        <v>85</v>
      </c>
      <c r="G294" s="19" t="s">
        <v>110</v>
      </c>
      <c r="H294" s="19" t="s">
        <v>47</v>
      </c>
      <c r="I294" s="20">
        <f t="shared" si="4"/>
        <v>158</v>
      </c>
      <c r="J294" s="20">
        <f>HLOOKUP(Year-1, 'Full Database'!$K$6:$BN$7, 2, 0)</f>
        <v>61</v>
      </c>
      <c r="K294" s="21">
        <v>2.6561684550772159E-2</v>
      </c>
      <c r="L294" s="21">
        <v>2.5295090716103211E-2</v>
      </c>
      <c r="M294" s="21">
        <v>2.497621350931058E-2</v>
      </c>
      <c r="N294" s="21">
        <v>2.9072482527043014E-2</v>
      </c>
      <c r="O294" s="21">
        <v>2.1518307445014467E-2</v>
      </c>
      <c r="P294" s="21">
        <v>9.0890649087802186E-3</v>
      </c>
      <c r="Q294" s="21">
        <v>1.3627398903956136E-2</v>
      </c>
      <c r="R294" s="21">
        <v>6.6812268548022838E-3</v>
      </c>
      <c r="S294" s="21">
        <v>1.5338076274277631E-3</v>
      </c>
      <c r="T294" s="21">
        <v>-6.3835530217093844E-2</v>
      </c>
      <c r="U294" s="21">
        <v>-2.7682811185665488E-2</v>
      </c>
      <c r="V294" s="21">
        <v>-6.8640878886131323E-3</v>
      </c>
      <c r="W294" s="21">
        <v>-1.0333783297134476E-2</v>
      </c>
      <c r="X294" s="21">
        <v>3.6662768264623247E-5</v>
      </c>
      <c r="Y294" s="21">
        <v>3.8525208340927999E-3</v>
      </c>
      <c r="Z294" s="21">
        <v>-3.796195621415311E-2</v>
      </c>
      <c r="AA294" s="21">
        <v>-4.0145717640951782E-2</v>
      </c>
      <c r="AB294" s="21">
        <v>-3.3373038010460515E-2</v>
      </c>
      <c r="AC294" s="21">
        <v>-1.7229006515679622E-2</v>
      </c>
      <c r="AD294" s="21">
        <v>-2.5235855608569998E-2</v>
      </c>
      <c r="AE294" s="21">
        <v>-5.7028185147843038E-2</v>
      </c>
      <c r="AF294" s="21">
        <v>-4.770976211661157E-2</v>
      </c>
      <c r="AG294" s="21">
        <v>-6.5131544009091796E-2</v>
      </c>
      <c r="AH294" s="21">
        <v>-5.4580767256066177E-2</v>
      </c>
      <c r="AI294" s="21">
        <v>-0.14894435827082964</v>
      </c>
      <c r="AJ294" s="21">
        <v>-0.20206029246506083</v>
      </c>
      <c r="AK294" s="21">
        <v>-0.16269592142800737</v>
      </c>
      <c r="AL294" s="21">
        <v>-6.3947147195072829E-2</v>
      </c>
      <c r="AM294" s="21">
        <v>-7.7808864697134023E-2</v>
      </c>
      <c r="AN294" s="21">
        <v>-6.5641659482788411E-2</v>
      </c>
      <c r="AO294" s="21">
        <v>-9.7481152233022825E-2</v>
      </c>
      <c r="AP294" s="21">
        <v>-0.1002305387531337</v>
      </c>
      <c r="AQ294" s="21">
        <v>-0.15502553061013938</v>
      </c>
      <c r="AR294" s="21">
        <v>-0.17781406196103994</v>
      </c>
      <c r="AS294" s="21">
        <v>-0.20910942468713267</v>
      </c>
      <c r="AT294" s="21">
        <v>-0.24916241751313631</v>
      </c>
      <c r="AU294" s="21">
        <v>-0.22712609018269575</v>
      </c>
      <c r="AV294" s="21">
        <v>-0.10895108658283918</v>
      </c>
      <c r="AW294" s="21">
        <v>-6.3595804100538098E-2</v>
      </c>
      <c r="AX294" s="21">
        <v>-1.8679728573426792E-2</v>
      </c>
      <c r="AY294" s="21">
        <v>-2.9318593154587395E-2</v>
      </c>
      <c r="AZ294" s="21">
        <v>-2.9889007447616456E-2</v>
      </c>
      <c r="BA294" s="21">
        <v>-7.5331405207832769E-2</v>
      </c>
      <c r="BB294" s="21">
        <v>-0.19777355414690931</v>
      </c>
      <c r="BC294" s="21">
        <v>3.7762405922940646E-2</v>
      </c>
      <c r="BD294" s="21">
        <v>5.2256881067908684E-2</v>
      </c>
      <c r="BE294" s="21">
        <v>-7.9325682266676217E-2</v>
      </c>
      <c r="BF294" s="21">
        <v>-4.7274361122404455E-2</v>
      </c>
      <c r="BG294" s="21">
        <v>-8.6088783200835545E-2</v>
      </c>
      <c r="BH294" s="21">
        <v>-4.8894671152805019E-2</v>
      </c>
      <c r="BI294" s="21">
        <v>-9.446706167800864E-2</v>
      </c>
      <c r="BJ294" s="21"/>
      <c r="BK294" s="21"/>
      <c r="BL294" s="21"/>
      <c r="BM294" s="21"/>
      <c r="BN294" s="21"/>
    </row>
    <row r="295" spans="1:66" s="22" customFormat="1" ht="18" customHeight="1" x14ac:dyDescent="0.45">
      <c r="A295" s="17"/>
      <c r="B295" s="17">
        <v>288</v>
      </c>
      <c r="C295" s="18" t="s">
        <v>403</v>
      </c>
      <c r="D295" s="19" t="s">
        <v>45</v>
      </c>
      <c r="E295" s="19" t="s">
        <v>389</v>
      </c>
      <c r="F295" s="19" t="s">
        <v>85</v>
      </c>
      <c r="G295" s="19" t="s">
        <v>112</v>
      </c>
      <c r="H295" s="19" t="s">
        <v>47</v>
      </c>
      <c r="I295" s="20">
        <f t="shared" si="4"/>
        <v>158</v>
      </c>
      <c r="J295" s="20">
        <f>HLOOKUP(Year-1, 'Full Database'!$K$6:$BN$7, 2, 0)</f>
        <v>61</v>
      </c>
      <c r="K295" s="21">
        <v>3.2025630317462889E-2</v>
      </c>
      <c r="L295" s="21">
        <v>4.0802509907529733E-2</v>
      </c>
      <c r="M295" s="21">
        <v>4.3650308524807438E-3</v>
      </c>
      <c r="N295" s="21">
        <v>-2.8687457092755171E-2</v>
      </c>
      <c r="O295" s="21">
        <v>-0.1552195052195052</v>
      </c>
      <c r="P295" s="21">
        <v>-0.20053960143076136</v>
      </c>
      <c r="Q295" s="21">
        <v>-0.1241080826252286</v>
      </c>
      <c r="R295" s="21">
        <v>-8.2262310243937153E-2</v>
      </c>
      <c r="S295" s="21">
        <v>-5.042921273348621E-2</v>
      </c>
      <c r="T295" s="21">
        <v>-6.3586431901344706E-2</v>
      </c>
      <c r="U295" s="21">
        <v>-3.7356080959077248E-2</v>
      </c>
      <c r="V295" s="21">
        <v>-1.6124772846206673E-2</v>
      </c>
      <c r="W295" s="21">
        <v>-3.0327055459250579E-3</v>
      </c>
      <c r="X295" s="21">
        <v>3.5025074494530622E-3</v>
      </c>
      <c r="Y295" s="21">
        <v>4.0000136372710651E-3</v>
      </c>
      <c r="Z295" s="21">
        <v>9.6607378357758348E-3</v>
      </c>
      <c r="AA295" s="21">
        <v>-7.1207188517368319E-2</v>
      </c>
      <c r="AB295" s="21">
        <v>-0.19549921559325992</v>
      </c>
      <c r="AC295" s="21">
        <v>-0.27165184844154516</v>
      </c>
      <c r="AD295" s="21">
        <v>-0.45820229949676644</v>
      </c>
      <c r="AE295" s="21">
        <v>-0.44036587553057954</v>
      </c>
      <c r="AF295" s="21">
        <v>-0.34590538820534555</v>
      </c>
      <c r="AG295" s="21">
        <v>-0.31249833839168667</v>
      </c>
      <c r="AH295" s="21">
        <v>-0.26846955654435012</v>
      </c>
      <c r="AI295" s="21">
        <v>-0.23583860457166186</v>
      </c>
      <c r="AJ295" s="21">
        <v>-0.32522483193942048</v>
      </c>
      <c r="AK295" s="21">
        <v>-0.24390808058500552</v>
      </c>
      <c r="AL295" s="21">
        <v>-0.26631688970773038</v>
      </c>
      <c r="AM295" s="21">
        <v>-0.43581970400512554</v>
      </c>
      <c r="AN295" s="21">
        <v>-0.28734596588354777</v>
      </c>
      <c r="AO295" s="21">
        <v>-0.42816656199090963</v>
      </c>
      <c r="AP295" s="21">
        <v>-0.60553176042313073</v>
      </c>
      <c r="AQ295" s="21">
        <v>-0.83795781601063501</v>
      </c>
      <c r="AR295" s="21">
        <v>-0.93488398660523797</v>
      </c>
      <c r="AS295" s="21">
        <v>-0.75252291595884457</v>
      </c>
      <c r="AT295" s="21">
        <v>-1.7475848513000294</v>
      </c>
      <c r="AU295" s="21">
        <v>-2.4038326385528608</v>
      </c>
      <c r="AV295" s="21">
        <v>-0.91246029708437326</v>
      </c>
      <c r="AW295" s="21">
        <v>-0.47798933353801343</v>
      </c>
      <c r="AX295" s="21">
        <v>-0.49888572481856369</v>
      </c>
      <c r="AY295" s="21">
        <v>-0.46161460652200598</v>
      </c>
      <c r="AZ295" s="21">
        <v>-0.34986309655366393</v>
      </c>
      <c r="BA295" s="21">
        <v>-0.36335014430997692</v>
      </c>
      <c r="BB295" s="21">
        <v>-0.52165857884079658</v>
      </c>
      <c r="BC295" s="21">
        <v>-1.4062643715621099E-2</v>
      </c>
      <c r="BD295" s="21">
        <v>4.0807413137804151E-2</v>
      </c>
      <c r="BE295" s="21">
        <v>-0.29228174804135582</v>
      </c>
      <c r="BF295" s="21">
        <v>-0.28767017231340991</v>
      </c>
      <c r="BG295" s="21">
        <v>-0.55306792171469976</v>
      </c>
      <c r="BH295" s="21">
        <v>-0.46560536789928847</v>
      </c>
      <c r="BI295" s="21">
        <v>-0.50919230702542595</v>
      </c>
      <c r="BJ295" s="21"/>
      <c r="BK295" s="21"/>
      <c r="BL295" s="21"/>
      <c r="BM295" s="21"/>
      <c r="BN295" s="21"/>
    </row>
    <row r="296" spans="1:66" s="22" customFormat="1" ht="18" customHeight="1" x14ac:dyDescent="0.45">
      <c r="A296" s="17"/>
      <c r="B296" s="17">
        <v>289</v>
      </c>
      <c r="C296" s="18" t="s">
        <v>404</v>
      </c>
      <c r="D296" s="19" t="s">
        <v>45</v>
      </c>
      <c r="E296" s="19" t="s">
        <v>389</v>
      </c>
      <c r="F296" s="19" t="s">
        <v>85</v>
      </c>
      <c r="G296" s="19" t="s">
        <v>114</v>
      </c>
      <c r="H296" s="19" t="s">
        <v>47</v>
      </c>
      <c r="I296" s="20">
        <f t="shared" si="4"/>
        <v>158</v>
      </c>
      <c r="J296" s="20">
        <f>HLOOKUP(Year-1, 'Full Database'!$K$6:$BN$7, 2, 0)</f>
        <v>61</v>
      </c>
      <c r="K296" s="21">
        <v>3.3615995606604505E-2</v>
      </c>
      <c r="L296" s="21">
        <v>3.6158461101411285E-2</v>
      </c>
      <c r="M296" s="21">
        <v>3.6624438387005964E-2</v>
      </c>
      <c r="N296" s="21">
        <v>2.6809644050558211E-2</v>
      </c>
      <c r="O296" s="21">
        <v>1.449865751555764E-2</v>
      </c>
      <c r="P296" s="21">
        <v>-1.721268634684733E-2</v>
      </c>
      <c r="Q296" s="21">
        <v>-4.5492752396633168E-2</v>
      </c>
      <c r="R296" s="21">
        <v>2.0567226864164026E-2</v>
      </c>
      <c r="S296" s="21">
        <v>2.6407963729574841E-2</v>
      </c>
      <c r="T296" s="21">
        <v>2.5498880929653696E-2</v>
      </c>
      <c r="U296" s="21">
        <v>2.215977461170129E-2</v>
      </c>
      <c r="V296" s="21">
        <v>-1.1092583855867351E-2</v>
      </c>
      <c r="W296" s="21">
        <v>-1.1073797276901292E-3</v>
      </c>
      <c r="X296" s="21">
        <v>3.0837443137294182E-2</v>
      </c>
      <c r="Y296" s="21">
        <v>2.5991395990609737E-2</v>
      </c>
      <c r="Z296" s="21">
        <v>2.3324477466821092E-2</v>
      </c>
      <c r="AA296" s="21">
        <v>3.0184502072399658E-2</v>
      </c>
      <c r="AB296" s="21">
        <v>-9.9181052332893735E-4</v>
      </c>
      <c r="AC296" s="21">
        <v>3.3255293113791905E-2</v>
      </c>
      <c r="AD296" s="21">
        <v>-3.6799335015629764E-2</v>
      </c>
      <c r="AE296" s="21">
        <v>-0.13626663235561634</v>
      </c>
      <c r="AF296" s="21">
        <v>-0.15639790833256528</v>
      </c>
      <c r="AG296" s="21">
        <v>-0.1554118941908266</v>
      </c>
      <c r="AH296" s="21">
        <v>-0.17082551930762047</v>
      </c>
      <c r="AI296" s="21">
        <v>-0.1355520513921587</v>
      </c>
      <c r="AJ296" s="21">
        <v>-0.17215668346907595</v>
      </c>
      <c r="AK296" s="21">
        <v>-0.15049253442424726</v>
      </c>
      <c r="AL296" s="21">
        <v>-0.11308354534215596</v>
      </c>
      <c r="AM296" s="21">
        <v>-6.363751975765772E-3</v>
      </c>
      <c r="AN296" s="21">
        <v>-4.4693331155332416E-3</v>
      </c>
      <c r="AO296" s="21">
        <v>3.3092238240216204E-2</v>
      </c>
      <c r="AP296" s="21">
        <v>-0.23374385837211101</v>
      </c>
      <c r="AQ296" s="21">
        <v>-0.21993553818711697</v>
      </c>
      <c r="AR296" s="21">
        <v>-0.35756797403065493</v>
      </c>
      <c r="AS296" s="21">
        <v>-0.38336784869099078</v>
      </c>
      <c r="AT296" s="21">
        <v>-0.64924381218569949</v>
      </c>
      <c r="AU296" s="21">
        <v>-1.5153643961353032</v>
      </c>
      <c r="AV296" s="21">
        <v>-0.79946679256456066</v>
      </c>
      <c r="AW296" s="21">
        <v>-0.39550906314648782</v>
      </c>
      <c r="AX296" s="21">
        <v>-0.27459586025348265</v>
      </c>
      <c r="AY296" s="21">
        <v>-0.14863195074235411</v>
      </c>
      <c r="AZ296" s="21">
        <v>-0.20939191590187375</v>
      </c>
      <c r="BA296" s="21">
        <v>-0.45072534080200666</v>
      </c>
      <c r="BB296" s="21">
        <v>-0.25925806530243445</v>
      </c>
      <c r="BC296" s="21">
        <v>1.9136580553203112E-2</v>
      </c>
      <c r="BD296" s="21">
        <v>3.420640112914871E-2</v>
      </c>
      <c r="BE296" s="21">
        <v>-6.2930474076685963E-2</v>
      </c>
      <c r="BF296" s="21">
        <v>-0.11805009535162395</v>
      </c>
      <c r="BG296" s="21">
        <v>-0.11513098303292507</v>
      </c>
      <c r="BH296" s="21">
        <v>-6.7181105283547801E-2</v>
      </c>
      <c r="BI296" s="21">
        <v>-4.1469429901108364E-2</v>
      </c>
      <c r="BJ296" s="21"/>
      <c r="BK296" s="21"/>
      <c r="BL296" s="21"/>
      <c r="BM296" s="21"/>
      <c r="BN296" s="21"/>
    </row>
    <row r="297" spans="1:66" s="22" customFormat="1" ht="18" customHeight="1" x14ac:dyDescent="0.45">
      <c r="A297" s="17"/>
      <c r="B297" s="17">
        <v>290</v>
      </c>
      <c r="C297" s="18" t="s">
        <v>405</v>
      </c>
      <c r="D297" s="19" t="s">
        <v>45</v>
      </c>
      <c r="E297" s="19" t="s">
        <v>389</v>
      </c>
      <c r="F297" s="19" t="s">
        <v>176</v>
      </c>
      <c r="G297" s="19" t="s">
        <v>177</v>
      </c>
      <c r="H297" s="19" t="s">
        <v>47</v>
      </c>
      <c r="I297" s="20">
        <f t="shared" si="4"/>
        <v>158</v>
      </c>
      <c r="J297" s="20">
        <f>HLOOKUP(Year-1, 'Full Database'!$K$6:$BN$7, 2, 0)</f>
        <v>61</v>
      </c>
      <c r="K297" s="21">
        <v>3.2719900468173073E-2</v>
      </c>
      <c r="L297" s="21">
        <v>3.5676766797305054E-2</v>
      </c>
      <c r="M297" s="21">
        <v>2.5572826034514447E-2</v>
      </c>
      <c r="N297" s="21">
        <v>2.4881937045769704E-2</v>
      </c>
      <c r="O297" s="21">
        <v>2.7546613779522066E-2</v>
      </c>
      <c r="P297" s="21">
        <v>2.3951150059343656E-3</v>
      </c>
      <c r="Q297" s="21">
        <v>1.4939667176939763E-2</v>
      </c>
      <c r="R297" s="21">
        <v>3.0196733902574911E-2</v>
      </c>
      <c r="S297" s="21">
        <v>2.9892009117805173E-2</v>
      </c>
      <c r="T297" s="21">
        <v>8.6747041364626867E-3</v>
      </c>
      <c r="U297" s="21">
        <v>1.4493087017914864E-2</v>
      </c>
      <c r="V297" s="21">
        <v>2.1984160933603471E-2</v>
      </c>
      <c r="W297" s="21">
        <v>1.9463954960741887E-2</v>
      </c>
      <c r="X297" s="21">
        <v>-3.4022056729311828E-2</v>
      </c>
      <c r="Y297" s="21">
        <v>4.3421401596419077E-3</v>
      </c>
      <c r="Z297" s="21">
        <v>-4.4070958286547293E-2</v>
      </c>
      <c r="AA297" s="21">
        <v>-5.9642154475504056E-2</v>
      </c>
      <c r="AB297" s="21">
        <v>-0.10013868558219831</v>
      </c>
      <c r="AC297" s="21">
        <v>-2.3529916923578857E-2</v>
      </c>
      <c r="AD297" s="21">
        <v>2.4949520179020756E-2</v>
      </c>
      <c r="AE297" s="21">
        <v>-2.2478371589556231E-2</v>
      </c>
      <c r="AF297" s="21">
        <v>-2.4984847529009296E-2</v>
      </c>
      <c r="AG297" s="21">
        <v>-1.3128514407867293E-2</v>
      </c>
      <c r="AH297" s="21">
        <v>-2.6635308826832807E-2</v>
      </c>
      <c r="AI297" s="21">
        <v>-4.0326882261548895E-2</v>
      </c>
      <c r="AJ297" s="21">
        <v>-0.13891417409876952</v>
      </c>
      <c r="AK297" s="21">
        <v>-0.11391506091169337</v>
      </c>
      <c r="AL297" s="21">
        <v>-3.3651782486960338E-2</v>
      </c>
      <c r="AM297" s="21">
        <v>-2.5702081672678696E-2</v>
      </c>
      <c r="AN297" s="21">
        <v>2.9123463876195789E-3</v>
      </c>
      <c r="AO297" s="21">
        <v>-0.2026493945077307</v>
      </c>
      <c r="AP297" s="21">
        <v>-1.3257947232414078E-2</v>
      </c>
      <c r="AQ297" s="21">
        <v>-5.267372479315445E-2</v>
      </c>
      <c r="AR297" s="21">
        <v>-2.9222980624448426E-2</v>
      </c>
      <c r="AS297" s="21">
        <v>-0.11629112225683672</v>
      </c>
      <c r="AT297" s="21">
        <v>-0.30803087512646343</v>
      </c>
      <c r="AU297" s="21">
        <v>-0.2106461745207529</v>
      </c>
      <c r="AV297" s="21">
        <v>-8.8344068586466179E-2</v>
      </c>
      <c r="AW297" s="21">
        <v>-0.12406144703442244</v>
      </c>
      <c r="AX297" s="21">
        <v>-0.235284909348875</v>
      </c>
      <c r="AY297" s="21">
        <v>-0.1531859795478728</v>
      </c>
      <c r="AZ297" s="21">
        <v>-0.25550927904257376</v>
      </c>
      <c r="BA297" s="21">
        <v>-0.1797188371906614</v>
      </c>
      <c r="BB297" s="21">
        <v>-0.50618542428665769</v>
      </c>
      <c r="BC297" s="21">
        <v>-4.1988854343723785E-2</v>
      </c>
      <c r="BD297" s="21">
        <v>2.050526128879333E-2</v>
      </c>
      <c r="BE297" s="21">
        <v>-5.9933250197297491E-2</v>
      </c>
      <c r="BF297" s="21">
        <v>-0.20163335008117378</v>
      </c>
      <c r="BG297" s="21">
        <v>-0.38875891292248183</v>
      </c>
      <c r="BH297" s="21">
        <v>-0.34277344229607543</v>
      </c>
      <c r="BI297" s="21">
        <v>-3.8146188496481576E-2</v>
      </c>
      <c r="BJ297" s="21"/>
      <c r="BK297" s="21"/>
      <c r="BL297" s="21"/>
      <c r="BM297" s="21"/>
      <c r="BN297" s="21"/>
    </row>
    <row r="298" spans="1:66" s="22" customFormat="1" ht="18" customHeight="1" x14ac:dyDescent="0.45">
      <c r="A298" s="17"/>
      <c r="B298" s="17">
        <v>291</v>
      </c>
      <c r="C298" s="18" t="s">
        <v>406</v>
      </c>
      <c r="D298" s="19" t="s">
        <v>45</v>
      </c>
      <c r="E298" s="19" t="s">
        <v>389</v>
      </c>
      <c r="F298" s="19" t="s">
        <v>176</v>
      </c>
      <c r="G298" s="19" t="s">
        <v>179</v>
      </c>
      <c r="H298" s="19" t="s">
        <v>47</v>
      </c>
      <c r="I298" s="20">
        <f t="shared" si="4"/>
        <v>158</v>
      </c>
      <c r="J298" s="20">
        <f>HLOOKUP(Year-1, 'Full Database'!$K$6:$BN$7, 2, 0)</f>
        <v>61</v>
      </c>
      <c r="K298" s="21">
        <v>1.88435044144756E-2</v>
      </c>
      <c r="L298" s="21">
        <v>2.6020823902218205E-3</v>
      </c>
      <c r="M298" s="21">
        <v>1.626700806531538E-3</v>
      </c>
      <c r="N298" s="21">
        <v>1.3477761001759176E-2</v>
      </c>
      <c r="O298" s="21">
        <v>1.8469349619649546E-2</v>
      </c>
      <c r="P298" s="21">
        <v>-1.1905889689444327E-2</v>
      </c>
      <c r="Q298" s="21">
        <v>1.6142060704081043E-2</v>
      </c>
      <c r="R298" s="21">
        <v>3.2701956669772492E-2</v>
      </c>
      <c r="S298" s="21">
        <v>3.8712949054823864E-2</v>
      </c>
      <c r="T298" s="21">
        <v>-8.097865022157107E-3</v>
      </c>
      <c r="U298" s="21">
        <v>-5.2267204621521249E-2</v>
      </c>
      <c r="V298" s="21">
        <v>-1.2350789919980084E-2</v>
      </c>
      <c r="W298" s="21">
        <v>1.5549893574379589E-2</v>
      </c>
      <c r="X298" s="21">
        <v>-9.5173823708982665E-3</v>
      </c>
      <c r="Y298" s="21">
        <v>-0.12958594626692818</v>
      </c>
      <c r="Z298" s="21">
        <v>-0.25322699509079361</v>
      </c>
      <c r="AA298" s="21">
        <v>-0.12644042548784207</v>
      </c>
      <c r="AB298" s="21">
        <v>-0.27338178844200556</v>
      </c>
      <c r="AC298" s="21">
        <v>-0.14196925168282809</v>
      </c>
      <c r="AD298" s="21">
        <v>9.007123218393441E-3</v>
      </c>
      <c r="AE298" s="21">
        <v>-2.1699101452045001E-2</v>
      </c>
      <c r="AF298" s="21">
        <v>-1.1475424729358594E-2</v>
      </c>
      <c r="AG298" s="21">
        <v>4.015878514349451E-2</v>
      </c>
      <c r="AH298" s="21">
        <v>3.0817737848292601E-2</v>
      </c>
      <c r="AI298" s="21">
        <v>9.877076220230924E-3</v>
      </c>
      <c r="AJ298" s="21">
        <v>-1.1330461418599589E-2</v>
      </c>
      <c r="AK298" s="21">
        <v>-5.9074480657866905E-2</v>
      </c>
      <c r="AL298" s="21">
        <v>-3.9905628401176632E-2</v>
      </c>
      <c r="AM298" s="21">
        <v>-2.4850488808600201E-2</v>
      </c>
      <c r="AN298" s="21">
        <v>-3.5656473835433194E-3</v>
      </c>
      <c r="AO298" s="21">
        <v>-1.6233806524432234E-2</v>
      </c>
      <c r="AP298" s="21">
        <v>9.5365636671107378E-3</v>
      </c>
      <c r="AQ298" s="21">
        <v>-2.0614637750097772E-3</v>
      </c>
      <c r="AR298" s="21">
        <v>-5.973173839201304E-3</v>
      </c>
      <c r="AS298" s="21">
        <v>-4.3980984370449991E-2</v>
      </c>
      <c r="AT298" s="21">
        <v>1.4580225382130678E-2</v>
      </c>
      <c r="AU298" s="21">
        <v>-1.144985000393057E-2</v>
      </c>
      <c r="AV298" s="21">
        <v>-3.1991016222475454E-3</v>
      </c>
      <c r="AW298" s="21">
        <v>-9.6058041914144562E-3</v>
      </c>
      <c r="AX298" s="21">
        <v>5.0849296539503454E-3</v>
      </c>
      <c r="AY298" s="21">
        <v>-1.189019465775446E-2</v>
      </c>
      <c r="AZ298" s="21">
        <v>-3.1381198284962428E-2</v>
      </c>
      <c r="BA298" s="21">
        <v>-0.10112166699828841</v>
      </c>
      <c r="BB298" s="21">
        <v>-8.2594773574430957E-2</v>
      </c>
      <c r="BC298" s="21">
        <v>9.3344287100638277E-3</v>
      </c>
      <c r="BD298" s="21">
        <v>3.4248287185329476E-2</v>
      </c>
      <c r="BE298" s="21">
        <v>-0.21156747619576299</v>
      </c>
      <c r="BF298" s="21">
        <v>-0.33406561731326706</v>
      </c>
      <c r="BG298" s="21">
        <v>-0.43478602688749701</v>
      </c>
      <c r="BH298" s="21">
        <v>-8.6985651669505309E-2</v>
      </c>
      <c r="BI298" s="21">
        <v>-0.10991829099631233</v>
      </c>
      <c r="BJ298" s="21"/>
      <c r="BK298" s="21"/>
      <c r="BL298" s="21"/>
      <c r="BM298" s="21"/>
      <c r="BN298" s="21"/>
    </row>
    <row r="299" spans="1:66" s="22" customFormat="1" ht="18" customHeight="1" x14ac:dyDescent="0.45">
      <c r="A299" s="17"/>
      <c r="B299" s="17">
        <v>292</v>
      </c>
      <c r="C299" s="18" t="s">
        <v>407</v>
      </c>
      <c r="D299" s="19" t="s">
        <v>45</v>
      </c>
      <c r="E299" s="19" t="s">
        <v>389</v>
      </c>
      <c r="F299" s="19" t="s">
        <v>176</v>
      </c>
      <c r="G299" s="19" t="s">
        <v>181</v>
      </c>
      <c r="H299" s="19" t="s">
        <v>47</v>
      </c>
      <c r="I299" s="20">
        <f t="shared" si="4"/>
        <v>158</v>
      </c>
      <c r="J299" s="20">
        <f>HLOOKUP(Year-1, 'Full Database'!$K$6:$BN$7, 2, 0)</f>
        <v>61</v>
      </c>
      <c r="K299" s="21">
        <v>1.3201748129320071E-2</v>
      </c>
      <c r="L299" s="21">
        <v>1.9876434830139299E-3</v>
      </c>
      <c r="M299" s="21">
        <v>-1.5857157665138291E-3</v>
      </c>
      <c r="N299" s="21">
        <v>4.100933836677925E-3</v>
      </c>
      <c r="O299" s="21">
        <v>3.8087850853683746E-3</v>
      </c>
      <c r="P299" s="21">
        <v>-9.1417910447761201E-3</v>
      </c>
      <c r="Q299" s="21">
        <v>8.5457455204006882E-3</v>
      </c>
      <c r="R299" s="21">
        <v>1.4795386529473082E-2</v>
      </c>
      <c r="S299" s="21">
        <v>8.9915400543745163E-3</v>
      </c>
      <c r="T299" s="21">
        <v>-9.868027153518576E-3</v>
      </c>
      <c r="U299" s="21">
        <v>9.7035191944884573E-3</v>
      </c>
      <c r="V299" s="21">
        <v>1.7299045740320585E-2</v>
      </c>
      <c r="W299" s="21">
        <v>-4.8972017105718663E-2</v>
      </c>
      <c r="X299" s="21">
        <v>-3.6676627938518211E-2</v>
      </c>
      <c r="Y299" s="21">
        <v>-8.8368146281646007E-2</v>
      </c>
      <c r="Z299" s="21">
        <v>-8.3004693857350501E-2</v>
      </c>
      <c r="AA299" s="21">
        <v>-0.1081536347013459</v>
      </c>
      <c r="AB299" s="21">
        <v>-0.17297391738932133</v>
      </c>
      <c r="AC299" s="21">
        <v>-0.33495893395350079</v>
      </c>
      <c r="AD299" s="21">
        <v>-0.20359155151248071</v>
      </c>
      <c r="AE299" s="21">
        <v>-0.3132224372310497</v>
      </c>
      <c r="AF299" s="21">
        <v>-0.38260442169300402</v>
      </c>
      <c r="AG299" s="21">
        <v>-8.9766286081610483E-2</v>
      </c>
      <c r="AH299" s="21">
        <v>6.8277991694781076E-3</v>
      </c>
      <c r="AI299" s="21">
        <v>-6.3101136694841145E-2</v>
      </c>
      <c r="AJ299" s="21">
        <v>-0.2369213522662329</v>
      </c>
      <c r="AK299" s="21">
        <v>-8.5197380254711796E-2</v>
      </c>
      <c r="AL299" s="21">
        <v>-9.7017346193371073E-2</v>
      </c>
      <c r="AM299" s="21">
        <v>-2.9533807235624233E-3</v>
      </c>
      <c r="AN299" s="21">
        <v>1.0427311421662146E-2</v>
      </c>
      <c r="AO299" s="21">
        <v>6.157555086876593E-3</v>
      </c>
      <c r="AP299" s="21">
        <v>4.8697704149267785E-3</v>
      </c>
      <c r="AQ299" s="21">
        <v>1.4182142636831083E-2</v>
      </c>
      <c r="AR299" s="21">
        <v>-2.4682793607783177E-3</v>
      </c>
      <c r="AS299" s="21">
        <v>7.3664764977641409E-3</v>
      </c>
      <c r="AT299" s="21">
        <v>-2.1047375211073974E-2</v>
      </c>
      <c r="AU299" s="21">
        <v>-3.4605910811504985E-2</v>
      </c>
      <c r="AV299" s="21">
        <v>-1.1183128434686137E-2</v>
      </c>
      <c r="AW299" s="21">
        <v>-1.0090277994563001E-2</v>
      </c>
      <c r="AX299" s="21">
        <v>7.2876210103134326E-3</v>
      </c>
      <c r="AY299" s="21">
        <v>2.6878705082329368E-3</v>
      </c>
      <c r="AZ299" s="21">
        <v>2.9455423884454525E-2</v>
      </c>
      <c r="BA299" s="21">
        <v>3.2260941553236812E-2</v>
      </c>
      <c r="BB299" s="21">
        <v>2.9016783474343527E-2</v>
      </c>
      <c r="BC299" s="21">
        <v>-9.3538436385410973E-3</v>
      </c>
      <c r="BD299" s="21">
        <v>2.0836811833510663E-2</v>
      </c>
      <c r="BE299" s="21">
        <v>3.2338890070901599E-2</v>
      </c>
      <c r="BF299" s="21">
        <v>3.1882793919021504E-2</v>
      </c>
      <c r="BG299" s="21">
        <v>1.2175725037877281E-2</v>
      </c>
      <c r="BH299" s="21">
        <v>-7.660849442162139E-2</v>
      </c>
      <c r="BI299" s="21">
        <v>-6.514653029366857E-2</v>
      </c>
      <c r="BJ299" s="21"/>
      <c r="BK299" s="21"/>
      <c r="BL299" s="21"/>
      <c r="BM299" s="21"/>
      <c r="BN299" s="21"/>
    </row>
    <row r="300" spans="1:66" s="22" customFormat="1" ht="18" customHeight="1" x14ac:dyDescent="0.45">
      <c r="A300" s="17"/>
      <c r="B300" s="17">
        <v>293</v>
      </c>
      <c r="C300" s="18" t="s">
        <v>408</v>
      </c>
      <c r="D300" s="19" t="s">
        <v>45</v>
      </c>
      <c r="E300" s="19" t="s">
        <v>389</v>
      </c>
      <c r="F300" s="19" t="s">
        <v>176</v>
      </c>
      <c r="G300" s="19" t="s">
        <v>183</v>
      </c>
      <c r="H300" s="19" t="s">
        <v>47</v>
      </c>
      <c r="I300" s="20">
        <f t="shared" si="4"/>
        <v>158</v>
      </c>
      <c r="J300" s="20">
        <f>HLOOKUP(Year-1, 'Full Database'!$K$6:$BN$7, 2, 0)</f>
        <v>61</v>
      </c>
      <c r="K300" s="21">
        <v>5.9045711019586472E-3</v>
      </c>
      <c r="L300" s="21">
        <v>4.9647474517722145E-3</v>
      </c>
      <c r="M300" s="21">
        <v>5.6986853426816819E-3</v>
      </c>
      <c r="N300" s="21">
        <v>5.4243608943663991E-3</v>
      </c>
      <c r="O300" s="21">
        <v>5.0634752632957927E-3</v>
      </c>
      <c r="P300" s="21">
        <v>5.3791175250252534E-3</v>
      </c>
      <c r="Q300" s="21">
        <v>5.2080454658240483E-3</v>
      </c>
      <c r="R300" s="21">
        <v>4.6325625485365519E-3</v>
      </c>
      <c r="S300" s="21">
        <v>4.1859815636936405E-3</v>
      </c>
      <c r="T300" s="21">
        <v>3.3982438290478074E-3</v>
      </c>
      <c r="U300" s="21">
        <v>2.6977568849888278E-3</v>
      </c>
      <c r="V300" s="21">
        <v>2.5947468303111855E-3</v>
      </c>
      <c r="W300" s="21">
        <v>3.0556322028159927E-3</v>
      </c>
      <c r="X300" s="21">
        <v>4.2757048404523665E-3</v>
      </c>
      <c r="Y300" s="21">
        <v>4.517053888475119E-3</v>
      </c>
      <c r="Z300" s="21">
        <v>3.8212911814314429E-3</v>
      </c>
      <c r="AA300" s="21">
        <v>2.9279453530301034E-3</v>
      </c>
      <c r="AB300" s="21">
        <v>2.1003078438822402E-3</v>
      </c>
      <c r="AC300" s="21">
        <v>9.243296717940312E-4</v>
      </c>
      <c r="AD300" s="21">
        <v>-1.0095824782798924E-4</v>
      </c>
      <c r="AE300" s="21">
        <v>1.0448583439098197E-3</v>
      </c>
      <c r="AF300" s="21">
        <v>-1.2600906415013626E-3</v>
      </c>
      <c r="AG300" s="21">
        <v>-8.8304425789516774E-3</v>
      </c>
      <c r="AH300" s="21">
        <v>-1.1667982376603388E-3</v>
      </c>
      <c r="AI300" s="21">
        <v>-4.1525933711082227E-3</v>
      </c>
      <c r="AJ300" s="21">
        <v>-6.2653257024026451E-3</v>
      </c>
      <c r="AK300" s="21">
        <v>-1.978158053478406E-3</v>
      </c>
      <c r="AL300" s="21">
        <v>2.1741859258053264E-4</v>
      </c>
      <c r="AM300" s="21">
        <v>1.9560425162062907E-3</v>
      </c>
      <c r="AN300" s="21">
        <v>2.4351806970769811E-3</v>
      </c>
      <c r="AO300" s="21">
        <v>2.8284363819862657E-3</v>
      </c>
      <c r="AP300" s="21">
        <v>1.7387044624908401E-3</v>
      </c>
      <c r="AQ300" s="21">
        <v>1.551979030412413E-3</v>
      </c>
      <c r="AR300" s="21">
        <v>2.0574440130469202E-3</v>
      </c>
      <c r="AS300" s="21">
        <v>3.0321544915919781E-3</v>
      </c>
      <c r="AT300" s="21">
        <v>3.0736136881047969E-3</v>
      </c>
      <c r="AU300" s="21">
        <v>2.1021624572279199E-3</v>
      </c>
      <c r="AV300" s="21">
        <v>1.6199387003397257E-3</v>
      </c>
      <c r="AW300" s="21">
        <v>2.8500961289298823E-3</v>
      </c>
      <c r="AX300" s="21">
        <v>2.6873580371478125E-3</v>
      </c>
      <c r="AY300" s="21">
        <v>3.7311122860489284E-3</v>
      </c>
      <c r="AZ300" s="21">
        <v>4.6044768143451422E-3</v>
      </c>
      <c r="BA300" s="21">
        <v>1.4465376274725836E-3</v>
      </c>
      <c r="BB300" s="21">
        <v>-1.2205825532815765E-2</v>
      </c>
      <c r="BC300" s="21">
        <v>1.0191740545358703E-3</v>
      </c>
      <c r="BD300" s="21">
        <v>1.5712189417973084E-3</v>
      </c>
      <c r="BE300" s="21">
        <v>-4.2087318364534467E-3</v>
      </c>
      <c r="BF300" s="21">
        <v>-2.1273968588527852E-5</v>
      </c>
      <c r="BG300" s="21">
        <v>7.6029199547924674E-4</v>
      </c>
      <c r="BH300" s="21">
        <v>1.9619503741742823E-3</v>
      </c>
      <c r="BI300" s="21">
        <v>1.8170852809792012E-3</v>
      </c>
      <c r="BJ300" s="21"/>
      <c r="BK300" s="21"/>
      <c r="BL300" s="21"/>
      <c r="BM300" s="21"/>
      <c r="BN300" s="21"/>
    </row>
    <row r="301" spans="1:66" s="22" customFormat="1" ht="18" customHeight="1" x14ac:dyDescent="0.45">
      <c r="A301" s="17"/>
      <c r="B301" s="17">
        <v>294</v>
      </c>
      <c r="C301" s="18" t="s">
        <v>409</v>
      </c>
      <c r="D301" s="19" t="s">
        <v>45</v>
      </c>
      <c r="E301" s="19" t="s">
        <v>389</v>
      </c>
      <c r="F301" s="19" t="s">
        <v>176</v>
      </c>
      <c r="G301" s="19" t="s">
        <v>185</v>
      </c>
      <c r="H301" s="19" t="s">
        <v>47</v>
      </c>
      <c r="I301" s="20">
        <f t="shared" si="4"/>
        <v>158</v>
      </c>
      <c r="J301" s="20">
        <f>HLOOKUP(Year-1, 'Full Database'!$K$6:$BN$7, 2, 0)</f>
        <v>61</v>
      </c>
      <c r="K301" s="21">
        <v>5.5792577206472214E-3</v>
      </c>
      <c r="L301" s="21">
        <v>6.3163318845266643E-3</v>
      </c>
      <c r="M301" s="21">
        <v>6.7877790171534435E-3</v>
      </c>
      <c r="N301" s="21">
        <v>1.1523597680939456E-2</v>
      </c>
      <c r="O301" s="21">
        <v>-1.3723100397272127E-2</v>
      </c>
      <c r="P301" s="21">
        <v>-1.0656672641355712E-2</v>
      </c>
      <c r="Q301" s="21">
        <v>1.1521887987030927E-2</v>
      </c>
      <c r="R301" s="21">
        <v>7.0750769501049934E-3</v>
      </c>
      <c r="S301" s="21">
        <v>-4.7378630900075597E-3</v>
      </c>
      <c r="T301" s="21">
        <v>-4.6643930237982231E-2</v>
      </c>
      <c r="U301" s="21">
        <v>4.0951390361664989E-3</v>
      </c>
      <c r="V301" s="21">
        <v>-4.0592577883994822E-4</v>
      </c>
      <c r="W301" s="21">
        <v>-5.1120887064815069E-3</v>
      </c>
      <c r="X301" s="21">
        <v>-4.632984212722042E-3</v>
      </c>
      <c r="Y301" s="21">
        <v>2.5101381638229282E-3</v>
      </c>
      <c r="Z301" s="21">
        <v>2.3521871865398686E-3</v>
      </c>
      <c r="AA301" s="21">
        <v>6.5960223918484111E-4</v>
      </c>
      <c r="AB301" s="21">
        <v>4.3505196497684992E-3</v>
      </c>
      <c r="AC301" s="21">
        <v>2.5635231021113899E-3</v>
      </c>
      <c r="AD301" s="21">
        <v>-0.4096724360320364</v>
      </c>
      <c r="AE301" s="21">
        <v>-6.373595349414183E-4</v>
      </c>
      <c r="AF301" s="21">
        <v>1.5174913926653893E-3</v>
      </c>
      <c r="AG301" s="21">
        <v>-3.5206947902549704E-2</v>
      </c>
      <c r="AH301" s="21">
        <v>-0.14193364636654152</v>
      </c>
      <c r="AI301" s="21">
        <v>-0.4343847317006192</v>
      </c>
      <c r="AJ301" s="21">
        <v>-0.14300721877674116</v>
      </c>
      <c r="AK301" s="21">
        <v>-4.8455316476994905E-3</v>
      </c>
      <c r="AL301" s="21">
        <v>-1.7215615459098283E-3</v>
      </c>
      <c r="AM301" s="21">
        <v>3.0058105995670269E-3</v>
      </c>
      <c r="AN301" s="21">
        <v>-4.2765401867835721E-2</v>
      </c>
      <c r="AO301" s="21">
        <v>-9.1849216974880131E-4</v>
      </c>
      <c r="AP301" s="21">
        <v>2.9213923632356413E-3</v>
      </c>
      <c r="AQ301" s="21">
        <v>-3.4285662681318739E-2</v>
      </c>
      <c r="AR301" s="21">
        <v>-0.28230864665540895</v>
      </c>
      <c r="AS301" s="21">
        <v>-3.764782051111757E-2</v>
      </c>
      <c r="AT301" s="21">
        <v>-0.30594817360944587</v>
      </c>
      <c r="AU301" s="21">
        <v>-0.6662714097496707</v>
      </c>
      <c r="AV301" s="21">
        <v>-0.40742387820069614</v>
      </c>
      <c r="AW301" s="21">
        <v>-7.4255227296597989E-2</v>
      </c>
      <c r="AX301" s="21">
        <v>1.2045373677487956E-4</v>
      </c>
      <c r="AY301" s="21">
        <v>3.6804634523454906E-3</v>
      </c>
      <c r="AZ301" s="21">
        <v>5.246843668976319E-3</v>
      </c>
      <c r="BA301" s="21">
        <v>-1.0186821524152935E-2</v>
      </c>
      <c r="BB301" s="21">
        <v>-0.23056299557345816</v>
      </c>
      <c r="BC301" s="21">
        <v>6.6250820422624635E-3</v>
      </c>
      <c r="BD301" s="21">
        <v>5.2205568785337495E-3</v>
      </c>
      <c r="BE301" s="21">
        <v>-0.11293873555458177</v>
      </c>
      <c r="BF301" s="21">
        <v>-7.1835298296049788E-2</v>
      </c>
      <c r="BG301" s="21">
        <v>-2.1028252357233376E-3</v>
      </c>
      <c r="BH301" s="21">
        <v>-1.8088129674967022E-3</v>
      </c>
      <c r="BI301" s="21">
        <v>-3.6760383558359635E-3</v>
      </c>
      <c r="BJ301" s="21"/>
      <c r="BK301" s="21"/>
      <c r="BL301" s="21"/>
      <c r="BM301" s="21"/>
      <c r="BN301" s="21"/>
    </row>
    <row r="302" spans="1:66" s="22" customFormat="1" ht="18" customHeight="1" x14ac:dyDescent="0.45">
      <c r="A302" s="17"/>
      <c r="B302" s="17">
        <v>295</v>
      </c>
      <c r="C302" s="18" t="s">
        <v>410</v>
      </c>
      <c r="D302" s="19" t="s">
        <v>45</v>
      </c>
      <c r="E302" s="19" t="s">
        <v>389</v>
      </c>
      <c r="F302" s="19" t="s">
        <v>176</v>
      </c>
      <c r="G302" s="19" t="s">
        <v>187</v>
      </c>
      <c r="H302" s="19" t="s">
        <v>47</v>
      </c>
      <c r="I302" s="20">
        <f t="shared" si="4"/>
        <v>158</v>
      </c>
      <c r="J302" s="20">
        <f>HLOOKUP(Year-1, 'Full Database'!$K$6:$BN$7, 2, 0)</f>
        <v>61</v>
      </c>
      <c r="K302" s="21">
        <v>2.2096590950584076E-2</v>
      </c>
      <c r="L302" s="21">
        <v>2.1120082756242636E-2</v>
      </c>
      <c r="M302" s="21">
        <v>2.1473480262057705E-2</v>
      </c>
      <c r="N302" s="21">
        <v>1.9775575852349986E-2</v>
      </c>
      <c r="O302" s="21">
        <v>1.8397029578841553E-2</v>
      </c>
      <c r="P302" s="21">
        <v>1.0081069959192638E-2</v>
      </c>
      <c r="Q302" s="21">
        <v>7.2118982989010675E-3</v>
      </c>
      <c r="R302" s="21">
        <v>9.3924670134135531E-3</v>
      </c>
      <c r="S302" s="21">
        <v>1.4534324884909192E-2</v>
      </c>
      <c r="T302" s="21">
        <v>-2.7465486001988261E-2</v>
      </c>
      <c r="U302" s="21">
        <v>2.1910701228441461E-3</v>
      </c>
      <c r="V302" s="21">
        <v>9.5695835930047924E-3</v>
      </c>
      <c r="W302" s="21">
        <v>-1.3906097546000161E-2</v>
      </c>
      <c r="X302" s="21">
        <v>1.6628426143577243E-3</v>
      </c>
      <c r="Y302" s="21">
        <v>3.7844746018850053E-3</v>
      </c>
      <c r="Z302" s="21">
        <v>1.2296555336869354E-2</v>
      </c>
      <c r="AA302" s="21">
        <v>-1.3852082542496506E-2</v>
      </c>
      <c r="AB302" s="21">
        <v>-1.3469857048091376E-2</v>
      </c>
      <c r="AC302" s="21">
        <v>-1.2080619662668131E-2</v>
      </c>
      <c r="AD302" s="21">
        <v>-1.0700453241411485E-2</v>
      </c>
      <c r="AE302" s="21">
        <v>-2.9685026933290344E-2</v>
      </c>
      <c r="AF302" s="21">
        <v>-3.0384205881995651E-2</v>
      </c>
      <c r="AG302" s="21">
        <v>-0.13311189210036012</v>
      </c>
      <c r="AH302" s="21">
        <v>-9.4193626488403154E-2</v>
      </c>
      <c r="AI302" s="21">
        <v>-3.5886395033480047E-2</v>
      </c>
      <c r="AJ302" s="21">
        <v>-2.1378545834735793E-2</v>
      </c>
      <c r="AK302" s="21">
        <v>-4.589193100002089E-2</v>
      </c>
      <c r="AL302" s="21">
        <v>-5.9131245526526793E-2</v>
      </c>
      <c r="AM302" s="21">
        <v>-5.099443382755408E-2</v>
      </c>
      <c r="AN302" s="21">
        <v>-2.1370920534270223E-2</v>
      </c>
      <c r="AO302" s="21">
        <v>-8.5967333870459073E-2</v>
      </c>
      <c r="AP302" s="21">
        <v>-0.15137470867071598</v>
      </c>
      <c r="AQ302" s="21">
        <v>-0.1543535491056077</v>
      </c>
      <c r="AR302" s="21">
        <v>-2.9488777732792428E-2</v>
      </c>
      <c r="AS302" s="21">
        <v>-3.9907983523340337E-2</v>
      </c>
      <c r="AT302" s="21">
        <v>-7.3211969129718626E-2</v>
      </c>
      <c r="AU302" s="21">
        <v>-0.24768426888928222</v>
      </c>
      <c r="AV302" s="21">
        <v>-0.12066448206681274</v>
      </c>
      <c r="AW302" s="21">
        <v>-0.21752438126609147</v>
      </c>
      <c r="AX302" s="21">
        <v>-0.10896466589499468</v>
      </c>
      <c r="AY302" s="21">
        <v>-4.3037747340112398E-2</v>
      </c>
      <c r="AZ302" s="21">
        <v>-3.7173617108583211E-2</v>
      </c>
      <c r="BA302" s="21">
        <v>-4.2090929549481328E-2</v>
      </c>
      <c r="BB302" s="21">
        <v>-0.17073227864813603</v>
      </c>
      <c r="BC302" s="21">
        <v>4.9751162434189852E-2</v>
      </c>
      <c r="BD302" s="21">
        <v>5.5427589772887413E-2</v>
      </c>
      <c r="BE302" s="21">
        <v>-4.5876417206265258E-2</v>
      </c>
      <c r="BF302" s="21">
        <v>-6.5137110885117935E-2</v>
      </c>
      <c r="BG302" s="21">
        <v>-0.21033849930420664</v>
      </c>
      <c r="BH302" s="21">
        <v>-6.2292635402241205E-2</v>
      </c>
      <c r="BI302" s="21">
        <v>-8.7723608055078464E-2</v>
      </c>
      <c r="BJ302" s="21"/>
      <c r="BK302" s="21"/>
      <c r="BL302" s="21"/>
      <c r="BM302" s="21"/>
      <c r="BN302" s="21"/>
    </row>
    <row r="303" spans="1:66" s="22" customFormat="1" ht="18" customHeight="1" x14ac:dyDescent="0.45">
      <c r="A303" s="17"/>
      <c r="B303" s="17">
        <v>296</v>
      </c>
      <c r="C303" s="18" t="s">
        <v>411</v>
      </c>
      <c r="D303" s="19" t="s">
        <v>45</v>
      </c>
      <c r="E303" s="19" t="s">
        <v>389</v>
      </c>
      <c r="F303" s="19" t="s">
        <v>176</v>
      </c>
      <c r="G303" s="19" t="s">
        <v>189</v>
      </c>
      <c r="H303" s="19" t="s">
        <v>47</v>
      </c>
      <c r="I303" s="20">
        <f t="shared" si="4"/>
        <v>158</v>
      </c>
      <c r="J303" s="20">
        <f>HLOOKUP(Year-1, 'Full Database'!$K$6:$BN$7, 2, 0)</f>
        <v>61</v>
      </c>
      <c r="K303" s="21">
        <v>2.4736751758175392E-2</v>
      </c>
      <c r="L303" s="21">
        <v>2.3233038650381281E-2</v>
      </c>
      <c r="M303" s="21">
        <v>2.3792629801614625E-2</v>
      </c>
      <c r="N303" s="21">
        <v>2.099046805611823E-2</v>
      </c>
      <c r="O303" s="21">
        <v>1.2869689851154834E-3</v>
      </c>
      <c r="P303" s="21">
        <v>-2.4061483002936631E-3</v>
      </c>
      <c r="Q303" s="21">
        <v>-1.0759051229924418E-2</v>
      </c>
      <c r="R303" s="21">
        <v>3.6281792206381727E-3</v>
      </c>
      <c r="S303" s="21">
        <v>-4.4132745118666047E-3</v>
      </c>
      <c r="T303" s="21">
        <v>-5.2469519952666639E-2</v>
      </c>
      <c r="U303" s="21">
        <v>-3.8322218315610022E-2</v>
      </c>
      <c r="V303" s="21">
        <v>-4.5030606039944424E-2</v>
      </c>
      <c r="W303" s="21">
        <v>-4.5039702360616753E-2</v>
      </c>
      <c r="X303" s="21">
        <v>-3.2039470119200719E-2</v>
      </c>
      <c r="Y303" s="21">
        <v>-8.8324459732842545E-2</v>
      </c>
      <c r="Z303" s="21">
        <v>-4.374003177725657E-2</v>
      </c>
      <c r="AA303" s="21">
        <v>-7.605918291527114E-2</v>
      </c>
      <c r="AB303" s="21">
        <v>-5.1244971938387937E-2</v>
      </c>
      <c r="AC303" s="21">
        <v>-8.3493113142188886E-3</v>
      </c>
      <c r="AD303" s="21">
        <v>-1.6236695505570792E-2</v>
      </c>
      <c r="AE303" s="21">
        <v>-4.8249424229365866E-2</v>
      </c>
      <c r="AF303" s="21">
        <v>-6.4328382082290067E-2</v>
      </c>
      <c r="AG303" s="21">
        <v>-8.3167959362977315E-2</v>
      </c>
      <c r="AH303" s="21">
        <v>-7.3867110565518063E-2</v>
      </c>
      <c r="AI303" s="21">
        <v>-8.5564548707725008E-2</v>
      </c>
      <c r="AJ303" s="21">
        <v>-0.12846648605579444</v>
      </c>
      <c r="AK303" s="21">
        <v>-6.1780937794395419E-2</v>
      </c>
      <c r="AL303" s="21">
        <v>-0.153763328098104</v>
      </c>
      <c r="AM303" s="21">
        <v>-0.14355625571888891</v>
      </c>
      <c r="AN303" s="21">
        <v>-0.12321923890847143</v>
      </c>
      <c r="AO303" s="21">
        <v>-0.14101260269044291</v>
      </c>
      <c r="AP303" s="21">
        <v>-0.16249703581826838</v>
      </c>
      <c r="AQ303" s="21">
        <v>-0.16303051126499848</v>
      </c>
      <c r="AR303" s="21">
        <v>-0.23330908239636824</v>
      </c>
      <c r="AS303" s="21">
        <v>-0.19497938160827702</v>
      </c>
      <c r="AT303" s="21">
        <v>-0.16859535780162563</v>
      </c>
      <c r="AU303" s="21">
        <v>-0.21744848827939606</v>
      </c>
      <c r="AV303" s="21">
        <v>-0.21023018949395803</v>
      </c>
      <c r="AW303" s="21">
        <v>-0.15700293868329976</v>
      </c>
      <c r="AX303" s="21">
        <v>-0.11754203956560148</v>
      </c>
      <c r="AY303" s="21">
        <v>-0.1461921000968113</v>
      </c>
      <c r="AZ303" s="21">
        <v>-6.5220164913393941E-2</v>
      </c>
      <c r="BA303" s="21">
        <v>-0.10624006762878987</v>
      </c>
      <c r="BB303" s="21">
        <v>-0.29135905331524142</v>
      </c>
      <c r="BC303" s="21">
        <v>3.1113045655546664E-2</v>
      </c>
      <c r="BD303" s="21">
        <v>6.5895974767167451E-2</v>
      </c>
      <c r="BE303" s="21">
        <v>-0.102549243200875</v>
      </c>
      <c r="BF303" s="21">
        <v>-6.9189435941550873E-2</v>
      </c>
      <c r="BG303" s="21">
        <v>-0.17606749234726021</v>
      </c>
      <c r="BH303" s="21">
        <v>-0.17881751561262704</v>
      </c>
      <c r="BI303" s="21">
        <v>-0.2399919682829342</v>
      </c>
      <c r="BJ303" s="21"/>
      <c r="BK303" s="21"/>
      <c r="BL303" s="21"/>
      <c r="BM303" s="21"/>
      <c r="BN303" s="21"/>
    </row>
    <row r="304" spans="1:66" s="22" customFormat="1" ht="18" customHeight="1" x14ac:dyDescent="0.45">
      <c r="A304" s="17"/>
      <c r="B304" s="17">
        <v>297</v>
      </c>
      <c r="C304" s="18" t="s">
        <v>412</v>
      </c>
      <c r="D304" s="19" t="s">
        <v>45</v>
      </c>
      <c r="E304" s="19" t="s">
        <v>389</v>
      </c>
      <c r="F304" s="19" t="s">
        <v>176</v>
      </c>
      <c r="G304" s="19" t="s">
        <v>191</v>
      </c>
      <c r="H304" s="19" t="s">
        <v>47</v>
      </c>
      <c r="I304" s="20">
        <f t="shared" si="4"/>
        <v>158</v>
      </c>
      <c r="J304" s="20">
        <f>HLOOKUP(Year-1, 'Full Database'!$K$6:$BN$7, 2, 0)</f>
        <v>61</v>
      </c>
      <c r="K304" s="21">
        <v>4.3070386659998044E-2</v>
      </c>
      <c r="L304" s="21">
        <v>3.548189970659358E-2</v>
      </c>
      <c r="M304" s="21">
        <v>1.456375263498671E-2</v>
      </c>
      <c r="N304" s="21">
        <v>2.7422022229914234E-2</v>
      </c>
      <c r="O304" s="21">
        <v>2.4225514273378487E-2</v>
      </c>
      <c r="P304" s="21">
        <v>-2.1912212448105692E-2</v>
      </c>
      <c r="Q304" s="21">
        <v>1.7901969305813215E-2</v>
      </c>
      <c r="R304" s="21">
        <v>1.7356297156486046E-2</v>
      </c>
      <c r="S304" s="21">
        <v>5.6043125520560226E-3</v>
      </c>
      <c r="T304" s="21">
        <v>-8.5229604003272674E-2</v>
      </c>
      <c r="U304" s="21">
        <v>-0.11587563736944315</v>
      </c>
      <c r="V304" s="21">
        <v>-6.2961134563137441E-2</v>
      </c>
      <c r="W304" s="21">
        <v>-4.8225735550469148E-2</v>
      </c>
      <c r="X304" s="21">
        <v>-5.034584872656539E-2</v>
      </c>
      <c r="Y304" s="21">
        <v>-0.10492850074240899</v>
      </c>
      <c r="Z304" s="21">
        <v>-6.3689780014073313E-2</v>
      </c>
      <c r="AA304" s="21">
        <v>-1.4744920261347083E-2</v>
      </c>
      <c r="AB304" s="21">
        <v>-4.6485855590858459E-2</v>
      </c>
      <c r="AC304" s="21">
        <v>-1.2379372368274525E-2</v>
      </c>
      <c r="AD304" s="21">
        <v>-3.048158836031864E-3</v>
      </c>
      <c r="AE304" s="21">
        <v>-7.0989659738177682E-2</v>
      </c>
      <c r="AF304" s="21">
        <v>-6.2026072315089657E-2</v>
      </c>
      <c r="AG304" s="21">
        <v>-6.4733652773970252E-2</v>
      </c>
      <c r="AH304" s="21">
        <v>-6.3220495709810393E-2</v>
      </c>
      <c r="AI304" s="21">
        <v>-9.5782223481276435E-2</v>
      </c>
      <c r="AJ304" s="21">
        <v>-0.12742713218888621</v>
      </c>
      <c r="AK304" s="21">
        <v>-8.5445015879260497E-2</v>
      </c>
      <c r="AL304" s="21">
        <v>-3.7262630481564959E-2</v>
      </c>
      <c r="AM304" s="21">
        <v>2.6167830713066153E-3</v>
      </c>
      <c r="AN304" s="21">
        <v>-2.6151837546112462E-2</v>
      </c>
      <c r="AO304" s="21">
        <v>-4.203121427037821E-2</v>
      </c>
      <c r="AP304" s="21">
        <v>-5.077753664641671E-2</v>
      </c>
      <c r="AQ304" s="21">
        <v>-0.17056974405949307</v>
      </c>
      <c r="AR304" s="21">
        <v>-7.4873545310406492E-2</v>
      </c>
      <c r="AS304" s="21">
        <v>-4.5711211408130614E-2</v>
      </c>
      <c r="AT304" s="21">
        <v>-0.20181958140337372</v>
      </c>
      <c r="AU304" s="21">
        <v>-0.17879493285271711</v>
      </c>
      <c r="AV304" s="21">
        <v>-1.1056938332692143E-2</v>
      </c>
      <c r="AW304" s="21">
        <v>-3.3139589090334716E-2</v>
      </c>
      <c r="AX304" s="21">
        <v>-0.1044548290834974</v>
      </c>
      <c r="AY304" s="21">
        <v>-5.5161648626717956E-2</v>
      </c>
      <c r="AZ304" s="21">
        <v>-8.2714235496403291E-2</v>
      </c>
      <c r="BA304" s="21">
        <v>-3.5185927100415466E-2</v>
      </c>
      <c r="BB304" s="21">
        <v>-0.23855570849144814</v>
      </c>
      <c r="BC304" s="21">
        <v>2.0950698120095597E-2</v>
      </c>
      <c r="BD304" s="21">
        <v>3.7194293745935726E-2</v>
      </c>
      <c r="BE304" s="21">
        <v>-2.8480342458037624E-2</v>
      </c>
      <c r="BF304" s="21">
        <v>1.8237336397069755E-2</v>
      </c>
      <c r="BG304" s="21">
        <v>-1.0490466874683836E-2</v>
      </c>
      <c r="BH304" s="21">
        <v>-0.10703995539425379</v>
      </c>
      <c r="BI304" s="21">
        <v>-3.4028662372430102E-4</v>
      </c>
      <c r="BJ304" s="21"/>
      <c r="BK304" s="21"/>
      <c r="BL304" s="21"/>
      <c r="BM304" s="21"/>
      <c r="BN304" s="21"/>
    </row>
    <row r="305" spans="1:66" s="22" customFormat="1" ht="18" customHeight="1" x14ac:dyDescent="0.45">
      <c r="A305" s="17"/>
      <c r="B305" s="17">
        <v>298</v>
      </c>
      <c r="C305" s="18" t="s">
        <v>413</v>
      </c>
      <c r="D305" s="19" t="s">
        <v>45</v>
      </c>
      <c r="E305" s="19" t="s">
        <v>389</v>
      </c>
      <c r="F305" s="19" t="s">
        <v>176</v>
      </c>
      <c r="G305" s="19" t="s">
        <v>193</v>
      </c>
      <c r="H305" s="19" t="s">
        <v>47</v>
      </c>
      <c r="I305" s="20">
        <f t="shared" si="4"/>
        <v>158</v>
      </c>
      <c r="J305" s="20">
        <f>HLOOKUP(Year-1, 'Full Database'!$K$6:$BN$7, 2, 0)</f>
        <v>61</v>
      </c>
      <c r="K305" s="21"/>
      <c r="L305" s="21"/>
      <c r="M305" s="21"/>
      <c r="N305" s="21"/>
      <c r="O305" s="21"/>
      <c r="P305" s="21"/>
      <c r="Q305" s="21">
        <v>-0.20616939700243986</v>
      </c>
      <c r="R305" s="21">
        <v>1.4062732859856007E-2</v>
      </c>
      <c r="S305" s="21">
        <v>-7.9019672491482576E-2</v>
      </c>
      <c r="T305" s="21">
        <v>-8.8932255366601612E-2</v>
      </c>
      <c r="U305" s="21">
        <v>1.6366612111292961E-3</v>
      </c>
      <c r="V305" s="21">
        <v>-7.0954106280193233E-2</v>
      </c>
      <c r="W305" s="21">
        <v>1.8303402954459765E-2</v>
      </c>
      <c r="X305" s="21">
        <v>1.9737819867033841E-2</v>
      </c>
      <c r="Y305" s="21">
        <v>1.8066327438070916E-2</v>
      </c>
      <c r="Z305" s="21">
        <v>3.0609121518212429E-3</v>
      </c>
      <c r="AA305" s="21">
        <v>1.239193674767905E-2</v>
      </c>
      <c r="AB305" s="21">
        <v>-0.30493748675566856</v>
      </c>
      <c r="AC305" s="21">
        <v>6.3364389892186616E-3</v>
      </c>
      <c r="AD305" s="21">
        <v>5.9319034389595473E-5</v>
      </c>
      <c r="AE305" s="21">
        <v>-2.0323767332220393E-2</v>
      </c>
      <c r="AF305" s="21">
        <v>-0.10628646891215882</v>
      </c>
      <c r="AG305" s="21">
        <v>-0.25851828489217349</v>
      </c>
      <c r="AH305" s="21">
        <v>-0.27943487475695272</v>
      </c>
      <c r="AI305" s="21">
        <v>6.8007895814413289E-3</v>
      </c>
      <c r="AJ305" s="21">
        <v>5.8823780446241522E-3</v>
      </c>
      <c r="AK305" s="21">
        <v>5.9629843363504399E-3</v>
      </c>
      <c r="AL305" s="21">
        <v>1.2922450702798573E-3</v>
      </c>
      <c r="AM305" s="21">
        <v>-2.1574658274734495E-3</v>
      </c>
      <c r="AN305" s="21">
        <v>5.8395725713132696E-3</v>
      </c>
      <c r="AO305" s="21">
        <v>1.4107657484577121E-3</v>
      </c>
      <c r="AP305" s="21">
        <v>-0.18378470288112098</v>
      </c>
      <c r="AQ305" s="21">
        <v>-0.22035261713845097</v>
      </c>
      <c r="AR305" s="21">
        <v>-0.37279409709027383</v>
      </c>
      <c r="AS305" s="21">
        <v>-0.40049317198032669</v>
      </c>
      <c r="AT305" s="21">
        <v>-0.20889331671013509</v>
      </c>
      <c r="AU305" s="21">
        <v>-8.4760185907666041E-3</v>
      </c>
      <c r="AV305" s="21">
        <v>2.4927160349406574E-3</v>
      </c>
      <c r="AW305" s="21">
        <v>1.2222502884703983E-2</v>
      </c>
      <c r="AX305" s="21">
        <v>1.8023792066543188E-2</v>
      </c>
      <c r="AY305" s="21">
        <v>1.8952341012515205E-2</v>
      </c>
      <c r="AZ305" s="21">
        <v>2.6718852851729296E-2</v>
      </c>
      <c r="BA305" s="21">
        <v>2.6451101357107286E-2</v>
      </c>
      <c r="BB305" s="21">
        <v>4.2816399497391687E-3</v>
      </c>
      <c r="BC305" s="21">
        <v>4.5987300673206409E-2</v>
      </c>
      <c r="BD305" s="21">
        <v>4.3722768072871274E-2</v>
      </c>
      <c r="BE305" s="21">
        <v>1.5041667660580954E-2</v>
      </c>
      <c r="BF305" s="21">
        <v>3.5209396104313585E-3</v>
      </c>
      <c r="BG305" s="21">
        <v>1.2438783437956874E-2</v>
      </c>
      <c r="BH305" s="21">
        <v>1.1587096264922377E-2</v>
      </c>
      <c r="BI305" s="21">
        <v>1.8896268219350663E-2</v>
      </c>
      <c r="BJ305" s="21"/>
      <c r="BK305" s="21"/>
      <c r="BL305" s="21"/>
      <c r="BM305" s="21"/>
      <c r="BN305" s="21"/>
    </row>
    <row r="306" spans="1:66" s="22" customFormat="1" ht="18" customHeight="1" x14ac:dyDescent="0.45">
      <c r="A306" s="17"/>
      <c r="B306" s="17">
        <v>299</v>
      </c>
      <c r="C306" s="18" t="s">
        <v>414</v>
      </c>
      <c r="D306" s="19" t="s">
        <v>45</v>
      </c>
      <c r="E306" s="19" t="s">
        <v>389</v>
      </c>
      <c r="F306" s="19" t="s">
        <v>176</v>
      </c>
      <c r="G306" s="19" t="s">
        <v>195</v>
      </c>
      <c r="H306" s="19" t="s">
        <v>47</v>
      </c>
      <c r="I306" s="20">
        <f t="shared" si="4"/>
        <v>158</v>
      </c>
      <c r="J306" s="20">
        <f>HLOOKUP(Year-1, 'Full Database'!$K$6:$BN$7, 2, 0)</f>
        <v>61</v>
      </c>
      <c r="K306" s="21">
        <v>6.7961893331332984E-2</v>
      </c>
      <c r="L306" s="21">
        <v>1.2335853561480302E-2</v>
      </c>
      <c r="M306" s="21">
        <v>3.8833420085490303E-2</v>
      </c>
      <c r="N306" s="21">
        <v>1.1647563063701702E-2</v>
      </c>
      <c r="O306" s="21">
        <v>1.4666293926404507E-2</v>
      </c>
      <c r="P306" s="21">
        <v>-1.6024131579104248E-2</v>
      </c>
      <c r="Q306" s="21">
        <v>-1.5494145850786597E-2</v>
      </c>
      <c r="R306" s="21">
        <v>-1.0047913933963622E-2</v>
      </c>
      <c r="S306" s="21">
        <v>-1.6941764739746535E-3</v>
      </c>
      <c r="T306" s="21">
        <v>-1.2318897197493017E-2</v>
      </c>
      <c r="U306" s="21">
        <v>-1.9837207220182881E-2</v>
      </c>
      <c r="V306" s="21">
        <v>-7.9730073259226682E-4</v>
      </c>
      <c r="W306" s="21">
        <v>4.882458287994198E-3</v>
      </c>
      <c r="X306" s="21">
        <v>9.3609052434977854E-3</v>
      </c>
      <c r="Y306" s="21">
        <v>-1.6055950224883545E-2</v>
      </c>
      <c r="Z306" s="21">
        <v>-4.849180228871644E-2</v>
      </c>
      <c r="AA306" s="21">
        <v>-5.8229359950519331E-2</v>
      </c>
      <c r="AB306" s="21">
        <v>-6.864230440994562E-2</v>
      </c>
      <c r="AC306" s="21">
        <v>-0.13751193236056189</v>
      </c>
      <c r="AD306" s="21">
        <v>-0.17652344761411573</v>
      </c>
      <c r="AE306" s="21">
        <v>-0.18486583519082539</v>
      </c>
      <c r="AF306" s="21">
        <v>-0.25894752448566832</v>
      </c>
      <c r="AG306" s="21">
        <v>-0.33935476521205549</v>
      </c>
      <c r="AH306" s="21">
        <v>-0.14554114512642632</v>
      </c>
      <c r="AI306" s="21">
        <v>-0.25533251692871212</v>
      </c>
      <c r="AJ306" s="21">
        <v>-0.16437055285649402</v>
      </c>
      <c r="AK306" s="21">
        <v>-0.12738807324090079</v>
      </c>
      <c r="AL306" s="21">
        <v>-0.18070497748916853</v>
      </c>
      <c r="AM306" s="21">
        <v>-0.26780226005237751</v>
      </c>
      <c r="AN306" s="21">
        <v>-0.3390234019167333</v>
      </c>
      <c r="AO306" s="21">
        <v>-0.4138055961997153</v>
      </c>
      <c r="AP306" s="21">
        <v>-0.40773868318509915</v>
      </c>
      <c r="AQ306" s="21">
        <v>-0.21579013940096423</v>
      </c>
      <c r="AR306" s="21">
        <v>-0.29738121309650561</v>
      </c>
      <c r="AS306" s="21">
        <v>-0.64477717564761283</v>
      </c>
      <c r="AT306" s="21">
        <v>-0.55845333774631678</v>
      </c>
      <c r="AU306" s="21">
        <v>-0.63059280754351177</v>
      </c>
      <c r="AV306" s="21">
        <v>-0.20659205738485642</v>
      </c>
      <c r="AW306" s="21">
        <v>-0.11185976962646406</v>
      </c>
      <c r="AX306" s="21">
        <v>-0.13005173370744025</v>
      </c>
      <c r="AY306" s="21">
        <v>-9.6910844996369747E-2</v>
      </c>
      <c r="AZ306" s="21">
        <v>-0.15377828402395224</v>
      </c>
      <c r="BA306" s="21">
        <v>-0.14139162314385756</v>
      </c>
      <c r="BB306" s="21">
        <v>-9.5206052244289699E-2</v>
      </c>
      <c r="BC306" s="21">
        <v>3.2006200702045337E-2</v>
      </c>
      <c r="BD306" s="21">
        <v>3.2896178131423787E-2</v>
      </c>
      <c r="BE306" s="21">
        <v>-0.32233063449720722</v>
      </c>
      <c r="BF306" s="21">
        <v>-0.18083697462465503</v>
      </c>
      <c r="BG306" s="21">
        <v>-0.5183089003058049</v>
      </c>
      <c r="BH306" s="21">
        <v>-0.34952501895002119</v>
      </c>
      <c r="BI306" s="21">
        <v>-0.49962121014993227</v>
      </c>
      <c r="BJ306" s="21"/>
      <c r="BK306" s="21"/>
      <c r="BL306" s="21"/>
      <c r="BM306" s="21"/>
      <c r="BN306" s="21"/>
    </row>
    <row r="307" spans="1:66" s="22" customFormat="1" ht="18" customHeight="1" x14ac:dyDescent="0.45">
      <c r="A307" s="17"/>
      <c r="B307" s="17">
        <v>300</v>
      </c>
      <c r="C307" s="18" t="s">
        <v>415</v>
      </c>
      <c r="D307" s="19" t="s">
        <v>45</v>
      </c>
      <c r="E307" s="19" t="s">
        <v>389</v>
      </c>
      <c r="F307" s="19" t="s">
        <v>176</v>
      </c>
      <c r="G307" s="19" t="s">
        <v>197</v>
      </c>
      <c r="H307" s="19" t="s">
        <v>47</v>
      </c>
      <c r="I307" s="20">
        <f t="shared" si="4"/>
        <v>158</v>
      </c>
      <c r="J307" s="20">
        <f>HLOOKUP(Year-1, 'Full Database'!$K$6:$BN$7, 2, 0)</f>
        <v>61</v>
      </c>
      <c r="K307" s="21">
        <v>1.6268618382002647E-2</v>
      </c>
      <c r="L307" s="21">
        <v>1.7622164351278825E-2</v>
      </c>
      <c r="M307" s="21">
        <v>2.2356423450372545E-2</v>
      </c>
      <c r="N307" s="21">
        <v>2.7022522838750635E-2</v>
      </c>
      <c r="O307" s="21">
        <v>2.353362863484381E-2</v>
      </c>
      <c r="P307" s="21">
        <v>9.4506473802231754E-3</v>
      </c>
      <c r="Q307" s="21">
        <v>1.3431615283833593E-2</v>
      </c>
      <c r="R307" s="21">
        <v>1.3455793038200709E-2</v>
      </c>
      <c r="S307" s="21">
        <v>1.4376601040117032E-2</v>
      </c>
      <c r="T307" s="21">
        <v>1.0258651616582385E-2</v>
      </c>
      <c r="U307" s="21">
        <v>7.4198777065530817E-3</v>
      </c>
      <c r="V307" s="21">
        <v>1.3918318192872361E-2</v>
      </c>
      <c r="W307" s="21">
        <v>1.6000492960548323E-2</v>
      </c>
      <c r="X307" s="21">
        <v>1.7068663250957569E-2</v>
      </c>
      <c r="Y307" s="21">
        <v>1.6032028407676143E-2</v>
      </c>
      <c r="Z307" s="21">
        <v>1.3321107350073852E-2</v>
      </c>
      <c r="AA307" s="21">
        <v>4.5744118824751186E-3</v>
      </c>
      <c r="AB307" s="21">
        <v>8.4145134749706932E-3</v>
      </c>
      <c r="AC307" s="21">
        <v>7.9488714091136871E-3</v>
      </c>
      <c r="AD307" s="21">
        <v>8.7387943097906578E-3</v>
      </c>
      <c r="AE307" s="21">
        <v>6.2275414850258516E-3</v>
      </c>
      <c r="AF307" s="21">
        <v>3.309660815220437E-4</v>
      </c>
      <c r="AG307" s="21">
        <v>2.1761862315802217E-3</v>
      </c>
      <c r="AH307" s="21">
        <v>1.0302426854285243E-3</v>
      </c>
      <c r="AI307" s="21">
        <v>-6.008725198590273E-3</v>
      </c>
      <c r="AJ307" s="21">
        <v>-1.5379627298697334E-3</v>
      </c>
      <c r="AK307" s="21">
        <v>1.6820841445512188E-3</v>
      </c>
      <c r="AL307" s="21">
        <v>-2.2032589524604231E-3</v>
      </c>
      <c r="AM307" s="21">
        <v>5.1389335369505422E-3</v>
      </c>
      <c r="AN307" s="21">
        <v>6.4849639311825554E-3</v>
      </c>
      <c r="AO307" s="21">
        <v>2.7265353219624823E-3</v>
      </c>
      <c r="AP307" s="21">
        <v>4.1462553676612536E-3</v>
      </c>
      <c r="AQ307" s="21">
        <v>3.1930604908488682E-3</v>
      </c>
      <c r="AR307" s="21">
        <v>3.156353449855643E-3</v>
      </c>
      <c r="AS307" s="21">
        <v>3.5152695477726863E-3</v>
      </c>
      <c r="AT307" s="21">
        <v>2.5990450412357617E-3</v>
      </c>
      <c r="AU307" s="21">
        <v>-3.0354734324813345E-3</v>
      </c>
      <c r="AV307" s="21">
        <v>-4.9537810515958773E-4</v>
      </c>
      <c r="AW307" s="21">
        <v>1.4075700451519917E-3</v>
      </c>
      <c r="AX307" s="21">
        <v>2.8505632330564925E-3</v>
      </c>
      <c r="AY307" s="21">
        <v>3.8453412044761022E-3</v>
      </c>
      <c r="AZ307" s="21">
        <v>3.1046919265865594E-3</v>
      </c>
      <c r="BA307" s="21">
        <v>1.9507533365222989E-3</v>
      </c>
      <c r="BB307" s="21">
        <v>-9.1044438969931293E-2</v>
      </c>
      <c r="BC307" s="21">
        <v>-4.4209248844072025E-3</v>
      </c>
      <c r="BD307" s="21">
        <v>3.6750089779178981E-3</v>
      </c>
      <c r="BE307" s="21">
        <v>7.2605098649129935E-4</v>
      </c>
      <c r="BF307" s="21">
        <v>1.5200242303797244E-3</v>
      </c>
      <c r="BG307" s="21">
        <v>1.2489485662877746E-3</v>
      </c>
      <c r="BH307" s="21">
        <v>8.4000381809994681E-4</v>
      </c>
      <c r="BI307" s="21">
        <v>1.5981229946611317E-3</v>
      </c>
      <c r="BJ307" s="21"/>
      <c r="BK307" s="21"/>
      <c r="BL307" s="21"/>
      <c r="BM307" s="21"/>
      <c r="BN307" s="21"/>
    </row>
    <row r="308" spans="1:66" s="22" customFormat="1" ht="18" customHeight="1" x14ac:dyDescent="0.45">
      <c r="A308" s="17"/>
      <c r="B308" s="17">
        <v>301</v>
      </c>
      <c r="C308" s="18" t="s">
        <v>416</v>
      </c>
      <c r="D308" s="19" t="s">
        <v>45</v>
      </c>
      <c r="E308" s="19" t="s">
        <v>389</v>
      </c>
      <c r="F308" s="19" t="s">
        <v>176</v>
      </c>
      <c r="G308" s="19" t="s">
        <v>199</v>
      </c>
      <c r="H308" s="19" t="s">
        <v>47</v>
      </c>
      <c r="I308" s="20">
        <f t="shared" si="4"/>
        <v>158</v>
      </c>
      <c r="J308" s="20">
        <f>HLOOKUP(Year-1, 'Full Database'!$K$6:$BN$7, 2, 0)</f>
        <v>61</v>
      </c>
      <c r="K308" s="21">
        <v>3.0056801982586576E-2</v>
      </c>
      <c r="L308" s="21">
        <v>2.9835670520675775E-2</v>
      </c>
      <c r="M308" s="21">
        <v>5.892811562057159E-3</v>
      </c>
      <c r="N308" s="21">
        <v>6.0785193036813571E-3</v>
      </c>
      <c r="O308" s="21">
        <v>1.1822130663970214E-2</v>
      </c>
      <c r="P308" s="21">
        <v>1.1329179049507155E-2</v>
      </c>
      <c r="Q308" s="21">
        <v>1.9479459003227853E-2</v>
      </c>
      <c r="R308" s="21">
        <v>1.9947380128575453E-2</v>
      </c>
      <c r="S308" s="21">
        <v>1.7726024143752156E-2</v>
      </c>
      <c r="T308" s="21">
        <v>-2.3849716211309501E-2</v>
      </c>
      <c r="U308" s="21">
        <v>8.3676752827284186E-3</v>
      </c>
      <c r="V308" s="21">
        <v>1.0199214900020142E-2</v>
      </c>
      <c r="W308" s="21">
        <v>1.4178658691111505E-2</v>
      </c>
      <c r="X308" s="21">
        <v>1.7875965854342282E-2</v>
      </c>
      <c r="Y308" s="21">
        <v>1.8161051243506809E-2</v>
      </c>
      <c r="Z308" s="21">
        <v>1.6626808416897801E-2</v>
      </c>
      <c r="AA308" s="21">
        <v>1.4374329532936419E-2</v>
      </c>
      <c r="AB308" s="21">
        <v>4.4115001271862126E-3</v>
      </c>
      <c r="AC308" s="21">
        <v>-1.3753776527527727E-2</v>
      </c>
      <c r="AD308" s="21">
        <v>-1.9111128606136726E-2</v>
      </c>
      <c r="AE308" s="21">
        <v>-1.7754283248482862E-2</v>
      </c>
      <c r="AF308" s="21">
        <v>7.7686779669097691E-3</v>
      </c>
      <c r="AG308" s="21">
        <v>9.0535392849314077E-3</v>
      </c>
      <c r="AH308" s="21">
        <v>7.2962869251101473E-3</v>
      </c>
      <c r="AI308" s="21">
        <v>5.1332008518212022E-3</v>
      </c>
      <c r="AJ308" s="21">
        <v>-4.3507042973582105E-3</v>
      </c>
      <c r="AK308" s="21">
        <v>-6.7319368391228899E-4</v>
      </c>
      <c r="AL308" s="21">
        <v>-1.1781128902561649E-2</v>
      </c>
      <c r="AM308" s="21">
        <v>5.8866257761613864E-3</v>
      </c>
      <c r="AN308" s="21">
        <v>3.0785071978032901E-3</v>
      </c>
      <c r="AO308" s="21">
        <v>5.7553424609573375E-3</v>
      </c>
      <c r="AP308" s="21">
        <v>7.1803692013321756E-3</v>
      </c>
      <c r="AQ308" s="21">
        <v>1.281829629201842E-2</v>
      </c>
      <c r="AR308" s="21">
        <v>4.7104131072249105E-3</v>
      </c>
      <c r="AS308" s="21">
        <v>-1.435223402844726E-5</v>
      </c>
      <c r="AT308" s="21">
        <v>-3.9576037228528829E-2</v>
      </c>
      <c r="AU308" s="21">
        <v>-2.7883370284218209E-2</v>
      </c>
      <c r="AV308" s="21">
        <v>-3.6974722284981855E-3</v>
      </c>
      <c r="AW308" s="21">
        <v>-1.3101942753515551E-3</v>
      </c>
      <c r="AX308" s="21">
        <v>3.9348728205629985E-3</v>
      </c>
      <c r="AY308" s="21">
        <v>8.4160662655245624E-4</v>
      </c>
      <c r="AZ308" s="21">
        <v>8.8799778816400932E-3</v>
      </c>
      <c r="BA308" s="21">
        <v>3.3533549785734929E-3</v>
      </c>
      <c r="BB308" s="21">
        <v>-0.13080127992257842</v>
      </c>
      <c r="BC308" s="21">
        <v>1.2975318505403035E-2</v>
      </c>
      <c r="BD308" s="21">
        <v>1.0382737053211081E-2</v>
      </c>
      <c r="BE308" s="21">
        <v>-3.333269895570086E-2</v>
      </c>
      <c r="BF308" s="21">
        <v>3.9957684974727134E-3</v>
      </c>
      <c r="BG308" s="21">
        <v>5.9925545624552089E-3</v>
      </c>
      <c r="BH308" s="21">
        <v>9.5598550341050893E-3</v>
      </c>
      <c r="BI308" s="21">
        <v>6.253214904002804E-3</v>
      </c>
      <c r="BJ308" s="21"/>
      <c r="BK308" s="21"/>
      <c r="BL308" s="21"/>
      <c r="BM308" s="21"/>
      <c r="BN308" s="21"/>
    </row>
    <row r="309" spans="1:66" s="22" customFormat="1" ht="18" customHeight="1" x14ac:dyDescent="0.45">
      <c r="A309" s="17"/>
      <c r="B309" s="17">
        <v>302</v>
      </c>
      <c r="C309" s="18" t="s">
        <v>417</v>
      </c>
      <c r="D309" s="19" t="s">
        <v>45</v>
      </c>
      <c r="E309" s="19" t="s">
        <v>389</v>
      </c>
      <c r="F309" s="19" t="s">
        <v>176</v>
      </c>
      <c r="G309" s="19" t="s">
        <v>201</v>
      </c>
      <c r="H309" s="19" t="s">
        <v>47</v>
      </c>
      <c r="I309" s="20">
        <f t="shared" si="4"/>
        <v>158</v>
      </c>
      <c r="J309" s="20">
        <f>HLOOKUP(Year-1, 'Full Database'!$K$6:$BN$7, 2, 0)</f>
        <v>61</v>
      </c>
      <c r="K309" s="21">
        <v>2.3110367892976585E-2</v>
      </c>
      <c r="L309" s="21">
        <v>4.6210321744763548E-2</v>
      </c>
      <c r="M309" s="21">
        <v>2.5593756447420953E-2</v>
      </c>
      <c r="N309" s="21">
        <v>2.3107753935209373E-2</v>
      </c>
      <c r="O309" s="21">
        <v>1.8429148534552808E-2</v>
      </c>
      <c r="P309" s="21">
        <v>1.9237064732335149E-2</v>
      </c>
      <c r="Q309" s="21">
        <v>2.8582382761970268E-2</v>
      </c>
      <c r="R309" s="21">
        <v>3.2096669089450865E-2</v>
      </c>
      <c r="S309" s="21">
        <v>3.0086961268533264E-2</v>
      </c>
      <c r="T309" s="21">
        <v>-0.15162163445557722</v>
      </c>
      <c r="U309" s="21">
        <v>-6.2446159822981941E-2</v>
      </c>
      <c r="V309" s="21">
        <v>-5.7485103256876995E-2</v>
      </c>
      <c r="W309" s="21">
        <v>-0.13885563801771605</v>
      </c>
      <c r="X309" s="21">
        <v>-5.7979859627708269E-2</v>
      </c>
      <c r="Y309" s="21">
        <v>3.5975542820564033E-2</v>
      </c>
      <c r="Z309" s="21">
        <v>-2.1571152607855765E-2</v>
      </c>
      <c r="AA309" s="21">
        <v>-2.8499334950316875E-2</v>
      </c>
      <c r="AB309" s="21">
        <v>-6.4882423165551525E-2</v>
      </c>
      <c r="AC309" s="21">
        <v>-9.7172987512692169E-2</v>
      </c>
      <c r="AD309" s="21">
        <v>-0.13504540105058702</v>
      </c>
      <c r="AE309" s="21">
        <v>-0.19609182119031363</v>
      </c>
      <c r="AF309" s="21">
        <v>-0.51679599016820077</v>
      </c>
      <c r="AG309" s="21">
        <v>-0.30175232832052795</v>
      </c>
      <c r="AH309" s="21">
        <v>-0.19249310904161798</v>
      </c>
      <c r="AI309" s="21">
        <v>-0.41283198081888606</v>
      </c>
      <c r="AJ309" s="21">
        <v>-0.34558254592025367</v>
      </c>
      <c r="AK309" s="21">
        <v>-6.5505364784685036E-2</v>
      </c>
      <c r="AL309" s="21">
        <v>-0.28284992217442978</v>
      </c>
      <c r="AM309" s="21">
        <v>-0.3608424535505218</v>
      </c>
      <c r="AN309" s="21">
        <v>-4.3897613335194541E-2</v>
      </c>
      <c r="AO309" s="21">
        <v>-5.7069456826286294E-2</v>
      </c>
      <c r="AP309" s="21">
        <v>-0.15948526201104765</v>
      </c>
      <c r="AQ309" s="21">
        <v>-0.1148703984371425</v>
      </c>
      <c r="AR309" s="21">
        <v>-0.29488398154911399</v>
      </c>
      <c r="AS309" s="21">
        <v>-0.25011042245494053</v>
      </c>
      <c r="AT309" s="21">
        <v>-0.73975653975653965</v>
      </c>
      <c r="AU309" s="21">
        <v>-1.690618389946497</v>
      </c>
      <c r="AV309" s="21">
        <v>-0.46049282657225316</v>
      </c>
      <c r="AW309" s="21">
        <v>-0.41386919052443133</v>
      </c>
      <c r="AX309" s="21">
        <v>-0.32996522105706916</v>
      </c>
      <c r="AY309" s="21">
        <v>-2.6189363931127328E-2</v>
      </c>
      <c r="AZ309" s="21">
        <v>1.3585200864749351E-2</v>
      </c>
      <c r="BA309" s="21">
        <v>-6.7290539474352831E-2</v>
      </c>
      <c r="BB309" s="21">
        <v>-0.16674814977156632</v>
      </c>
      <c r="BC309" s="21">
        <v>2.5645882084871403E-2</v>
      </c>
      <c r="BD309" s="21">
        <v>3.1705816916546128E-2</v>
      </c>
      <c r="BE309" s="21">
        <v>-0.12647491240789469</v>
      </c>
      <c r="BF309" s="21">
        <v>-2.8087712137646839E-2</v>
      </c>
      <c r="BG309" s="21">
        <v>-3.5381342062193129E-2</v>
      </c>
      <c r="BH309" s="21">
        <v>-3.1686165033842262E-3</v>
      </c>
      <c r="BI309" s="21">
        <v>-4.2305347349774688E-2</v>
      </c>
      <c r="BJ309" s="21"/>
      <c r="BK309" s="21"/>
      <c r="BL309" s="21"/>
      <c r="BM309" s="21"/>
      <c r="BN309" s="21"/>
    </row>
    <row r="310" spans="1:66" s="22" customFormat="1" ht="18" customHeight="1" x14ac:dyDescent="0.45">
      <c r="A310" s="17"/>
      <c r="B310" s="17">
        <v>303</v>
      </c>
      <c r="C310" s="18" t="s">
        <v>418</v>
      </c>
      <c r="D310" s="19" t="s">
        <v>45</v>
      </c>
      <c r="E310" s="19" t="s">
        <v>389</v>
      </c>
      <c r="F310" s="19" t="s">
        <v>176</v>
      </c>
      <c r="G310" s="19" t="s">
        <v>203</v>
      </c>
      <c r="H310" s="19" t="s">
        <v>47</v>
      </c>
      <c r="I310" s="20">
        <f t="shared" si="4"/>
        <v>158</v>
      </c>
      <c r="J310" s="20">
        <f>HLOOKUP(Year-1, 'Full Database'!$K$6:$BN$7, 2, 0)</f>
        <v>61</v>
      </c>
      <c r="K310" s="21">
        <v>2.3371317712373541E-2</v>
      </c>
      <c r="L310" s="21">
        <v>3.6438506225711785E-2</v>
      </c>
      <c r="M310" s="21">
        <v>1.8330256956409323E-2</v>
      </c>
      <c r="N310" s="21">
        <v>3.1393184255360611E-3</v>
      </c>
      <c r="O310" s="21">
        <v>1.6530689326357474E-3</v>
      </c>
      <c r="P310" s="21">
        <v>-9.1014377752882385E-3</v>
      </c>
      <c r="Q310" s="21">
        <v>-1.8534184263710356E-3</v>
      </c>
      <c r="R310" s="21">
        <v>1.8622196209232156E-2</v>
      </c>
      <c r="S310" s="21">
        <v>1.267933681555699E-3</v>
      </c>
      <c r="T310" s="21">
        <v>-5.1876811839940494E-2</v>
      </c>
      <c r="U310" s="21">
        <v>-2.9056082139915188E-2</v>
      </c>
      <c r="V310" s="21">
        <v>-9.7182407355187544E-2</v>
      </c>
      <c r="W310" s="21">
        <v>-1.3736062362882287E-2</v>
      </c>
      <c r="X310" s="21">
        <v>6.738547849825932E-3</v>
      </c>
      <c r="Y310" s="21">
        <v>2.1997336459404934E-2</v>
      </c>
      <c r="Z310" s="21">
        <v>1.7563724796376596E-2</v>
      </c>
      <c r="AA310" s="21">
        <v>-1.3056796784981591E-2</v>
      </c>
      <c r="AB310" s="21">
        <v>3.8234385155661156E-3</v>
      </c>
      <c r="AC310" s="21">
        <v>-1.6284369318386484E-2</v>
      </c>
      <c r="AD310" s="21">
        <v>-3.4351870208828968E-2</v>
      </c>
      <c r="AE310" s="21">
        <v>-1.2208188250464302E-2</v>
      </c>
      <c r="AF310" s="21">
        <v>-2.4040175486675711E-2</v>
      </c>
      <c r="AG310" s="21">
        <v>-6.9617581305099763E-2</v>
      </c>
      <c r="AH310" s="21">
        <v>-5.4223938064597257E-2</v>
      </c>
      <c r="AI310" s="21">
        <v>-0.10850495119835206</v>
      </c>
      <c r="AJ310" s="21">
        <v>-3.7482429399767571E-2</v>
      </c>
      <c r="AK310" s="21">
        <v>-7.6210995012248067E-2</v>
      </c>
      <c r="AL310" s="21">
        <v>-2.1215414848605586E-3</v>
      </c>
      <c r="AM310" s="21">
        <v>-3.3929434808062743E-2</v>
      </c>
      <c r="AN310" s="21">
        <v>-6.2214197101772381E-2</v>
      </c>
      <c r="AO310" s="21">
        <v>-8.7253306728699687E-2</v>
      </c>
      <c r="AP310" s="21">
        <v>-0.1862519037609543</v>
      </c>
      <c r="AQ310" s="21">
        <v>-0.26306510614903161</v>
      </c>
      <c r="AR310" s="21">
        <v>-0.14981731482163183</v>
      </c>
      <c r="AS310" s="21">
        <v>-0.15456362067158652</v>
      </c>
      <c r="AT310" s="21">
        <v>-0.2510987076578734</v>
      </c>
      <c r="AU310" s="21">
        <v>-0.3347425235919198</v>
      </c>
      <c r="AV310" s="21">
        <v>-0.23021825580362368</v>
      </c>
      <c r="AW310" s="21">
        <v>-6.3736573449278938E-2</v>
      </c>
      <c r="AX310" s="21">
        <v>-8.3693152364344825E-2</v>
      </c>
      <c r="AY310" s="21">
        <v>-0.10360264591376205</v>
      </c>
      <c r="AZ310" s="21">
        <v>-0.10045933993085931</v>
      </c>
      <c r="BA310" s="21">
        <v>-0.27796901837167726</v>
      </c>
      <c r="BB310" s="21">
        <v>-0.6191458431568615</v>
      </c>
      <c r="BC310" s="21">
        <v>5.7995333337423982E-3</v>
      </c>
      <c r="BD310" s="21">
        <v>2.0831708094949102E-2</v>
      </c>
      <c r="BE310" s="21">
        <v>-6.7618359467105676E-2</v>
      </c>
      <c r="BF310" s="21">
        <v>-9.6966538507253758E-2</v>
      </c>
      <c r="BG310" s="21">
        <v>-4.0142216941497716E-3</v>
      </c>
      <c r="BH310" s="21">
        <v>-3.7561218764232802E-2</v>
      </c>
      <c r="BI310" s="21">
        <v>-8.277006423573692E-2</v>
      </c>
      <c r="BJ310" s="21"/>
      <c r="BK310" s="21"/>
      <c r="BL310" s="21"/>
      <c r="BM310" s="21"/>
      <c r="BN310" s="21"/>
    </row>
    <row r="311" spans="1:66" s="22" customFormat="1" ht="18" customHeight="1" x14ac:dyDescent="0.45">
      <c r="A311" s="17"/>
      <c r="B311" s="17">
        <v>304</v>
      </c>
      <c r="C311" s="18" t="s">
        <v>419</v>
      </c>
      <c r="D311" s="19" t="s">
        <v>45</v>
      </c>
      <c r="E311" s="19" t="s">
        <v>389</v>
      </c>
      <c r="F311" s="19" t="s">
        <v>176</v>
      </c>
      <c r="G311" s="19" t="s">
        <v>205</v>
      </c>
      <c r="H311" s="19" t="s">
        <v>47</v>
      </c>
      <c r="I311" s="20">
        <f t="shared" si="4"/>
        <v>158</v>
      </c>
      <c r="J311" s="20">
        <f>HLOOKUP(Year-1, 'Full Database'!$K$6:$BN$7, 2, 0)</f>
        <v>61</v>
      </c>
      <c r="K311" s="21">
        <v>5.007195121951219E-2</v>
      </c>
      <c r="L311" s="21">
        <v>5.1031359673949964E-2</v>
      </c>
      <c r="M311" s="21">
        <v>3.266666666666667E-2</v>
      </c>
      <c r="N311" s="21">
        <v>1.7951344430217672E-2</v>
      </c>
      <c r="O311" s="21">
        <v>-0.10539577721782953</v>
      </c>
      <c r="P311" s="21">
        <v>3.1981104975902459E-2</v>
      </c>
      <c r="Q311" s="21">
        <v>-8.0634553679972895E-2</v>
      </c>
      <c r="R311" s="21">
        <v>1.4754863483038802E-2</v>
      </c>
      <c r="S311" s="21">
        <v>-0.12380596253866814</v>
      </c>
      <c r="T311" s="21">
        <v>-0.51701597142664601</v>
      </c>
      <c r="U311" s="21">
        <v>-8.1230055120394551E-2</v>
      </c>
      <c r="V311" s="21">
        <v>-5.6643726839597668E-2</v>
      </c>
      <c r="W311" s="21">
        <v>-3.8972760091893675E-2</v>
      </c>
      <c r="X311" s="21">
        <v>-8.2833621302977941E-3</v>
      </c>
      <c r="Y311" s="21">
        <v>-0.12214378599294073</v>
      </c>
      <c r="Z311" s="21">
        <v>-0.20576936038282673</v>
      </c>
      <c r="AA311" s="21">
        <v>-0.2409453223325409</v>
      </c>
      <c r="AB311" s="21">
        <v>-0.43052959501557636</v>
      </c>
      <c r="AC311" s="21">
        <v>-0.262455963764469</v>
      </c>
      <c r="AD311" s="21">
        <v>-0.17912593444508337</v>
      </c>
      <c r="AE311" s="21">
        <v>-4.0712923223652844E-2</v>
      </c>
      <c r="AF311" s="21">
        <v>2.1984487830970845E-2</v>
      </c>
      <c r="AG311" s="21">
        <v>-2.7432154403840503E-2</v>
      </c>
      <c r="AH311" s="21">
        <v>-0.47247230861570361</v>
      </c>
      <c r="AI311" s="21">
        <v>-1.5397203213329365E-2</v>
      </c>
      <c r="AJ311" s="21">
        <v>-0.15281111067395836</v>
      </c>
      <c r="AK311" s="21">
        <v>-0.41200777831793872</v>
      </c>
      <c r="AL311" s="21">
        <v>-0.52929553007395003</v>
      </c>
      <c r="AM311" s="21">
        <v>-0.15232584784601286</v>
      </c>
      <c r="AN311" s="21">
        <v>-1.2828305483907143</v>
      </c>
      <c r="AO311" s="21">
        <v>-0.13410368209022033</v>
      </c>
      <c r="AP311" s="21">
        <v>-0.23556076768679102</v>
      </c>
      <c r="AQ311" s="21">
        <v>-1.1270615274715035</v>
      </c>
      <c r="AR311" s="21">
        <v>-0.30066399316284259</v>
      </c>
      <c r="AS311" s="21">
        <v>-0.54444844150073013</v>
      </c>
      <c r="AT311" s="21">
        <v>-0.22743318204740295</v>
      </c>
      <c r="AU311" s="21">
        <v>-0.76271186440677963</v>
      </c>
      <c r="AV311" s="21">
        <v>-2.3714285714285714</v>
      </c>
      <c r="AW311" s="21">
        <v>-96.3</v>
      </c>
      <c r="AX311" s="21">
        <v>-27.679999999999996</v>
      </c>
      <c r="AY311" s="21">
        <v>-0.45643541228684886</v>
      </c>
      <c r="AZ311" s="21">
        <v>1.3274336283185841E-2</v>
      </c>
      <c r="BA311" s="21">
        <v>-0.2085356806662968</v>
      </c>
      <c r="BB311" s="21">
        <v>-2.8046283668315863E-2</v>
      </c>
      <c r="BC311" s="21">
        <v>-2.4570024570024569E-2</v>
      </c>
      <c r="BD311" s="21">
        <v>-3.7908673488828953E-2</v>
      </c>
      <c r="BE311" s="21">
        <v>-5</v>
      </c>
      <c r="BF311" s="21">
        <v>-2.1220159151193633E-2</v>
      </c>
      <c r="BG311" s="21">
        <v>-2.6229508196721314</v>
      </c>
      <c r="BH311" s="21">
        <v>-0.95683453237410065</v>
      </c>
      <c r="BI311" s="21">
        <v>-1.6046552636219361E-2</v>
      </c>
      <c r="BJ311" s="21"/>
      <c r="BK311" s="21"/>
      <c r="BL311" s="21"/>
      <c r="BM311" s="21"/>
      <c r="BN311" s="21"/>
    </row>
    <row r="312" spans="1:66" s="22" customFormat="1" ht="18" customHeight="1" x14ac:dyDescent="0.45">
      <c r="A312" s="17"/>
      <c r="B312" s="17">
        <v>305</v>
      </c>
      <c r="C312" s="18" t="s">
        <v>420</v>
      </c>
      <c r="D312" s="19" t="s">
        <v>45</v>
      </c>
      <c r="E312" s="19" t="s">
        <v>389</v>
      </c>
      <c r="F312" s="19" t="s">
        <v>176</v>
      </c>
      <c r="G312" s="19" t="s">
        <v>207</v>
      </c>
      <c r="H312" s="19" t="s">
        <v>47</v>
      </c>
      <c r="I312" s="20">
        <f t="shared" si="4"/>
        <v>158</v>
      </c>
      <c r="J312" s="20">
        <f>HLOOKUP(Year-1, 'Full Database'!$K$6:$BN$7, 2, 0)</f>
        <v>61</v>
      </c>
      <c r="K312" s="21">
        <v>3.7671232876712327E-2</v>
      </c>
      <c r="L312" s="21">
        <v>4.1278716356440308E-2</v>
      </c>
      <c r="M312" s="21">
        <v>2.4514562219951453E-2</v>
      </c>
      <c r="N312" s="21">
        <v>2.0047551513055865E-2</v>
      </c>
      <c r="O312" s="21">
        <v>-1.0892504595275377E-2</v>
      </c>
      <c r="P312" s="21">
        <v>-3.3700495817802475E-2</v>
      </c>
      <c r="Q312" s="21">
        <v>-1.5387271748733949E-2</v>
      </c>
      <c r="R312" s="21">
        <v>-3.6132097320372295E-3</v>
      </c>
      <c r="S312" s="21">
        <v>-3.3358286771171523E-2</v>
      </c>
      <c r="T312" s="21">
        <v>-7.4366006263061127E-2</v>
      </c>
      <c r="U312" s="21">
        <v>-3.8371526578190748E-2</v>
      </c>
      <c r="V312" s="21">
        <v>-1.0440930080503454E-2</v>
      </c>
      <c r="W312" s="21">
        <v>-4.6226563075824033E-3</v>
      </c>
      <c r="X312" s="21">
        <v>8.1035479419035925E-3</v>
      </c>
      <c r="Y312" s="21">
        <v>2.5635636566539569E-2</v>
      </c>
      <c r="Z312" s="21">
        <v>-3.5949824699835202E-2</v>
      </c>
      <c r="AA312" s="21">
        <v>-7.4912912734093534E-2</v>
      </c>
      <c r="AB312" s="21">
        <v>-0.10724320645569008</v>
      </c>
      <c r="AC312" s="21">
        <v>-0.11618660148036719</v>
      </c>
      <c r="AD312" s="21">
        <v>-0.13465607077912997</v>
      </c>
      <c r="AE312" s="21">
        <v>-0.13314056383358203</v>
      </c>
      <c r="AF312" s="21">
        <v>-0.11705997758878467</v>
      </c>
      <c r="AG312" s="21">
        <v>-0.10781708010046766</v>
      </c>
      <c r="AH312" s="21">
        <v>-0.14475280135830959</v>
      </c>
      <c r="AI312" s="21">
        <v>-0.16032083034513389</v>
      </c>
      <c r="AJ312" s="21">
        <v>-0.16957593795070836</v>
      </c>
      <c r="AK312" s="21">
        <v>-0.23297120628752846</v>
      </c>
      <c r="AL312" s="21">
        <v>-0.33771773372773201</v>
      </c>
      <c r="AM312" s="21">
        <v>-0.20729358050949301</v>
      </c>
      <c r="AN312" s="21">
        <v>-0.14599633046042859</v>
      </c>
      <c r="AO312" s="21">
        <v>-0.13048859955575576</v>
      </c>
      <c r="AP312" s="21">
        <v>-0.15300777890721781</v>
      </c>
      <c r="AQ312" s="21">
        <v>-0.23168298527055925</v>
      </c>
      <c r="AR312" s="21">
        <v>-0.28604524605646542</v>
      </c>
      <c r="AS312" s="21">
        <v>-0.28259746473448466</v>
      </c>
      <c r="AT312" s="21">
        <v>-0.178053259886571</v>
      </c>
      <c r="AU312" s="21">
        <v>-0.59307692654857269</v>
      </c>
      <c r="AV312" s="21">
        <v>-0.38403897709175056</v>
      </c>
      <c r="AW312" s="21">
        <v>-0.16186201416944812</v>
      </c>
      <c r="AX312" s="21">
        <v>-0.18043243171625908</v>
      </c>
      <c r="AY312" s="21">
        <v>-0.16300960078979349</v>
      </c>
      <c r="AZ312" s="21">
        <v>-0.11102959685276775</v>
      </c>
      <c r="BA312" s="21">
        <v>-0.18196539023844485</v>
      </c>
      <c r="BB312" s="21">
        <v>-0.50775646150516973</v>
      </c>
      <c r="BC312" s="21">
        <v>-5.3423709434514827E-3</v>
      </c>
      <c r="BD312" s="21">
        <v>2.010052435805022E-2</v>
      </c>
      <c r="BE312" s="21">
        <v>-1.7050839759983918E-2</v>
      </c>
      <c r="BF312" s="21">
        <v>-4.6989535727478889E-2</v>
      </c>
      <c r="BG312" s="21">
        <v>-1.9841281286075225E-2</v>
      </c>
      <c r="BH312" s="21">
        <v>-1.9562985127290829E-2</v>
      </c>
      <c r="BI312" s="21">
        <v>-2.6598197890861288E-2</v>
      </c>
      <c r="BJ312" s="21"/>
      <c r="BK312" s="21"/>
      <c r="BL312" s="21"/>
      <c r="BM312" s="21"/>
      <c r="BN312" s="21"/>
    </row>
    <row r="313" spans="1:66" s="22" customFormat="1" ht="18" customHeight="1" x14ac:dyDescent="0.45">
      <c r="A313" s="17"/>
      <c r="B313" s="17">
        <v>306</v>
      </c>
      <c r="C313" s="18" t="s">
        <v>421</v>
      </c>
      <c r="D313" s="19" t="s">
        <v>45</v>
      </c>
      <c r="E313" s="19" t="s">
        <v>389</v>
      </c>
      <c r="F313" s="19" t="s">
        <v>176</v>
      </c>
      <c r="G313" s="19" t="s">
        <v>209</v>
      </c>
      <c r="H313" s="19" t="s">
        <v>47</v>
      </c>
      <c r="I313" s="20">
        <f t="shared" si="4"/>
        <v>158</v>
      </c>
      <c r="J313" s="20">
        <f>HLOOKUP(Year-1, 'Full Database'!$K$6:$BN$7, 2, 0)</f>
        <v>61</v>
      </c>
      <c r="K313" s="21">
        <v>5.9925414719876544E-2</v>
      </c>
      <c r="L313" s="21">
        <v>5.6175771971496438E-2</v>
      </c>
      <c r="M313" s="21">
        <v>2.0279001955001826E-2</v>
      </c>
      <c r="N313" s="21">
        <v>-1.1571841851494688E-3</v>
      </c>
      <c r="O313" s="21">
        <v>2.5196465834924301E-2</v>
      </c>
      <c r="P313" s="21">
        <v>-6.2376164966610359E-4</v>
      </c>
      <c r="Q313" s="21">
        <v>-8.1535280708264851E-2</v>
      </c>
      <c r="R313" s="21">
        <v>3.8796721345450397E-2</v>
      </c>
      <c r="S313" s="21">
        <v>2.0424743054987596E-2</v>
      </c>
      <c r="T313" s="21">
        <v>-7.0101843436108979E-2</v>
      </c>
      <c r="U313" s="21">
        <v>-2.3662526725442622E-2</v>
      </c>
      <c r="V313" s="21">
        <v>2.8357260201596592E-2</v>
      </c>
      <c r="W313" s="21">
        <v>2.9064838811248089E-2</v>
      </c>
      <c r="X313" s="21">
        <v>3.4944931864849725E-2</v>
      </c>
      <c r="Y313" s="21">
        <v>3.9071593353819635E-2</v>
      </c>
      <c r="Z313" s="21">
        <v>3.9869265338492228E-2</v>
      </c>
      <c r="AA313" s="21">
        <v>2.1119503349724573E-2</v>
      </c>
      <c r="AB313" s="21">
        <v>2.1213839176268696E-2</v>
      </c>
      <c r="AC313" s="21">
        <v>2.994387607838107E-2</v>
      </c>
      <c r="AD313" s="21">
        <v>-9.4851611010609696E-2</v>
      </c>
      <c r="AE313" s="21">
        <v>-6.3710096629709542E-2</v>
      </c>
      <c r="AF313" s="21">
        <v>-0.71595608156281176</v>
      </c>
      <c r="AG313" s="21">
        <v>6.0024542054140356E-3</v>
      </c>
      <c r="AH313" s="21">
        <v>-8.0231370684211739E-2</v>
      </c>
      <c r="AI313" s="21">
        <v>-0.20413327021335642</v>
      </c>
      <c r="AJ313" s="21">
        <v>-8.4490880959221332E-2</v>
      </c>
      <c r="AK313" s="21">
        <v>-0.60857025133910181</v>
      </c>
      <c r="AL313" s="21">
        <v>-0.66358184038355583</v>
      </c>
      <c r="AM313" s="21">
        <v>-8.3664433260258728E-2</v>
      </c>
      <c r="AN313" s="21">
        <v>-5.3655058284050094E-2</v>
      </c>
      <c r="AO313" s="21">
        <v>-5.2169052421804731E-2</v>
      </c>
      <c r="AP313" s="21">
        <v>-9.9905153235319746E-2</v>
      </c>
      <c r="AQ313" s="21">
        <v>0</v>
      </c>
      <c r="AR313" s="21">
        <v>-0.61953318136578184</v>
      </c>
      <c r="AS313" s="21">
        <v>-0.32992703293615594</v>
      </c>
      <c r="AT313" s="21">
        <v>-0.51609222884646355</v>
      </c>
      <c r="AU313" s="21">
        <v>-0.2769020315866112</v>
      </c>
      <c r="AV313" s="21">
        <v>-0.29848721077437917</v>
      </c>
      <c r="AW313" s="21">
        <v>-0.15336018443280033</v>
      </c>
      <c r="AX313" s="21">
        <v>-0.23521692003843103</v>
      </c>
      <c r="AY313" s="21">
        <v>-0.39827524992992613</v>
      </c>
      <c r="AZ313" s="21">
        <v>-0.27937982008364004</v>
      </c>
      <c r="BA313" s="21">
        <v>-0.49172369360061635</v>
      </c>
      <c r="BB313" s="21">
        <v>-0.3577430477431302</v>
      </c>
      <c r="BC313" s="21">
        <v>-6.9375653071456475E-2</v>
      </c>
      <c r="BD313" s="21">
        <v>2.2212633121921281E-2</v>
      </c>
      <c r="BE313" s="21">
        <v>-0.13637935220725445</v>
      </c>
      <c r="BF313" s="21">
        <v>-0.22740739158016188</v>
      </c>
      <c r="BG313" s="21">
        <v>-0.3364455136345213</v>
      </c>
      <c r="BH313" s="21">
        <v>-0.36606325669391937</v>
      </c>
      <c r="BI313" s="21">
        <v>-0.1794920784619804</v>
      </c>
      <c r="BJ313" s="21"/>
      <c r="BK313" s="21"/>
      <c r="BL313" s="21"/>
      <c r="BM313" s="21"/>
      <c r="BN313" s="21"/>
    </row>
    <row r="314" spans="1:66" s="22" customFormat="1" ht="18" customHeight="1" x14ac:dyDescent="0.45">
      <c r="A314" s="17"/>
      <c r="B314" s="17">
        <v>307</v>
      </c>
      <c r="C314" s="18" t="s">
        <v>422</v>
      </c>
      <c r="D314" s="19" t="s">
        <v>45</v>
      </c>
      <c r="E314" s="19" t="s">
        <v>389</v>
      </c>
      <c r="F314" s="19" t="s">
        <v>176</v>
      </c>
      <c r="G314" s="19" t="s">
        <v>211</v>
      </c>
      <c r="H314" s="19" t="s">
        <v>47</v>
      </c>
      <c r="I314" s="20">
        <f t="shared" si="4"/>
        <v>158</v>
      </c>
      <c r="J314" s="20">
        <f>HLOOKUP(Year-1, 'Full Database'!$K$6:$BN$7, 2, 0)</f>
        <v>61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>
        <v>3.9056003861713033E-2</v>
      </c>
      <c r="BD314" s="21">
        <v>1.2919272942592826E-2</v>
      </c>
      <c r="BE314" s="21">
        <v>-1.3664303644791388E-2</v>
      </c>
      <c r="BF314" s="21">
        <v>-1.4360109171544858E-2</v>
      </c>
      <c r="BG314" s="21">
        <v>-0.14303426976582953</v>
      </c>
      <c r="BH314" s="21">
        <v>-1.7648046238116256E-2</v>
      </c>
      <c r="BI314" s="21">
        <v>-4.6749948470382031E-2</v>
      </c>
      <c r="BJ314" s="21"/>
      <c r="BK314" s="21"/>
      <c r="BL314" s="21"/>
      <c r="BM314" s="21"/>
      <c r="BN314" s="21"/>
    </row>
    <row r="315" spans="1:66" s="22" customFormat="1" ht="18" customHeight="1" x14ac:dyDescent="0.45">
      <c r="A315" s="17"/>
      <c r="B315" s="17">
        <v>308</v>
      </c>
      <c r="C315" s="18" t="s">
        <v>423</v>
      </c>
      <c r="D315" s="19" t="s">
        <v>45</v>
      </c>
      <c r="E315" s="19" t="s">
        <v>389</v>
      </c>
      <c r="F315" s="19" t="s">
        <v>176</v>
      </c>
      <c r="G315" s="19" t="s">
        <v>213</v>
      </c>
      <c r="H315" s="19" t="s">
        <v>47</v>
      </c>
      <c r="I315" s="20">
        <f t="shared" si="4"/>
        <v>158</v>
      </c>
      <c r="J315" s="20">
        <f>HLOOKUP(Year-1, 'Full Database'!$K$6:$BN$7, 2, 0)</f>
        <v>61</v>
      </c>
      <c r="K315" s="21">
        <v>2.3629489603024575E-3</v>
      </c>
      <c r="L315" s="21">
        <v>3.6306478012060495E-2</v>
      </c>
      <c r="M315" s="21">
        <v>4.3013301187095197E-2</v>
      </c>
      <c r="N315" s="21">
        <v>3.0431762681728248E-2</v>
      </c>
      <c r="O315" s="21">
        <v>-9.9438958888348264E-2</v>
      </c>
      <c r="P315" s="21">
        <v>-0.24845685411968113</v>
      </c>
      <c r="Q315" s="21">
        <v>-0.10854458598726115</v>
      </c>
      <c r="R315" s="21">
        <v>-1.8819848540513637E-2</v>
      </c>
      <c r="S315" s="21">
        <v>-0.13634322533203541</v>
      </c>
      <c r="T315" s="21">
        <v>-0.15400352332783993</v>
      </c>
      <c r="U315" s="21">
        <v>-7.4116305587229203E-2</v>
      </c>
      <c r="V315" s="21">
        <v>-2.2716709931192396E-2</v>
      </c>
      <c r="W315" s="21">
        <v>2.3090857442219323E-2</v>
      </c>
      <c r="X315" s="21">
        <v>3.5772803243067475E-2</v>
      </c>
      <c r="Y315" s="21">
        <v>1.6023798938012153E-2</v>
      </c>
      <c r="Z315" s="21">
        <v>-0.25245125179044076</v>
      </c>
      <c r="AA315" s="21">
        <v>-0.29002871325917806</v>
      </c>
      <c r="AB315" s="21">
        <v>-0.20283949668127421</v>
      </c>
      <c r="AC315" s="21">
        <v>-0.50882121854241569</v>
      </c>
      <c r="AD315" s="21">
        <v>-0.138938937091524</v>
      </c>
      <c r="AE315" s="21">
        <v>-0.25065444156534455</v>
      </c>
      <c r="AF315" s="21">
        <v>-0.42886070253395953</v>
      </c>
      <c r="AG315" s="21">
        <v>-0.6901969123463616</v>
      </c>
      <c r="AH315" s="21">
        <v>-0.34390186411047158</v>
      </c>
      <c r="AI315" s="21">
        <v>-0.59073271658260651</v>
      </c>
      <c r="AJ315" s="21">
        <v>-0.2109524952015355</v>
      </c>
      <c r="AK315" s="21">
        <v>-0.28868690636593314</v>
      </c>
      <c r="AL315" s="21">
        <v>-0.11773059959477088</v>
      </c>
      <c r="AM315" s="21">
        <v>-0.29773713128065443</v>
      </c>
      <c r="AN315" s="21">
        <v>-0.18696795915901721</v>
      </c>
      <c r="AO315" s="21">
        <v>-0.16709007240483814</v>
      </c>
      <c r="AP315" s="21">
        <v>-0.40705976489535484</v>
      </c>
      <c r="AQ315" s="21">
        <v>-0.4619143886789136</v>
      </c>
      <c r="AR315" s="21">
        <v>-0.77184693552318273</v>
      </c>
      <c r="AS315" s="21">
        <v>-3.3225417253167095</v>
      </c>
      <c r="AT315" s="21">
        <v>-1.9278939147884189</v>
      </c>
      <c r="AU315" s="21">
        <v>-6.6711151032978302</v>
      </c>
      <c r="AV315" s="21">
        <v>-6.5605381165919283</v>
      </c>
      <c r="AW315" s="21">
        <v>-5.2406225059856339</v>
      </c>
      <c r="AX315" s="21">
        <v>-3.3754300199167124</v>
      </c>
      <c r="AY315" s="21">
        <v>-1.8292992619633361</v>
      </c>
      <c r="AZ315" s="21">
        <v>-0.9447392570721781</v>
      </c>
      <c r="BA315" s="21">
        <v>-3.9223171958051997</v>
      </c>
      <c r="BB315" s="21">
        <v>-1.1793298295713461</v>
      </c>
      <c r="BC315" s="21">
        <v>4.9805924800483369E-2</v>
      </c>
      <c r="BD315" s="21">
        <v>1.040709051746911E-2</v>
      </c>
      <c r="BE315" s="21">
        <v>-0.72068145401042039</v>
      </c>
      <c r="BF315" s="21">
        <v>-3.6384139702021867E-2</v>
      </c>
      <c r="BG315" s="21">
        <v>-1.1177874186550976</v>
      </c>
      <c r="BH315" s="21">
        <v>-0.14415093560246184</v>
      </c>
      <c r="BI315" s="21">
        <v>-0.38215038373917548</v>
      </c>
      <c r="BJ315" s="21"/>
      <c r="BK315" s="21"/>
      <c r="BL315" s="21"/>
      <c r="BM315" s="21"/>
      <c r="BN315" s="21"/>
    </row>
    <row r="316" spans="1:66" s="22" customFormat="1" ht="18" customHeight="1" x14ac:dyDescent="0.45">
      <c r="A316" s="17"/>
      <c r="B316" s="17">
        <v>309</v>
      </c>
      <c r="C316" s="18" t="s">
        <v>424</v>
      </c>
      <c r="D316" s="19" t="s">
        <v>45</v>
      </c>
      <c r="E316" s="19" t="s">
        <v>389</v>
      </c>
      <c r="F316" s="19" t="s">
        <v>176</v>
      </c>
      <c r="G316" s="19" t="s">
        <v>215</v>
      </c>
      <c r="H316" s="19" t="s">
        <v>47</v>
      </c>
      <c r="I316" s="20">
        <f t="shared" si="4"/>
        <v>158</v>
      </c>
      <c r="J316" s="20">
        <f>HLOOKUP(Year-1, 'Full Database'!$K$6:$BN$7, 2, 0)</f>
        <v>61</v>
      </c>
      <c r="K316" s="21">
        <v>-0.82000000000000006</v>
      </c>
      <c r="L316" s="21">
        <v>7.2105263157894742E-2</v>
      </c>
      <c r="M316" s="21">
        <v>-0.12008130081300813</v>
      </c>
      <c r="N316" s="21">
        <v>-9.3888888888888893E-3</v>
      </c>
      <c r="O316" s="21">
        <v>1.3732861323308599E-2</v>
      </c>
      <c r="P316" s="21">
        <v>-0.10503102442231567</v>
      </c>
      <c r="Q316" s="21">
        <v>-9.7307284360351728E-2</v>
      </c>
      <c r="R316" s="21">
        <v>-0.10062392953266452</v>
      </c>
      <c r="S316" s="21">
        <v>2.8674728836803397E-3</v>
      </c>
      <c r="T316" s="21">
        <v>-2.8576637345608679E-2</v>
      </c>
      <c r="U316" s="21">
        <v>-3.8367273613837877E-2</v>
      </c>
      <c r="V316" s="21">
        <v>-1.4183913532680965E-2</v>
      </c>
      <c r="W316" s="21">
        <v>-8.469798101239584E-2</v>
      </c>
      <c r="X316" s="21">
        <v>-0.24301732925586139</v>
      </c>
      <c r="Y316" s="21">
        <v>-0.19722642198008447</v>
      </c>
      <c r="Z316" s="21">
        <v>-0.1151281151281151</v>
      </c>
      <c r="AA316" s="21">
        <v>-3.9561427159162402E-2</v>
      </c>
      <c r="AB316" s="21">
        <v>-0.18190937970239091</v>
      </c>
      <c r="AC316" s="21">
        <v>-0.23219999401931757</v>
      </c>
      <c r="AD316" s="21">
        <v>-4.258822129212704E-2</v>
      </c>
      <c r="AE316" s="21">
        <v>9.8863352485635773E-3</v>
      </c>
      <c r="AF316" s="21">
        <v>-2.8104585686283195E-2</v>
      </c>
      <c r="AG316" s="21">
        <v>-2.7035833583631416E-2</v>
      </c>
      <c r="AH316" s="21">
        <v>-2.6288021193696588E-2</v>
      </c>
      <c r="AI316" s="21">
        <v>-9.8595923075216835E-2</v>
      </c>
      <c r="AJ316" s="21">
        <v>-0.18355574847783546</v>
      </c>
      <c r="AK316" s="21">
        <v>-5.7951152039446327E-2</v>
      </c>
      <c r="AL316" s="21">
        <v>-6.4073557021133196E-2</v>
      </c>
      <c r="AM316" s="21">
        <v>-8.054453631337119E-2</v>
      </c>
      <c r="AN316" s="21">
        <v>-3.027523400804244</v>
      </c>
      <c r="AO316" s="21">
        <v>-0.15380689470027625</v>
      </c>
      <c r="AP316" s="21">
        <v>-8.5489446383176834E-2</v>
      </c>
      <c r="AQ316" s="21">
        <v>-0.21531023368251409</v>
      </c>
      <c r="AR316" s="21">
        <v>-0.14116613879124967</v>
      </c>
      <c r="AS316" s="21">
        <v>-0.33362780802653885</v>
      </c>
      <c r="AT316" s="21">
        <v>-0.54846914611085573</v>
      </c>
      <c r="AU316" s="21">
        <v>-0.20670549480672312</v>
      </c>
      <c r="AV316" s="21">
        <v>-0.3030377266046056</v>
      </c>
      <c r="AW316" s="21">
        <v>-0.33997925550305408</v>
      </c>
      <c r="AX316" s="21">
        <v>-3.8541383065613936E-2</v>
      </c>
      <c r="AY316" s="21">
        <v>-3.8146148107878454E-2</v>
      </c>
      <c r="AZ316" s="21">
        <v>-2.6908200693626216E-2</v>
      </c>
      <c r="BA316" s="21">
        <v>-0.23012838307288197</v>
      </c>
      <c r="BB316" s="21">
        <v>-0.14809168649511723</v>
      </c>
      <c r="BC316" s="21">
        <v>2.1309969945680803E-2</v>
      </c>
      <c r="BD316" s="21">
        <v>-9.2772600078117311E-3</v>
      </c>
      <c r="BE316" s="21">
        <v>-2.271623008250016E-2</v>
      </c>
      <c r="BF316" s="21">
        <v>-5.4795126863111769E-3</v>
      </c>
      <c r="BG316" s="21">
        <v>-2.4247714924967852E-3</v>
      </c>
      <c r="BH316" s="21">
        <v>8.7288231941942494E-3</v>
      </c>
      <c r="BI316" s="21">
        <v>1.7169585353384663E-2</v>
      </c>
      <c r="BJ316" s="21"/>
      <c r="BK316" s="21"/>
      <c r="BL316" s="21"/>
      <c r="BM316" s="21"/>
      <c r="BN316" s="21"/>
    </row>
    <row r="317" spans="1:66" s="22" customFormat="1" ht="18" customHeight="1" x14ac:dyDescent="0.45">
      <c r="A317" s="17"/>
      <c r="B317" s="17">
        <v>310</v>
      </c>
      <c r="C317" s="18" t="s">
        <v>425</v>
      </c>
      <c r="D317" s="19" t="s">
        <v>45</v>
      </c>
      <c r="E317" s="19" t="s">
        <v>389</v>
      </c>
      <c r="F317" s="19" t="s">
        <v>176</v>
      </c>
      <c r="G317" s="19" t="s">
        <v>217</v>
      </c>
      <c r="H317" s="19" t="s">
        <v>47</v>
      </c>
      <c r="I317" s="20">
        <f t="shared" si="4"/>
        <v>158</v>
      </c>
      <c r="J317" s="20">
        <f>HLOOKUP(Year-1, 'Full Database'!$K$6:$BN$7, 2, 0)</f>
        <v>61</v>
      </c>
      <c r="K317" s="21">
        <v>2.6561684550772159E-2</v>
      </c>
      <c r="L317" s="21">
        <v>2.5295090716103211E-2</v>
      </c>
      <c r="M317" s="21">
        <v>2.497621350931058E-2</v>
      </c>
      <c r="N317" s="21">
        <v>2.907248252704301E-2</v>
      </c>
      <c r="O317" s="21">
        <v>2.151830744501447E-2</v>
      </c>
      <c r="P317" s="21">
        <v>9.0890649087802134E-3</v>
      </c>
      <c r="Q317" s="21">
        <v>1.3627398903956138E-2</v>
      </c>
      <c r="R317" s="21">
        <v>6.6812268548022847E-3</v>
      </c>
      <c r="S317" s="21">
        <v>1.5338076274277635E-3</v>
      </c>
      <c r="T317" s="21">
        <v>-6.3835530217093844E-2</v>
      </c>
      <c r="U317" s="21">
        <v>-2.7682811185665481E-2</v>
      </c>
      <c r="V317" s="21">
        <v>-6.8640878886131297E-3</v>
      </c>
      <c r="W317" s="21">
        <v>-1.0333783297134479E-2</v>
      </c>
      <c r="X317" s="21">
        <v>3.6662768264621905E-5</v>
      </c>
      <c r="Y317" s="21">
        <v>3.8525208340928008E-3</v>
      </c>
      <c r="Z317" s="21">
        <v>-3.6934476078276615E-2</v>
      </c>
      <c r="AA317" s="21">
        <v>-4.0145717640951754E-2</v>
      </c>
      <c r="AB317" s="21">
        <v>-3.3373038010460522E-2</v>
      </c>
      <c r="AC317" s="21">
        <v>-1.7113410832680771E-2</v>
      </c>
      <c r="AD317" s="21">
        <v>-2.5283108951017257E-2</v>
      </c>
      <c r="AE317" s="21">
        <v>-5.7028185147843018E-2</v>
      </c>
      <c r="AF317" s="21">
        <v>-4.8379501804608781E-2</v>
      </c>
      <c r="AG317" s="21">
        <v>-6.575089963313524E-2</v>
      </c>
      <c r="AH317" s="21">
        <v>-5.4594620657456135E-2</v>
      </c>
      <c r="AI317" s="21">
        <v>-0.16003631235790602</v>
      </c>
      <c r="AJ317" s="21">
        <v>-0.20206029246506083</v>
      </c>
      <c r="AK317" s="21">
        <v>-0.1626959214280074</v>
      </c>
      <c r="AL317" s="21">
        <v>-6.3947147195072912E-2</v>
      </c>
      <c r="AM317" s="21">
        <v>-7.7900616710095544E-2</v>
      </c>
      <c r="AN317" s="21">
        <v>-6.5641659482788453E-2</v>
      </c>
      <c r="AO317" s="21">
        <v>-9.9268691392437769E-2</v>
      </c>
      <c r="AP317" s="21">
        <v>-0.10301087988593766</v>
      </c>
      <c r="AQ317" s="21">
        <v>-0.15862466330821937</v>
      </c>
      <c r="AR317" s="21">
        <v>-0.18298840804149177</v>
      </c>
      <c r="AS317" s="21">
        <v>-0.20910942468713267</v>
      </c>
      <c r="AT317" s="21">
        <v>-0.24974234170105808</v>
      </c>
      <c r="AU317" s="21">
        <v>-0.22712609018269567</v>
      </c>
      <c r="AV317" s="21">
        <v>-0.10895108658283924</v>
      </c>
      <c r="AW317" s="21">
        <v>-6.3595804100538098E-2</v>
      </c>
      <c r="AX317" s="21">
        <v>-1.8682572370509718E-2</v>
      </c>
      <c r="AY317" s="21">
        <v>-2.9318635765622693E-2</v>
      </c>
      <c r="AZ317" s="21">
        <v>-3.1289643638765616E-2</v>
      </c>
      <c r="BA317" s="21">
        <v>-7.5443912170127567E-2</v>
      </c>
      <c r="BB317" s="21">
        <v>-0.22173302328875444</v>
      </c>
      <c r="BC317" s="21">
        <v>3.7762405922940646E-2</v>
      </c>
      <c r="BD317" s="21">
        <v>5.2256881067908684E-2</v>
      </c>
      <c r="BE317" s="21">
        <v>-0.16521837078253049</v>
      </c>
      <c r="BF317" s="21">
        <v>-9.9941994530849398E-2</v>
      </c>
      <c r="BG317" s="21">
        <v>-0.16142186064104061</v>
      </c>
      <c r="BH317" s="21">
        <v>-0.11380018812403073</v>
      </c>
      <c r="BI317" s="21">
        <v>-0.18295085682253517</v>
      </c>
      <c r="BJ317" s="21"/>
      <c r="BK317" s="21"/>
      <c r="BL317" s="21"/>
      <c r="BM317" s="21"/>
      <c r="BN317" s="21"/>
    </row>
    <row r="318" spans="1:66" s="22" customFormat="1" ht="18" customHeight="1" x14ac:dyDescent="0.45">
      <c r="A318" s="17"/>
      <c r="B318" s="17">
        <v>311</v>
      </c>
      <c r="C318" s="18" t="s">
        <v>426</v>
      </c>
      <c r="D318" s="19" t="s">
        <v>45</v>
      </c>
      <c r="E318" s="19" t="s">
        <v>389</v>
      </c>
      <c r="F318" s="19" t="s">
        <v>176</v>
      </c>
      <c r="G318" s="19" t="s">
        <v>219</v>
      </c>
      <c r="H318" s="19" t="s">
        <v>47</v>
      </c>
      <c r="I318" s="20">
        <f t="shared" si="4"/>
        <v>158</v>
      </c>
      <c r="J318" s="20">
        <f>HLOOKUP(Year-1, 'Full Database'!$K$6:$BN$7, 2, 0)</f>
        <v>61</v>
      </c>
      <c r="K318" s="21">
        <v>3.1591627615532442E-2</v>
      </c>
      <c r="L318" s="21">
        <v>2.1407348285668287E-2</v>
      </c>
      <c r="M318" s="21">
        <v>9.8281184927100725E-6</v>
      </c>
      <c r="N318" s="21">
        <v>-2.8687457092755171E-2</v>
      </c>
      <c r="O318" s="21">
        <v>-0.17894079440419683</v>
      </c>
      <c r="P318" s="21">
        <v>-0.20117086648445384</v>
      </c>
      <c r="Q318" s="21">
        <v>-0.11784361728164494</v>
      </c>
      <c r="R318" s="21">
        <v>-8.7279704325271601E-2</v>
      </c>
      <c r="S318" s="21">
        <v>-6.4036637434337615E-2</v>
      </c>
      <c r="T318" s="21">
        <v>-6.9598684178746928E-2</v>
      </c>
      <c r="U318" s="21">
        <v>-4.3769676380335028E-2</v>
      </c>
      <c r="V318" s="21">
        <v>-2.1345466479724982E-2</v>
      </c>
      <c r="W318" s="21">
        <v>-5.8384776134803472E-3</v>
      </c>
      <c r="X318" s="21">
        <v>3.1519588363277339E-3</v>
      </c>
      <c r="Y318" s="21">
        <v>-4.8119257865383604E-3</v>
      </c>
      <c r="Z318" s="21">
        <v>7.926528134967999E-3</v>
      </c>
      <c r="AA318" s="21">
        <v>-7.7707433094967152E-2</v>
      </c>
      <c r="AB318" s="21">
        <v>-0.21630673865226943</v>
      </c>
      <c r="AC318" s="21">
        <v>-0.28535355456685169</v>
      </c>
      <c r="AD318" s="21">
        <v>-0.4713147582827229</v>
      </c>
      <c r="AE318" s="21">
        <v>-0.43716374657468426</v>
      </c>
      <c r="AF318" s="21">
        <v>-0.33407139538784397</v>
      </c>
      <c r="AG318" s="21">
        <v>-0.337770165065158</v>
      </c>
      <c r="AH318" s="21">
        <v>-0.26687715428210629</v>
      </c>
      <c r="AI318" s="21">
        <v>-0.29058573586587216</v>
      </c>
      <c r="AJ318" s="21">
        <v>-0.33994173045762349</v>
      </c>
      <c r="AK318" s="21">
        <v>-0.26154727006720419</v>
      </c>
      <c r="AL318" s="21">
        <v>-0.26901836954761221</v>
      </c>
      <c r="AM318" s="21">
        <v>-0.45754602166604702</v>
      </c>
      <c r="AN318" s="21">
        <v>-0.28901550115415348</v>
      </c>
      <c r="AO318" s="21">
        <v>-0.4279897862223459</v>
      </c>
      <c r="AP318" s="21">
        <v>-0.61475403203849921</v>
      </c>
      <c r="AQ318" s="21">
        <v>-0.84418082047622256</v>
      </c>
      <c r="AR318" s="21">
        <v>-0.95472797417526234</v>
      </c>
      <c r="AS318" s="21">
        <v>-0.79413915270223279</v>
      </c>
      <c r="AT318" s="21">
        <v>-1.6441751410483951</v>
      </c>
      <c r="AU318" s="21">
        <v>-2.411245835487891</v>
      </c>
      <c r="AV318" s="21">
        <v>-0.90726631370603861</v>
      </c>
      <c r="AW318" s="21">
        <v>-0.54861477157934224</v>
      </c>
      <c r="AX318" s="21">
        <v>-0.50173254806182899</v>
      </c>
      <c r="AY318" s="21">
        <v>-0.46184178565748818</v>
      </c>
      <c r="AZ318" s="21">
        <v>-0.43022540312626179</v>
      </c>
      <c r="BA318" s="21">
        <v>-0.36961914304163757</v>
      </c>
      <c r="BB318" s="21">
        <v>-0.70944574848414277</v>
      </c>
      <c r="BC318" s="21">
        <v>-1.4062643715621099E-2</v>
      </c>
      <c r="BD318" s="21">
        <v>4.0807413137804151E-2</v>
      </c>
      <c r="BE318" s="21">
        <v>-0.58456349608271163</v>
      </c>
      <c r="BF318" s="21">
        <v>-0.57534034462681982</v>
      </c>
      <c r="BG318" s="21">
        <v>-1.1061358434293995</v>
      </c>
      <c r="BH318" s="21">
        <v>-0.93121073579857694</v>
      </c>
      <c r="BI318" s="21">
        <v>-1.0183846140508519</v>
      </c>
      <c r="BJ318" s="21"/>
      <c r="BK318" s="21"/>
      <c r="BL318" s="21"/>
      <c r="BM318" s="21"/>
      <c r="BN318" s="21"/>
    </row>
    <row r="319" spans="1:66" s="22" customFormat="1" ht="18" customHeight="1" x14ac:dyDescent="0.45">
      <c r="A319" s="17"/>
      <c r="B319" s="17">
        <v>312</v>
      </c>
      <c r="C319" s="18" t="s">
        <v>427</v>
      </c>
      <c r="D319" s="19" t="s">
        <v>45</v>
      </c>
      <c r="E319" s="19" t="s">
        <v>389</v>
      </c>
      <c r="F319" s="19" t="s">
        <v>176</v>
      </c>
      <c r="G319" s="19" t="s">
        <v>221</v>
      </c>
      <c r="H319" s="19" t="s">
        <v>47</v>
      </c>
      <c r="I319" s="20">
        <f t="shared" si="4"/>
        <v>158</v>
      </c>
      <c r="J319" s="20">
        <f>HLOOKUP(Year-1, 'Full Database'!$K$6:$BN$7, 2, 0)</f>
        <v>61</v>
      </c>
      <c r="K319" s="21">
        <v>3.4596836328009827E-2</v>
      </c>
      <c r="L319" s="21">
        <v>3.6117682177235828E-2</v>
      </c>
      <c r="M319" s="21">
        <v>2.8696938192786962E-2</v>
      </c>
      <c r="N319" s="21">
        <v>2.4130208698870052E-2</v>
      </c>
      <c r="O319" s="21">
        <v>-6.3824008690928852E-3</v>
      </c>
      <c r="P319" s="21">
        <v>-0.15645958980555186</v>
      </c>
      <c r="Q319" s="21">
        <v>-6.8528995334221493E-2</v>
      </c>
      <c r="R319" s="21">
        <v>2.3608304007712022E-2</v>
      </c>
      <c r="S319" s="21">
        <v>-1.6554827426976998E-3</v>
      </c>
      <c r="T319" s="21">
        <v>-6.7278940623665101E-2</v>
      </c>
      <c r="U319" s="21">
        <v>1.1588537420124769E-2</v>
      </c>
      <c r="V319" s="21">
        <v>6.5021895127951226E-3</v>
      </c>
      <c r="W319" s="21">
        <v>-0.31284203613585465</v>
      </c>
      <c r="X319" s="21">
        <v>-2.6678269517652908E-2</v>
      </c>
      <c r="Y319" s="21">
        <v>1.5140646363196474E-2</v>
      </c>
      <c r="Z319" s="21">
        <v>-2.3174681955391756E-4</v>
      </c>
      <c r="AA319" s="21">
        <v>1.289963310059951E-2</v>
      </c>
      <c r="AB319" s="21">
        <v>-7.0971606461729425E-2</v>
      </c>
      <c r="AC319" s="21">
        <v>-0.17272287782808085</v>
      </c>
      <c r="AD319" s="21">
        <v>-0.38640051931191183</v>
      </c>
      <c r="AE319" s="21">
        <v>-0.25107229946399584</v>
      </c>
      <c r="AF319" s="21">
        <v>-0.45299142870941989</v>
      </c>
      <c r="AG319" s="21">
        <v>-0.44095621273971386</v>
      </c>
      <c r="AH319" s="21">
        <v>-0.27505361304735532</v>
      </c>
      <c r="AI319" s="21">
        <v>-0.32800995229940838</v>
      </c>
      <c r="AJ319" s="21">
        <v>-0.412965863619357</v>
      </c>
      <c r="AK319" s="21">
        <v>-0.21883161254691988</v>
      </c>
      <c r="AL319" s="21">
        <v>-0.2650669304709441</v>
      </c>
      <c r="AM319" s="21">
        <v>-0.30326506514524687</v>
      </c>
      <c r="AN319" s="21">
        <v>-0.30335518820591362</v>
      </c>
      <c r="AO319" s="21">
        <v>-0.33456761416732106</v>
      </c>
      <c r="AP319" s="21">
        <v>-0.3703394969606752</v>
      </c>
      <c r="AQ319" s="21">
        <v>-0.3105972382988455</v>
      </c>
      <c r="AR319" s="21">
        <v>-0.84781212443958331</v>
      </c>
      <c r="AS319" s="21">
        <v>-0.56905140057258585</v>
      </c>
      <c r="AT319" s="21">
        <v>-1.1692169768579324</v>
      </c>
      <c r="AU319" s="21">
        <v>-1.8437662782523063</v>
      </c>
      <c r="AV319" s="21">
        <v>-1.5473031460932769</v>
      </c>
      <c r="AW319" s="21">
        <v>-0.48004917992739182</v>
      </c>
      <c r="AX319" s="21">
        <v>-0.4382422949662324</v>
      </c>
      <c r="AY319" s="21">
        <v>-0.28492381900920427</v>
      </c>
      <c r="AZ319" s="21">
        <v>-0.20199590012892438</v>
      </c>
      <c r="BA319" s="21">
        <v>-0.48052130134733034</v>
      </c>
      <c r="BB319" s="21">
        <v>-0.48620189228719896</v>
      </c>
      <c r="BC319" s="21">
        <v>-2.9955958264432153E-3</v>
      </c>
      <c r="BD319" s="21">
        <v>2.6904288589913623E-3</v>
      </c>
      <c r="BE319" s="21">
        <v>-0.12186576705250621</v>
      </c>
      <c r="BF319" s="21">
        <v>-0.26639948510976436</v>
      </c>
      <c r="BG319" s="21">
        <v>-0.69135702781694552</v>
      </c>
      <c r="BH319" s="21">
        <v>-0.2552495107571382</v>
      </c>
      <c r="BI319" s="21">
        <v>-0.21547579145543902</v>
      </c>
      <c r="BJ319" s="21"/>
      <c r="BK319" s="21"/>
      <c r="BL319" s="21"/>
      <c r="BM319" s="21"/>
      <c r="BN319" s="21"/>
    </row>
    <row r="320" spans="1:66" s="22" customFormat="1" ht="18" customHeight="1" x14ac:dyDescent="0.45">
      <c r="A320" s="17"/>
      <c r="B320" s="17">
        <v>313</v>
      </c>
      <c r="C320" s="18" t="s">
        <v>428</v>
      </c>
      <c r="D320" s="19" t="s">
        <v>45</v>
      </c>
      <c r="E320" s="19" t="s">
        <v>389</v>
      </c>
      <c r="F320" s="19" t="s">
        <v>176</v>
      </c>
      <c r="G320" s="19" t="s">
        <v>223</v>
      </c>
      <c r="H320" s="19" t="s">
        <v>47</v>
      </c>
      <c r="I320" s="20">
        <f t="shared" si="4"/>
        <v>158</v>
      </c>
      <c r="J320" s="20">
        <f>HLOOKUP(Year-1, 'Full Database'!$K$6:$BN$7, 2, 0)</f>
        <v>61</v>
      </c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>
        <v>1.1756220408435459E-2</v>
      </c>
      <c r="BD320" s="21">
        <v>4.7092952797022108E-2</v>
      </c>
      <c r="BE320" s="21">
        <v>1.8210349998992485E-3</v>
      </c>
      <c r="BF320" s="21">
        <v>-5.9389543641163904E-3</v>
      </c>
      <c r="BG320" s="21">
        <v>-3.6196434118796819E-2</v>
      </c>
      <c r="BH320" s="21">
        <v>-3.9793848952446809E-2</v>
      </c>
      <c r="BI320" s="21">
        <v>-2.0196358729610016E-2</v>
      </c>
      <c r="BJ320" s="21"/>
      <c r="BK320" s="21"/>
      <c r="BL320" s="21"/>
      <c r="BM320" s="21"/>
      <c r="BN320" s="21"/>
    </row>
    <row r="321" spans="1:66" s="22" customFormat="1" ht="18" customHeight="1" x14ac:dyDescent="0.45">
      <c r="A321" s="17"/>
      <c r="B321" s="17">
        <v>314</v>
      </c>
      <c r="C321" s="18" t="s">
        <v>429</v>
      </c>
      <c r="D321" s="19" t="s">
        <v>45</v>
      </c>
      <c r="E321" s="19" t="s">
        <v>389</v>
      </c>
      <c r="F321" s="19" t="s">
        <v>176</v>
      </c>
      <c r="G321" s="19" t="s">
        <v>225</v>
      </c>
      <c r="H321" s="19" t="s">
        <v>47</v>
      </c>
      <c r="I321" s="20">
        <f t="shared" si="4"/>
        <v>158</v>
      </c>
      <c r="J321" s="20">
        <f>HLOOKUP(Year-1, 'Full Database'!$K$6:$BN$7, 2, 0)</f>
        <v>61</v>
      </c>
      <c r="K321" s="21">
        <v>2.6665043875546184E-2</v>
      </c>
      <c r="L321" s="21">
        <v>3.6948681579667415E-2</v>
      </c>
      <c r="M321" s="21">
        <v>3.2917957213858678E-2</v>
      </c>
      <c r="N321" s="21">
        <v>2.9015521326336696E-2</v>
      </c>
      <c r="O321" s="21">
        <v>3.3088640652074584E-2</v>
      </c>
      <c r="P321" s="21">
        <v>2.815911715715378E-2</v>
      </c>
      <c r="Q321" s="21">
        <v>2.9936339842023631E-2</v>
      </c>
      <c r="R321" s="21">
        <v>3.0773708723738857E-2</v>
      </c>
      <c r="S321" s="21">
        <v>3.1329990003061511E-2</v>
      </c>
      <c r="T321" s="21">
        <v>2.5381595679469321E-2</v>
      </c>
      <c r="U321" s="21">
        <v>2.6100321244150765E-2</v>
      </c>
      <c r="V321" s="21">
        <v>1.7622646024614938E-3</v>
      </c>
      <c r="W321" s="21">
        <v>3.3998536825579698E-2</v>
      </c>
      <c r="X321" s="21">
        <v>3.2859496055692688E-2</v>
      </c>
      <c r="Y321" s="21">
        <v>3.1438836237131104E-2</v>
      </c>
      <c r="Z321" s="21">
        <v>2.6764433386639867E-2</v>
      </c>
      <c r="AA321" s="21">
        <v>3.3180298804737912E-2</v>
      </c>
      <c r="AB321" s="21">
        <v>3.4930306180692698E-2</v>
      </c>
      <c r="AC321" s="21">
        <v>3.6824736942387026E-2</v>
      </c>
      <c r="AD321" s="21">
        <v>3.5457624705331044E-2</v>
      </c>
      <c r="AE321" s="21">
        <v>2.3033829508251117E-2</v>
      </c>
      <c r="AF321" s="21">
        <v>1.89757211506002E-2</v>
      </c>
      <c r="AG321" s="21">
        <v>2.9205669882290081E-2</v>
      </c>
      <c r="AH321" s="21">
        <v>1.8179495523692857E-2</v>
      </c>
      <c r="AI321" s="21">
        <v>2.6943670002000895E-2</v>
      </c>
      <c r="AJ321" s="21">
        <v>2.0957138275967423E-2</v>
      </c>
      <c r="AK321" s="21">
        <v>1.6015084546818648E-2</v>
      </c>
      <c r="AL321" s="21">
        <v>1.3205783076823879E-2</v>
      </c>
      <c r="AM321" s="21">
        <v>-1.3003436688257422E-2</v>
      </c>
      <c r="AN321" s="21">
        <v>-6.0113329374228544E-2</v>
      </c>
      <c r="AO321" s="21">
        <v>-0.1213260341956619</v>
      </c>
      <c r="AP321" s="21">
        <v>-0.11863965524899496</v>
      </c>
      <c r="AQ321" s="21">
        <v>-0.15745096100659067</v>
      </c>
      <c r="AR321" s="21">
        <v>-0.23278409629416275</v>
      </c>
      <c r="AS321" s="21">
        <v>-0.25460008639372417</v>
      </c>
      <c r="AT321" s="21">
        <v>-0.596217673307189</v>
      </c>
      <c r="AU321" s="21">
        <v>-0.56362773612427175</v>
      </c>
      <c r="AV321" s="21">
        <v>-0.53688546870799125</v>
      </c>
      <c r="AW321" s="21">
        <v>-0.11196113648082298</v>
      </c>
      <c r="AX321" s="21">
        <v>-0.17569648416162362</v>
      </c>
      <c r="AY321" s="21">
        <v>-7.6067141881766762E-2</v>
      </c>
      <c r="AZ321" s="21">
        <v>-0.11451055530738014</v>
      </c>
      <c r="BA321" s="21">
        <v>-6.5516507870012106E-2</v>
      </c>
      <c r="BB321" s="21">
        <v>-1.7774774732995414E-2</v>
      </c>
      <c r="BC321" s="21">
        <v>2.8364861744679636E-2</v>
      </c>
      <c r="BD321" s="21">
        <v>2.6964953590230357E-2</v>
      </c>
      <c r="BE321" s="21">
        <v>-5.5205031055995009E-2</v>
      </c>
      <c r="BF321" s="21">
        <v>-3.7804478094693186E-2</v>
      </c>
      <c r="BG321" s="21">
        <v>-9.150576630905306E-3</v>
      </c>
      <c r="BH321" s="21">
        <v>-2.3211743960559979E-2</v>
      </c>
      <c r="BI321" s="21">
        <v>-2.5285235718856002E-2</v>
      </c>
      <c r="BJ321" s="21"/>
      <c r="BK321" s="21"/>
      <c r="BL321" s="21"/>
      <c r="BM321" s="21"/>
      <c r="BN321" s="21"/>
    </row>
    <row r="322" spans="1:66" s="22" customFormat="1" ht="18" customHeight="1" x14ac:dyDescent="0.45">
      <c r="A322" s="17"/>
      <c r="B322" s="17">
        <v>315</v>
      </c>
      <c r="C322" s="18" t="s">
        <v>430</v>
      </c>
      <c r="D322" s="19" t="s">
        <v>41</v>
      </c>
      <c r="E322" s="19" t="s">
        <v>431</v>
      </c>
      <c r="F322" s="19" t="s">
        <v>15</v>
      </c>
      <c r="G322" s="19" t="s">
        <v>15</v>
      </c>
      <c r="H322" s="19" t="s">
        <v>47</v>
      </c>
      <c r="I322" s="20">
        <f t="shared" si="4"/>
        <v>158</v>
      </c>
      <c r="J322" s="20">
        <f>HLOOKUP(Year-1, 'Full Database'!$K$6:$BN$7, 2, 0)</f>
        <v>61</v>
      </c>
      <c r="K322" s="21">
        <v>0.33807667089514631</v>
      </c>
      <c r="L322" s="21">
        <v>0.33765787611733894</v>
      </c>
      <c r="M322" s="21">
        <v>0.35953975032305463</v>
      </c>
      <c r="N322" s="21">
        <v>0.40690357644077535</v>
      </c>
      <c r="O322" s="21">
        <v>0.34889014339684143</v>
      </c>
      <c r="P322" s="21">
        <v>0.40514370108263265</v>
      </c>
      <c r="Q322" s="21">
        <v>0.41825020794715045</v>
      </c>
      <c r="R322" s="21">
        <v>0.38278632202493412</v>
      </c>
      <c r="S322" s="21">
        <v>0.41318767602159606</v>
      </c>
      <c r="T322" s="21">
        <v>0.43975645398859881</v>
      </c>
      <c r="U322" s="21">
        <v>0.49124938331104689</v>
      </c>
      <c r="V322" s="21">
        <v>0.42742088489201369</v>
      </c>
      <c r="W322" s="21">
        <v>0.36749868036451538</v>
      </c>
      <c r="X322" s="21">
        <v>0.36413788904500832</v>
      </c>
      <c r="Y322" s="21">
        <v>0.4170129984548287</v>
      </c>
      <c r="Z322" s="21">
        <v>0.40883286388480772</v>
      </c>
      <c r="AA322" s="21">
        <v>0.44091530041554133</v>
      </c>
      <c r="AB322" s="21">
        <v>0.45199559937799905</v>
      </c>
      <c r="AC322" s="21">
        <v>0.43366720720392066</v>
      </c>
      <c r="AD322" s="21">
        <v>0.41793720272014234</v>
      </c>
      <c r="AE322" s="21">
        <v>0.44236326340390014</v>
      </c>
      <c r="AF322" s="21">
        <v>0.50853687402747594</v>
      </c>
      <c r="AG322" s="21">
        <v>0.49413087154429819</v>
      </c>
      <c r="AH322" s="21">
        <v>0.46632670491604084</v>
      </c>
      <c r="AI322" s="21">
        <v>0.45518465069650332</v>
      </c>
      <c r="AJ322" s="21">
        <v>0.46154579144713664</v>
      </c>
      <c r="AK322" s="21">
        <v>0.48019626253037906</v>
      </c>
      <c r="AL322" s="21">
        <v>0.5119425512424135</v>
      </c>
      <c r="AM322" s="21">
        <v>0.53286668624962241</v>
      </c>
      <c r="AN322" s="21">
        <v>0.506400836175248</v>
      </c>
      <c r="AO322" s="21">
        <v>0.51056444165235237</v>
      </c>
      <c r="AP322" s="21">
        <v>0.47292898888007734</v>
      </c>
      <c r="AQ322" s="21">
        <v>0.48058872084149773</v>
      </c>
      <c r="AR322" s="21">
        <v>0.52076004989682423</v>
      </c>
      <c r="AS322" s="21">
        <v>0.51614362514499879</v>
      </c>
      <c r="AT322" s="21">
        <v>0.49742256027318366</v>
      </c>
      <c r="AU322" s="21">
        <v>0.52524884829243801</v>
      </c>
      <c r="AV322" s="21">
        <v>0.50897755282950019</v>
      </c>
      <c r="AW322" s="21">
        <v>0.47615570603111806</v>
      </c>
      <c r="AX322" s="21">
        <v>0.48303454879370605</v>
      </c>
      <c r="AY322" s="21">
        <v>0.44317756520415852</v>
      </c>
      <c r="AZ322" s="21">
        <v>0.57483023005482914</v>
      </c>
      <c r="BA322" s="21">
        <v>0.44953407767140174</v>
      </c>
      <c r="BB322" s="21">
        <v>0.71148025663641079</v>
      </c>
      <c r="BC322" s="21">
        <v>0.56273588147129194</v>
      </c>
      <c r="BD322" s="21">
        <v>0.46504366136939429</v>
      </c>
      <c r="BE322" s="21">
        <v>0.38550642792191264</v>
      </c>
      <c r="BF322" s="21">
        <v>0.38130643681742671</v>
      </c>
      <c r="BG322" s="21">
        <v>0.40567048292712149</v>
      </c>
      <c r="BH322" s="21">
        <v>0.3670511912917091</v>
      </c>
      <c r="BI322" s="21">
        <v>0.42390963610704752</v>
      </c>
      <c r="BJ322" s="21"/>
      <c r="BK322" s="21"/>
      <c r="BL322" s="21"/>
      <c r="BM322" s="21"/>
      <c r="BN322" s="21"/>
    </row>
    <row r="323" spans="1:66" s="22" customFormat="1" ht="18" customHeight="1" x14ac:dyDescent="0.45">
      <c r="A323" s="17"/>
      <c r="B323" s="17">
        <v>316</v>
      </c>
      <c r="C323" s="18" t="s">
        <v>432</v>
      </c>
      <c r="D323" s="19" t="s">
        <v>41</v>
      </c>
      <c r="E323" s="19" t="s">
        <v>431</v>
      </c>
      <c r="F323" s="19" t="s">
        <v>85</v>
      </c>
      <c r="G323" s="19" t="s">
        <v>86</v>
      </c>
      <c r="H323" s="19" t="s">
        <v>47</v>
      </c>
      <c r="I323" s="20">
        <f t="shared" si="4"/>
        <v>158</v>
      </c>
      <c r="J323" s="20">
        <f>HLOOKUP(Year-1, 'Full Database'!$K$6:$BN$7, 2, 0)</f>
        <v>61</v>
      </c>
      <c r="K323" s="21"/>
      <c r="L323" s="21">
        <v>0.35645569620253165</v>
      </c>
      <c r="M323" s="21">
        <v>0.500253164556962</v>
      </c>
      <c r="N323" s="21">
        <v>0.70093030349245089</v>
      </c>
      <c r="O323" s="21">
        <v>0.55706521739130432</v>
      </c>
      <c r="P323" s="21">
        <v>0.50526315789473686</v>
      </c>
      <c r="Q323" s="21">
        <v>0.67596899224806206</v>
      </c>
      <c r="R323" s="21">
        <v>0.49048913043478259</v>
      </c>
      <c r="S323" s="21">
        <v>0.44218919898513953</v>
      </c>
      <c r="T323" s="21">
        <v>0.48200075786282681</v>
      </c>
      <c r="U323" s="21">
        <v>0.62994071146245068</v>
      </c>
      <c r="V323" s="21">
        <v>0.40353260869565216</v>
      </c>
      <c r="W323" s="21">
        <v>0.37829457364341085</v>
      </c>
      <c r="X323" s="21">
        <v>0.47842401500938087</v>
      </c>
      <c r="Y323" s="21">
        <v>0.5280665280665281</v>
      </c>
      <c r="Z323" s="21">
        <v>0.47646057855927398</v>
      </c>
      <c r="AA323" s="21">
        <v>0.54452637549631311</v>
      </c>
      <c r="AB323" s="21">
        <v>0.64836601307189545</v>
      </c>
      <c r="AC323" s="21">
        <v>0.48780487804878048</v>
      </c>
      <c r="AD323" s="21">
        <v>0.42275430837273148</v>
      </c>
      <c r="AE323" s="21">
        <v>0.57014084507042251</v>
      </c>
      <c r="AF323" s="21">
        <v>0.68571428571428572</v>
      </c>
      <c r="AG323" s="21">
        <v>0.58944281524926689</v>
      </c>
      <c r="AH323" s="21">
        <v>0.5556514236410699</v>
      </c>
      <c r="AI323" s="21">
        <v>0.65541211519364451</v>
      </c>
      <c r="AJ323" s="21">
        <v>0.5038826574633305</v>
      </c>
      <c r="AK323" s="21">
        <v>0.6964285714285714</v>
      </c>
      <c r="AL323" s="21">
        <v>0.6323574730354391</v>
      </c>
      <c r="AM323" s="21">
        <v>0.82224428997020849</v>
      </c>
      <c r="AN323" s="21">
        <v>0.70666666666666667</v>
      </c>
      <c r="AO323" s="21">
        <v>1.04</v>
      </c>
      <c r="AP323" s="21">
        <v>0.3799227799227799</v>
      </c>
      <c r="AQ323" s="21">
        <v>0.5942982456140351</v>
      </c>
      <c r="AR323" s="21">
        <v>0.58991228070175439</v>
      </c>
      <c r="AS323" s="21">
        <v>0.58610038610038606</v>
      </c>
      <c r="AT323" s="21">
        <v>0.41228070175438597</v>
      </c>
      <c r="AU323" s="21">
        <v>0.42982456140350878</v>
      </c>
      <c r="AV323" s="21">
        <v>0.47476901208244493</v>
      </c>
      <c r="AW323" s="21">
        <v>0.43125000000000002</v>
      </c>
      <c r="AX323" s="21">
        <v>0.70220326936744848</v>
      </c>
      <c r="AY323" s="21">
        <v>0.32500000000000001</v>
      </c>
      <c r="AZ323" s="21">
        <v>0.42911877394636017</v>
      </c>
      <c r="BA323" s="21">
        <v>0.44491978609625671</v>
      </c>
      <c r="BB323" s="21">
        <v>0.4107142857142857</v>
      </c>
      <c r="BC323" s="21">
        <v>0.45333333333333331</v>
      </c>
      <c r="BD323" s="21">
        <v>0.39689387402933562</v>
      </c>
      <c r="BE323" s="21">
        <v>0.42896764252696451</v>
      </c>
      <c r="BF323" s="21">
        <v>0.43636363636363634</v>
      </c>
      <c r="BG323" s="21">
        <v>0.77272727272727271</v>
      </c>
      <c r="BH323" s="21">
        <v>0.5513196480938416</v>
      </c>
      <c r="BI323" s="21">
        <v>0.44229217110573044</v>
      </c>
      <c r="BJ323" s="21"/>
      <c r="BK323" s="21"/>
      <c r="BL323" s="21"/>
      <c r="BM323" s="21"/>
      <c r="BN323" s="21"/>
    </row>
    <row r="324" spans="1:66" s="22" customFormat="1" ht="18" customHeight="1" x14ac:dyDescent="0.45">
      <c r="A324" s="17"/>
      <c r="B324" s="17">
        <v>317</v>
      </c>
      <c r="C324" s="18" t="s">
        <v>433</v>
      </c>
      <c r="D324" s="19" t="s">
        <v>41</v>
      </c>
      <c r="E324" s="19" t="s">
        <v>431</v>
      </c>
      <c r="F324" s="19" t="s">
        <v>85</v>
      </c>
      <c r="G324" s="19" t="s">
        <v>88</v>
      </c>
      <c r="H324" s="19" t="s">
        <v>47</v>
      </c>
      <c r="I324" s="20">
        <f t="shared" si="4"/>
        <v>158</v>
      </c>
      <c r="J324" s="20">
        <f>HLOOKUP(Year-1, 'Full Database'!$K$6:$BN$7, 2, 0)</f>
        <v>61</v>
      </c>
      <c r="K324" s="21"/>
      <c r="L324" s="21">
        <v>0.46620926243567756</v>
      </c>
      <c r="M324" s="21">
        <v>0.3775862068965517</v>
      </c>
      <c r="N324" s="21">
        <v>0.50597388163378709</v>
      </c>
      <c r="O324" s="21">
        <v>0.41473823405662075</v>
      </c>
      <c r="P324" s="21">
        <v>0.37538273116962645</v>
      </c>
      <c r="Q324" s="21">
        <v>0.36369047619047618</v>
      </c>
      <c r="R324" s="21">
        <v>0.36602739726027395</v>
      </c>
      <c r="S324" s="21">
        <v>0.35788620083795109</v>
      </c>
      <c r="T324" s="21">
        <v>0.52702702702702697</v>
      </c>
      <c r="U324" s="21">
        <v>0.50545454545454549</v>
      </c>
      <c r="V324" s="21">
        <v>0.48488775746355006</v>
      </c>
      <c r="W324" s="21">
        <v>0.31781376518218624</v>
      </c>
      <c r="X324" s="21">
        <v>0.32770270270270269</v>
      </c>
      <c r="Y324" s="21">
        <v>0.43571428571428572</v>
      </c>
      <c r="Z324" s="21">
        <v>0.5668449197860963</v>
      </c>
      <c r="AA324" s="21">
        <v>0.42365097588978184</v>
      </c>
      <c r="AB324" s="21">
        <v>0.54345165238678095</v>
      </c>
      <c r="AC324" s="21">
        <v>0.58291330645161288</v>
      </c>
      <c r="AD324" s="21">
        <v>0.48260185347088652</v>
      </c>
      <c r="AE324" s="21">
        <v>0.46268656716417911</v>
      </c>
      <c r="AF324" s="21">
        <v>0.48328877005347592</v>
      </c>
      <c r="AG324" s="21">
        <v>0.4375</v>
      </c>
      <c r="AH324" s="21">
        <v>0.74725010518723323</v>
      </c>
      <c r="AI324" s="21">
        <v>0.484375</v>
      </c>
      <c r="AJ324" s="21">
        <v>0.52723034541216363</v>
      </c>
      <c r="AK324" s="21">
        <v>0.71640482279868467</v>
      </c>
      <c r="AL324" s="21">
        <v>0.71661931818181823</v>
      </c>
      <c r="AM324" s="21">
        <v>0.6447072072072072</v>
      </c>
      <c r="AN324" s="21">
        <v>0.51841595126003881</v>
      </c>
      <c r="AO324" s="21">
        <v>0.49079754601226994</v>
      </c>
      <c r="AP324" s="21">
        <v>0.49487591060624769</v>
      </c>
      <c r="AQ324" s="21">
        <v>0.55619047619047624</v>
      </c>
      <c r="AR324" s="21">
        <v>0.57807308970099669</v>
      </c>
      <c r="AS324" s="21">
        <v>0.52388377037562017</v>
      </c>
      <c r="AT324" s="21">
        <v>0.46366619784341301</v>
      </c>
      <c r="AU324" s="21">
        <v>0.42967936103715709</v>
      </c>
      <c r="AV324" s="21">
        <v>0.46260069044879171</v>
      </c>
      <c r="AW324" s="21">
        <v>0.46506657899062959</v>
      </c>
      <c r="AX324" s="21">
        <v>0.55953507230706856</v>
      </c>
      <c r="AY324" s="21">
        <v>0.43452380952380953</v>
      </c>
      <c r="AZ324" s="21">
        <v>0.42177419354838708</v>
      </c>
      <c r="BA324" s="21">
        <v>0.59884615384615392</v>
      </c>
      <c r="BB324" s="21">
        <v>0.53633057851239663</v>
      </c>
      <c r="BC324" s="21">
        <v>0.59858557284299863</v>
      </c>
      <c r="BD324" s="21">
        <v>0.69858870967741926</v>
      </c>
      <c r="BE324" s="21">
        <v>0.54190719766167328</v>
      </c>
      <c r="BF324" s="21">
        <v>0.42269767441860467</v>
      </c>
      <c r="BG324" s="21">
        <v>0.59832558139534886</v>
      </c>
      <c r="BH324" s="21">
        <v>0.44312522010363736</v>
      </c>
      <c r="BI324" s="21">
        <v>0.35880398671096347</v>
      </c>
      <c r="BJ324" s="21"/>
      <c r="BK324" s="21"/>
      <c r="BL324" s="21"/>
      <c r="BM324" s="21"/>
      <c r="BN324" s="21"/>
    </row>
    <row r="325" spans="1:66" s="22" customFormat="1" ht="18" customHeight="1" x14ac:dyDescent="0.45">
      <c r="A325" s="17"/>
      <c r="B325" s="17">
        <v>318</v>
      </c>
      <c r="C325" s="18" t="s">
        <v>434</v>
      </c>
      <c r="D325" s="19" t="s">
        <v>41</v>
      </c>
      <c r="E325" s="19" t="s">
        <v>431</v>
      </c>
      <c r="F325" s="19" t="s">
        <v>85</v>
      </c>
      <c r="G325" s="19" t="s">
        <v>90</v>
      </c>
      <c r="H325" s="19" t="s">
        <v>47</v>
      </c>
      <c r="I325" s="20">
        <f t="shared" si="4"/>
        <v>158</v>
      </c>
      <c r="J325" s="20">
        <f>HLOOKUP(Year-1, 'Full Database'!$K$6:$BN$7, 2, 0)</f>
        <v>61</v>
      </c>
      <c r="K325" s="21"/>
      <c r="L325" s="21">
        <v>0.34797297297297297</v>
      </c>
      <c r="M325" s="21">
        <v>0.41490384615384618</v>
      </c>
      <c r="N325" s="21">
        <v>0.57019903173749331</v>
      </c>
      <c r="O325" s="21">
        <v>0.39239117750029179</v>
      </c>
      <c r="P325" s="21">
        <v>0.41754835231484599</v>
      </c>
      <c r="Q325" s="21">
        <v>0.50788052463352806</v>
      </c>
      <c r="R325" s="21">
        <v>0.40692789162308157</v>
      </c>
      <c r="S325" s="21">
        <v>0.43841186319062425</v>
      </c>
      <c r="T325" s="21">
        <v>0.55359534206695782</v>
      </c>
      <c r="U325" s="21">
        <v>0.48344512325372752</v>
      </c>
      <c r="V325" s="21">
        <v>0.45393218533641044</v>
      </c>
      <c r="W325" s="21">
        <v>0.52846728386779374</v>
      </c>
      <c r="X325" s="21">
        <v>0.41212121212121211</v>
      </c>
      <c r="Y325" s="21">
        <v>0.50592062459336373</v>
      </c>
      <c r="Z325" s="21">
        <v>0.52139136904761907</v>
      </c>
      <c r="AA325" s="21">
        <v>0.5737416067431782</v>
      </c>
      <c r="AB325" s="21">
        <v>0.52365354330708658</v>
      </c>
      <c r="AC325" s="21">
        <v>0.55901939373433196</v>
      </c>
      <c r="AD325" s="21">
        <v>0.43935574828042895</v>
      </c>
      <c r="AE325" s="21">
        <v>0.53442468970144241</v>
      </c>
      <c r="AF325" s="21">
        <v>0.57291666666666663</v>
      </c>
      <c r="AG325" s="21">
        <v>0.64126984126984132</v>
      </c>
      <c r="AH325" s="21">
        <v>0.47673397717295873</v>
      </c>
      <c r="AI325" s="21">
        <v>0.42271709808873326</v>
      </c>
      <c r="AJ325" s="21">
        <v>0.43234265734265737</v>
      </c>
      <c r="AK325" s="21">
        <v>0.57104521669126529</v>
      </c>
      <c r="AL325" s="21">
        <v>0.58853689800402853</v>
      </c>
      <c r="AM325" s="21">
        <v>0.50644504748982366</v>
      </c>
      <c r="AN325" s="21">
        <v>0.48856447688564475</v>
      </c>
      <c r="AO325" s="21">
        <v>0.59268452442513875</v>
      </c>
      <c r="AP325" s="21">
        <v>0.46492397972792748</v>
      </c>
      <c r="AQ325" s="21">
        <v>0.52213949843260188</v>
      </c>
      <c r="AR325" s="21">
        <v>0.56242130750605324</v>
      </c>
      <c r="AS325" s="21">
        <v>0.47226425196117228</v>
      </c>
      <c r="AT325" s="21">
        <v>0.54375823952945945</v>
      </c>
      <c r="AU325" s="21">
        <v>0.48816660647646565</v>
      </c>
      <c r="AV325" s="21">
        <v>0.48267547481420314</v>
      </c>
      <c r="AW325" s="21">
        <v>0.49413540914145637</v>
      </c>
      <c r="AX325" s="21">
        <v>0.45552507836990597</v>
      </c>
      <c r="AY325" s="21">
        <v>0.39795210569777045</v>
      </c>
      <c r="AZ325" s="21">
        <v>0.51837877312560854</v>
      </c>
      <c r="BA325" s="21">
        <v>0.65428600789817515</v>
      </c>
      <c r="BB325" s="21">
        <v>0.48586338040626198</v>
      </c>
      <c r="BC325" s="21">
        <v>0.57343905897180059</v>
      </c>
      <c r="BD325" s="21">
        <v>0.37239801753717117</v>
      </c>
      <c r="BE325" s="21">
        <v>0.41056377598801275</v>
      </c>
      <c r="BF325" s="21">
        <v>0.38932177348551361</v>
      </c>
      <c r="BG325" s="21">
        <v>0.45345349963857828</v>
      </c>
      <c r="BH325" s="21">
        <v>0.44125939849624057</v>
      </c>
      <c r="BI325" s="21">
        <v>0.45806243040339095</v>
      </c>
      <c r="BJ325" s="21"/>
      <c r="BK325" s="21"/>
      <c r="BL325" s="21"/>
      <c r="BM325" s="21"/>
      <c r="BN325" s="21"/>
    </row>
    <row r="326" spans="1:66" s="22" customFormat="1" ht="18" customHeight="1" x14ac:dyDescent="0.45">
      <c r="A326" s="17"/>
      <c r="B326" s="17">
        <v>319</v>
      </c>
      <c r="C326" s="18" t="s">
        <v>435</v>
      </c>
      <c r="D326" s="19" t="s">
        <v>41</v>
      </c>
      <c r="E326" s="19" t="s">
        <v>431</v>
      </c>
      <c r="F326" s="19" t="s">
        <v>85</v>
      </c>
      <c r="G326" s="19" t="s">
        <v>92</v>
      </c>
      <c r="H326" s="19" t="s">
        <v>47</v>
      </c>
      <c r="I326" s="20">
        <f t="shared" si="4"/>
        <v>158</v>
      </c>
      <c r="J326" s="20">
        <f>HLOOKUP(Year-1, 'Full Database'!$K$6:$BN$7, 2, 0)</f>
        <v>61</v>
      </c>
      <c r="K326" s="21"/>
      <c r="L326" s="21">
        <v>0.56329757199322417</v>
      </c>
      <c r="M326" s="21">
        <v>0.47809166503345746</v>
      </c>
      <c r="N326" s="21">
        <v>0.39949201741654572</v>
      </c>
      <c r="O326" s="21">
        <v>0.49737556561085972</v>
      </c>
      <c r="P326" s="21">
        <v>0.40935282632506309</v>
      </c>
      <c r="Q326" s="21">
        <v>0.45353842621821727</v>
      </c>
      <c r="R326" s="21">
        <v>0.20618556701030927</v>
      </c>
      <c r="S326" s="21">
        <v>0.31926434139157295</v>
      </c>
      <c r="T326" s="21">
        <v>0.39696394686907022</v>
      </c>
      <c r="U326" s="21">
        <v>0.41489560777394607</v>
      </c>
      <c r="V326" s="21">
        <v>0.28602606303828293</v>
      </c>
      <c r="W326" s="21">
        <v>0.27481584928393438</v>
      </c>
      <c r="X326" s="21">
        <v>0.42273898943984034</v>
      </c>
      <c r="Y326" s="21">
        <v>0.27143424048121306</v>
      </c>
      <c r="Z326" s="21">
        <v>0.31019133151112849</v>
      </c>
      <c r="AA326" s="21">
        <v>0.32314035709621447</v>
      </c>
      <c r="AB326" s="21">
        <v>0.40124954944130725</v>
      </c>
      <c r="AC326" s="21">
        <v>0.4212905339010809</v>
      </c>
      <c r="AD326" s="21">
        <v>0.37544624178833608</v>
      </c>
      <c r="AE326" s="21">
        <v>0.35357520719449836</v>
      </c>
      <c r="AF326" s="21">
        <v>0.3555846708155912</v>
      </c>
      <c r="AG326" s="21">
        <v>0.44102529871170149</v>
      </c>
      <c r="AH326" s="21">
        <v>0.59979736575481257</v>
      </c>
      <c r="AI326" s="21">
        <v>0.45892102352780767</v>
      </c>
      <c r="AJ326" s="21">
        <v>0.51722920989850218</v>
      </c>
      <c r="AK326" s="21">
        <v>0.39982737838360688</v>
      </c>
      <c r="AL326" s="21">
        <v>0.39744936234058514</v>
      </c>
      <c r="AM326" s="21">
        <v>0.82302557879014193</v>
      </c>
      <c r="AN326" s="21">
        <v>0.40585734529995277</v>
      </c>
      <c r="AO326" s="21">
        <v>0.35928846506510176</v>
      </c>
      <c r="AP326" s="21">
        <v>0.38471636335947612</v>
      </c>
      <c r="AQ326" s="21">
        <v>0.34511994247443539</v>
      </c>
      <c r="AR326" s="21">
        <v>0.40405020108863787</v>
      </c>
      <c r="AS326" s="21">
        <v>0.38466981132075473</v>
      </c>
      <c r="AT326" s="21">
        <v>0.40119773760674282</v>
      </c>
      <c r="AU326" s="21">
        <v>0.42815733175621901</v>
      </c>
      <c r="AV326" s="21">
        <v>0.38565654880610256</v>
      </c>
      <c r="AW326" s="21">
        <v>0.3461998597379024</v>
      </c>
      <c r="AX326" s="21">
        <v>0.3897671006785256</v>
      </c>
      <c r="AY326" s="21">
        <v>0.36362750323612275</v>
      </c>
      <c r="AZ326" s="21">
        <v>0.35492097701149428</v>
      </c>
      <c r="BA326" s="21">
        <v>0.44971894923481254</v>
      </c>
      <c r="BB326" s="21">
        <v>0.56776692984200827</v>
      </c>
      <c r="BC326" s="21">
        <v>0.48470225990647869</v>
      </c>
      <c r="BD326" s="21">
        <v>0.39144845397804717</v>
      </c>
      <c r="BE326" s="21">
        <v>0.42952884857646761</v>
      </c>
      <c r="BF326" s="21">
        <v>0.47276162086986234</v>
      </c>
      <c r="BG326" s="21">
        <v>0.39671547964230885</v>
      </c>
      <c r="BH326" s="21">
        <v>0.3783105373700118</v>
      </c>
      <c r="BI326" s="21">
        <v>0.38554921749305249</v>
      </c>
      <c r="BJ326" s="21"/>
      <c r="BK326" s="21"/>
      <c r="BL326" s="21"/>
      <c r="BM326" s="21"/>
      <c r="BN326" s="21"/>
    </row>
    <row r="327" spans="1:66" s="22" customFormat="1" ht="18" customHeight="1" x14ac:dyDescent="0.45">
      <c r="A327" s="17"/>
      <c r="B327" s="17">
        <v>320</v>
      </c>
      <c r="C327" s="18" t="s">
        <v>436</v>
      </c>
      <c r="D327" s="19" t="s">
        <v>41</v>
      </c>
      <c r="E327" s="19" t="s">
        <v>431</v>
      </c>
      <c r="F327" s="19" t="s">
        <v>85</v>
      </c>
      <c r="G327" s="19" t="s">
        <v>94</v>
      </c>
      <c r="H327" s="19" t="s">
        <v>47</v>
      </c>
      <c r="I327" s="20">
        <f t="shared" si="4"/>
        <v>158</v>
      </c>
      <c r="J327" s="20">
        <f>HLOOKUP(Year-1, 'Full Database'!$K$6:$BN$7, 2, 0)</f>
        <v>61</v>
      </c>
      <c r="K327" s="21"/>
      <c r="L327" s="21">
        <v>0.31314264152525495</v>
      </c>
      <c r="M327" s="21">
        <v>0.36267969892626545</v>
      </c>
      <c r="N327" s="21">
        <v>0.4645553534497795</v>
      </c>
      <c r="O327" s="21">
        <v>0.39012137902896776</v>
      </c>
      <c r="P327" s="21">
        <v>0.41992551210428303</v>
      </c>
      <c r="Q327" s="21">
        <v>0.37155750644046315</v>
      </c>
      <c r="R327" s="21">
        <v>0.36924008280767756</v>
      </c>
      <c r="S327" s="21">
        <v>0.41065514662678276</v>
      </c>
      <c r="T327" s="21">
        <v>0.49060570100021794</v>
      </c>
      <c r="U327" s="21">
        <v>0.46981107147575635</v>
      </c>
      <c r="V327" s="21">
        <v>0.38659068523990431</v>
      </c>
      <c r="W327" s="21">
        <v>0.3381221780022487</v>
      </c>
      <c r="X327" s="21">
        <v>0.35833413856411245</v>
      </c>
      <c r="Y327" s="21">
        <v>0.3940065366012831</v>
      </c>
      <c r="Z327" s="21">
        <v>0.43078447063735553</v>
      </c>
      <c r="AA327" s="21">
        <v>0.39800766832694306</v>
      </c>
      <c r="AB327" s="21">
        <v>0.40676149572481185</v>
      </c>
      <c r="AC327" s="21">
        <v>0.45039190890780501</v>
      </c>
      <c r="AD327" s="21">
        <v>0.41830277086828249</v>
      </c>
      <c r="AE327" s="21">
        <v>0.4301835071956141</v>
      </c>
      <c r="AF327" s="21">
        <v>0.44765094060868704</v>
      </c>
      <c r="AG327" s="21">
        <v>0.49617681428794891</v>
      </c>
      <c r="AH327" s="21">
        <v>0.42488649570648584</v>
      </c>
      <c r="AI327" s="21">
        <v>0.41106844962266648</v>
      </c>
      <c r="AJ327" s="21">
        <v>0.42316922877343194</v>
      </c>
      <c r="AK327" s="21">
        <v>0.40816540859862155</v>
      </c>
      <c r="AL327" s="21">
        <v>0.50830428607288447</v>
      </c>
      <c r="AM327" s="21">
        <v>0.57807662538699689</v>
      </c>
      <c r="AN327" s="21">
        <v>0.5186817913015429</v>
      </c>
      <c r="AO327" s="21">
        <v>0.53641151606024762</v>
      </c>
      <c r="AP327" s="21">
        <v>0.49818192855191673</v>
      </c>
      <c r="AQ327" s="21">
        <v>0.45826350093109869</v>
      </c>
      <c r="AR327" s="21">
        <v>0.45392630719979915</v>
      </c>
      <c r="AS327" s="21">
        <v>0.45651072350869054</v>
      </c>
      <c r="AT327" s="21">
        <v>0.39549813116221932</v>
      </c>
      <c r="AU327" s="21">
        <v>0.45039206041491853</v>
      </c>
      <c r="AV327" s="21">
        <v>0.4514812025985106</v>
      </c>
      <c r="AW327" s="21">
        <v>0.46568774348216962</v>
      </c>
      <c r="AX327" s="21">
        <v>0.42938308246767015</v>
      </c>
      <c r="AY327" s="21">
        <v>0.38840457442819648</v>
      </c>
      <c r="AZ327" s="21">
        <v>0.46803081445113776</v>
      </c>
      <c r="BA327" s="21">
        <v>0.53192092242638245</v>
      </c>
      <c r="BB327" s="21">
        <v>0.46214719071485094</v>
      </c>
      <c r="BC327" s="21">
        <v>0.5787963332004783</v>
      </c>
      <c r="BD327" s="21">
        <v>0.36481661082701466</v>
      </c>
      <c r="BE327" s="21">
        <v>0.38697585005406704</v>
      </c>
      <c r="BF327" s="21">
        <v>0.40182516305491273</v>
      </c>
      <c r="BG327" s="21">
        <v>0.42848346018374839</v>
      </c>
      <c r="BH327" s="21">
        <v>0.36675742574257425</v>
      </c>
      <c r="BI327" s="21">
        <v>0.32808988764044944</v>
      </c>
      <c r="BJ327" s="21"/>
      <c r="BK327" s="21"/>
      <c r="BL327" s="21"/>
      <c r="BM327" s="21"/>
      <c r="BN327" s="21"/>
    </row>
    <row r="328" spans="1:66" s="22" customFormat="1" ht="18" customHeight="1" x14ac:dyDescent="0.45">
      <c r="A328" s="17"/>
      <c r="B328" s="17">
        <v>321</v>
      </c>
      <c r="C328" s="18" t="s">
        <v>437</v>
      </c>
      <c r="D328" s="19" t="s">
        <v>41</v>
      </c>
      <c r="E328" s="19" t="s">
        <v>431</v>
      </c>
      <c r="F328" s="19" t="s">
        <v>85</v>
      </c>
      <c r="G328" s="19" t="s">
        <v>96</v>
      </c>
      <c r="H328" s="19" t="s">
        <v>47</v>
      </c>
      <c r="I328" s="20">
        <f t="shared" ref="I328:I391" si="5">IF($H328="Yes", ROW($E328), $I327)</f>
        <v>158</v>
      </c>
      <c r="J328" s="20">
        <f>HLOOKUP(Year-1, 'Full Database'!$K$6:$BN$7, 2, 0)</f>
        <v>61</v>
      </c>
      <c r="K328" s="21"/>
      <c r="L328" s="21">
        <v>0.22728843351411443</v>
      </c>
      <c r="M328" s="21">
        <v>0.20297554718353247</v>
      </c>
      <c r="N328" s="21">
        <v>0.27902735562310033</v>
      </c>
      <c r="O328" s="21">
        <v>0.26994035958382306</v>
      </c>
      <c r="P328" s="21">
        <v>0.3053189039834216</v>
      </c>
      <c r="Q328" s="21">
        <v>0.37682237117720985</v>
      </c>
      <c r="R328" s="21">
        <v>0.37401764893212658</v>
      </c>
      <c r="S328" s="21">
        <v>0.55350825471698117</v>
      </c>
      <c r="T328" s="21">
        <v>0.44402901937342065</v>
      </c>
      <c r="U328" s="21">
        <v>0.46988596295362217</v>
      </c>
      <c r="V328" s="21">
        <v>0.42068361086765993</v>
      </c>
      <c r="W328" s="21">
        <v>0.43814973231736681</v>
      </c>
      <c r="X328" s="21">
        <v>0.37483827647762075</v>
      </c>
      <c r="Y328" s="21">
        <v>0.4778628760492617</v>
      </c>
      <c r="Z328" s="21">
        <v>0.42393390764883832</v>
      </c>
      <c r="AA328" s="21">
        <v>0.40957239887895297</v>
      </c>
      <c r="AB328" s="21">
        <v>0.51933386109695312</v>
      </c>
      <c r="AC328" s="21">
        <v>0.4516136281071283</v>
      </c>
      <c r="AD328" s="21">
        <v>0.41332245263696876</v>
      </c>
      <c r="AE328" s="21">
        <v>0.39751340670599572</v>
      </c>
      <c r="AF328" s="21">
        <v>0.48126696755441339</v>
      </c>
      <c r="AG328" s="21">
        <v>0.5007704765604879</v>
      </c>
      <c r="AH328" s="21">
        <v>0.52935130992196211</v>
      </c>
      <c r="AI328" s="21">
        <v>0.4549427702763123</v>
      </c>
      <c r="AJ328" s="21">
        <v>0.46181058312491774</v>
      </c>
      <c r="AK328" s="21">
        <v>0.51481751023544575</v>
      </c>
      <c r="AL328" s="21">
        <v>0.44963472423324996</v>
      </c>
      <c r="AM328" s="21">
        <v>0.50857256697254416</v>
      </c>
      <c r="AN328" s="21">
        <v>0.46075538680365352</v>
      </c>
      <c r="AO328" s="21">
        <v>0.44933961110431697</v>
      </c>
      <c r="AP328" s="21">
        <v>0.58172100562179485</v>
      </c>
      <c r="AQ328" s="21">
        <v>0.48249763481551561</v>
      </c>
      <c r="AR328" s="21">
        <v>0.61357827237261031</v>
      </c>
      <c r="AS328" s="21">
        <v>0.6879378058850778</v>
      </c>
      <c r="AT328" s="21">
        <v>0.66460595382682719</v>
      </c>
      <c r="AU328" s="21">
        <v>0.51662391340003277</v>
      </c>
      <c r="AV328" s="21">
        <v>0.63189827647624364</v>
      </c>
      <c r="AW328" s="21">
        <v>0.57320219963458596</v>
      </c>
      <c r="AX328" s="21">
        <v>0.41554719950705088</v>
      </c>
      <c r="AY328" s="21">
        <v>0.44837814422695704</v>
      </c>
      <c r="AZ328" s="21">
        <v>0.4212120601800568</v>
      </c>
      <c r="BA328" s="21">
        <v>0.40888295207881115</v>
      </c>
      <c r="BB328" s="21">
        <v>0.46673657318258949</v>
      </c>
      <c r="BC328" s="21">
        <v>0.65921311577022612</v>
      </c>
      <c r="BD328" s="21">
        <v>0.52393237204588383</v>
      </c>
      <c r="BE328" s="21">
        <v>0.41919800205433927</v>
      </c>
      <c r="BF328" s="21">
        <v>0.44495409875530167</v>
      </c>
      <c r="BG328" s="21">
        <v>0.43967666852650789</v>
      </c>
      <c r="BH328" s="21">
        <v>0.47948440580953033</v>
      </c>
      <c r="BI328" s="21">
        <v>0.68435867066118583</v>
      </c>
      <c r="BJ328" s="21"/>
      <c r="BK328" s="21"/>
      <c r="BL328" s="21"/>
      <c r="BM328" s="21"/>
      <c r="BN328" s="21"/>
    </row>
    <row r="329" spans="1:66" s="22" customFormat="1" ht="18" customHeight="1" x14ac:dyDescent="0.45">
      <c r="A329" s="17"/>
      <c r="B329" s="17">
        <v>322</v>
      </c>
      <c r="C329" s="18" t="s">
        <v>438</v>
      </c>
      <c r="D329" s="19" t="s">
        <v>41</v>
      </c>
      <c r="E329" s="19" t="s">
        <v>431</v>
      </c>
      <c r="F329" s="19" t="s">
        <v>85</v>
      </c>
      <c r="G329" s="19" t="s">
        <v>98</v>
      </c>
      <c r="H329" s="19" t="s">
        <v>47</v>
      </c>
      <c r="I329" s="20">
        <f t="shared" si="5"/>
        <v>158</v>
      </c>
      <c r="J329" s="20">
        <f>HLOOKUP(Year-1, 'Full Database'!$K$6:$BN$7, 2, 0)</f>
        <v>61</v>
      </c>
      <c r="K329" s="21" t="s">
        <v>43</v>
      </c>
      <c r="L329" s="21" t="s">
        <v>43</v>
      </c>
      <c r="M329" s="21" t="s">
        <v>43</v>
      </c>
      <c r="N329" s="21" t="s">
        <v>43</v>
      </c>
      <c r="O329" s="21" t="s">
        <v>43</v>
      </c>
      <c r="P329" s="21" t="s">
        <v>43</v>
      </c>
      <c r="Q329" s="21" t="s">
        <v>43</v>
      </c>
      <c r="R329" s="21">
        <v>0.45141065830721006</v>
      </c>
      <c r="S329" s="21">
        <v>0.58333333333333337</v>
      </c>
      <c r="T329" s="21">
        <v>0.32045454545454549</v>
      </c>
      <c r="U329" s="21">
        <v>0.55934959349593494</v>
      </c>
      <c r="V329" s="21">
        <v>0.60000000000000009</v>
      </c>
      <c r="W329" s="21">
        <v>0.4363636363636364</v>
      </c>
      <c r="X329" s="21">
        <v>0.42272727272727273</v>
      </c>
      <c r="Y329" s="21">
        <v>0.59318181818181825</v>
      </c>
      <c r="Z329" s="21">
        <v>0.51879699248120303</v>
      </c>
      <c r="AA329" s="21">
        <v>0.52032520325203258</v>
      </c>
      <c r="AB329" s="21">
        <v>0.38333333333333336</v>
      </c>
      <c r="AC329" s="21">
        <v>0.57272727272727275</v>
      </c>
      <c r="AD329" s="21">
        <v>0.37349768875192602</v>
      </c>
      <c r="AE329" s="21">
        <v>0.78296703296703296</v>
      </c>
      <c r="AF329" s="21">
        <v>0.6533529535421484</v>
      </c>
      <c r="AG329" s="21">
        <v>0.80482456140350878</v>
      </c>
      <c r="AH329" s="21">
        <v>0.63471355643788996</v>
      </c>
      <c r="AI329" s="21">
        <v>0.57899382171226832</v>
      </c>
      <c r="AJ329" s="21">
        <v>0.93254994124559343</v>
      </c>
      <c r="AK329" s="21">
        <v>0.65414245168265983</v>
      </c>
      <c r="AL329" s="21">
        <v>0.55109851169383417</v>
      </c>
      <c r="AM329" s="21">
        <v>0.47463687150837991</v>
      </c>
      <c r="AN329" s="21">
        <v>0.43746141498950492</v>
      </c>
      <c r="AO329" s="21">
        <v>0.59601043312148716</v>
      </c>
      <c r="AP329" s="21">
        <v>0.53022435583423144</v>
      </c>
      <c r="AQ329" s="21">
        <v>0.65511083096963962</v>
      </c>
      <c r="AR329" s="21">
        <v>0.71914172783738006</v>
      </c>
      <c r="AS329" s="21">
        <v>0.61758143685854527</v>
      </c>
      <c r="AT329" s="21">
        <v>0.55576109936575058</v>
      </c>
      <c r="AU329" s="21">
        <v>0.48432055749128922</v>
      </c>
      <c r="AV329" s="21">
        <v>0.51793054571226083</v>
      </c>
      <c r="AW329" s="21">
        <v>0.52577213804425904</v>
      </c>
      <c r="AX329" s="21">
        <v>0.43373493975903615</v>
      </c>
      <c r="AY329" s="21">
        <v>0.50091447014523938</v>
      </c>
      <c r="AZ329" s="21">
        <v>0.38476675541150596</v>
      </c>
      <c r="BA329" s="21">
        <v>0.43140132061628761</v>
      </c>
      <c r="BB329" s="21">
        <v>0.47948051948051951</v>
      </c>
      <c r="BC329" s="21">
        <v>0.52290566576280861</v>
      </c>
      <c r="BD329" s="21">
        <v>0.33976461508778699</v>
      </c>
      <c r="BE329" s="21">
        <v>0.5487900078064013</v>
      </c>
      <c r="BF329" s="21">
        <v>0.39186507936507936</v>
      </c>
      <c r="BG329" s="21">
        <v>0.37094837935174069</v>
      </c>
      <c r="BH329" s="21">
        <v>0.29612220916568743</v>
      </c>
      <c r="BI329" s="21">
        <v>0.32922673656618612</v>
      </c>
      <c r="BJ329" s="21"/>
      <c r="BK329" s="21"/>
      <c r="BL329" s="21"/>
      <c r="BM329" s="21"/>
      <c r="BN329" s="21"/>
    </row>
    <row r="330" spans="1:66" s="22" customFormat="1" ht="18" customHeight="1" x14ac:dyDescent="0.45">
      <c r="A330" s="17"/>
      <c r="B330" s="17">
        <v>323</v>
      </c>
      <c r="C330" s="18" t="s">
        <v>439</v>
      </c>
      <c r="D330" s="19" t="s">
        <v>41</v>
      </c>
      <c r="E330" s="19" t="s">
        <v>431</v>
      </c>
      <c r="F330" s="19" t="s">
        <v>85</v>
      </c>
      <c r="G330" s="19" t="s">
        <v>100</v>
      </c>
      <c r="H330" s="19" t="s">
        <v>47</v>
      </c>
      <c r="I330" s="20">
        <f t="shared" si="5"/>
        <v>158</v>
      </c>
      <c r="J330" s="20">
        <f>HLOOKUP(Year-1, 'Full Database'!$K$6:$BN$7, 2, 0)</f>
        <v>61</v>
      </c>
      <c r="K330" s="21"/>
      <c r="L330" s="21">
        <v>0.375</v>
      </c>
      <c r="M330" s="21">
        <v>0.25</v>
      </c>
      <c r="N330" s="21">
        <v>0.5714285714285714</v>
      </c>
      <c r="O330" s="21">
        <v>0.42424242424242425</v>
      </c>
      <c r="P330" s="21">
        <v>0.6071428571428571</v>
      </c>
      <c r="Q330" s="21">
        <v>0.9780564263322884</v>
      </c>
      <c r="R330" s="21">
        <v>1.2044444444444444</v>
      </c>
      <c r="S330" s="21">
        <v>0.20887096774193548</v>
      </c>
      <c r="T330" s="21">
        <v>0.41245421245421243</v>
      </c>
      <c r="U330" s="21">
        <v>0.38541136556403732</v>
      </c>
      <c r="V330" s="21">
        <v>0.34062765055131466</v>
      </c>
      <c r="W330" s="21">
        <v>0.28381171067738231</v>
      </c>
      <c r="X330" s="21">
        <v>0.18821022727272727</v>
      </c>
      <c r="Y330" s="21">
        <v>0.24798387096774191</v>
      </c>
      <c r="Z330" s="21">
        <v>0.23972339608144447</v>
      </c>
      <c r="AA330" s="21">
        <v>0.39438502673796794</v>
      </c>
      <c r="AB330" s="21">
        <v>0.45860805860805859</v>
      </c>
      <c r="AC330" s="21">
        <v>0.44153225806451613</v>
      </c>
      <c r="AD330" s="21">
        <v>0.48009072580645157</v>
      </c>
      <c r="AE330" s="21">
        <v>0.37184054283290924</v>
      </c>
      <c r="AF330" s="21">
        <v>0.47286098457823389</v>
      </c>
      <c r="AG330" s="21">
        <v>0.61250000000000004</v>
      </c>
      <c r="AH330" s="21">
        <v>0.38945233265720081</v>
      </c>
      <c r="AI330" s="21">
        <v>0.38338066427954071</v>
      </c>
      <c r="AJ330" s="21">
        <v>0.3551931939028713</v>
      </c>
      <c r="AK330" s="21">
        <v>0.34882102821801314</v>
      </c>
      <c r="AL330" s="21">
        <v>0.52017819706498947</v>
      </c>
      <c r="AM330" s="21">
        <v>0.60807858413074767</v>
      </c>
      <c r="AN330" s="21">
        <v>0.48544653796483328</v>
      </c>
      <c r="AO330" s="21">
        <v>0.5129868215454465</v>
      </c>
      <c r="AP330" s="21">
        <v>0.32503320305088607</v>
      </c>
      <c r="AQ330" s="21">
        <v>0.2751690382070992</v>
      </c>
      <c r="AR330" s="21">
        <v>0.40065323897659227</v>
      </c>
      <c r="AS330" s="21">
        <v>0.43464151708751647</v>
      </c>
      <c r="AT330" s="21">
        <v>0.464039083161916</v>
      </c>
      <c r="AU330" s="21">
        <v>0.48633509242607387</v>
      </c>
      <c r="AV330" s="21">
        <v>0.55471220746363059</v>
      </c>
      <c r="AW330" s="21">
        <v>0.41041869522882179</v>
      </c>
      <c r="AX330" s="21">
        <v>0.35007811561110441</v>
      </c>
      <c r="AY330" s="21">
        <v>0.43020136206845722</v>
      </c>
      <c r="AZ330" s="21">
        <v>0.53805379746835447</v>
      </c>
      <c r="BA330" s="21">
        <v>0.41790077748981858</v>
      </c>
      <c r="BB330" s="21">
        <v>0.60117457307839106</v>
      </c>
      <c r="BC330" s="21">
        <v>0.61833070866141726</v>
      </c>
      <c r="BD330" s="21">
        <v>0.34767080745341616</v>
      </c>
      <c r="BE330" s="21">
        <v>0.68943416956601355</v>
      </c>
      <c r="BF330" s="21">
        <v>0.58716498647651827</v>
      </c>
      <c r="BG330" s="21">
        <v>0.44980040107202424</v>
      </c>
      <c r="BH330" s="21">
        <v>0.37083553675304071</v>
      </c>
      <c r="BI330" s="21">
        <v>0.40190677966101696</v>
      </c>
      <c r="BJ330" s="21"/>
      <c r="BK330" s="21"/>
      <c r="BL330" s="21"/>
      <c r="BM330" s="21"/>
      <c r="BN330" s="21"/>
    </row>
    <row r="331" spans="1:66" s="22" customFormat="1" ht="18" customHeight="1" x14ac:dyDescent="0.45">
      <c r="A331" s="17"/>
      <c r="B331" s="17">
        <v>324</v>
      </c>
      <c r="C331" s="18" t="s">
        <v>440</v>
      </c>
      <c r="D331" s="19" t="s">
        <v>41</v>
      </c>
      <c r="E331" s="19" t="s">
        <v>431</v>
      </c>
      <c r="F331" s="19" t="s">
        <v>85</v>
      </c>
      <c r="G331" s="19" t="s">
        <v>102</v>
      </c>
      <c r="H331" s="19" t="s">
        <v>47</v>
      </c>
      <c r="I331" s="20">
        <f t="shared" si="5"/>
        <v>158</v>
      </c>
      <c r="J331" s="20">
        <f>HLOOKUP(Year-1, 'Full Database'!$K$6:$BN$7, 2, 0)</f>
        <v>61</v>
      </c>
      <c r="K331" s="21"/>
      <c r="L331" s="21">
        <v>0.30027173913043476</v>
      </c>
      <c r="M331" s="21">
        <v>0.2638888888888889</v>
      </c>
      <c r="N331" s="21">
        <v>0.33278495887191539</v>
      </c>
      <c r="O331" s="21">
        <v>0.24468864468864468</v>
      </c>
      <c r="P331" s="21">
        <v>0.27692307692307688</v>
      </c>
      <c r="Q331" s="21">
        <v>0.29428382520887175</v>
      </c>
      <c r="R331" s="21">
        <v>0.30315126050420166</v>
      </c>
      <c r="S331" s="21">
        <v>0.25142857142857145</v>
      </c>
      <c r="T331" s="21">
        <v>0.31781376518218624</v>
      </c>
      <c r="U331" s="21">
        <v>0.37131564088085828</v>
      </c>
      <c r="V331" s="21">
        <v>0.38988703604088221</v>
      </c>
      <c r="W331" s="21">
        <v>0.36324041811846691</v>
      </c>
      <c r="X331" s="21">
        <v>0.28345762462804452</v>
      </c>
      <c r="Y331" s="21">
        <v>0.30789825970548862</v>
      </c>
      <c r="Z331" s="21">
        <v>0.33933380581148126</v>
      </c>
      <c r="AA331" s="21">
        <v>0.44245305605910323</v>
      </c>
      <c r="AB331" s="21">
        <v>0.38396825979941956</v>
      </c>
      <c r="AC331" s="21">
        <v>0.40871212121212119</v>
      </c>
      <c r="AD331" s="21">
        <v>0.44832014334776771</v>
      </c>
      <c r="AE331" s="21">
        <v>0.43478260869565216</v>
      </c>
      <c r="AF331" s="21">
        <v>0.60103626943005184</v>
      </c>
      <c r="AG331" s="21">
        <v>0.50624133148404993</v>
      </c>
      <c r="AH331" s="21">
        <v>0.35321309338021767</v>
      </c>
      <c r="AI331" s="21">
        <v>0.41470864661654133</v>
      </c>
      <c r="AJ331" s="21">
        <v>0.36616161616161619</v>
      </c>
      <c r="AK331" s="21">
        <v>0.42091037533018</v>
      </c>
      <c r="AL331" s="21">
        <v>0.51142100264907286</v>
      </c>
      <c r="AM331" s="21">
        <v>0.50975063938618925</v>
      </c>
      <c r="AN331" s="21">
        <v>0.45585422329608377</v>
      </c>
      <c r="AO331" s="21">
        <v>0.53797468354430378</v>
      </c>
      <c r="AP331" s="21">
        <v>0.55314113597246128</v>
      </c>
      <c r="AQ331" s="21">
        <v>0.5562755362614914</v>
      </c>
      <c r="AR331" s="21">
        <v>0.64457291516115045</v>
      </c>
      <c r="AS331" s="21">
        <v>0.56095715308313732</v>
      </c>
      <c r="AT331" s="21">
        <v>0.49097625329815303</v>
      </c>
      <c r="AU331" s="21">
        <v>0.54078601137424664</v>
      </c>
      <c r="AV331" s="21">
        <v>0.53775197889182058</v>
      </c>
      <c r="AW331" s="21">
        <v>0.46351158778969476</v>
      </c>
      <c r="AX331" s="21">
        <v>0.48791313307442341</v>
      </c>
      <c r="AY331" s="21">
        <v>0.48444967281817514</v>
      </c>
      <c r="AZ331" s="21">
        <v>0.5064966121960941</v>
      </c>
      <c r="BA331" s="21">
        <v>0.64495728675251818</v>
      </c>
      <c r="BB331" s="21">
        <v>0.46622069979734215</v>
      </c>
      <c r="BC331" s="21">
        <v>0.4877467105263158</v>
      </c>
      <c r="BD331" s="21">
        <v>0.43572792903622654</v>
      </c>
      <c r="BE331" s="21">
        <v>0.39802317247969426</v>
      </c>
      <c r="BF331" s="21">
        <v>0.34842524267324659</v>
      </c>
      <c r="BG331" s="21">
        <v>0.37255863154364149</v>
      </c>
      <c r="BH331" s="21">
        <v>0.34264624947392275</v>
      </c>
      <c r="BI331" s="21">
        <v>0.33823496295629069</v>
      </c>
      <c r="BJ331" s="21"/>
      <c r="BK331" s="21"/>
      <c r="BL331" s="21"/>
      <c r="BM331" s="21"/>
      <c r="BN331" s="21"/>
    </row>
    <row r="332" spans="1:66" s="22" customFormat="1" ht="18" customHeight="1" x14ac:dyDescent="0.45">
      <c r="A332" s="17"/>
      <c r="B332" s="17">
        <v>325</v>
      </c>
      <c r="C332" s="18" t="s">
        <v>441</v>
      </c>
      <c r="D332" s="19" t="s">
        <v>41</v>
      </c>
      <c r="E332" s="19" t="s">
        <v>431</v>
      </c>
      <c r="F332" s="19" t="s">
        <v>85</v>
      </c>
      <c r="G332" s="19" t="s">
        <v>104</v>
      </c>
      <c r="H332" s="19" t="s">
        <v>47</v>
      </c>
      <c r="I332" s="20">
        <f t="shared" si="5"/>
        <v>158</v>
      </c>
      <c r="J332" s="20">
        <f>HLOOKUP(Year-1, 'Full Database'!$K$6:$BN$7, 2, 0)</f>
        <v>61</v>
      </c>
      <c r="K332" s="21"/>
      <c r="L332" s="21">
        <v>0.44615384615384618</v>
      </c>
      <c r="M332" s="21">
        <v>0.44959647835656641</v>
      </c>
      <c r="N332" s="21">
        <v>0.56270561916041584</v>
      </c>
      <c r="O332" s="21">
        <v>0.34699959726137736</v>
      </c>
      <c r="P332" s="21">
        <v>0.44142857142857145</v>
      </c>
      <c r="Q332" s="21">
        <v>0.40534053405340537</v>
      </c>
      <c r="R332" s="21">
        <v>0.49234614183067793</v>
      </c>
      <c r="S332" s="21">
        <v>0.36300520704190431</v>
      </c>
      <c r="T332" s="21">
        <v>0.36432290176783572</v>
      </c>
      <c r="U332" s="21">
        <v>0.36116694735698374</v>
      </c>
      <c r="V332" s="21">
        <v>0.40208249899879855</v>
      </c>
      <c r="W332" s="21">
        <v>0.33177257525083614</v>
      </c>
      <c r="X332" s="21">
        <v>0.30393013100436683</v>
      </c>
      <c r="Y332" s="21">
        <v>0.40784419435271918</v>
      </c>
      <c r="Z332" s="21">
        <v>0.36003600360036003</v>
      </c>
      <c r="AA332" s="21">
        <v>0.27229705132872223</v>
      </c>
      <c r="AB332" s="21">
        <v>0.37726689228614774</v>
      </c>
      <c r="AC332" s="21">
        <v>0.32985781990521329</v>
      </c>
      <c r="AD332" s="21">
        <v>0.28484848484848485</v>
      </c>
      <c r="AE332" s="21">
        <v>0.36684623872265854</v>
      </c>
      <c r="AF332" s="21">
        <v>0.4260245901639344</v>
      </c>
      <c r="AG332" s="21">
        <v>0.33025658396138535</v>
      </c>
      <c r="AH332" s="21">
        <v>0.32144881889763777</v>
      </c>
      <c r="AI332" s="21">
        <v>0.44164193106842403</v>
      </c>
      <c r="AJ332" s="21">
        <v>0.37475601821730642</v>
      </c>
      <c r="AK332" s="21">
        <v>0.41576099109978087</v>
      </c>
      <c r="AL332" s="21">
        <v>0.55076910319664996</v>
      </c>
      <c r="AM332" s="21">
        <v>0.4507936507936508</v>
      </c>
      <c r="AN332" s="21">
        <v>0.42131661442006269</v>
      </c>
      <c r="AO332" s="21">
        <v>0.45040575715816872</v>
      </c>
      <c r="AP332" s="21">
        <v>0.48050548589341691</v>
      </c>
      <c r="AQ332" s="21">
        <v>0.40323746206099148</v>
      </c>
      <c r="AR332" s="21">
        <v>0.53040293040293041</v>
      </c>
      <c r="AS332" s="21">
        <v>0.49850314240964333</v>
      </c>
      <c r="AT332" s="21">
        <v>0.53077975376196995</v>
      </c>
      <c r="AU332" s="21">
        <v>0.50544591904933278</v>
      </c>
      <c r="AV332" s="21">
        <v>0.47804133106726765</v>
      </c>
      <c r="AW332" s="21">
        <v>0.52034383954154728</v>
      </c>
      <c r="AX332" s="21">
        <v>0.49294670846394983</v>
      </c>
      <c r="AY332" s="21">
        <v>0.45644457965723556</v>
      </c>
      <c r="AZ332" s="21">
        <v>0.5301315789473684</v>
      </c>
      <c r="BA332" s="21">
        <v>0.60794726240615271</v>
      </c>
      <c r="BB332" s="21">
        <v>0.67354441383788766</v>
      </c>
      <c r="BC332" s="21">
        <v>0.5882593243188039</v>
      </c>
      <c r="BD332" s="21">
        <v>0.59738391297326654</v>
      </c>
      <c r="BE332" s="21">
        <v>0.48721507890122734</v>
      </c>
      <c r="BF332" s="21">
        <v>0.54525167369204064</v>
      </c>
      <c r="BG332" s="21">
        <v>0.53539071971784413</v>
      </c>
      <c r="BH332" s="21">
        <v>0.45697577276524642</v>
      </c>
      <c r="BI332" s="21">
        <v>0.38379359000201574</v>
      </c>
      <c r="BJ332" s="21"/>
      <c r="BK332" s="21"/>
      <c r="BL332" s="21"/>
      <c r="BM332" s="21"/>
      <c r="BN332" s="21"/>
    </row>
    <row r="333" spans="1:66" s="22" customFormat="1" ht="18" customHeight="1" x14ac:dyDescent="0.45">
      <c r="A333" s="17"/>
      <c r="B333" s="17">
        <v>326</v>
      </c>
      <c r="C333" s="18" t="s">
        <v>442</v>
      </c>
      <c r="D333" s="19" t="s">
        <v>41</v>
      </c>
      <c r="E333" s="19" t="s">
        <v>431</v>
      </c>
      <c r="F333" s="19" t="s">
        <v>85</v>
      </c>
      <c r="G333" s="19" t="s">
        <v>106</v>
      </c>
      <c r="H333" s="19" t="s">
        <v>47</v>
      </c>
      <c r="I333" s="20">
        <f t="shared" si="5"/>
        <v>158</v>
      </c>
      <c r="J333" s="20">
        <f>HLOOKUP(Year-1, 'Full Database'!$K$6:$BN$7, 2, 0)</f>
        <v>61</v>
      </c>
      <c r="K333" s="21"/>
      <c r="L333" s="21">
        <v>0.39616727251133571</v>
      </c>
      <c r="M333" s="21">
        <v>0.37402703959971723</v>
      </c>
      <c r="N333" s="21">
        <v>0.46810131534245919</v>
      </c>
      <c r="O333" s="21">
        <v>0.41793662169647616</v>
      </c>
      <c r="P333" s="21">
        <v>0.3872986401779191</v>
      </c>
      <c r="Q333" s="21">
        <v>0.39513235602352448</v>
      </c>
      <c r="R333" s="21">
        <v>0.3784376298795204</v>
      </c>
      <c r="S333" s="21">
        <v>0.4543785504252606</v>
      </c>
      <c r="T333" s="21">
        <v>0.54347027590437669</v>
      </c>
      <c r="U333" s="21">
        <v>0.52474917100395502</v>
      </c>
      <c r="V333" s="21">
        <v>0.42843685211193594</v>
      </c>
      <c r="W333" s="21">
        <v>0.35068745625969894</v>
      </c>
      <c r="X333" s="21">
        <v>0.34172631578947371</v>
      </c>
      <c r="Y333" s="21">
        <v>0.38662503785002378</v>
      </c>
      <c r="Z333" s="21">
        <v>0.40411663807890225</v>
      </c>
      <c r="AA333" s="21">
        <v>0.41924086234822899</v>
      </c>
      <c r="AB333" s="21">
        <v>0.48323297823066236</v>
      </c>
      <c r="AC333" s="21">
        <v>0.4692972625300888</v>
      </c>
      <c r="AD333" s="21">
        <v>0.40113807667757662</v>
      </c>
      <c r="AE333" s="21">
        <v>0.42472804313283447</v>
      </c>
      <c r="AF333" s="21">
        <v>0.493156087683775</v>
      </c>
      <c r="AG333" s="21">
        <v>0.52442468619246863</v>
      </c>
      <c r="AH333" s="21">
        <v>0.51566456594560839</v>
      </c>
      <c r="AI333" s="21">
        <v>0.50011385199240987</v>
      </c>
      <c r="AJ333" s="21">
        <v>0.48563605385921943</v>
      </c>
      <c r="AK333" s="21">
        <v>0.47511406510485216</v>
      </c>
      <c r="AL333" s="21">
        <v>0.56118620189424051</v>
      </c>
      <c r="AM333" s="21">
        <v>0.57344144557361543</v>
      </c>
      <c r="AN333" s="21">
        <v>0.54002276987870335</v>
      </c>
      <c r="AO333" s="21">
        <v>0.54273399752425833</v>
      </c>
      <c r="AP333" s="21">
        <v>0.53192135670591001</v>
      </c>
      <c r="AQ333" s="21">
        <v>0.50156977747110576</v>
      </c>
      <c r="AR333" s="21">
        <v>0.51550125449983641</v>
      </c>
      <c r="AS333" s="21">
        <v>0.54527490984537863</v>
      </c>
      <c r="AT333" s="21">
        <v>0.57910455645716641</v>
      </c>
      <c r="AU333" s="21">
        <v>0.58012464081800197</v>
      </c>
      <c r="AV333" s="21">
        <v>0.54250994359175186</v>
      </c>
      <c r="AW333" s="21">
        <v>0.54585670780573814</v>
      </c>
      <c r="AX333" s="21">
        <v>0.608731727302946</v>
      </c>
      <c r="AY333" s="21">
        <v>0.47983082887443529</v>
      </c>
      <c r="AZ333" s="21">
        <v>0.45272692809181087</v>
      </c>
      <c r="BA333" s="21">
        <v>0.51058381700238986</v>
      </c>
      <c r="BB333" s="21">
        <v>0.48200961880098314</v>
      </c>
      <c r="BC333" s="21">
        <v>0.63733465087897856</v>
      </c>
      <c r="BD333" s="21">
        <v>0.65923129907700784</v>
      </c>
      <c r="BE333" s="21">
        <v>0.45754164830714039</v>
      </c>
      <c r="BF333" s="21">
        <v>0.45605477469349009</v>
      </c>
      <c r="BG333" s="21">
        <v>0.48283670707795973</v>
      </c>
      <c r="BH333" s="21">
        <v>0.42200288983276513</v>
      </c>
      <c r="BI333" s="21">
        <v>0.48138454142406922</v>
      </c>
      <c r="BJ333" s="21"/>
      <c r="BK333" s="21"/>
      <c r="BL333" s="21"/>
      <c r="BM333" s="21"/>
      <c r="BN333" s="21"/>
    </row>
    <row r="334" spans="1:66" s="22" customFormat="1" ht="18" customHeight="1" x14ac:dyDescent="0.45">
      <c r="A334" s="17"/>
      <c r="B334" s="17">
        <v>327</v>
      </c>
      <c r="C334" s="18" t="s">
        <v>443</v>
      </c>
      <c r="D334" s="19" t="s">
        <v>41</v>
      </c>
      <c r="E334" s="19" t="s">
        <v>431</v>
      </c>
      <c r="F334" s="19" t="s">
        <v>85</v>
      </c>
      <c r="G334" s="19" t="s">
        <v>108</v>
      </c>
      <c r="H334" s="19" t="s">
        <v>47</v>
      </c>
      <c r="I334" s="20">
        <f t="shared" si="5"/>
        <v>158</v>
      </c>
      <c r="J334" s="20">
        <f>HLOOKUP(Year-1, 'Full Database'!$K$6:$BN$7, 2, 0)</f>
        <v>61</v>
      </c>
      <c r="K334" s="21" t="s">
        <v>43</v>
      </c>
      <c r="L334" s="21" t="s">
        <v>43</v>
      </c>
      <c r="M334" s="21" t="s">
        <v>43</v>
      </c>
      <c r="N334" s="21" t="s">
        <v>43</v>
      </c>
      <c r="O334" s="21" t="s">
        <v>43</v>
      </c>
      <c r="P334" s="21" t="s">
        <v>43</v>
      </c>
      <c r="Q334" s="21" t="s">
        <v>43</v>
      </c>
      <c r="R334" s="21" t="s">
        <v>43</v>
      </c>
      <c r="S334" s="21" t="s">
        <v>43</v>
      </c>
      <c r="T334" s="21" t="s">
        <v>43</v>
      </c>
      <c r="U334" s="21" t="s">
        <v>43</v>
      </c>
      <c r="V334" s="21" t="s">
        <v>43</v>
      </c>
      <c r="W334" s="21" t="s">
        <v>43</v>
      </c>
      <c r="X334" s="21" t="s">
        <v>43</v>
      </c>
      <c r="Y334" s="21" t="s">
        <v>43</v>
      </c>
      <c r="Z334" s="21" t="s">
        <v>43</v>
      </c>
      <c r="AA334" s="21" t="s">
        <v>43</v>
      </c>
      <c r="AB334" s="21" t="s">
        <v>43</v>
      </c>
      <c r="AC334" s="21" t="s">
        <v>43</v>
      </c>
      <c r="AD334" s="21" t="s">
        <v>43</v>
      </c>
      <c r="AE334" s="21" t="s">
        <v>43</v>
      </c>
      <c r="AF334" s="21" t="s">
        <v>43</v>
      </c>
      <c r="AG334" s="21" t="s">
        <v>43</v>
      </c>
      <c r="AH334" s="21" t="s">
        <v>43</v>
      </c>
      <c r="AI334" s="21" t="s">
        <v>43</v>
      </c>
      <c r="AJ334" s="21" t="s">
        <v>43</v>
      </c>
      <c r="AK334" s="21" t="s">
        <v>43</v>
      </c>
      <c r="AL334" s="21" t="s">
        <v>43</v>
      </c>
      <c r="AM334" s="21" t="s">
        <v>43</v>
      </c>
      <c r="AN334" s="21" t="s">
        <v>43</v>
      </c>
      <c r="AO334" s="21" t="s">
        <v>43</v>
      </c>
      <c r="AP334" s="21">
        <v>0.71666666666666667</v>
      </c>
      <c r="AQ334" s="21">
        <v>0.80769230769230771</v>
      </c>
      <c r="AR334" s="21">
        <v>0.59220779220779218</v>
      </c>
      <c r="AS334" s="21">
        <v>0.48539325842696635</v>
      </c>
      <c r="AT334" s="21">
        <v>0.47581699346405226</v>
      </c>
      <c r="AU334" s="21">
        <v>0.48806366047745353</v>
      </c>
      <c r="AV334" s="21">
        <v>0.48453159041394334</v>
      </c>
      <c r="AW334" s="21">
        <v>0.61993179234558549</v>
      </c>
      <c r="AX334" s="21">
        <v>0.6</v>
      </c>
      <c r="AY334" s="21">
        <v>0.41550387596899219</v>
      </c>
      <c r="AZ334" s="21">
        <v>0.57456140350877194</v>
      </c>
      <c r="BA334" s="21">
        <v>0.4509803921568627</v>
      </c>
      <c r="BB334" s="21">
        <v>0.68437499999999996</v>
      </c>
      <c r="BC334" s="21">
        <v>0.43583535108958837</v>
      </c>
      <c r="BD334" s="21">
        <v>0.3959866220735786</v>
      </c>
      <c r="BE334" s="21">
        <v>0.37963761863675582</v>
      </c>
      <c r="BF334" s="21">
        <v>0.36363636363636365</v>
      </c>
      <c r="BG334" s="21">
        <v>0.43609022556390975</v>
      </c>
      <c r="BH334" s="21">
        <v>0.4925521350546177</v>
      </c>
      <c r="BI334" s="21">
        <v>0.43554443053817271</v>
      </c>
      <c r="BJ334" s="21"/>
      <c r="BK334" s="21"/>
      <c r="BL334" s="21"/>
      <c r="BM334" s="21"/>
      <c r="BN334" s="21"/>
    </row>
    <row r="335" spans="1:66" s="22" customFormat="1" ht="18" customHeight="1" x14ac:dyDescent="0.45">
      <c r="A335" s="17"/>
      <c r="B335" s="17">
        <v>328</v>
      </c>
      <c r="C335" s="18" t="s">
        <v>444</v>
      </c>
      <c r="D335" s="19" t="s">
        <v>41</v>
      </c>
      <c r="E335" s="19" t="s">
        <v>431</v>
      </c>
      <c r="F335" s="19" t="s">
        <v>85</v>
      </c>
      <c r="G335" s="19" t="s">
        <v>110</v>
      </c>
      <c r="H335" s="19" t="s">
        <v>47</v>
      </c>
      <c r="I335" s="20">
        <f t="shared" si="5"/>
        <v>158</v>
      </c>
      <c r="J335" s="20">
        <f>HLOOKUP(Year-1, 'Full Database'!$K$6:$BN$7, 2, 0)</f>
        <v>61</v>
      </c>
      <c r="K335" s="21"/>
      <c r="L335" s="21">
        <v>0.33320472630817455</v>
      </c>
      <c r="M335" s="21">
        <v>0.35776723276723277</v>
      </c>
      <c r="N335" s="21">
        <v>0.47111344537815125</v>
      </c>
      <c r="O335" s="21">
        <v>0.31209959231217238</v>
      </c>
      <c r="P335" s="21">
        <v>0.34313789715034393</v>
      </c>
      <c r="Q335" s="21">
        <v>0.36509307988374834</v>
      </c>
      <c r="R335" s="21">
        <v>0.35705344246509391</v>
      </c>
      <c r="S335" s="21">
        <v>0.329173609825341</v>
      </c>
      <c r="T335" s="21">
        <v>0.38304077774777207</v>
      </c>
      <c r="U335" s="21">
        <v>0.37209853852310792</v>
      </c>
      <c r="V335" s="21">
        <v>0.37046953046953046</v>
      </c>
      <c r="W335" s="21">
        <v>0.31428571428571428</v>
      </c>
      <c r="X335" s="21">
        <v>0.32663300421316693</v>
      </c>
      <c r="Y335" s="21">
        <v>0.36604799400074989</v>
      </c>
      <c r="Z335" s="21">
        <v>0.35278361344537817</v>
      </c>
      <c r="AA335" s="21">
        <v>0.35473841554559044</v>
      </c>
      <c r="AB335" s="21">
        <v>0.37014824797843665</v>
      </c>
      <c r="AC335" s="21">
        <v>0.33577490989419834</v>
      </c>
      <c r="AD335" s="21">
        <v>0.35878779787731124</v>
      </c>
      <c r="AE335" s="21">
        <v>0.46281997641778555</v>
      </c>
      <c r="AF335" s="21">
        <v>0.4388852672750978</v>
      </c>
      <c r="AG335" s="21">
        <v>0.46962809917355369</v>
      </c>
      <c r="AH335" s="21">
        <v>0.45402892561983471</v>
      </c>
      <c r="AI335" s="21">
        <v>0.33768534125646371</v>
      </c>
      <c r="AJ335" s="21">
        <v>0.38007504921259838</v>
      </c>
      <c r="AK335" s="21">
        <v>0.48198672465094988</v>
      </c>
      <c r="AL335" s="21">
        <v>0.53649635036496346</v>
      </c>
      <c r="AM335" s="21">
        <v>0.49576697005528564</v>
      </c>
      <c r="AN335" s="21">
        <v>0.45515342148185989</v>
      </c>
      <c r="AO335" s="21">
        <v>0.55045654504454544</v>
      </c>
      <c r="AP335" s="21">
        <v>0.50105911330049258</v>
      </c>
      <c r="AQ335" s="21">
        <v>0.407430038892513</v>
      </c>
      <c r="AR335" s="21">
        <v>0.42993477331052182</v>
      </c>
      <c r="AS335" s="21">
        <v>0.37983130582554453</v>
      </c>
      <c r="AT335" s="21">
        <v>0.40327876310860711</v>
      </c>
      <c r="AU335" s="21">
        <v>0.42280629139072845</v>
      </c>
      <c r="AV335" s="21">
        <v>0.42186622990642164</v>
      </c>
      <c r="AW335" s="21">
        <v>0.34748203651123938</v>
      </c>
      <c r="AX335" s="21">
        <v>0.37257780387551376</v>
      </c>
      <c r="AY335" s="21">
        <v>0.40250197364425822</v>
      </c>
      <c r="AZ335" s="21">
        <v>0.46493929873455475</v>
      </c>
      <c r="BA335" s="21">
        <v>0.4676700877175769</v>
      </c>
      <c r="BB335" s="21">
        <v>0.44490107255716932</v>
      </c>
      <c r="BC335" s="21">
        <v>0.48832799319950304</v>
      </c>
      <c r="BD335" s="21">
        <v>0.32924528301886791</v>
      </c>
      <c r="BE335" s="21">
        <v>0.30631007899495577</v>
      </c>
      <c r="BF335" s="21">
        <v>0.32984967788117392</v>
      </c>
      <c r="BG335" s="21">
        <v>0.36273888234761342</v>
      </c>
      <c r="BH335" s="21">
        <v>0.32581382067390063</v>
      </c>
      <c r="BI335" s="21">
        <v>0.34697232418312429</v>
      </c>
      <c r="BJ335" s="21"/>
      <c r="BK335" s="21"/>
      <c r="BL335" s="21"/>
      <c r="BM335" s="21"/>
      <c r="BN335" s="21"/>
    </row>
    <row r="336" spans="1:66" s="22" customFormat="1" ht="18" customHeight="1" x14ac:dyDescent="0.45">
      <c r="A336" s="17"/>
      <c r="B336" s="17">
        <v>329</v>
      </c>
      <c r="C336" s="18" t="s">
        <v>445</v>
      </c>
      <c r="D336" s="19" t="s">
        <v>41</v>
      </c>
      <c r="E336" s="19" t="s">
        <v>431</v>
      </c>
      <c r="F336" s="19" t="s">
        <v>85</v>
      </c>
      <c r="G336" s="19" t="s">
        <v>112</v>
      </c>
      <c r="H336" s="19" t="s">
        <v>47</v>
      </c>
      <c r="I336" s="20">
        <f t="shared" si="5"/>
        <v>158</v>
      </c>
      <c r="J336" s="20">
        <f>HLOOKUP(Year-1, 'Full Database'!$K$6:$BN$7, 2, 0)</f>
        <v>61</v>
      </c>
      <c r="K336" s="21"/>
      <c r="L336" s="21">
        <v>0.51969981238273921</v>
      </c>
      <c r="M336" s="21">
        <v>0.40992907801418438</v>
      </c>
      <c r="N336" s="21">
        <v>0.63692967234867814</v>
      </c>
      <c r="O336" s="21">
        <v>0.33099141295862605</v>
      </c>
      <c r="P336" s="21">
        <v>0.49857954545454547</v>
      </c>
      <c r="Q336" s="21">
        <v>0.52072192513368987</v>
      </c>
      <c r="R336" s="21">
        <v>0.54261363636363635</v>
      </c>
      <c r="S336" s="21">
        <v>0.75815783383476043</v>
      </c>
      <c r="T336" s="21">
        <v>0.52895419187554027</v>
      </c>
      <c r="U336" s="21">
        <v>0.56823821339950376</v>
      </c>
      <c r="V336" s="21">
        <v>0.54547320176488701</v>
      </c>
      <c r="W336" s="21">
        <v>0.34435387856030775</v>
      </c>
      <c r="X336" s="21">
        <v>0.43050416281221093</v>
      </c>
      <c r="Y336" s="21">
        <v>0.45329584504842235</v>
      </c>
      <c r="Z336" s="21">
        <v>0.40582579185520362</v>
      </c>
      <c r="AA336" s="21">
        <v>0.45474762450299888</v>
      </c>
      <c r="AB336" s="21">
        <v>0.55924811106333316</v>
      </c>
      <c r="AC336" s="21">
        <v>0.59620342160768691</v>
      </c>
      <c r="AD336" s="21">
        <v>0.61414319248826288</v>
      </c>
      <c r="AE336" s="21">
        <v>0.54691033318128446</v>
      </c>
      <c r="AF336" s="21">
        <v>0.69580838323353289</v>
      </c>
      <c r="AG336" s="21">
        <v>0.60226821779903505</v>
      </c>
      <c r="AH336" s="21">
        <v>0.53221153846153846</v>
      </c>
      <c r="AI336" s="21">
        <v>0.51261700936074883</v>
      </c>
      <c r="AJ336" s="21">
        <v>0.46640661387983234</v>
      </c>
      <c r="AK336" s="21">
        <v>0.51556740203028417</v>
      </c>
      <c r="AL336" s="21">
        <v>0.56914515588333892</v>
      </c>
      <c r="AM336" s="21">
        <v>0.58235963188915318</v>
      </c>
      <c r="AN336" s="21">
        <v>0.62683909264362947</v>
      </c>
      <c r="AO336" s="21">
        <v>0.64669365721997296</v>
      </c>
      <c r="AP336" s="21">
        <v>0.59977183419951829</v>
      </c>
      <c r="AQ336" s="21">
        <v>0.5605869828987432</v>
      </c>
      <c r="AR336" s="21">
        <v>0.64788205758239414</v>
      </c>
      <c r="AS336" s="21">
        <v>0.56748171231753319</v>
      </c>
      <c r="AT336" s="21">
        <v>0.5932194907110826</v>
      </c>
      <c r="AU336" s="21">
        <v>0.57562103861609359</v>
      </c>
      <c r="AV336" s="21">
        <v>0.54396780389646027</v>
      </c>
      <c r="AW336" s="21">
        <v>0.46836258565822614</v>
      </c>
      <c r="AX336" s="21">
        <v>0.47424623115577891</v>
      </c>
      <c r="AY336" s="21">
        <v>0.46606753452719224</v>
      </c>
      <c r="AZ336" s="21">
        <v>0.51904096834264435</v>
      </c>
      <c r="BA336" s="21">
        <v>0.65290178571428581</v>
      </c>
      <c r="BB336" s="21">
        <v>0.52754174671198462</v>
      </c>
      <c r="BC336" s="21">
        <v>0.53068822038356689</v>
      </c>
      <c r="BD336" s="21">
        <v>0.6086389118647183</v>
      </c>
      <c r="BE336" s="21">
        <v>0.46495876767545591</v>
      </c>
      <c r="BF336" s="21">
        <v>0.42404064119170987</v>
      </c>
      <c r="BG336" s="21">
        <v>0.48457485137813006</v>
      </c>
      <c r="BH336" s="21">
        <v>0.34469531200529097</v>
      </c>
      <c r="BI336" s="21">
        <v>0.39483401857773714</v>
      </c>
      <c r="BJ336" s="21"/>
      <c r="BK336" s="21"/>
      <c r="BL336" s="21"/>
      <c r="BM336" s="21"/>
      <c r="BN336" s="21"/>
    </row>
    <row r="337" spans="1:66" s="22" customFormat="1" ht="18" customHeight="1" x14ac:dyDescent="0.45">
      <c r="A337" s="17"/>
      <c r="B337" s="17">
        <v>330</v>
      </c>
      <c r="C337" s="18" t="s">
        <v>446</v>
      </c>
      <c r="D337" s="19" t="s">
        <v>41</v>
      </c>
      <c r="E337" s="19" t="s">
        <v>431</v>
      </c>
      <c r="F337" s="19" t="s">
        <v>85</v>
      </c>
      <c r="G337" s="19" t="s">
        <v>114</v>
      </c>
      <c r="H337" s="19" t="s">
        <v>47</v>
      </c>
      <c r="I337" s="20">
        <f t="shared" si="5"/>
        <v>158</v>
      </c>
      <c r="J337" s="20">
        <f>HLOOKUP(Year-1, 'Full Database'!$K$6:$BN$7, 2, 0)</f>
        <v>61</v>
      </c>
      <c r="K337" s="21"/>
      <c r="L337" s="21">
        <v>0.8</v>
      </c>
      <c r="M337" s="21">
        <v>1</v>
      </c>
      <c r="N337" s="21">
        <v>1.2467532467532467</v>
      </c>
      <c r="O337" s="21">
        <v>0</v>
      </c>
      <c r="P337" s="21">
        <v>0.8</v>
      </c>
      <c r="Q337" s="21">
        <v>1</v>
      </c>
      <c r="R337" s="21">
        <v>0.77142857142857146</v>
      </c>
      <c r="S337" s="21">
        <v>2</v>
      </c>
      <c r="T337" s="21">
        <v>4.0606060606060606</v>
      </c>
      <c r="U337" s="21">
        <v>1.0530077427039906</v>
      </c>
      <c r="V337" s="21">
        <v>0.64615384615384619</v>
      </c>
      <c r="W337" s="21">
        <v>0.57758620689655171</v>
      </c>
      <c r="X337" s="21">
        <v>0.45554061839830995</v>
      </c>
      <c r="Y337" s="21">
        <v>0.46320967411354785</v>
      </c>
      <c r="Z337" s="21">
        <v>0.54437384709981551</v>
      </c>
      <c r="AA337" s="21">
        <v>0.671875</v>
      </c>
      <c r="AB337" s="21">
        <v>0.48092287972655412</v>
      </c>
      <c r="AC337" s="21">
        <v>0.4567706691879399</v>
      </c>
      <c r="AD337" s="21">
        <v>0.42604634124004032</v>
      </c>
      <c r="AE337" s="21">
        <v>0.4876252597248889</v>
      </c>
      <c r="AF337" s="21">
        <v>0.42256871035940807</v>
      </c>
      <c r="AG337" s="21">
        <v>0.45738509593931281</v>
      </c>
      <c r="AH337" s="21">
        <v>0.46963562753036436</v>
      </c>
      <c r="AI337" s="21">
        <v>0.37546864151816706</v>
      </c>
      <c r="AJ337" s="21">
        <v>0.39752252252252251</v>
      </c>
      <c r="AK337" s="21">
        <v>0.54964308890330948</v>
      </c>
      <c r="AL337" s="21">
        <v>0.71925133689839571</v>
      </c>
      <c r="AM337" s="21">
        <v>0.57050862806258484</v>
      </c>
      <c r="AN337" s="21">
        <v>0.63682432432432434</v>
      </c>
      <c r="AO337" s="21">
        <v>0.82414651493598856</v>
      </c>
      <c r="AP337" s="21">
        <v>0.63119137371789247</v>
      </c>
      <c r="AQ337" s="21">
        <v>0.35995361422497102</v>
      </c>
      <c r="AR337" s="21">
        <v>0.60243710002629969</v>
      </c>
      <c r="AS337" s="21">
        <v>0.49090909090909085</v>
      </c>
      <c r="AT337" s="21">
        <v>0.44624003447532862</v>
      </c>
      <c r="AU337" s="21">
        <v>0.4641551925090377</v>
      </c>
      <c r="AV337" s="21">
        <v>0.48377645143787307</v>
      </c>
      <c r="AW337" s="21">
        <v>0.49205734211545915</v>
      </c>
      <c r="AX337" s="21">
        <v>0.38766079680279752</v>
      </c>
      <c r="AY337" s="21">
        <v>0.43829551743220807</v>
      </c>
      <c r="AZ337" s="21">
        <v>0.71287128712871295</v>
      </c>
      <c r="BA337" s="21">
        <v>0.92</v>
      </c>
      <c r="BB337" s="21">
        <v>0.57446002273588481</v>
      </c>
      <c r="BC337" s="21">
        <v>0.74821461270829515</v>
      </c>
      <c r="BD337" s="21">
        <v>0.38509084098145718</v>
      </c>
      <c r="BE337" s="21">
        <v>0.46692607003891046</v>
      </c>
      <c r="BF337" s="21">
        <v>0.45700005432715812</v>
      </c>
      <c r="BG337" s="21">
        <v>0.36205882352941177</v>
      </c>
      <c r="BH337" s="21">
        <v>0.39251177783287877</v>
      </c>
      <c r="BI337" s="21">
        <v>0.45700431850897794</v>
      </c>
      <c r="BJ337" s="21"/>
      <c r="BK337" s="21"/>
      <c r="BL337" s="21"/>
      <c r="BM337" s="21"/>
      <c r="BN337" s="21"/>
    </row>
    <row r="338" spans="1:66" s="22" customFormat="1" ht="18" customHeight="1" x14ac:dyDescent="0.45">
      <c r="A338" s="17"/>
      <c r="B338" s="17">
        <v>331</v>
      </c>
      <c r="C338" s="18" t="s">
        <v>447</v>
      </c>
      <c r="D338" s="19" t="s">
        <v>41</v>
      </c>
      <c r="E338" s="19" t="s">
        <v>431</v>
      </c>
      <c r="F338" s="19" t="s">
        <v>176</v>
      </c>
      <c r="G338" s="19" t="s">
        <v>177</v>
      </c>
      <c r="H338" s="19" t="s">
        <v>47</v>
      </c>
      <c r="I338" s="20">
        <f t="shared" si="5"/>
        <v>158</v>
      </c>
      <c r="J338" s="20">
        <f>HLOOKUP(Year-1, 'Full Database'!$K$6:$BN$7, 2, 0)</f>
        <v>61</v>
      </c>
      <c r="K338" s="21"/>
      <c r="L338" s="21">
        <v>0.42411642411642414</v>
      </c>
      <c r="M338" s="21">
        <v>0.38214285714285712</v>
      </c>
      <c r="N338" s="21">
        <v>0.56071428571428572</v>
      </c>
      <c r="O338" s="21">
        <v>0.39724537876042043</v>
      </c>
      <c r="P338" s="21">
        <v>0.39681020733652311</v>
      </c>
      <c r="Q338" s="21">
        <v>0.32950867902324216</v>
      </c>
      <c r="R338" s="21">
        <v>0.34964639321074964</v>
      </c>
      <c r="S338" s="21">
        <v>0.34813925570228094</v>
      </c>
      <c r="T338" s="21">
        <v>0.52730769230769237</v>
      </c>
      <c r="U338" s="21">
        <v>0.49073256840247131</v>
      </c>
      <c r="V338" s="21">
        <v>0.462440295267043</v>
      </c>
      <c r="W338" s="21">
        <v>0.30625000000000002</v>
      </c>
      <c r="X338" s="21">
        <v>0.31472868217054262</v>
      </c>
      <c r="Y338" s="21">
        <v>0.45208195637805687</v>
      </c>
      <c r="Z338" s="21">
        <v>0.54868421052631577</v>
      </c>
      <c r="AA338" s="21">
        <v>0.49064449064449067</v>
      </c>
      <c r="AB338" s="21">
        <v>0.39493670886075949</v>
      </c>
      <c r="AC338" s="21">
        <v>0.59718309859154928</v>
      </c>
      <c r="AD338" s="21">
        <v>0.62337662337662336</v>
      </c>
      <c r="AE338" s="21">
        <v>0.50835443037974681</v>
      </c>
      <c r="AF338" s="21">
        <v>0.62764632627646322</v>
      </c>
      <c r="AG338" s="21">
        <v>0.48440748440748443</v>
      </c>
      <c r="AH338" s="21">
        <v>0.63201663201663205</v>
      </c>
      <c r="AI338" s="21">
        <v>0.45503275759380585</v>
      </c>
      <c r="AJ338" s="21">
        <v>0.47818411097099617</v>
      </c>
      <c r="AK338" s="21">
        <v>0.7522195318805488</v>
      </c>
      <c r="AL338" s="21">
        <v>0.82107843137254899</v>
      </c>
      <c r="AM338" s="21">
        <v>0.71380471380471378</v>
      </c>
      <c r="AN338" s="21">
        <v>0.48222075346992732</v>
      </c>
      <c r="AO338" s="21">
        <v>0.54884335756774627</v>
      </c>
      <c r="AP338" s="21">
        <v>0.47625000000000001</v>
      </c>
      <c r="AQ338" s="21">
        <v>0.6539007092198581</v>
      </c>
      <c r="AR338" s="21">
        <v>0.66545849945632474</v>
      </c>
      <c r="AS338" s="21">
        <v>0.50109890109890109</v>
      </c>
      <c r="AT338" s="21">
        <v>0.45366820885657638</v>
      </c>
      <c r="AU338" s="21">
        <v>0.37839797027908662</v>
      </c>
      <c r="AV338" s="21">
        <v>0.43565891472868218</v>
      </c>
      <c r="AW338" s="21">
        <v>0.5393258426966292</v>
      </c>
      <c r="AX338" s="21">
        <v>0.54553376906318085</v>
      </c>
      <c r="AY338" s="21">
        <v>0.44404910158334815</v>
      </c>
      <c r="AZ338" s="21">
        <v>0.34115138592750532</v>
      </c>
      <c r="BA338" s="21">
        <v>0.68782742681047759</v>
      </c>
      <c r="BB338" s="21">
        <v>0.64085765336509826</v>
      </c>
      <c r="BC338" s="21">
        <v>0.69025021570319245</v>
      </c>
      <c r="BD338" s="21">
        <v>0.6980345443716498</v>
      </c>
      <c r="BE338" s="21">
        <v>0.59834558823529405</v>
      </c>
      <c r="BF338" s="21">
        <v>0.38596491228070173</v>
      </c>
      <c r="BG338" s="21">
        <v>0.64035087719298245</v>
      </c>
      <c r="BH338" s="21">
        <v>0.52455696202531643</v>
      </c>
      <c r="BI338" s="21">
        <v>0.36688505062537224</v>
      </c>
      <c r="BJ338" s="21"/>
      <c r="BK338" s="21"/>
      <c r="BL338" s="21"/>
      <c r="BM338" s="21"/>
      <c r="BN338" s="21"/>
    </row>
    <row r="339" spans="1:66" s="22" customFormat="1" ht="18" customHeight="1" x14ac:dyDescent="0.45">
      <c r="A339" s="17"/>
      <c r="B339" s="17">
        <v>332</v>
      </c>
      <c r="C339" s="18" t="s">
        <v>448</v>
      </c>
      <c r="D339" s="19" t="s">
        <v>41</v>
      </c>
      <c r="E339" s="19" t="s">
        <v>431</v>
      </c>
      <c r="F339" s="19" t="s">
        <v>176</v>
      </c>
      <c r="G339" s="19" t="s">
        <v>179</v>
      </c>
      <c r="H339" s="19" t="s">
        <v>47</v>
      </c>
      <c r="I339" s="20">
        <f t="shared" si="5"/>
        <v>158</v>
      </c>
      <c r="J339" s="20">
        <f>HLOOKUP(Year-1, 'Full Database'!$K$6:$BN$7, 2, 0)</f>
        <v>61</v>
      </c>
      <c r="K339" s="21"/>
      <c r="L339" s="21">
        <v>0.68571428571428572</v>
      </c>
      <c r="M339" s="21">
        <v>0.5714285714285714</v>
      </c>
      <c r="N339" s="21">
        <v>0.5714285714285714</v>
      </c>
      <c r="O339" s="21">
        <v>0.52380952380952384</v>
      </c>
      <c r="P339" s="21">
        <v>0.36363636363636365</v>
      </c>
      <c r="Q339" s="21">
        <v>0.40336134453781514</v>
      </c>
      <c r="R339" s="21">
        <v>0.44999999999999996</v>
      </c>
      <c r="S339" s="21">
        <v>0.52500000000000002</v>
      </c>
      <c r="T339" s="21">
        <v>0.82499999999999996</v>
      </c>
      <c r="U339" s="21">
        <v>0.375</v>
      </c>
      <c r="V339" s="21">
        <v>0.63749999999999996</v>
      </c>
      <c r="W339" s="21">
        <v>0.55000000000000004</v>
      </c>
      <c r="X339" s="21">
        <v>0.4</v>
      </c>
      <c r="Y339" s="21">
        <v>0.35</v>
      </c>
      <c r="Z339" s="21">
        <v>0.7</v>
      </c>
      <c r="AA339" s="21">
        <v>0.15</v>
      </c>
      <c r="AB339" s="21">
        <v>0.6</v>
      </c>
      <c r="AC339" s="21">
        <v>0.83916083916083917</v>
      </c>
      <c r="AD339" s="21">
        <v>0.6071428571428571</v>
      </c>
      <c r="AE339" s="21">
        <v>0.54910714285714279</v>
      </c>
      <c r="AF339" s="21">
        <v>0.35294117647058826</v>
      </c>
      <c r="AG339" s="21">
        <v>0.40125391849529779</v>
      </c>
      <c r="AH339" s="21">
        <v>0.8169642857142857</v>
      </c>
      <c r="AI339" s="21">
        <v>0.52664576802507834</v>
      </c>
      <c r="AJ339" s="21">
        <v>0.82758620689655171</v>
      </c>
      <c r="AK339" s="21">
        <v>0.33482142857142855</v>
      </c>
      <c r="AL339" s="21">
        <v>0.6470588235294118</v>
      </c>
      <c r="AM339" s="21">
        <v>0.40601503759398494</v>
      </c>
      <c r="AN339" s="21">
        <v>0.79103493737640074</v>
      </c>
      <c r="AO339" s="21">
        <v>0.30053667262969591</v>
      </c>
      <c r="AP339" s="21">
        <v>0.58385093167701863</v>
      </c>
      <c r="AQ339" s="21">
        <v>0.54658385093167705</v>
      </c>
      <c r="AR339" s="21">
        <v>0.53333333333333333</v>
      </c>
      <c r="AS339" s="21">
        <v>0.63685152057245076</v>
      </c>
      <c r="AT339" s="21">
        <v>0.46616541353383456</v>
      </c>
      <c r="AU339" s="21">
        <v>0.66666666666666663</v>
      </c>
      <c r="AV339" s="21">
        <v>0.48253131179960446</v>
      </c>
      <c r="AW339" s="21">
        <v>0.2725274725274725</v>
      </c>
      <c r="AX339" s="21">
        <v>0.51666666666666672</v>
      </c>
      <c r="AY339" s="21">
        <v>0.41318681318681316</v>
      </c>
      <c r="AZ339" s="21">
        <v>0.73118279569892475</v>
      </c>
      <c r="BA339" s="21">
        <v>1.1499999999999999</v>
      </c>
      <c r="BB339" s="21">
        <v>0.6738351254480287</v>
      </c>
      <c r="BC339" s="21">
        <v>0.5485714285714286</v>
      </c>
      <c r="BD339" s="21">
        <v>0.9780564263322884</v>
      </c>
      <c r="BE339" s="21">
        <v>0.61538461538461542</v>
      </c>
      <c r="BF339" s="21">
        <v>0.66457680250783702</v>
      </c>
      <c r="BG339" s="21">
        <v>0.68235294117647061</v>
      </c>
      <c r="BH339" s="21">
        <v>0.24060150375939848</v>
      </c>
      <c r="BI339" s="21">
        <v>0.50154798761609909</v>
      </c>
      <c r="BJ339" s="21"/>
      <c r="BK339" s="21"/>
      <c r="BL339" s="21"/>
      <c r="BM339" s="21"/>
      <c r="BN339" s="21"/>
    </row>
    <row r="340" spans="1:66" s="22" customFormat="1" ht="18" customHeight="1" x14ac:dyDescent="0.45">
      <c r="A340" s="17"/>
      <c r="B340" s="17">
        <v>333</v>
      </c>
      <c r="C340" s="18" t="s">
        <v>449</v>
      </c>
      <c r="D340" s="19" t="s">
        <v>41</v>
      </c>
      <c r="E340" s="19" t="s">
        <v>431</v>
      </c>
      <c r="F340" s="19" t="s">
        <v>176</v>
      </c>
      <c r="G340" s="19" t="s">
        <v>181</v>
      </c>
      <c r="H340" s="19" t="s">
        <v>47</v>
      </c>
      <c r="I340" s="20">
        <f t="shared" si="5"/>
        <v>158</v>
      </c>
      <c r="J340" s="20">
        <f>HLOOKUP(Year-1, 'Full Database'!$K$6:$BN$7, 2, 0)</f>
        <v>61</v>
      </c>
      <c r="K340" s="21"/>
      <c r="L340" s="21">
        <v>0.60606060606060608</v>
      </c>
      <c r="M340" s="21">
        <v>0.51515151515151514</v>
      </c>
      <c r="N340" s="21">
        <v>0.25</v>
      </c>
      <c r="O340" s="21">
        <v>0.5</v>
      </c>
      <c r="P340" s="21">
        <v>0.29714285714285715</v>
      </c>
      <c r="Q340" s="21">
        <v>0.5</v>
      </c>
      <c r="R340" s="21">
        <v>0.62896551724137939</v>
      </c>
      <c r="S340" s="21">
        <v>0.2884012539184953</v>
      </c>
      <c r="T340" s="21">
        <v>0.4151785714285714</v>
      </c>
      <c r="U340" s="21">
        <v>0.56405529953917044</v>
      </c>
      <c r="V340" s="21">
        <v>0.50875576036866355</v>
      </c>
      <c r="W340" s="21">
        <v>0.625</v>
      </c>
      <c r="X340" s="21">
        <v>0.42724458204334365</v>
      </c>
      <c r="Y340" s="21">
        <v>0.5861751152073732</v>
      </c>
      <c r="Z340" s="21">
        <v>0.42708333333333331</v>
      </c>
      <c r="AA340" s="21">
        <v>0.47916666666666669</v>
      </c>
      <c r="AB340" s="21">
        <v>1.0117647058823529</v>
      </c>
      <c r="AC340" s="21">
        <v>0.70250896057347667</v>
      </c>
      <c r="AD340" s="21">
        <v>0.6964285714285714</v>
      </c>
      <c r="AE340" s="21">
        <v>0.57347670250896055</v>
      </c>
      <c r="AF340" s="21">
        <v>0.48000000000000004</v>
      </c>
      <c r="AG340" s="21">
        <v>0.68571428571428572</v>
      </c>
      <c r="AH340" s="21">
        <v>1.1885714285714286</v>
      </c>
      <c r="AI340" s="21">
        <v>0.67692307692307696</v>
      </c>
      <c r="AJ340" s="21">
        <v>0.3671497584541063</v>
      </c>
      <c r="AK340" s="21">
        <v>0.8392857142857143</v>
      </c>
      <c r="AL340" s="21">
        <v>0.49230769230769234</v>
      </c>
      <c r="AM340" s="21">
        <v>0.64551724137931032</v>
      </c>
      <c r="AN340" s="21">
        <v>0.38709677419354838</v>
      </c>
      <c r="AO340" s="21">
        <v>0.51981566820276492</v>
      </c>
      <c r="AP340" s="21">
        <v>0.56666666666666665</v>
      </c>
      <c r="AQ340" s="21">
        <v>0.39560439560439559</v>
      </c>
      <c r="AR340" s="21">
        <v>0.46439628482972134</v>
      </c>
      <c r="AS340" s="21">
        <v>0.5625</v>
      </c>
      <c r="AT340" s="21">
        <v>0.3207373271889401</v>
      </c>
      <c r="AU340" s="21">
        <v>0.4823529411764706</v>
      </c>
      <c r="AV340" s="21">
        <v>0.68817204301075274</v>
      </c>
      <c r="AW340" s="21">
        <v>0.4</v>
      </c>
      <c r="AX340" s="21">
        <v>0.89230769230769236</v>
      </c>
      <c r="AY340" s="21">
        <v>0.6696428571428571</v>
      </c>
      <c r="AZ340" s="21">
        <v>0.52307692307692311</v>
      </c>
      <c r="BA340" s="21">
        <v>0.34285714285714286</v>
      </c>
      <c r="BB340" s="21">
        <v>0.66285714285714281</v>
      </c>
      <c r="BC340" s="21">
        <v>0.38443935926773459</v>
      </c>
      <c r="BD340" s="21">
        <v>0.62937062937062938</v>
      </c>
      <c r="BE340" s="21">
        <v>0.36571428571428571</v>
      </c>
      <c r="BF340" s="21">
        <v>0.2</v>
      </c>
      <c r="BG340" s="21">
        <v>0.30205949656750575</v>
      </c>
      <c r="BH340" s="21">
        <v>0.33566433566433568</v>
      </c>
      <c r="BI340" s="21">
        <v>0.46153846153846156</v>
      </c>
      <c r="BJ340" s="21"/>
      <c r="BK340" s="21"/>
      <c r="BL340" s="21"/>
      <c r="BM340" s="21"/>
      <c r="BN340" s="21"/>
    </row>
    <row r="341" spans="1:66" s="22" customFormat="1" ht="18" customHeight="1" x14ac:dyDescent="0.45">
      <c r="A341" s="17"/>
      <c r="B341" s="17">
        <v>334</v>
      </c>
      <c r="C341" s="18" t="s">
        <v>450</v>
      </c>
      <c r="D341" s="19" t="s">
        <v>41</v>
      </c>
      <c r="E341" s="19" t="s">
        <v>431</v>
      </c>
      <c r="F341" s="19" t="s">
        <v>176</v>
      </c>
      <c r="G341" s="19" t="s">
        <v>183</v>
      </c>
      <c r="H341" s="19" t="s">
        <v>47</v>
      </c>
      <c r="I341" s="20">
        <f t="shared" si="5"/>
        <v>158</v>
      </c>
      <c r="J341" s="20">
        <f>HLOOKUP(Year-1, 'Full Database'!$K$6:$BN$7, 2, 0)</f>
        <v>61</v>
      </c>
      <c r="K341" s="21"/>
      <c r="L341" s="21">
        <v>0.58108161569806549</v>
      </c>
      <c r="M341" s="21">
        <v>0.49022530025422983</v>
      </c>
      <c r="N341" s="21">
        <v>0.38914027149321267</v>
      </c>
      <c r="O341" s="21">
        <v>0.49244114519256837</v>
      </c>
      <c r="P341" s="21">
        <v>0.40285222522744035</v>
      </c>
      <c r="Q341" s="21">
        <v>0.37630470609778427</v>
      </c>
      <c r="R341" s="21">
        <v>0.21510012852937518</v>
      </c>
      <c r="S341" s="21">
        <v>0.2649945474372955</v>
      </c>
      <c r="T341" s="21">
        <v>0.39598959130567885</v>
      </c>
      <c r="U341" s="21">
        <v>0.3994553673547192</v>
      </c>
      <c r="V341" s="21">
        <v>0.27121205386906083</v>
      </c>
      <c r="W341" s="21">
        <v>0.26027823458820393</v>
      </c>
      <c r="X341" s="21">
        <v>0.40668474154406858</v>
      </c>
      <c r="Y341" s="21">
        <v>0.24933415111618959</v>
      </c>
      <c r="Z341" s="21">
        <v>0.32601079443234543</v>
      </c>
      <c r="AA341" s="21">
        <v>0.31959015480565767</v>
      </c>
      <c r="AB341" s="21">
        <v>0.41421978225158407</v>
      </c>
      <c r="AC341" s="21">
        <v>0.4355567519756956</v>
      </c>
      <c r="AD341" s="21">
        <v>0.34683140693503389</v>
      </c>
      <c r="AE341" s="21">
        <v>0.35460816089088343</v>
      </c>
      <c r="AF341" s="21">
        <v>0.35816970546984572</v>
      </c>
      <c r="AG341" s="21">
        <v>0.49035413458925819</v>
      </c>
      <c r="AH341" s="21">
        <v>0.62254558204768584</v>
      </c>
      <c r="AI341" s="21">
        <v>0.4720812182741117</v>
      </c>
      <c r="AJ341" s="21">
        <v>0.54709770895589971</v>
      </c>
      <c r="AK341" s="21">
        <v>0.38409090909090909</v>
      </c>
      <c r="AL341" s="21">
        <v>0.43194288913773798</v>
      </c>
      <c r="AM341" s="21">
        <v>0.95626062059172701</v>
      </c>
      <c r="AN341" s="21">
        <v>0.45084494744636877</v>
      </c>
      <c r="AO341" s="21">
        <v>0.3793466807165437</v>
      </c>
      <c r="AP341" s="21">
        <v>0.37888863055103467</v>
      </c>
      <c r="AQ341" s="21">
        <v>0.39342850993615036</v>
      </c>
      <c r="AR341" s="21">
        <v>0.45931024131905357</v>
      </c>
      <c r="AS341" s="21">
        <v>0.41495427237592314</v>
      </c>
      <c r="AT341" s="21">
        <v>0.4373071680271482</v>
      </c>
      <c r="AU341" s="21">
        <v>0.41570835342239915</v>
      </c>
      <c r="AV341" s="21">
        <v>0.40303766357203891</v>
      </c>
      <c r="AW341" s="21">
        <v>0.32181471274114903</v>
      </c>
      <c r="AX341" s="21">
        <v>0.3742758243760248</v>
      </c>
      <c r="AY341" s="21">
        <v>0.39629114747407757</v>
      </c>
      <c r="AZ341" s="21">
        <v>0.36012495974773856</v>
      </c>
      <c r="BA341" s="21">
        <v>0.45776525055160894</v>
      </c>
      <c r="BB341" s="21">
        <v>0.58348253987075349</v>
      </c>
      <c r="BC341" s="21">
        <v>0.47227316206974918</v>
      </c>
      <c r="BD341" s="21">
        <v>0.36843431356921386</v>
      </c>
      <c r="BE341" s="21">
        <v>0.4035135379878656</v>
      </c>
      <c r="BF341" s="21">
        <v>0.46560204019673324</v>
      </c>
      <c r="BG341" s="21">
        <v>0.4483060980470307</v>
      </c>
      <c r="BH341" s="21">
        <v>0.40350274725274726</v>
      </c>
      <c r="BI341" s="21">
        <v>0.36414905768132494</v>
      </c>
      <c r="BJ341" s="21"/>
      <c r="BK341" s="21"/>
      <c r="BL341" s="21"/>
      <c r="BM341" s="21"/>
      <c r="BN341" s="21"/>
    </row>
    <row r="342" spans="1:66" s="22" customFormat="1" ht="18" customHeight="1" x14ac:dyDescent="0.45">
      <c r="A342" s="17"/>
      <c r="B342" s="17">
        <v>335</v>
      </c>
      <c r="C342" s="18" t="s">
        <v>451</v>
      </c>
      <c r="D342" s="19" t="s">
        <v>41</v>
      </c>
      <c r="E342" s="19" t="s">
        <v>431</v>
      </c>
      <c r="F342" s="19" t="s">
        <v>176</v>
      </c>
      <c r="G342" s="19" t="s">
        <v>185</v>
      </c>
      <c r="H342" s="19" t="s">
        <v>47</v>
      </c>
      <c r="I342" s="20">
        <f t="shared" si="5"/>
        <v>158</v>
      </c>
      <c r="J342" s="20">
        <f>HLOOKUP(Year-1, 'Full Database'!$K$6:$BN$7, 2, 0)</f>
        <v>61</v>
      </c>
      <c r="K342" s="21"/>
      <c r="L342" s="21"/>
      <c r="M342" s="21"/>
      <c r="N342" s="21"/>
      <c r="O342" s="21"/>
      <c r="P342" s="21"/>
      <c r="Q342" s="21"/>
      <c r="R342" s="21">
        <v>0.75757575757575757</v>
      </c>
      <c r="S342" s="21">
        <v>0.54106280193236711</v>
      </c>
      <c r="T342" s="21">
        <v>0.6</v>
      </c>
      <c r="U342" s="21">
        <v>0.44705882352941179</v>
      </c>
      <c r="V342" s="21">
        <v>0.5308755760368663</v>
      </c>
      <c r="W342" s="21">
        <v>0.31347962382445144</v>
      </c>
      <c r="X342" s="21">
        <v>0.61648745519713266</v>
      </c>
      <c r="Y342" s="21">
        <v>0.41666666666666669</v>
      </c>
      <c r="Z342" s="21">
        <v>0.33436532507739936</v>
      </c>
      <c r="AA342" s="21">
        <v>0.55208333333333337</v>
      </c>
      <c r="AB342" s="21">
        <v>0.50875576036866355</v>
      </c>
      <c r="AC342" s="21">
        <v>0.72995391705069124</v>
      </c>
      <c r="AD342" s="21">
        <v>0.3935599284436494</v>
      </c>
      <c r="AE342" s="21">
        <v>0.78977272727272729</v>
      </c>
      <c r="AF342" s="21">
        <v>0.44285714285714284</v>
      </c>
      <c r="AG342" s="21">
        <v>0.29699666295884314</v>
      </c>
      <c r="AH342" s="21">
        <v>0.62363455809334656</v>
      </c>
      <c r="AI342" s="21">
        <v>0.48060075093867333</v>
      </c>
      <c r="AJ342" s="21">
        <v>0.39972527472527475</v>
      </c>
      <c r="AK342" s="21">
        <v>0.43896804004620721</v>
      </c>
      <c r="AL342" s="21">
        <v>0.39560439560439564</v>
      </c>
      <c r="AM342" s="21">
        <v>0.35749751737835156</v>
      </c>
      <c r="AN342" s="21">
        <v>0.23244552058111381</v>
      </c>
      <c r="AO342" s="21">
        <v>0.34804539722572508</v>
      </c>
      <c r="AP342" s="21">
        <v>0.6879886282871357</v>
      </c>
      <c r="AQ342" s="21">
        <v>0.32876712328767121</v>
      </c>
      <c r="AR342" s="21">
        <v>0.3235294117647059</v>
      </c>
      <c r="AS342" s="21">
        <v>0.33749999999999997</v>
      </c>
      <c r="AT342" s="21">
        <v>0.24948024948024949</v>
      </c>
      <c r="AU342" s="21">
        <v>0.47368421052631576</v>
      </c>
      <c r="AV342" s="21">
        <v>0.34803921568627449</v>
      </c>
      <c r="AW342" s="21">
        <v>0.58368076235854671</v>
      </c>
      <c r="AX342" s="21">
        <v>0.81124355096957834</v>
      </c>
      <c r="AY342" s="21">
        <v>0.39844961240310078</v>
      </c>
      <c r="AZ342" s="21">
        <v>0.40773020083364914</v>
      </c>
      <c r="BA342" s="21">
        <v>0.61568061568061572</v>
      </c>
      <c r="BB342" s="21">
        <v>0.61850649350649356</v>
      </c>
      <c r="BC342" s="21">
        <v>0.58212058212058215</v>
      </c>
      <c r="BD342" s="21">
        <v>0.49173826834104434</v>
      </c>
      <c r="BE342" s="21">
        <v>0.51974988561842306</v>
      </c>
      <c r="BF342" s="21">
        <v>0.53728070175438591</v>
      </c>
      <c r="BG342" s="21">
        <v>0.34683724235963043</v>
      </c>
      <c r="BH342" s="21">
        <v>0.40808823529411764</v>
      </c>
      <c r="BI342" s="21">
        <v>0.49466950959488271</v>
      </c>
      <c r="BJ342" s="21"/>
      <c r="BK342" s="21"/>
      <c r="BL342" s="21"/>
      <c r="BM342" s="21"/>
      <c r="BN342" s="21"/>
    </row>
    <row r="343" spans="1:66" s="22" customFormat="1" ht="18" customHeight="1" x14ac:dyDescent="0.45">
      <c r="A343" s="17"/>
      <c r="B343" s="17">
        <v>336</v>
      </c>
      <c r="C343" s="18" t="s">
        <v>452</v>
      </c>
      <c r="D343" s="19" t="s">
        <v>41</v>
      </c>
      <c r="E343" s="19" t="s">
        <v>431</v>
      </c>
      <c r="F343" s="19" t="s">
        <v>176</v>
      </c>
      <c r="G343" s="19" t="s">
        <v>187</v>
      </c>
      <c r="H343" s="19" t="s">
        <v>47</v>
      </c>
      <c r="I343" s="20">
        <f t="shared" si="5"/>
        <v>158</v>
      </c>
      <c r="J343" s="20">
        <f>HLOOKUP(Year-1, 'Full Database'!$K$6:$BN$7, 2, 0)</f>
        <v>61</v>
      </c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>
        <v>0.620259019426457</v>
      </c>
      <c r="BD343" s="21">
        <v>0.43064036151217899</v>
      </c>
      <c r="BE343" s="21">
        <v>0.42673469387755103</v>
      </c>
      <c r="BF343" s="21">
        <v>0.44707623982235384</v>
      </c>
      <c r="BG343" s="21">
        <v>0.43644291754756875</v>
      </c>
      <c r="BH343" s="21">
        <v>0.36588235294117649</v>
      </c>
      <c r="BI343" s="21">
        <v>0.33598651559134751</v>
      </c>
      <c r="BJ343" s="21"/>
      <c r="BK343" s="21"/>
      <c r="BL343" s="21"/>
      <c r="BM343" s="21"/>
      <c r="BN343" s="21"/>
    </row>
    <row r="344" spans="1:66" s="22" customFormat="1" ht="18" customHeight="1" x14ac:dyDescent="0.45">
      <c r="A344" s="17"/>
      <c r="B344" s="17">
        <v>337</v>
      </c>
      <c r="C344" s="18" t="s">
        <v>453</v>
      </c>
      <c r="D344" s="19" t="s">
        <v>41</v>
      </c>
      <c r="E344" s="19" t="s">
        <v>431</v>
      </c>
      <c r="F344" s="19" t="s">
        <v>176</v>
      </c>
      <c r="G344" s="19" t="s">
        <v>189</v>
      </c>
      <c r="H344" s="19" t="s">
        <v>47</v>
      </c>
      <c r="I344" s="20">
        <f t="shared" si="5"/>
        <v>158</v>
      </c>
      <c r="J344" s="20">
        <f>HLOOKUP(Year-1, 'Full Database'!$K$6:$BN$7, 2, 0)</f>
        <v>61</v>
      </c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>
        <v>0.51784555483452299</v>
      </c>
      <c r="BD344" s="21">
        <v>0.3392857142857143</v>
      </c>
      <c r="BE344" s="21">
        <v>0.3390756302521008</v>
      </c>
      <c r="BF344" s="21">
        <v>0.39053838977004551</v>
      </c>
      <c r="BG344" s="21">
        <v>0.40172166427546629</v>
      </c>
      <c r="BH344" s="21">
        <v>0.3029471488941331</v>
      </c>
      <c r="BI344" s="21">
        <v>0.34972677595628415</v>
      </c>
      <c r="BJ344" s="21"/>
      <c r="BK344" s="21"/>
      <c r="BL344" s="21"/>
      <c r="BM344" s="21"/>
      <c r="BN344" s="21"/>
    </row>
    <row r="345" spans="1:66" s="22" customFormat="1" ht="18" customHeight="1" x14ac:dyDescent="0.45">
      <c r="A345" s="17"/>
      <c r="B345" s="17">
        <v>338</v>
      </c>
      <c r="C345" s="18" t="s">
        <v>454</v>
      </c>
      <c r="D345" s="19" t="s">
        <v>41</v>
      </c>
      <c r="E345" s="19" t="s">
        <v>431</v>
      </c>
      <c r="F345" s="19" t="s">
        <v>176</v>
      </c>
      <c r="G345" s="19" t="s">
        <v>191</v>
      </c>
      <c r="H345" s="19" t="s">
        <v>47</v>
      </c>
      <c r="I345" s="20">
        <f t="shared" si="5"/>
        <v>158</v>
      </c>
      <c r="J345" s="20">
        <f>HLOOKUP(Year-1, 'Full Database'!$K$6:$BN$7, 2, 0)</f>
        <v>61</v>
      </c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>
        <v>0.58455882352941169</v>
      </c>
      <c r="BD345" s="21">
        <v>0.29779630732578916</v>
      </c>
      <c r="BE345" s="21">
        <v>0.45173745173745172</v>
      </c>
      <c r="BF345" s="21">
        <v>0.34897360703812319</v>
      </c>
      <c r="BG345" s="21">
        <v>0.47802197802197804</v>
      </c>
      <c r="BH345" s="21">
        <v>0.56858564321250893</v>
      </c>
      <c r="BI345" s="21">
        <v>0.45680238331678252</v>
      </c>
      <c r="BJ345" s="21"/>
      <c r="BK345" s="21"/>
      <c r="BL345" s="21"/>
      <c r="BM345" s="21"/>
      <c r="BN345" s="21"/>
    </row>
    <row r="346" spans="1:66" s="22" customFormat="1" ht="18" customHeight="1" x14ac:dyDescent="0.45">
      <c r="A346" s="17"/>
      <c r="B346" s="17">
        <v>339</v>
      </c>
      <c r="C346" s="18" t="s">
        <v>455</v>
      </c>
      <c r="D346" s="19" t="s">
        <v>41</v>
      </c>
      <c r="E346" s="19" t="s">
        <v>431</v>
      </c>
      <c r="F346" s="19" t="s">
        <v>176</v>
      </c>
      <c r="G346" s="19" t="s">
        <v>193</v>
      </c>
      <c r="H346" s="19" t="s">
        <v>47</v>
      </c>
      <c r="I346" s="20">
        <f t="shared" si="5"/>
        <v>158</v>
      </c>
      <c r="J346" s="20">
        <f>HLOOKUP(Year-1, 'Full Database'!$K$6:$BN$7, 2, 0)</f>
        <v>61</v>
      </c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>
        <v>0.375</v>
      </c>
      <c r="AD346" s="21">
        <v>0.61538461538461542</v>
      </c>
      <c r="AE346" s="21">
        <v>2.875</v>
      </c>
      <c r="AF346" s="21">
        <v>0.90617848970251724</v>
      </c>
      <c r="AG346" s="21">
        <v>0.70857142857142852</v>
      </c>
      <c r="AH346" s="21">
        <v>0.52500000000000002</v>
      </c>
      <c r="AI346" s="21">
        <v>0.75524475524475532</v>
      </c>
      <c r="AJ346" s="21">
        <v>1.4685314685314685</v>
      </c>
      <c r="AK346" s="21">
        <v>1.0758075148319051</v>
      </c>
      <c r="AL346" s="21">
        <v>0.46669233731228343</v>
      </c>
      <c r="AM346" s="21">
        <v>0.36965729688101656</v>
      </c>
      <c r="AN346" s="21">
        <v>0.50961538461538458</v>
      </c>
      <c r="AO346" s="21">
        <v>0.68181818181818177</v>
      </c>
      <c r="AP346" s="21">
        <v>0.84000000000000008</v>
      </c>
      <c r="AQ346" s="21">
        <v>0.90683229813664601</v>
      </c>
      <c r="AR346" s="21">
        <v>0.54135338345864659</v>
      </c>
      <c r="AS346" s="21">
        <v>1.0030959752321982</v>
      </c>
      <c r="AT346" s="21">
        <v>0.47499999999999998</v>
      </c>
      <c r="AU346" s="21">
        <v>0.35416666666666669</v>
      </c>
      <c r="AV346" s="21">
        <v>0.45</v>
      </c>
      <c r="AW346" s="21">
        <v>0.4086687306501548</v>
      </c>
      <c r="AX346" s="21">
        <v>0.55299539170506906</v>
      </c>
      <c r="AY346" s="21">
        <v>0.70982142857142849</v>
      </c>
      <c r="AZ346" s="21">
        <v>0.52965517241379312</v>
      </c>
      <c r="BA346" s="21">
        <v>0.4642857142857143</v>
      </c>
      <c r="BB346" s="21">
        <v>0.84413793103448276</v>
      </c>
      <c r="BC346" s="21">
        <v>0.75524475524475532</v>
      </c>
      <c r="BD346" s="21">
        <v>0.46153846153846156</v>
      </c>
      <c r="BE346" s="21">
        <v>0.64</v>
      </c>
      <c r="BF346" s="21">
        <v>0.32951945080091533</v>
      </c>
      <c r="BG346" s="21">
        <v>0.54545454545454541</v>
      </c>
      <c r="BH346" s="21">
        <v>0.5</v>
      </c>
      <c r="BI346" s="21">
        <v>0.25</v>
      </c>
      <c r="BJ346" s="21"/>
      <c r="BK346" s="21"/>
      <c r="BL346" s="21"/>
      <c r="BM346" s="21"/>
      <c r="BN346" s="21"/>
    </row>
    <row r="347" spans="1:66" s="22" customFormat="1" ht="18" customHeight="1" x14ac:dyDescent="0.45">
      <c r="A347" s="17"/>
      <c r="B347" s="17">
        <v>340</v>
      </c>
      <c r="C347" s="18" t="s">
        <v>456</v>
      </c>
      <c r="D347" s="19" t="s">
        <v>41</v>
      </c>
      <c r="E347" s="19" t="s">
        <v>431</v>
      </c>
      <c r="F347" s="19" t="s">
        <v>176</v>
      </c>
      <c r="G347" s="19" t="s">
        <v>195</v>
      </c>
      <c r="H347" s="19" t="s">
        <v>47</v>
      </c>
      <c r="I347" s="20">
        <f t="shared" si="5"/>
        <v>158</v>
      </c>
      <c r="J347" s="20">
        <f>HLOOKUP(Year-1, 'Full Database'!$K$6:$BN$7, 2, 0)</f>
        <v>61</v>
      </c>
      <c r="K347" s="21"/>
      <c r="L347" s="21"/>
      <c r="M347" s="21"/>
      <c r="N347" s="21"/>
      <c r="O347" s="21"/>
      <c r="P347" s="21"/>
      <c r="Q347" s="21">
        <v>0.62937062937062938</v>
      </c>
      <c r="R347" s="21">
        <v>0.40125391849529779</v>
      </c>
      <c r="S347" s="21">
        <v>0.58333333333333337</v>
      </c>
      <c r="T347" s="21">
        <v>0.30833333333333335</v>
      </c>
      <c r="U347" s="21">
        <v>0.56954515491100854</v>
      </c>
      <c r="V347" s="21">
        <v>0.6</v>
      </c>
      <c r="W347" s="21">
        <v>0.4</v>
      </c>
      <c r="X347" s="21">
        <v>0.49230769230769234</v>
      </c>
      <c r="Y347" s="21">
        <v>0.625</v>
      </c>
      <c r="Z347" s="21">
        <v>0.41795665634674922</v>
      </c>
      <c r="AA347" s="21">
        <v>0.58901098901098903</v>
      </c>
      <c r="AB347" s="21">
        <v>0.42352941176470588</v>
      </c>
      <c r="AC347" s="21">
        <v>0.56470588235294117</v>
      </c>
      <c r="AD347" s="21">
        <v>0.36363636363636365</v>
      </c>
      <c r="AE347" s="21">
        <v>0.60869565217391308</v>
      </c>
      <c r="AF347" s="21">
        <v>0.58434782608695657</v>
      </c>
      <c r="AG347" s="21">
        <v>0.84559106661532546</v>
      </c>
      <c r="AH347" s="21">
        <v>0.67500000000000004</v>
      </c>
      <c r="AI347" s="21">
        <v>0.47594936708860758</v>
      </c>
      <c r="AJ347" s="21">
        <v>0.79424024251610459</v>
      </c>
      <c r="AK347" s="21">
        <v>0.63789682539682535</v>
      </c>
      <c r="AL347" s="21">
        <v>0.66642309097552055</v>
      </c>
      <c r="AM347" s="21">
        <v>0.57686491935483863</v>
      </c>
      <c r="AN347" s="21">
        <v>0.49573863636363635</v>
      </c>
      <c r="AO347" s="21">
        <v>0.55350709896164441</v>
      </c>
      <c r="AP347" s="21">
        <v>0.43832558139534883</v>
      </c>
      <c r="AQ347" s="21">
        <v>0.61225273670059532</v>
      </c>
      <c r="AR347" s="21">
        <v>0.79180165289256199</v>
      </c>
      <c r="AS347" s="21">
        <v>0.52014652014652019</v>
      </c>
      <c r="AT347" s="21">
        <v>0.58987670343932508</v>
      </c>
      <c r="AU347" s="21">
        <v>0.5297359357060849</v>
      </c>
      <c r="AV347" s="21">
        <v>0.54119318181818177</v>
      </c>
      <c r="AW347" s="21">
        <v>0.55781790242028428</v>
      </c>
      <c r="AX347" s="21">
        <v>0.47154382306130288</v>
      </c>
      <c r="AY347" s="21">
        <v>0.4853717026378897</v>
      </c>
      <c r="AZ347" s="21">
        <v>0.34291443850267378</v>
      </c>
      <c r="BA347" s="21">
        <v>0.45071245889660211</v>
      </c>
      <c r="BB347" s="21">
        <v>0.41943537545611675</v>
      </c>
      <c r="BC347" s="21">
        <v>0.51813896290223405</v>
      </c>
      <c r="BD347" s="21">
        <v>0.33759377604890245</v>
      </c>
      <c r="BE347" s="21">
        <v>0.57075610473668725</v>
      </c>
      <c r="BF347" s="21">
        <v>0.40924592648730579</v>
      </c>
      <c r="BG347" s="21">
        <v>0.34333958724202629</v>
      </c>
      <c r="BH347" s="21">
        <v>0.33490395070677781</v>
      </c>
      <c r="BI347" s="21">
        <v>0.35396759451599502</v>
      </c>
      <c r="BJ347" s="21"/>
      <c r="BK347" s="21"/>
      <c r="BL347" s="21"/>
      <c r="BM347" s="21"/>
      <c r="BN347" s="21"/>
    </row>
    <row r="348" spans="1:66" s="22" customFormat="1" ht="18" customHeight="1" x14ac:dyDescent="0.45">
      <c r="A348" s="17"/>
      <c r="B348" s="17">
        <v>341</v>
      </c>
      <c r="C348" s="18" t="s">
        <v>457</v>
      </c>
      <c r="D348" s="19" t="s">
        <v>41</v>
      </c>
      <c r="E348" s="19" t="s">
        <v>431</v>
      </c>
      <c r="F348" s="19" t="s">
        <v>176</v>
      </c>
      <c r="G348" s="19" t="s">
        <v>197</v>
      </c>
      <c r="H348" s="19" t="s">
        <v>47</v>
      </c>
      <c r="I348" s="20">
        <f t="shared" si="5"/>
        <v>158</v>
      </c>
      <c r="J348" s="20">
        <f>HLOOKUP(Year-1, 'Full Database'!$K$6:$BN$7, 2, 0)</f>
        <v>61</v>
      </c>
      <c r="K348" s="21"/>
      <c r="L348" s="21"/>
      <c r="M348" s="21"/>
      <c r="N348" s="21"/>
      <c r="O348" s="21"/>
      <c r="P348" s="21">
        <v>0.75</v>
      </c>
      <c r="Q348" s="21">
        <v>1.5</v>
      </c>
      <c r="R348" s="21">
        <v>5.5714285714285712</v>
      </c>
      <c r="S348" s="21">
        <v>0.25155925155925157</v>
      </c>
      <c r="T348" s="21">
        <v>0.42712842712842713</v>
      </c>
      <c r="U348" s="21">
        <v>0.27341772151898736</v>
      </c>
      <c r="V348" s="21">
        <v>0.30769230769230771</v>
      </c>
      <c r="W348" s="21">
        <v>0.35907335907335908</v>
      </c>
      <c r="X348" s="21">
        <v>0.20128676470588233</v>
      </c>
      <c r="Y348" s="21">
        <v>0.23606557377049178</v>
      </c>
      <c r="Z348" s="21">
        <v>0.25685618729096987</v>
      </c>
      <c r="AA348" s="21">
        <v>0.58434221146085552</v>
      </c>
      <c r="AB348" s="21">
        <v>0.42911877394636017</v>
      </c>
      <c r="AC348" s="21">
        <v>0.33716475095785442</v>
      </c>
      <c r="AD348" s="21">
        <v>0.34955312810327704</v>
      </c>
      <c r="AE348" s="21">
        <v>0.37338629592850048</v>
      </c>
      <c r="AF348" s="21">
        <v>0.44444444444444442</v>
      </c>
      <c r="AG348" s="21">
        <v>0.57088122605363989</v>
      </c>
      <c r="AH348" s="21">
        <v>0.32606941081517354</v>
      </c>
      <c r="AI348" s="21">
        <v>0.46051167964404893</v>
      </c>
      <c r="AJ348" s="21">
        <v>0.29642857142857143</v>
      </c>
      <c r="AK348" s="21">
        <v>0.62225274725274726</v>
      </c>
      <c r="AL348" s="21">
        <v>0.4487489911218725</v>
      </c>
      <c r="AM348" s="21">
        <v>0.58961038961038958</v>
      </c>
      <c r="AN348" s="21">
        <v>0.37334146713436023</v>
      </c>
      <c r="AO348" s="21">
        <v>0.36210131332082551</v>
      </c>
      <c r="AP348" s="21">
        <v>0.35171515414676513</v>
      </c>
      <c r="AQ348" s="21">
        <v>0.37203557312252966</v>
      </c>
      <c r="AR348" s="21">
        <v>0.64540337711069418</v>
      </c>
      <c r="AS348" s="21">
        <v>0.37116644823066841</v>
      </c>
      <c r="AT348" s="21">
        <v>0.43457382953181273</v>
      </c>
      <c r="AU348" s="21">
        <v>0.65512227362855258</v>
      </c>
      <c r="AV348" s="21">
        <v>0.49673202614379086</v>
      </c>
      <c r="AW348" s="21">
        <v>0.53178230162027418</v>
      </c>
      <c r="AX348" s="21">
        <v>0.34333958724202629</v>
      </c>
      <c r="AY348" s="21">
        <v>0.3284823284823285</v>
      </c>
      <c r="AZ348" s="21">
        <v>0.41421568627450983</v>
      </c>
      <c r="BA348" s="21">
        <v>0.30700778642936594</v>
      </c>
      <c r="BB348" s="21">
        <v>0.65</v>
      </c>
      <c r="BC348" s="21">
        <v>0.74438502673796791</v>
      </c>
      <c r="BD348" s="21">
        <v>0.46020066889632105</v>
      </c>
      <c r="BE348" s="21">
        <v>0.41765447667087008</v>
      </c>
      <c r="BF348" s="21">
        <v>0.64222873900293254</v>
      </c>
      <c r="BG348" s="21">
        <v>0.42528735632183906</v>
      </c>
      <c r="BH348" s="21">
        <v>0.421875</v>
      </c>
      <c r="BI348" s="21">
        <v>0.33704115684093433</v>
      </c>
      <c r="BJ348" s="21"/>
      <c r="BK348" s="21"/>
      <c r="BL348" s="21"/>
      <c r="BM348" s="21"/>
      <c r="BN348" s="21"/>
    </row>
    <row r="349" spans="1:66" s="22" customFormat="1" ht="18" customHeight="1" x14ac:dyDescent="0.45">
      <c r="A349" s="17"/>
      <c r="B349" s="17">
        <v>342</v>
      </c>
      <c r="C349" s="18" t="s">
        <v>458</v>
      </c>
      <c r="D349" s="19" t="s">
        <v>41</v>
      </c>
      <c r="E349" s="19" t="s">
        <v>431</v>
      </c>
      <c r="F349" s="19" t="s">
        <v>176</v>
      </c>
      <c r="G349" s="19" t="s">
        <v>199</v>
      </c>
      <c r="H349" s="19" t="s">
        <v>47</v>
      </c>
      <c r="I349" s="20">
        <f t="shared" si="5"/>
        <v>158</v>
      </c>
      <c r="J349" s="20">
        <f>HLOOKUP(Year-1, 'Full Database'!$K$6:$BN$7, 2, 0)</f>
        <v>61</v>
      </c>
      <c r="K349" s="21"/>
      <c r="L349" s="21"/>
      <c r="M349" s="21"/>
      <c r="N349" s="21"/>
      <c r="O349" s="21"/>
      <c r="P349" s="21">
        <v>0.6</v>
      </c>
      <c r="Q349" s="21">
        <v>1.3818181818181818</v>
      </c>
      <c r="R349" s="21">
        <v>0.52500000000000002</v>
      </c>
      <c r="S349" s="21">
        <v>0.3482142857142857</v>
      </c>
      <c r="T349" s="21">
        <v>0.52664576802507834</v>
      </c>
      <c r="U349" s="21">
        <v>0.86377708978328172</v>
      </c>
      <c r="V349" s="21">
        <v>0.51868131868131873</v>
      </c>
      <c r="W349" s="21">
        <v>0.36666666666666664</v>
      </c>
      <c r="X349" s="21">
        <v>0.27272727272727276</v>
      </c>
      <c r="Y349" s="21">
        <v>0.40787119856887299</v>
      </c>
      <c r="Z349" s="21">
        <v>0.41477272727272729</v>
      </c>
      <c r="AA349" s="21">
        <v>0.58221024258760112</v>
      </c>
      <c r="AB349" s="21">
        <v>0.50053475935828873</v>
      </c>
      <c r="AC349" s="21">
        <v>0.72</v>
      </c>
      <c r="AD349" s="21">
        <v>0.55614973262032086</v>
      </c>
      <c r="AE349" s="21">
        <v>0.47892720306513409</v>
      </c>
      <c r="AF349" s="21">
        <v>0.53437500000000004</v>
      </c>
      <c r="AG349" s="21">
        <v>0.76654411764705876</v>
      </c>
      <c r="AH349" s="21">
        <v>0.63963622584312241</v>
      </c>
      <c r="AI349" s="21">
        <v>0.43817527010804319</v>
      </c>
      <c r="AJ349" s="21">
        <v>0.46710824789039107</v>
      </c>
      <c r="AK349" s="21">
        <v>0.32132231404958678</v>
      </c>
      <c r="AL349" s="21">
        <v>0.64981684981684984</v>
      </c>
      <c r="AM349" s="21">
        <v>0.64549263413974867</v>
      </c>
      <c r="AN349" s="21">
        <v>0.64991511035653649</v>
      </c>
      <c r="AO349" s="21">
        <v>0.53235294117647058</v>
      </c>
      <c r="AP349" s="21">
        <v>0.37431236546280794</v>
      </c>
      <c r="AQ349" s="21">
        <v>0.3231156704957307</v>
      </c>
      <c r="AR349" s="21">
        <v>0.44368686868686869</v>
      </c>
      <c r="AS349" s="21">
        <v>0.49490950226244346</v>
      </c>
      <c r="AT349" s="21">
        <v>0.49517091698317961</v>
      </c>
      <c r="AU349" s="21">
        <v>0.54938728513858048</v>
      </c>
      <c r="AV349" s="21">
        <v>0.61992753623188401</v>
      </c>
      <c r="AW349" s="21">
        <v>0.47070022678276452</v>
      </c>
      <c r="AX349" s="21">
        <v>0.42306235320857638</v>
      </c>
      <c r="AY349" s="21">
        <v>0.49830316742081449</v>
      </c>
      <c r="AZ349" s="21">
        <v>0.64325767690253677</v>
      </c>
      <c r="BA349" s="21">
        <v>0.47034509276170339</v>
      </c>
      <c r="BB349" s="21">
        <v>0.66023936170212771</v>
      </c>
      <c r="BC349" s="21">
        <v>0.71643002028397562</v>
      </c>
      <c r="BD349" s="21">
        <v>0.41340579710144926</v>
      </c>
      <c r="BE349" s="21">
        <v>0.77743902439024393</v>
      </c>
      <c r="BF349" s="21">
        <v>0.6913950293493194</v>
      </c>
      <c r="BG349" s="21">
        <v>0.59397260273972607</v>
      </c>
      <c r="BH349" s="21">
        <v>0.51224433279265735</v>
      </c>
      <c r="BI349" s="21">
        <v>0.52703884101411269</v>
      </c>
      <c r="BJ349" s="21"/>
      <c r="BK349" s="21"/>
      <c r="BL349" s="21"/>
      <c r="BM349" s="21"/>
      <c r="BN349" s="21"/>
    </row>
    <row r="350" spans="1:66" s="22" customFormat="1" ht="18" customHeight="1" x14ac:dyDescent="0.45">
      <c r="A350" s="17"/>
      <c r="B350" s="17">
        <v>343</v>
      </c>
      <c r="C350" s="18" t="s">
        <v>459</v>
      </c>
      <c r="D350" s="19" t="s">
        <v>41</v>
      </c>
      <c r="E350" s="19" t="s">
        <v>431</v>
      </c>
      <c r="F350" s="19" t="s">
        <v>176</v>
      </c>
      <c r="G350" s="19" t="s">
        <v>201</v>
      </c>
      <c r="H350" s="19" t="s">
        <v>47</v>
      </c>
      <c r="I350" s="20">
        <f t="shared" si="5"/>
        <v>158</v>
      </c>
      <c r="J350" s="20">
        <f>HLOOKUP(Year-1, 'Full Database'!$K$6:$BN$7, 2, 0)</f>
        <v>61</v>
      </c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>
        <v>0.46344827586206899</v>
      </c>
      <c r="BD350" s="21">
        <v>0.44444444444444442</v>
      </c>
      <c r="BE350" s="21">
        <v>0.52965517241379312</v>
      </c>
      <c r="BF350" s="21">
        <v>0.70769230769230773</v>
      </c>
      <c r="BG350" s="21">
        <v>0.4303448275862069</v>
      </c>
      <c r="BH350" s="21">
        <v>0.48309178743961351</v>
      </c>
      <c r="BI350" s="21">
        <v>0.38857142857142857</v>
      </c>
      <c r="BJ350" s="21"/>
      <c r="BK350" s="21"/>
      <c r="BL350" s="21"/>
      <c r="BM350" s="21"/>
      <c r="BN350" s="21"/>
    </row>
    <row r="351" spans="1:66" s="22" customFormat="1" ht="18" customHeight="1" x14ac:dyDescent="0.45">
      <c r="A351" s="17"/>
      <c r="B351" s="17">
        <v>344</v>
      </c>
      <c r="C351" s="18" t="s">
        <v>460</v>
      </c>
      <c r="D351" s="19" t="s">
        <v>41</v>
      </c>
      <c r="E351" s="19" t="s">
        <v>431</v>
      </c>
      <c r="F351" s="19" t="s">
        <v>176</v>
      </c>
      <c r="G351" s="19" t="s">
        <v>203</v>
      </c>
      <c r="H351" s="19" t="s">
        <v>47</v>
      </c>
      <c r="I351" s="20">
        <f t="shared" si="5"/>
        <v>158</v>
      </c>
      <c r="J351" s="20">
        <f>HLOOKUP(Year-1, 'Full Database'!$K$6:$BN$7, 2, 0)</f>
        <v>61</v>
      </c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>
        <v>0.65328185328185329</v>
      </c>
      <c r="BD351" s="21">
        <v>0.62042875157629251</v>
      </c>
      <c r="BE351" s="21">
        <v>0.46360153256704983</v>
      </c>
      <c r="BF351" s="21">
        <v>0.67000385059684253</v>
      </c>
      <c r="BG351" s="21">
        <v>0.87954545454545463</v>
      </c>
      <c r="BH351" s="21">
        <v>0.52857142857142858</v>
      </c>
      <c r="BI351" s="21">
        <v>0.73076923076923073</v>
      </c>
      <c r="BJ351" s="21"/>
      <c r="BK351" s="21"/>
      <c r="BL351" s="21"/>
      <c r="BM351" s="21"/>
      <c r="BN351" s="21"/>
    </row>
    <row r="352" spans="1:66" s="22" customFormat="1" ht="18" customHeight="1" x14ac:dyDescent="0.45">
      <c r="A352" s="17"/>
      <c r="B352" s="17">
        <v>345</v>
      </c>
      <c r="C352" s="18" t="s">
        <v>461</v>
      </c>
      <c r="D352" s="19" t="s">
        <v>41</v>
      </c>
      <c r="E352" s="19" t="s">
        <v>431</v>
      </c>
      <c r="F352" s="19" t="s">
        <v>176</v>
      </c>
      <c r="G352" s="19" t="s">
        <v>205</v>
      </c>
      <c r="H352" s="19" t="s">
        <v>47</v>
      </c>
      <c r="I352" s="20">
        <f t="shared" si="5"/>
        <v>158</v>
      </c>
      <c r="J352" s="20">
        <f>HLOOKUP(Year-1, 'Full Database'!$K$6:$BN$7, 2, 0)</f>
        <v>61</v>
      </c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>
        <v>2</v>
      </c>
      <c r="BD352" s="21">
        <v>0</v>
      </c>
      <c r="BE352" s="21">
        <v>0</v>
      </c>
      <c r="BF352" s="21">
        <v>0</v>
      </c>
      <c r="BG352" s="21">
        <v>0</v>
      </c>
      <c r="BH352" s="21">
        <v>0</v>
      </c>
      <c r="BI352" s="21">
        <v>0</v>
      </c>
      <c r="BJ352" s="21"/>
      <c r="BK352" s="21"/>
      <c r="BL352" s="21"/>
      <c r="BM352" s="21"/>
      <c r="BN352" s="21"/>
    </row>
    <row r="353" spans="1:66" s="22" customFormat="1" ht="18" customHeight="1" x14ac:dyDescent="0.45">
      <c r="A353" s="17"/>
      <c r="B353" s="17">
        <v>346</v>
      </c>
      <c r="C353" s="18" t="s">
        <v>462</v>
      </c>
      <c r="D353" s="19" t="s">
        <v>41</v>
      </c>
      <c r="E353" s="19" t="s">
        <v>431</v>
      </c>
      <c r="F353" s="19" t="s">
        <v>176</v>
      </c>
      <c r="G353" s="19" t="s">
        <v>207</v>
      </c>
      <c r="H353" s="19" t="s">
        <v>47</v>
      </c>
      <c r="I353" s="20">
        <f t="shared" si="5"/>
        <v>158</v>
      </c>
      <c r="J353" s="20">
        <f>HLOOKUP(Year-1, 'Full Database'!$K$6:$BN$7, 2, 0)</f>
        <v>61</v>
      </c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>
        <v>0.65582137161084531</v>
      </c>
      <c r="BD353" s="21">
        <v>0.68368794326241134</v>
      </c>
      <c r="BE353" s="21">
        <v>0.45525446133509584</v>
      </c>
      <c r="BF353" s="21">
        <v>0.5714285714285714</v>
      </c>
      <c r="BG353" s="21">
        <v>0.48484848484848486</v>
      </c>
      <c r="BH353" s="21">
        <v>0.54545454545454553</v>
      </c>
      <c r="BI353" s="21">
        <v>0.33673936251334452</v>
      </c>
      <c r="BJ353" s="21"/>
      <c r="BK353" s="21"/>
      <c r="BL353" s="21"/>
      <c r="BM353" s="21"/>
      <c r="BN353" s="21"/>
    </row>
    <row r="354" spans="1:66" s="22" customFormat="1" ht="18" customHeight="1" x14ac:dyDescent="0.45">
      <c r="A354" s="17"/>
      <c r="B354" s="17">
        <v>347</v>
      </c>
      <c r="C354" s="18" t="s">
        <v>463</v>
      </c>
      <c r="D354" s="19" t="s">
        <v>41</v>
      </c>
      <c r="E354" s="19" t="s">
        <v>431</v>
      </c>
      <c r="F354" s="19" t="s">
        <v>176</v>
      </c>
      <c r="G354" s="19" t="s">
        <v>209</v>
      </c>
      <c r="H354" s="19" t="s">
        <v>47</v>
      </c>
      <c r="I354" s="20">
        <f t="shared" si="5"/>
        <v>158</v>
      </c>
      <c r="J354" s="20">
        <f>HLOOKUP(Year-1, 'Full Database'!$K$6:$BN$7, 2, 0)</f>
        <v>61</v>
      </c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>
        <v>0.53918495297805646</v>
      </c>
      <c r="BD354" s="21">
        <v>0.76470588235294112</v>
      </c>
      <c r="BE354" s="21">
        <v>0.5308755760368663</v>
      </c>
      <c r="BF354" s="21">
        <v>0.4823529411764706</v>
      </c>
      <c r="BG354" s="21">
        <v>0.35109717868338558</v>
      </c>
      <c r="BH354" s="21">
        <v>0.4821428571428571</v>
      </c>
      <c r="BI354" s="21">
        <v>0.23214285714285715</v>
      </c>
      <c r="BJ354" s="21"/>
      <c r="BK354" s="21"/>
      <c r="BL354" s="21"/>
      <c r="BM354" s="21"/>
      <c r="BN354" s="21"/>
    </row>
    <row r="355" spans="1:66" s="22" customFormat="1" ht="18" customHeight="1" x14ac:dyDescent="0.45">
      <c r="A355" s="17"/>
      <c r="B355" s="17">
        <v>348</v>
      </c>
      <c r="C355" s="18" t="s">
        <v>464</v>
      </c>
      <c r="D355" s="19" t="s">
        <v>41</v>
      </c>
      <c r="E355" s="19" t="s">
        <v>431</v>
      </c>
      <c r="F355" s="19" t="s">
        <v>176</v>
      </c>
      <c r="G355" s="19" t="s">
        <v>211</v>
      </c>
      <c r="H355" s="19" t="s">
        <v>47</v>
      </c>
      <c r="I355" s="20">
        <f t="shared" si="5"/>
        <v>158</v>
      </c>
      <c r="J355" s="20">
        <f>HLOOKUP(Year-1, 'Full Database'!$K$6:$BN$7, 2, 0)</f>
        <v>61</v>
      </c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>
        <v>0.41563582384957942</v>
      </c>
      <c r="BD355" s="21">
        <v>0.55227272727272736</v>
      </c>
      <c r="BE355" s="21">
        <v>0.45882352941176469</v>
      </c>
      <c r="BF355" s="21">
        <v>0.4151785714285714</v>
      </c>
      <c r="BG355" s="21">
        <v>0.70761670761670759</v>
      </c>
      <c r="BH355" s="21">
        <v>0.47111111111111109</v>
      </c>
      <c r="BI355" s="21">
        <v>0.27197802197802201</v>
      </c>
      <c r="BJ355" s="21"/>
      <c r="BK355" s="21"/>
      <c r="BL355" s="21"/>
      <c r="BM355" s="21"/>
      <c r="BN355" s="21"/>
    </row>
    <row r="356" spans="1:66" s="22" customFormat="1" ht="18" customHeight="1" x14ac:dyDescent="0.45">
      <c r="A356" s="17"/>
      <c r="B356" s="17">
        <v>349</v>
      </c>
      <c r="C356" s="18" t="s">
        <v>465</v>
      </c>
      <c r="D356" s="19" t="s">
        <v>41</v>
      </c>
      <c r="E356" s="19" t="s">
        <v>431</v>
      </c>
      <c r="F356" s="19" t="s">
        <v>176</v>
      </c>
      <c r="G356" s="19" t="s">
        <v>213</v>
      </c>
      <c r="H356" s="19" t="s">
        <v>47</v>
      </c>
      <c r="I356" s="20">
        <f t="shared" si="5"/>
        <v>158</v>
      </c>
      <c r="J356" s="20">
        <f>HLOOKUP(Year-1, 'Full Database'!$K$6:$BN$7, 2, 0)</f>
        <v>61</v>
      </c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>
        <v>0.51282051282051277</v>
      </c>
      <c r="BD356" s="21">
        <v>0.5</v>
      </c>
      <c r="BE356" s="21">
        <v>0.4</v>
      </c>
      <c r="BF356" s="21">
        <v>2.25</v>
      </c>
      <c r="BG356" s="21">
        <v>1.25</v>
      </c>
      <c r="BH356" s="21">
        <v>0.52500000000000002</v>
      </c>
      <c r="BI356" s="21">
        <v>0.75</v>
      </c>
      <c r="BJ356" s="21"/>
      <c r="BK356" s="21"/>
      <c r="BL356" s="21"/>
      <c r="BM356" s="21"/>
      <c r="BN356" s="21"/>
    </row>
    <row r="357" spans="1:66" s="22" customFormat="1" ht="18" customHeight="1" x14ac:dyDescent="0.45">
      <c r="A357" s="17"/>
      <c r="B357" s="17">
        <v>350</v>
      </c>
      <c r="C357" s="18" t="s">
        <v>466</v>
      </c>
      <c r="D357" s="19" t="s">
        <v>41</v>
      </c>
      <c r="E357" s="19" t="s">
        <v>431</v>
      </c>
      <c r="F357" s="19" t="s">
        <v>176</v>
      </c>
      <c r="G357" s="19" t="s">
        <v>215</v>
      </c>
      <c r="H357" s="19" t="s">
        <v>47</v>
      </c>
      <c r="I357" s="20">
        <f t="shared" si="5"/>
        <v>158</v>
      </c>
      <c r="J357" s="20">
        <f>HLOOKUP(Year-1, 'Full Database'!$K$6:$BN$7, 2, 0)</f>
        <v>61</v>
      </c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>
        <v>0.92307692307692313</v>
      </c>
      <c r="BD357" s="21">
        <v>0.38095238095238093</v>
      </c>
      <c r="BE357" s="21">
        <v>0.5</v>
      </c>
      <c r="BF357" s="21">
        <v>1.125</v>
      </c>
      <c r="BG357" s="21">
        <v>1.125</v>
      </c>
      <c r="BH357" s="21">
        <v>1.0125</v>
      </c>
      <c r="BI357" s="21">
        <v>0.33684210526315789</v>
      </c>
      <c r="BJ357" s="21"/>
      <c r="BK357" s="21"/>
      <c r="BL357" s="21"/>
      <c r="BM357" s="21"/>
      <c r="BN357" s="21"/>
    </row>
    <row r="358" spans="1:66" s="22" customFormat="1" ht="18" customHeight="1" x14ac:dyDescent="0.45">
      <c r="A358" s="17"/>
      <c r="B358" s="17">
        <v>351</v>
      </c>
      <c r="C358" s="18" t="s">
        <v>467</v>
      </c>
      <c r="D358" s="19" t="s">
        <v>41</v>
      </c>
      <c r="E358" s="19" t="s">
        <v>431</v>
      </c>
      <c r="F358" s="19" t="s">
        <v>176</v>
      </c>
      <c r="G358" s="19" t="s">
        <v>217</v>
      </c>
      <c r="H358" s="19" t="s">
        <v>47</v>
      </c>
      <c r="I358" s="20">
        <f t="shared" si="5"/>
        <v>158</v>
      </c>
      <c r="J358" s="20">
        <f>HLOOKUP(Year-1, 'Full Database'!$K$6:$BN$7, 2, 0)</f>
        <v>61</v>
      </c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>
        <v>0.48832799319950304</v>
      </c>
      <c r="BD358" s="21">
        <v>0.32924528301886791</v>
      </c>
      <c r="BE358" s="21">
        <v>0.79850123229310266</v>
      </c>
      <c r="BF358" s="21">
        <v>0.84582294161422478</v>
      </c>
      <c r="BG358" s="21">
        <v>0.90681941966551216</v>
      </c>
      <c r="BH358" s="21">
        <v>0.86038868923775302</v>
      </c>
      <c r="BI358" s="21">
        <v>0.94444002179592679</v>
      </c>
      <c r="BJ358" s="21"/>
      <c r="BK358" s="21"/>
      <c r="BL358" s="21"/>
      <c r="BM358" s="21"/>
      <c r="BN358" s="21"/>
    </row>
    <row r="359" spans="1:66" s="22" customFormat="1" ht="18" customHeight="1" x14ac:dyDescent="0.45">
      <c r="A359" s="17"/>
      <c r="B359" s="17">
        <v>352</v>
      </c>
      <c r="C359" s="18" t="s">
        <v>468</v>
      </c>
      <c r="D359" s="19" t="s">
        <v>41</v>
      </c>
      <c r="E359" s="19" t="s">
        <v>431</v>
      </c>
      <c r="F359" s="19" t="s">
        <v>176</v>
      </c>
      <c r="G359" s="19" t="s">
        <v>219</v>
      </c>
      <c r="H359" s="19" t="s">
        <v>47</v>
      </c>
      <c r="I359" s="20">
        <f t="shared" si="5"/>
        <v>158</v>
      </c>
      <c r="J359" s="20">
        <f>HLOOKUP(Year-1, 'Full Database'!$K$6:$BN$7, 2, 0)</f>
        <v>61</v>
      </c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>
        <v>0.53068822038356689</v>
      </c>
      <c r="BD359" s="21">
        <v>0.6086389118647183</v>
      </c>
      <c r="BE359" s="21">
        <v>0.92991753535091182</v>
      </c>
      <c r="BF359" s="21">
        <v>0.84808128238341973</v>
      </c>
      <c r="BG359" s="21">
        <v>0.96914970275626011</v>
      </c>
      <c r="BH359" s="21">
        <v>0.68939062401058193</v>
      </c>
      <c r="BI359" s="21">
        <v>0.78966803715547429</v>
      </c>
      <c r="BJ359" s="21"/>
      <c r="BK359" s="21"/>
      <c r="BL359" s="21"/>
      <c r="BM359" s="21"/>
      <c r="BN359" s="21"/>
    </row>
    <row r="360" spans="1:66" s="22" customFormat="1" ht="18" customHeight="1" x14ac:dyDescent="0.45">
      <c r="A360" s="17"/>
      <c r="B360" s="17">
        <v>353</v>
      </c>
      <c r="C360" s="18" t="s">
        <v>469</v>
      </c>
      <c r="D360" s="19" t="s">
        <v>41</v>
      </c>
      <c r="E360" s="19" t="s">
        <v>431</v>
      </c>
      <c r="F360" s="19" t="s">
        <v>176</v>
      </c>
      <c r="G360" s="19" t="s">
        <v>221</v>
      </c>
      <c r="H360" s="19" t="s">
        <v>47</v>
      </c>
      <c r="I360" s="20">
        <f t="shared" si="5"/>
        <v>158</v>
      </c>
      <c r="J360" s="20">
        <f>HLOOKUP(Year-1, 'Full Database'!$K$6:$BN$7, 2, 0)</f>
        <v>61</v>
      </c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>
        <v>0.76816239316239321</v>
      </c>
      <c r="BD360" s="21">
        <v>0.37320799059929494</v>
      </c>
      <c r="BE360" s="21">
        <v>0.52615384615384619</v>
      </c>
      <c r="BF360" s="21">
        <v>0.54841897233201586</v>
      </c>
      <c r="BG360" s="21">
        <v>0.3492957746478873</v>
      </c>
      <c r="BH360" s="21">
        <v>0.49806949806949807</v>
      </c>
      <c r="BI360" s="21">
        <v>0.34310850439882695</v>
      </c>
      <c r="BJ360" s="21"/>
      <c r="BK360" s="21"/>
      <c r="BL360" s="21"/>
      <c r="BM360" s="21"/>
      <c r="BN360" s="21"/>
    </row>
    <row r="361" spans="1:66" s="22" customFormat="1" ht="18" customHeight="1" x14ac:dyDescent="0.45">
      <c r="A361" s="17"/>
      <c r="B361" s="17">
        <v>354</v>
      </c>
      <c r="C361" s="18" t="s">
        <v>470</v>
      </c>
      <c r="D361" s="19" t="s">
        <v>41</v>
      </c>
      <c r="E361" s="19" t="s">
        <v>431</v>
      </c>
      <c r="F361" s="19" t="s">
        <v>176</v>
      </c>
      <c r="G361" s="19" t="s">
        <v>223</v>
      </c>
      <c r="H361" s="19" t="s">
        <v>47</v>
      </c>
      <c r="I361" s="20">
        <f t="shared" si="5"/>
        <v>158</v>
      </c>
      <c r="J361" s="20">
        <f>HLOOKUP(Year-1, 'Full Database'!$K$6:$BN$7, 2, 0)</f>
        <v>61</v>
      </c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>
        <v>0.78649453823237336</v>
      </c>
      <c r="BD361" s="21">
        <v>0.32456140350877194</v>
      </c>
      <c r="BE361" s="21">
        <v>0.31274131274131273</v>
      </c>
      <c r="BF361" s="21">
        <v>0.30579150579150577</v>
      </c>
      <c r="BG361" s="21">
        <v>0.4</v>
      </c>
      <c r="BH361" s="21">
        <v>0.36577675005255411</v>
      </c>
      <c r="BI361" s="21">
        <v>0.56289978678038377</v>
      </c>
      <c r="BJ361" s="21"/>
      <c r="BK361" s="21"/>
      <c r="BL361" s="21"/>
      <c r="BM361" s="21"/>
      <c r="BN361" s="21"/>
    </row>
    <row r="362" spans="1:66" s="22" customFormat="1" ht="18" customHeight="1" x14ac:dyDescent="0.45">
      <c r="A362" s="17"/>
      <c r="B362" s="17">
        <v>355</v>
      </c>
      <c r="C362" s="18" t="s">
        <v>471</v>
      </c>
      <c r="D362" s="19" t="s">
        <v>41</v>
      </c>
      <c r="E362" s="19" t="s">
        <v>431</v>
      </c>
      <c r="F362" s="19" t="s">
        <v>176</v>
      </c>
      <c r="G362" s="19" t="s">
        <v>225</v>
      </c>
      <c r="H362" s="19" t="s">
        <v>47</v>
      </c>
      <c r="I362" s="20">
        <f t="shared" si="5"/>
        <v>158</v>
      </c>
      <c r="J362" s="20">
        <f>HLOOKUP(Year-1, 'Full Database'!$K$6:$BN$7, 2, 0)</f>
        <v>61</v>
      </c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>
        <v>0.62919853674758897</v>
      </c>
      <c r="BD362" s="21">
        <v>0.48719062092922277</v>
      </c>
      <c r="BE362" s="21">
        <v>0.51059935946316914</v>
      </c>
      <c r="BF362" s="21">
        <v>0.47774647887323946</v>
      </c>
      <c r="BG362" s="21">
        <v>0.55851493139628727</v>
      </c>
      <c r="BH362" s="21">
        <v>0.43482443482443484</v>
      </c>
      <c r="BI362" s="21">
        <v>0.47549019607843135</v>
      </c>
      <c r="BJ362" s="21"/>
      <c r="BK362" s="21"/>
      <c r="BL362" s="21"/>
      <c r="BM362" s="21"/>
      <c r="BN362" s="21"/>
    </row>
    <row r="363" spans="1:66" s="22" customFormat="1" ht="18" customHeight="1" x14ac:dyDescent="0.45">
      <c r="A363" s="17"/>
      <c r="B363" s="17">
        <v>356</v>
      </c>
      <c r="C363" s="18" t="s">
        <v>472</v>
      </c>
      <c r="D363" s="19" t="s">
        <v>41</v>
      </c>
      <c r="E363" s="19" t="s">
        <v>473</v>
      </c>
      <c r="F363" s="19" t="s">
        <v>15</v>
      </c>
      <c r="G363" s="19" t="s">
        <v>15</v>
      </c>
      <c r="H363" s="19" t="s">
        <v>47</v>
      </c>
      <c r="I363" s="20">
        <f t="shared" si="5"/>
        <v>158</v>
      </c>
      <c r="J363" s="20">
        <f>HLOOKUP(Year-1, 'Full Database'!$K$6:$BN$7, 2, 0)</f>
        <v>61</v>
      </c>
      <c r="K363" s="21">
        <v>0.89691796084854392</v>
      </c>
      <c r="L363" s="21">
        <v>0.49449486131078457</v>
      </c>
      <c r="M363" s="21">
        <v>1.9197445408279312</v>
      </c>
      <c r="N363" s="21">
        <v>1.118296531392255</v>
      </c>
      <c r="O363" s="21">
        <v>0.67098920992618338</v>
      </c>
      <c r="P363" s="21">
        <v>0.69736692102253994</v>
      </c>
      <c r="Q363" s="21">
        <v>0.89133415045183439</v>
      </c>
      <c r="R363" s="21">
        <v>0.78333683595340198</v>
      </c>
      <c r="S363" s="21">
        <v>0.73259477511734927</v>
      </c>
      <c r="T363" s="21">
        <v>0.619295355402398</v>
      </c>
      <c r="U363" s="21">
        <v>1.2697558755514473</v>
      </c>
      <c r="V363" s="21">
        <v>0.96921041246083706</v>
      </c>
      <c r="W363" s="21">
        <v>0.8116537506495286</v>
      </c>
      <c r="X363" s="21">
        <v>0.82576370770676433</v>
      </c>
      <c r="Y363" s="21">
        <v>1.1389129582174198</v>
      </c>
      <c r="Z363" s="21">
        <v>1.1811995768521071</v>
      </c>
      <c r="AA363" s="21">
        <v>0.80575904297428425</v>
      </c>
      <c r="AB363" s="21">
        <v>1.1594816864138628</v>
      </c>
      <c r="AC363" s="21">
        <v>1.0145728664496705</v>
      </c>
      <c r="AD363" s="21">
        <v>0.80068165223674992</v>
      </c>
      <c r="AE363" s="21">
        <v>1.0572307478307859</v>
      </c>
      <c r="AF363" s="21">
        <v>0.96469835727041353</v>
      </c>
      <c r="AG363" s="21">
        <v>0.83027224543762856</v>
      </c>
      <c r="AH363" s="21">
        <v>0.86174750849241355</v>
      </c>
      <c r="AI363" s="21">
        <v>0.937638212029691</v>
      </c>
      <c r="AJ363" s="21">
        <v>0.75513579123636332</v>
      </c>
      <c r="AK363" s="21">
        <v>1.4874189275379208</v>
      </c>
      <c r="AL363" s="21">
        <v>1.1872633821961123</v>
      </c>
      <c r="AM363" s="21">
        <v>1.0278723076278218</v>
      </c>
      <c r="AN363" s="21">
        <v>0.74927978802506945</v>
      </c>
      <c r="AO363" s="21">
        <v>1.1531438468873885</v>
      </c>
      <c r="AP363" s="21">
        <v>1.006030142946291</v>
      </c>
      <c r="AQ363" s="21">
        <v>1.1404415154368648</v>
      </c>
      <c r="AR363" s="21">
        <v>1.3120287447881633</v>
      </c>
      <c r="AS363" s="21">
        <v>1.9539509884084234</v>
      </c>
      <c r="AT363" s="21">
        <v>1.6220670952960674</v>
      </c>
      <c r="AU363" s="21">
        <v>1.3155873254678028</v>
      </c>
      <c r="AV363" s="21">
        <v>1.07127974160944</v>
      </c>
      <c r="AW363" s="21">
        <v>1.7218444417034953</v>
      </c>
      <c r="AX363" s="21">
        <v>1.0344731040705399</v>
      </c>
      <c r="AY363" s="21">
        <v>0.94492311091028114</v>
      </c>
      <c r="AZ363" s="21">
        <v>0.95285884221855255</v>
      </c>
      <c r="BA363" s="21">
        <v>1.00405003431761</v>
      </c>
      <c r="BB363" s="21">
        <v>0.70881051720203969</v>
      </c>
      <c r="BC363" s="21">
        <v>1.7539972746379284</v>
      </c>
      <c r="BD363" s="21">
        <v>0.880492383041377</v>
      </c>
      <c r="BE363" s="21">
        <v>0.74063006339944903</v>
      </c>
      <c r="BF363" s="21">
        <v>0.77906997132048816</v>
      </c>
      <c r="BG363" s="21">
        <v>1.0254832597975798</v>
      </c>
      <c r="BH363" s="21">
        <v>0.78706301384891619</v>
      </c>
      <c r="BI363" s="21">
        <v>0.80464235091826242</v>
      </c>
      <c r="BJ363" s="21"/>
      <c r="BK363" s="21"/>
      <c r="BL363" s="21"/>
      <c r="BM363" s="21"/>
      <c r="BN363" s="21"/>
    </row>
    <row r="364" spans="1:66" s="22" customFormat="1" ht="18" customHeight="1" x14ac:dyDescent="0.45">
      <c r="A364" s="17"/>
      <c r="B364" s="17">
        <v>357</v>
      </c>
      <c r="C364" s="18" t="s">
        <v>474</v>
      </c>
      <c r="D364" s="19" t="s">
        <v>41</v>
      </c>
      <c r="E364" s="19" t="s">
        <v>473</v>
      </c>
      <c r="F364" s="19" t="s">
        <v>85</v>
      </c>
      <c r="G364" s="19" t="s">
        <v>86</v>
      </c>
      <c r="H364" s="19" t="s">
        <v>47</v>
      </c>
      <c r="I364" s="20">
        <f t="shared" si="5"/>
        <v>158</v>
      </c>
      <c r="J364" s="20">
        <f>HLOOKUP(Year-1, 'Full Database'!$K$6:$BN$7, 2, 0)</f>
        <v>61</v>
      </c>
      <c r="K364" s="21">
        <v>0.88666262332180079</v>
      </c>
      <c r="L364" s="21">
        <v>1.0099021243785165</v>
      </c>
      <c r="M364" s="21">
        <v>2.1766029366450428</v>
      </c>
      <c r="N364" s="21">
        <v>0.63394539948288553</v>
      </c>
      <c r="O364" s="21">
        <v>0.42136504594772406</v>
      </c>
      <c r="P364" s="21">
        <v>0.61132784232455917</v>
      </c>
      <c r="Q364" s="21">
        <v>0.97764722800457915</v>
      </c>
      <c r="R364" s="21">
        <v>1.0298233517903914</v>
      </c>
      <c r="S364" s="21">
        <v>1.1148718774871083</v>
      </c>
      <c r="T364" s="21">
        <v>0.79213691113255913</v>
      </c>
      <c r="U364" s="21">
        <v>0.9833899140942417</v>
      </c>
      <c r="V364" s="21">
        <v>0.73546137050374871</v>
      </c>
      <c r="W364" s="21">
        <v>0.82194502252161084</v>
      </c>
      <c r="X364" s="21">
        <v>1.5753192069452377</v>
      </c>
      <c r="Y364" s="21">
        <v>0.98444789237340002</v>
      </c>
      <c r="Z364" s="21">
        <v>1.1669633440458793</v>
      </c>
      <c r="AA364" s="21">
        <v>0.70466797526765856</v>
      </c>
      <c r="AB364" s="21">
        <v>0.91820191578660504</v>
      </c>
      <c r="AC364" s="21">
        <v>0.82715486036927721</v>
      </c>
      <c r="AD364" s="21">
        <v>0.61476286319635753</v>
      </c>
      <c r="AE364" s="21">
        <v>0.78047713648515271</v>
      </c>
      <c r="AF364" s="21">
        <v>0.66585995765529638</v>
      </c>
      <c r="AG364" s="21">
        <v>0.47269455303307645</v>
      </c>
      <c r="AH364" s="21">
        <v>0.81545052208554569</v>
      </c>
      <c r="AI364" s="21">
        <v>0.8304986134441481</v>
      </c>
      <c r="AJ364" s="21">
        <v>0.80445543460948044</v>
      </c>
      <c r="AK364" s="21">
        <v>1.0704369760570989</v>
      </c>
      <c r="AL364" s="21">
        <v>0.81883421779040078</v>
      </c>
      <c r="AM364" s="21">
        <v>0.94677638342125159</v>
      </c>
      <c r="AN364" s="21">
        <v>0.62345871404696074</v>
      </c>
      <c r="AO364" s="21">
        <v>1.1964695481871717</v>
      </c>
      <c r="AP364" s="21">
        <v>0.87498872415423978</v>
      </c>
      <c r="AQ364" s="21">
        <v>1.2331434960392105</v>
      </c>
      <c r="AR364" s="21">
        <v>0.68466956568328774</v>
      </c>
      <c r="AS364" s="21">
        <v>0.7637923014914898</v>
      </c>
      <c r="AT364" s="21">
        <v>0.97158589549279417</v>
      </c>
      <c r="AU364" s="21">
        <v>0.82371617219006876</v>
      </c>
      <c r="AV364" s="21">
        <v>1.2055447983682064</v>
      </c>
      <c r="AW364" s="21">
        <v>2.1515567750589768</v>
      </c>
      <c r="AX364" s="21">
        <v>0.98347298285289853</v>
      </c>
      <c r="AY364" s="21">
        <v>0.97378146656669606</v>
      </c>
      <c r="AZ364" s="21">
        <v>0.73153564337878907</v>
      </c>
      <c r="BA364" s="21">
        <v>1.1737183107128333</v>
      </c>
      <c r="BB364" s="21">
        <v>0.54772859998521561</v>
      </c>
      <c r="BC364" s="21">
        <v>1.1341280373189246</v>
      </c>
      <c r="BD364" s="21">
        <v>0.60723167765479102</v>
      </c>
      <c r="BE364" s="21">
        <v>0.70194958046742506</v>
      </c>
      <c r="BF364" s="21">
        <v>0.71033042032282778</v>
      </c>
      <c r="BG364" s="21">
        <v>0.74872497139963212</v>
      </c>
      <c r="BH364" s="21">
        <v>0.80459100482869017</v>
      </c>
      <c r="BI364" s="21">
        <v>0.7350222114594086</v>
      </c>
      <c r="BJ364" s="21"/>
      <c r="BK364" s="21"/>
      <c r="BL364" s="21"/>
      <c r="BM364" s="21"/>
      <c r="BN364" s="21"/>
    </row>
    <row r="365" spans="1:66" s="22" customFormat="1" ht="18" customHeight="1" x14ac:dyDescent="0.45">
      <c r="A365" s="17"/>
      <c r="B365" s="17">
        <v>358</v>
      </c>
      <c r="C365" s="18" t="s">
        <v>475</v>
      </c>
      <c r="D365" s="19" t="s">
        <v>41</v>
      </c>
      <c r="E365" s="19" t="s">
        <v>473</v>
      </c>
      <c r="F365" s="19" t="s">
        <v>85</v>
      </c>
      <c r="G365" s="19" t="s">
        <v>88</v>
      </c>
      <c r="H365" s="19" t="s">
        <v>47</v>
      </c>
      <c r="I365" s="20">
        <f t="shared" si="5"/>
        <v>158</v>
      </c>
      <c r="J365" s="20">
        <f>HLOOKUP(Year-1, 'Full Database'!$K$6:$BN$7, 2, 0)</f>
        <v>61</v>
      </c>
      <c r="K365" s="21">
        <v>0.53598455560304792</v>
      </c>
      <c r="L365" s="21">
        <v>0.52613814965933114</v>
      </c>
      <c r="M365" s="21">
        <v>1.2838002024308313</v>
      </c>
      <c r="N365" s="21">
        <v>0.74958053128274671</v>
      </c>
      <c r="O365" s="21">
        <v>0.44732816982500445</v>
      </c>
      <c r="P365" s="21">
        <v>0.63615481116034234</v>
      </c>
      <c r="Q365" s="21">
        <v>1.0844545044285141</v>
      </c>
      <c r="R365" s="21">
        <v>0.91080372394941311</v>
      </c>
      <c r="S365" s="21">
        <v>0.56721347662891897</v>
      </c>
      <c r="T365" s="21">
        <v>0.48773396678208375</v>
      </c>
      <c r="U365" s="21">
        <v>1.0418349483617426</v>
      </c>
      <c r="V365" s="21">
        <v>1.001632656107033</v>
      </c>
      <c r="W365" s="21">
        <v>0.66923429853920469</v>
      </c>
      <c r="X365" s="21">
        <v>0.7103521687981238</v>
      </c>
      <c r="Y365" s="21">
        <v>0.7598827161338596</v>
      </c>
      <c r="Z365" s="21">
        <v>0.81404923537908636</v>
      </c>
      <c r="AA365" s="21">
        <v>0.86880376480731847</v>
      </c>
      <c r="AB365" s="21">
        <v>1.2236765939924603</v>
      </c>
      <c r="AC365" s="21">
        <v>1.1522425592033028</v>
      </c>
      <c r="AD365" s="21">
        <v>0.57677892689158849</v>
      </c>
      <c r="AE365" s="21">
        <v>0.64259418250850076</v>
      </c>
      <c r="AF365" s="21">
        <v>1.1112009359637911</v>
      </c>
      <c r="AG365" s="21">
        <v>0.7946739331892213</v>
      </c>
      <c r="AH365" s="21">
        <v>0.66199489791940891</v>
      </c>
      <c r="AI365" s="21">
        <v>0.78347701843289541</v>
      </c>
      <c r="AJ365" s="21">
        <v>0.58818060594047616</v>
      </c>
      <c r="AK365" s="21">
        <v>1.9419861556743663</v>
      </c>
      <c r="AL365" s="21">
        <v>1.5579999921465923</v>
      </c>
      <c r="AM365" s="21">
        <v>1.3136388692261065</v>
      </c>
      <c r="AN365" s="21">
        <v>0.70951570665512531</v>
      </c>
      <c r="AO365" s="21">
        <v>0.6640171078985817</v>
      </c>
      <c r="AP365" s="21">
        <v>0.57741063213641308</v>
      </c>
      <c r="AQ365" s="21">
        <v>0.84223888131757785</v>
      </c>
      <c r="AR365" s="21">
        <v>0.94595585398617932</v>
      </c>
      <c r="AS365" s="21">
        <v>1.0948815961887337</v>
      </c>
      <c r="AT365" s="21">
        <v>0.83678846815000962</v>
      </c>
      <c r="AU365" s="21">
        <v>1.1067771398500375</v>
      </c>
      <c r="AV365" s="21">
        <v>0.85414524207268716</v>
      </c>
      <c r="AW365" s="21">
        <v>0.99636350086678527</v>
      </c>
      <c r="AX365" s="21">
        <v>0.87535914600092224</v>
      </c>
      <c r="AY365" s="21">
        <v>0.8311372002926074</v>
      </c>
      <c r="AZ365" s="21">
        <v>1.2968751694513936</v>
      </c>
      <c r="BA365" s="21">
        <v>1.1397334541317106</v>
      </c>
      <c r="BB365" s="21">
        <v>0.48259976233216134</v>
      </c>
      <c r="BC365" s="21">
        <v>4.2676130138432722</v>
      </c>
      <c r="BD365" s="21">
        <v>1.0760155666203159</v>
      </c>
      <c r="BE365" s="21">
        <v>0.45128037675749366</v>
      </c>
      <c r="BF365" s="21">
        <v>0.89847103801241457</v>
      </c>
      <c r="BG365" s="21">
        <v>1.4314791858765699</v>
      </c>
      <c r="BH365" s="21">
        <v>0.58868175319534055</v>
      </c>
      <c r="BI365" s="21">
        <v>0.80007819755384424</v>
      </c>
      <c r="BJ365" s="21"/>
      <c r="BK365" s="21"/>
      <c r="BL365" s="21"/>
      <c r="BM365" s="21"/>
      <c r="BN365" s="21"/>
    </row>
    <row r="366" spans="1:66" s="22" customFormat="1" ht="18" customHeight="1" x14ac:dyDescent="0.45">
      <c r="A366" s="17"/>
      <c r="B366" s="17">
        <v>359</v>
      </c>
      <c r="C366" s="18" t="s">
        <v>476</v>
      </c>
      <c r="D366" s="19" t="s">
        <v>41</v>
      </c>
      <c r="E366" s="19" t="s">
        <v>473</v>
      </c>
      <c r="F366" s="19" t="s">
        <v>85</v>
      </c>
      <c r="G366" s="19" t="s">
        <v>90</v>
      </c>
      <c r="H366" s="19" t="s">
        <v>47</v>
      </c>
      <c r="I366" s="20">
        <f t="shared" si="5"/>
        <v>158</v>
      </c>
      <c r="J366" s="20">
        <f>HLOOKUP(Year-1, 'Full Database'!$K$6:$BN$7, 2, 0)</f>
        <v>61</v>
      </c>
      <c r="K366" s="21">
        <v>1.6761721030916115</v>
      </c>
      <c r="L366" s="21">
        <v>0.78941612629252866</v>
      </c>
      <c r="M366" s="21">
        <v>1.2841770546913998</v>
      </c>
      <c r="N366" s="21">
        <v>0.78209225962533779</v>
      </c>
      <c r="O366" s="21">
        <v>0.52255040429732447</v>
      </c>
      <c r="P366" s="21">
        <v>0.77267080084692075</v>
      </c>
      <c r="Q366" s="21">
        <v>1.0309986648219642</v>
      </c>
      <c r="R366" s="21">
        <v>0.67303245381811905</v>
      </c>
      <c r="S366" s="21">
        <v>0.85699492202992067</v>
      </c>
      <c r="T366" s="21">
        <v>0.64383117570125603</v>
      </c>
      <c r="U366" s="21">
        <v>1.210205120018798</v>
      </c>
      <c r="V366" s="21">
        <v>1.0162525631226238</v>
      </c>
      <c r="W366" s="21">
        <v>0.82028669427028389</v>
      </c>
      <c r="X366" s="21">
        <v>0.8099475294938826</v>
      </c>
      <c r="Y366" s="21">
        <v>0.90943165835656159</v>
      </c>
      <c r="Z366" s="21">
        <v>1.4708525141355151</v>
      </c>
      <c r="AA366" s="21">
        <v>0.80635427022801864</v>
      </c>
      <c r="AB366" s="21">
        <v>1.3902548959742087</v>
      </c>
      <c r="AC366" s="21">
        <v>1.2999413988810702</v>
      </c>
      <c r="AD366" s="21">
        <v>0.69605666369864827</v>
      </c>
      <c r="AE366" s="21">
        <v>0.79145626755660126</v>
      </c>
      <c r="AF366" s="21">
        <v>1.0097898799739329</v>
      </c>
      <c r="AG366" s="21">
        <v>0.82705495093022519</v>
      </c>
      <c r="AH366" s="21">
        <v>0.73814806155300627</v>
      </c>
      <c r="AI366" s="21">
        <v>0.82262457712026948</v>
      </c>
      <c r="AJ366" s="21">
        <v>0.59223910350482223</v>
      </c>
      <c r="AK366" s="21">
        <v>1.3446414397353137</v>
      </c>
      <c r="AL366" s="21">
        <v>1.1191890307689729</v>
      </c>
      <c r="AM366" s="21">
        <v>0.99846330687260831</v>
      </c>
      <c r="AN366" s="21">
        <v>0.63449137652337928</v>
      </c>
      <c r="AO366" s="21">
        <v>1.1927134265753581</v>
      </c>
      <c r="AP366" s="21">
        <v>0.93070294790394825</v>
      </c>
      <c r="AQ366" s="21">
        <v>1.1825728252578773</v>
      </c>
      <c r="AR366" s="21">
        <v>0.97736957721904916</v>
      </c>
      <c r="AS366" s="21">
        <v>1.0612181766294888</v>
      </c>
      <c r="AT366" s="21">
        <v>1.4459068613107975</v>
      </c>
      <c r="AU366" s="21">
        <v>1.2003951373237962</v>
      </c>
      <c r="AV366" s="21">
        <v>0.94967649394808107</v>
      </c>
      <c r="AW366" s="21">
        <v>1.8116437284742739</v>
      </c>
      <c r="AX366" s="21">
        <v>1.6037753675186264</v>
      </c>
      <c r="AY366" s="21">
        <v>0.87319191075584124</v>
      </c>
      <c r="AZ366" s="21">
        <v>0.90792670170699519</v>
      </c>
      <c r="BA366" s="21">
        <v>1.1866739182020074</v>
      </c>
      <c r="BB366" s="21">
        <v>0.65675756862204304</v>
      </c>
      <c r="BC366" s="21">
        <v>1.4175786817017813</v>
      </c>
      <c r="BD366" s="21">
        <v>0.90856807588455757</v>
      </c>
      <c r="BE366" s="21">
        <v>0.9159707303161283</v>
      </c>
      <c r="BF366" s="21">
        <v>0.94712236086768886</v>
      </c>
      <c r="BG366" s="21">
        <v>1.1469873751376716</v>
      </c>
      <c r="BH366" s="21">
        <v>1.0805491491572607</v>
      </c>
      <c r="BI366" s="21">
        <v>0.9328889895791368</v>
      </c>
      <c r="BJ366" s="21"/>
      <c r="BK366" s="21"/>
      <c r="BL366" s="21"/>
      <c r="BM366" s="21"/>
      <c r="BN366" s="21"/>
    </row>
    <row r="367" spans="1:66" s="22" customFormat="1" ht="18" customHeight="1" x14ac:dyDescent="0.45">
      <c r="A367" s="17"/>
      <c r="B367" s="17">
        <v>360</v>
      </c>
      <c r="C367" s="18" t="s">
        <v>477</v>
      </c>
      <c r="D367" s="19" t="s">
        <v>41</v>
      </c>
      <c r="E367" s="19" t="s">
        <v>473</v>
      </c>
      <c r="F367" s="19" t="s">
        <v>85</v>
      </c>
      <c r="G367" s="19" t="s">
        <v>92</v>
      </c>
      <c r="H367" s="19" t="s">
        <v>47</v>
      </c>
      <c r="I367" s="20">
        <f t="shared" si="5"/>
        <v>158</v>
      </c>
      <c r="J367" s="20">
        <f>HLOOKUP(Year-1, 'Full Database'!$K$6:$BN$7, 2, 0)</f>
        <v>61</v>
      </c>
      <c r="K367" s="21">
        <v>0.1831057841449574</v>
      </c>
      <c r="L367" s="21">
        <v>0.28494765404708544</v>
      </c>
      <c r="M367" s="21">
        <v>0.74910637556955528</v>
      </c>
      <c r="N367" s="21">
        <v>0.44103939160981515</v>
      </c>
      <c r="O367" s="21">
        <v>0.30278800350119889</v>
      </c>
      <c r="P367" s="21">
        <v>0.31971543174052497</v>
      </c>
      <c r="Q367" s="21">
        <v>0.44343343363722321</v>
      </c>
      <c r="R367" s="21">
        <v>0.6617329202764628</v>
      </c>
      <c r="S367" s="21">
        <v>0.59744946872152283</v>
      </c>
      <c r="T367" s="21">
        <v>0.42892524834624113</v>
      </c>
      <c r="U367" s="21">
        <v>0.49693685909760527</v>
      </c>
      <c r="V367" s="21">
        <v>0.57346425558681702</v>
      </c>
      <c r="W367" s="21">
        <v>0.46478234646075978</v>
      </c>
      <c r="X367" s="21">
        <v>0.40689860681330886</v>
      </c>
      <c r="Y367" s="21">
        <v>0.56783267024748052</v>
      </c>
      <c r="Z367" s="21">
        <v>0.96452766889954122</v>
      </c>
      <c r="AA367" s="21">
        <v>0.71937909381526666</v>
      </c>
      <c r="AB367" s="21">
        <v>0.93016080212496799</v>
      </c>
      <c r="AC367" s="21">
        <v>0.78093930618874108</v>
      </c>
      <c r="AD367" s="21">
        <v>0.57527010231120201</v>
      </c>
      <c r="AE367" s="21">
        <v>1.1298316565085886</v>
      </c>
      <c r="AF367" s="21">
        <v>0.70789090021555579</v>
      </c>
      <c r="AG367" s="21">
        <v>0.67786973913224347</v>
      </c>
      <c r="AH367" s="21">
        <v>0.6716334467674514</v>
      </c>
      <c r="AI367" s="21">
        <v>0.67713426872592608</v>
      </c>
      <c r="AJ367" s="21">
        <v>0.59034402813524589</v>
      </c>
      <c r="AK367" s="21">
        <v>1.2566858204800258</v>
      </c>
      <c r="AL367" s="21">
        <v>1.2860133596782362</v>
      </c>
      <c r="AM367" s="21">
        <v>0.69653753002951213</v>
      </c>
      <c r="AN367" s="21">
        <v>0.47528648409523644</v>
      </c>
      <c r="AO367" s="21">
        <v>0.6983650887723557</v>
      </c>
      <c r="AP367" s="21">
        <v>0.61866751001160702</v>
      </c>
      <c r="AQ367" s="21">
        <v>0.83160640932960128</v>
      </c>
      <c r="AR367" s="21">
        <v>0.66430726335493817</v>
      </c>
      <c r="AS367" s="21">
        <v>0.89045111175192471</v>
      </c>
      <c r="AT367" s="21">
        <v>0.81256870901296874</v>
      </c>
      <c r="AU367" s="21">
        <v>1.2596198948555881</v>
      </c>
      <c r="AV367" s="21">
        <v>0.96609907275688267</v>
      </c>
      <c r="AW367" s="21">
        <v>0.69802939051304702</v>
      </c>
      <c r="AX367" s="21">
        <v>0.49586961714724087</v>
      </c>
      <c r="AY367" s="21">
        <v>0.52592057230083955</v>
      </c>
      <c r="AZ367" s="21">
        <v>0.47524914851483713</v>
      </c>
      <c r="BA367" s="21">
        <v>0.55967542316096708</v>
      </c>
      <c r="BB367" s="21">
        <v>0.8375999135711536</v>
      </c>
      <c r="BC367" s="21">
        <v>1.3307771343010131</v>
      </c>
      <c r="BD367" s="21">
        <v>0.77078273901507277</v>
      </c>
      <c r="BE367" s="21">
        <v>0.58941111778678323</v>
      </c>
      <c r="BF367" s="21">
        <v>0.67492605378445003</v>
      </c>
      <c r="BG367" s="21">
        <v>0.68205943406560654</v>
      </c>
      <c r="BH367" s="21">
        <v>0.42588712327689615</v>
      </c>
      <c r="BI367" s="21">
        <v>0.40327741173860276</v>
      </c>
      <c r="BJ367" s="21"/>
      <c r="BK367" s="21"/>
      <c r="BL367" s="21"/>
      <c r="BM367" s="21"/>
      <c r="BN367" s="21"/>
    </row>
    <row r="368" spans="1:66" s="22" customFormat="1" ht="18" customHeight="1" x14ac:dyDescent="0.45">
      <c r="A368" s="17"/>
      <c r="B368" s="17">
        <v>361</v>
      </c>
      <c r="C368" s="18" t="s">
        <v>478</v>
      </c>
      <c r="D368" s="19" t="s">
        <v>41</v>
      </c>
      <c r="E368" s="19" t="s">
        <v>473</v>
      </c>
      <c r="F368" s="19" t="s">
        <v>85</v>
      </c>
      <c r="G368" s="19" t="s">
        <v>94</v>
      </c>
      <c r="H368" s="19" t="s">
        <v>47</v>
      </c>
      <c r="I368" s="20">
        <f t="shared" si="5"/>
        <v>158</v>
      </c>
      <c r="J368" s="20">
        <f>HLOOKUP(Year-1, 'Full Database'!$K$6:$BN$7, 2, 0)</f>
        <v>61</v>
      </c>
      <c r="K368" s="21">
        <v>0.7073534849539842</v>
      </c>
      <c r="L368" s="21">
        <v>0.44985386847799569</v>
      </c>
      <c r="M368" s="21">
        <v>2.0748672156682337</v>
      </c>
      <c r="N368" s="21">
        <v>1.3453838184248677</v>
      </c>
      <c r="O368" s="21">
        <v>0.68740359503335124</v>
      </c>
      <c r="P368" s="21">
        <v>0.86382446387430767</v>
      </c>
      <c r="Q368" s="21">
        <v>0.97511012531958075</v>
      </c>
      <c r="R368" s="21">
        <v>0.79425603901828623</v>
      </c>
      <c r="S368" s="21">
        <v>0.56924769263767894</v>
      </c>
      <c r="T368" s="21">
        <v>0.75501835468824763</v>
      </c>
      <c r="U368" s="21">
        <v>1.358926995226843</v>
      </c>
      <c r="V368" s="21">
        <v>0.93280964187170023</v>
      </c>
      <c r="W368" s="21">
        <v>0.8561466538629553</v>
      </c>
      <c r="X368" s="21">
        <v>0.89446307273228343</v>
      </c>
      <c r="Y368" s="21">
        <v>1.150479552663715</v>
      </c>
      <c r="Z368" s="21">
        <v>1.0907274841226424</v>
      </c>
      <c r="AA368" s="21">
        <v>0.85585090602795066</v>
      </c>
      <c r="AB368" s="21">
        <v>0.97145071126654958</v>
      </c>
      <c r="AC368" s="21">
        <v>1.7267132320812457</v>
      </c>
      <c r="AD368" s="21">
        <v>0.74225636154676733</v>
      </c>
      <c r="AE368" s="21">
        <v>0.99976923676206031</v>
      </c>
      <c r="AF368" s="21">
        <v>0.80601577949968961</v>
      </c>
      <c r="AG368" s="21">
        <v>0.82656219409139098</v>
      </c>
      <c r="AH368" s="21">
        <v>1.0659804610861772</v>
      </c>
      <c r="AI368" s="21">
        <v>1.0089579440590011</v>
      </c>
      <c r="AJ368" s="21">
        <v>0.81236233587558593</v>
      </c>
      <c r="AK368" s="21">
        <v>0.91967865234284973</v>
      </c>
      <c r="AL368" s="21">
        <v>0.74138676232129996</v>
      </c>
      <c r="AM368" s="21">
        <v>1.0804838927771456</v>
      </c>
      <c r="AN368" s="21">
        <v>0.69312292372823969</v>
      </c>
      <c r="AO368" s="21">
        <v>0.95352101986269355</v>
      </c>
      <c r="AP368" s="21">
        <v>0.84327702299424456</v>
      </c>
      <c r="AQ368" s="21">
        <v>1.076301278265599</v>
      </c>
      <c r="AR368" s="21">
        <v>0.93500632021472962</v>
      </c>
      <c r="AS368" s="21">
        <v>1.3415329762336028</v>
      </c>
      <c r="AT368" s="21">
        <v>1.3183917592351191</v>
      </c>
      <c r="AU368" s="21">
        <v>1.1069465226890278</v>
      </c>
      <c r="AV368" s="21">
        <v>1.0744702297533339</v>
      </c>
      <c r="AW368" s="21">
        <v>1.1021602638118757</v>
      </c>
      <c r="AX368" s="21">
        <v>0.88010701279733095</v>
      </c>
      <c r="AY368" s="21">
        <v>0.67179209658133154</v>
      </c>
      <c r="AZ368" s="21">
        <v>0.98992915889715816</v>
      </c>
      <c r="BA368" s="21">
        <v>0.94470401226737444</v>
      </c>
      <c r="BB368" s="21">
        <v>0.73384260393166001</v>
      </c>
      <c r="BC368" s="21">
        <v>1.7300698318284369</v>
      </c>
      <c r="BD368" s="21">
        <v>0.76659450574955434</v>
      </c>
      <c r="BE368" s="21">
        <v>0.79032382050948957</v>
      </c>
      <c r="BF368" s="21">
        <v>0.75852224239790633</v>
      </c>
      <c r="BG368" s="21">
        <v>0.918405330118226</v>
      </c>
      <c r="BH368" s="21">
        <v>0.71488845330569417</v>
      </c>
      <c r="BI368" s="21">
        <v>0.74809883769035235</v>
      </c>
      <c r="BJ368" s="21"/>
      <c r="BK368" s="21"/>
      <c r="BL368" s="21"/>
      <c r="BM368" s="21"/>
      <c r="BN368" s="21"/>
    </row>
    <row r="369" spans="1:66" s="22" customFormat="1" ht="18" customHeight="1" x14ac:dyDescent="0.45">
      <c r="A369" s="17"/>
      <c r="B369" s="17">
        <v>362</v>
      </c>
      <c r="C369" s="18" t="s">
        <v>479</v>
      </c>
      <c r="D369" s="19" t="s">
        <v>41</v>
      </c>
      <c r="E369" s="19" t="s">
        <v>473</v>
      </c>
      <c r="F369" s="19" t="s">
        <v>85</v>
      </c>
      <c r="G369" s="19" t="s">
        <v>96</v>
      </c>
      <c r="H369" s="19" t="s">
        <v>47</v>
      </c>
      <c r="I369" s="20">
        <f t="shared" si="5"/>
        <v>158</v>
      </c>
      <c r="J369" s="20">
        <f>HLOOKUP(Year-1, 'Full Database'!$K$6:$BN$7, 2, 0)</f>
        <v>61</v>
      </c>
      <c r="K369" s="21">
        <v>0.23004410731759883</v>
      </c>
      <c r="L369" s="21">
        <v>0.24296114500357346</v>
      </c>
      <c r="M369" s="21">
        <v>0.57755660678540532</v>
      </c>
      <c r="N369" s="21">
        <v>0.77071668968594365</v>
      </c>
      <c r="O369" s="21">
        <v>0.32843815679531763</v>
      </c>
      <c r="P369" s="21">
        <v>0.39626168215606672</v>
      </c>
      <c r="Q369" s="21">
        <v>0.48710896209981525</v>
      </c>
      <c r="R369" s="21">
        <v>0.49325665834691751</v>
      </c>
      <c r="S369" s="21">
        <v>0.63417924044213447</v>
      </c>
      <c r="T369" s="21">
        <v>0.45267707622395187</v>
      </c>
      <c r="U369" s="21">
        <v>0.97239822036438839</v>
      </c>
      <c r="V369" s="21">
        <v>0.75373505060396706</v>
      </c>
      <c r="W369" s="21">
        <v>0.4746466731577485</v>
      </c>
      <c r="X369" s="21">
        <v>0.36486247313034426</v>
      </c>
      <c r="Y369" s="21">
        <v>1.3889525619064593</v>
      </c>
      <c r="Z369" s="21">
        <v>1.186482518540805</v>
      </c>
      <c r="AA369" s="21">
        <v>0.89092039034702875</v>
      </c>
      <c r="AB369" s="21">
        <v>1.0937672136102639</v>
      </c>
      <c r="AC369" s="21">
        <v>0.81367030852237066</v>
      </c>
      <c r="AD369" s="21">
        <v>0.9262244022742645</v>
      </c>
      <c r="AE369" s="21">
        <v>0.90912188558084184</v>
      </c>
      <c r="AF369" s="21">
        <v>0.93290809429079991</v>
      </c>
      <c r="AG369" s="21">
        <v>0.55963067698943436</v>
      </c>
      <c r="AH369" s="21">
        <v>0.68000552932608027</v>
      </c>
      <c r="AI369" s="21">
        <v>0.70857175963349484</v>
      </c>
      <c r="AJ369" s="21">
        <v>0.49089462134052375</v>
      </c>
      <c r="AK369" s="21">
        <v>0.80091087504037217</v>
      </c>
      <c r="AL369" s="21">
        <v>0.63079846207517709</v>
      </c>
      <c r="AM369" s="21">
        <v>0.47351173093561788</v>
      </c>
      <c r="AN369" s="21">
        <v>0.40157694399744537</v>
      </c>
      <c r="AO369" s="21">
        <v>0.58844778481330628</v>
      </c>
      <c r="AP369" s="21">
        <v>1.0438724395101624</v>
      </c>
      <c r="AQ369" s="21">
        <v>0.91259479778566654</v>
      </c>
      <c r="AR369" s="21">
        <v>0.92308395311305436</v>
      </c>
      <c r="AS369" s="21">
        <v>0.96254849095780526</v>
      </c>
      <c r="AT369" s="21">
        <v>1.4317388776173625</v>
      </c>
      <c r="AU369" s="21">
        <v>0.72967481665846168</v>
      </c>
      <c r="AV369" s="21">
        <v>0.94531237852554928</v>
      </c>
      <c r="AW369" s="21">
        <v>1.6179513989470922</v>
      </c>
      <c r="AX369" s="21">
        <v>1.0946868534857805</v>
      </c>
      <c r="AY369" s="21">
        <v>1.0635578893605757</v>
      </c>
      <c r="AZ369" s="21">
        <v>0.88389956400421421</v>
      </c>
      <c r="BA369" s="21">
        <v>0.82727284029636294</v>
      </c>
      <c r="BB369" s="21">
        <v>0.63568701017579177</v>
      </c>
      <c r="BC369" s="21">
        <v>1.1968991081736109</v>
      </c>
      <c r="BD369" s="21">
        <v>0.96550088618078134</v>
      </c>
      <c r="BE369" s="21">
        <v>0.65268096446118984</v>
      </c>
      <c r="BF369" s="21">
        <v>0.79346777413984659</v>
      </c>
      <c r="BG369" s="21">
        <v>0.81279037869464799</v>
      </c>
      <c r="BH369" s="21">
        <v>0.92832706999820647</v>
      </c>
      <c r="BI369" s="21">
        <v>0.84328118595297619</v>
      </c>
      <c r="BJ369" s="21"/>
      <c r="BK369" s="21"/>
      <c r="BL369" s="21"/>
      <c r="BM369" s="21"/>
      <c r="BN369" s="21"/>
    </row>
    <row r="370" spans="1:66" s="22" customFormat="1" ht="18" customHeight="1" x14ac:dyDescent="0.45">
      <c r="A370" s="17"/>
      <c r="B370" s="17">
        <v>363</v>
      </c>
      <c r="C370" s="18" t="s">
        <v>480</v>
      </c>
      <c r="D370" s="19" t="s">
        <v>41</v>
      </c>
      <c r="E370" s="19" t="s">
        <v>473</v>
      </c>
      <c r="F370" s="19" t="s">
        <v>85</v>
      </c>
      <c r="G370" s="19" t="s">
        <v>98</v>
      </c>
      <c r="H370" s="19" t="s">
        <v>47</v>
      </c>
      <c r="I370" s="20">
        <f t="shared" si="5"/>
        <v>158</v>
      </c>
      <c r="J370" s="20">
        <f>HLOOKUP(Year-1, 'Full Database'!$K$6:$BN$7, 2, 0)</f>
        <v>61</v>
      </c>
      <c r="K370" s="21">
        <v>0.27238000000000001</v>
      </c>
      <c r="L370" s="21">
        <v>0.21652000000000005</v>
      </c>
      <c r="M370" s="21">
        <v>1.1948881374577427</v>
      </c>
      <c r="N370" s="21">
        <v>1.2407577727112447</v>
      </c>
      <c r="O370" s="21">
        <v>1.0850914828276876</v>
      </c>
      <c r="P370" s="21">
        <v>0.89387563319516961</v>
      </c>
      <c r="Q370" s="21">
        <v>0.82189477481865347</v>
      </c>
      <c r="R370" s="21">
        <v>0.63708319868993601</v>
      </c>
      <c r="S370" s="21">
        <v>0.68178481592552698</v>
      </c>
      <c r="T370" s="21">
        <v>0.73305212342903148</v>
      </c>
      <c r="U370" s="21">
        <v>2.2057259555020288</v>
      </c>
      <c r="V370" s="21">
        <v>1.4187860526209888</v>
      </c>
      <c r="W370" s="21">
        <v>1.1684105522022905</v>
      </c>
      <c r="X370" s="21">
        <v>1.1591599564004142</v>
      </c>
      <c r="Y370" s="21">
        <v>1.3334301076732846</v>
      </c>
      <c r="Z370" s="21">
        <v>1.1780389908273061</v>
      </c>
      <c r="AA370" s="21">
        <v>1.0599012382212498</v>
      </c>
      <c r="AB370" s="21">
        <v>1.0957392659094849</v>
      </c>
      <c r="AC370" s="21">
        <v>2.0291092832639186</v>
      </c>
      <c r="AD370" s="21">
        <v>1.1146743722744978</v>
      </c>
      <c r="AE370" s="21">
        <v>1.1079354379779462</v>
      </c>
      <c r="AF370" s="21">
        <v>0.586739216974413</v>
      </c>
      <c r="AG370" s="21">
        <v>0.9521868698505056</v>
      </c>
      <c r="AH370" s="21">
        <v>0.97718312971605226</v>
      </c>
      <c r="AI370" s="21">
        <v>2.4242494355240494</v>
      </c>
      <c r="AJ370" s="21">
        <v>1.5670754737314083</v>
      </c>
      <c r="AK370" s="21">
        <v>2.4392314849300911</v>
      </c>
      <c r="AL370" s="21">
        <v>1.2476177790533374</v>
      </c>
      <c r="AM370" s="21">
        <v>1.1471842897193101</v>
      </c>
      <c r="AN370" s="21">
        <v>1.0440743933923231</v>
      </c>
      <c r="AO370" s="21">
        <v>1.2352813693183866</v>
      </c>
      <c r="AP370" s="21">
        <v>1.0590796553317001</v>
      </c>
      <c r="AQ370" s="21">
        <v>1.0781320480959184</v>
      </c>
      <c r="AR370" s="21">
        <v>1.097622077539651</v>
      </c>
      <c r="AS370" s="21">
        <v>1.2480232490128826</v>
      </c>
      <c r="AT370" s="21">
        <v>2.9483469850021282</v>
      </c>
      <c r="AU370" s="21">
        <v>3.6416311180797969</v>
      </c>
      <c r="AV370" s="21">
        <v>0.95957741738010027</v>
      </c>
      <c r="AW370" s="21">
        <v>1.6975377669138039</v>
      </c>
      <c r="AX370" s="21">
        <v>1.2773783203786333</v>
      </c>
      <c r="AY370" s="21">
        <v>0.83066653866765439</v>
      </c>
      <c r="AZ370" s="21">
        <v>1.0948984183884267</v>
      </c>
      <c r="BA370" s="21">
        <v>0.79098312587772468</v>
      </c>
      <c r="BB370" s="21">
        <v>0.72338873563795725</v>
      </c>
      <c r="BC370" s="21">
        <v>1.8988121497734429</v>
      </c>
      <c r="BD370" s="21">
        <v>0.59720303397495633</v>
      </c>
      <c r="BE370" s="21">
        <v>0.89889438787118148</v>
      </c>
      <c r="BF370" s="21">
        <v>0.80049820597717747</v>
      </c>
      <c r="BG370" s="21">
        <v>0.63378793700621816</v>
      </c>
      <c r="BH370" s="21">
        <v>0.92687805939052637</v>
      </c>
      <c r="BI370" s="21">
        <v>0.92439019687565072</v>
      </c>
      <c r="BJ370" s="21"/>
      <c r="BK370" s="21"/>
      <c r="BL370" s="21"/>
      <c r="BM370" s="21"/>
      <c r="BN370" s="21"/>
    </row>
    <row r="371" spans="1:66" s="22" customFormat="1" ht="18" customHeight="1" x14ac:dyDescent="0.45">
      <c r="A371" s="17"/>
      <c r="B371" s="17">
        <v>364</v>
      </c>
      <c r="C371" s="18" t="s">
        <v>481</v>
      </c>
      <c r="D371" s="19" t="s">
        <v>41</v>
      </c>
      <c r="E371" s="19" t="s">
        <v>473</v>
      </c>
      <c r="F371" s="19" t="s">
        <v>85</v>
      </c>
      <c r="G371" s="19" t="s">
        <v>100</v>
      </c>
      <c r="H371" s="19" t="s">
        <v>47</v>
      </c>
      <c r="I371" s="20">
        <f t="shared" si="5"/>
        <v>158</v>
      </c>
      <c r="J371" s="20">
        <f>HLOOKUP(Year-1, 'Full Database'!$K$6:$BN$7, 2, 0)</f>
        <v>61</v>
      </c>
      <c r="K371" s="21">
        <v>0</v>
      </c>
      <c r="L371" s="21">
        <v>0.34742000000000001</v>
      </c>
      <c r="M371" s="21">
        <v>4.2216786789821423</v>
      </c>
      <c r="N371" s="21">
        <v>1.4308597893216051</v>
      </c>
      <c r="O371" s="21">
        <v>0.7136555265068274</v>
      </c>
      <c r="P371" s="21">
        <v>0.72415353455361409</v>
      </c>
      <c r="Q371" s="21">
        <v>0.70520668510075435</v>
      </c>
      <c r="R371" s="21">
        <v>0.88345038964155931</v>
      </c>
      <c r="S371" s="21">
        <v>0.53305294327510311</v>
      </c>
      <c r="T371" s="21">
        <v>0.51757105301323914</v>
      </c>
      <c r="U371" s="21">
        <v>0.75873429219265009</v>
      </c>
      <c r="V371" s="21">
        <v>0.74111970800486593</v>
      </c>
      <c r="W371" s="21">
        <v>0.63162017458481456</v>
      </c>
      <c r="X371" s="21">
        <v>0.58734979681274013</v>
      </c>
      <c r="Y371" s="21">
        <v>0.69108827898366587</v>
      </c>
      <c r="Z371" s="21">
        <v>0.47808185817255988</v>
      </c>
      <c r="AA371" s="21">
        <v>0.60064394944748578</v>
      </c>
      <c r="AB371" s="21">
        <v>0.63962409369117945</v>
      </c>
      <c r="AC371" s="21">
        <v>0.62572546746294055</v>
      </c>
      <c r="AD371" s="21">
        <v>0.64274590543240417</v>
      </c>
      <c r="AE371" s="21">
        <v>0.81281129214524372</v>
      </c>
      <c r="AF371" s="21">
        <v>1.349351981996876</v>
      </c>
      <c r="AG371" s="21">
        <v>0.57464553071745161</v>
      </c>
      <c r="AH371" s="21">
        <v>0.66599479796715355</v>
      </c>
      <c r="AI371" s="21">
        <v>0.83792503335898183</v>
      </c>
      <c r="AJ371" s="21">
        <v>0.69519735862828835</v>
      </c>
      <c r="AK371" s="21">
        <v>1.0918131817449903</v>
      </c>
      <c r="AL371" s="21">
        <v>0.81855908884412953</v>
      </c>
      <c r="AM371" s="21">
        <v>0.63170077307526573</v>
      </c>
      <c r="AN371" s="21">
        <v>0.45234409953604804</v>
      </c>
      <c r="AO371" s="21">
        <v>0.73285742843280766</v>
      </c>
      <c r="AP371" s="21">
        <v>0.70751115313920288</v>
      </c>
      <c r="AQ371" s="21">
        <v>0.65794561007592467</v>
      </c>
      <c r="AR371" s="21">
        <v>1.0237016984899872</v>
      </c>
      <c r="AS371" s="21">
        <v>0.86105525671103367</v>
      </c>
      <c r="AT371" s="21">
        <v>1.1910356590586963</v>
      </c>
      <c r="AU371" s="21">
        <v>0.80673658410255</v>
      </c>
      <c r="AV371" s="21">
        <v>0.77429531181355493</v>
      </c>
      <c r="AW371" s="21">
        <v>0.77403598255199979</v>
      </c>
      <c r="AX371" s="21">
        <v>0.54027312626147528</v>
      </c>
      <c r="AY371" s="21">
        <v>0.53987064292189624</v>
      </c>
      <c r="AZ371" s="21">
        <v>0.79051406283556658</v>
      </c>
      <c r="BA371" s="21">
        <v>0.76434150168198456</v>
      </c>
      <c r="BB371" s="21">
        <v>0.71991721412388654</v>
      </c>
      <c r="BC371" s="21">
        <v>0.95759188827761688</v>
      </c>
      <c r="BD371" s="21">
        <v>0.74171513754867746</v>
      </c>
      <c r="BE371" s="21">
        <v>0.55494146843305225</v>
      </c>
      <c r="BF371" s="21">
        <v>0.59461674979178547</v>
      </c>
      <c r="BG371" s="21">
        <v>0.63915420830479297</v>
      </c>
      <c r="BH371" s="21">
        <v>0.35965579732611835</v>
      </c>
      <c r="BI371" s="21">
        <v>0.41900969698233642</v>
      </c>
      <c r="BJ371" s="21"/>
      <c r="BK371" s="21"/>
      <c r="BL371" s="21"/>
      <c r="BM371" s="21"/>
      <c r="BN371" s="21"/>
    </row>
    <row r="372" spans="1:66" s="22" customFormat="1" ht="18" customHeight="1" x14ac:dyDescent="0.45">
      <c r="A372" s="17"/>
      <c r="B372" s="17">
        <v>365</v>
      </c>
      <c r="C372" s="18" t="s">
        <v>482</v>
      </c>
      <c r="D372" s="19" t="s">
        <v>41</v>
      </c>
      <c r="E372" s="19" t="s">
        <v>473</v>
      </c>
      <c r="F372" s="19" t="s">
        <v>85</v>
      </c>
      <c r="G372" s="19" t="s">
        <v>102</v>
      </c>
      <c r="H372" s="19" t="s">
        <v>47</v>
      </c>
      <c r="I372" s="20">
        <f t="shared" si="5"/>
        <v>158</v>
      </c>
      <c r="J372" s="20">
        <f>HLOOKUP(Year-1, 'Full Database'!$K$6:$BN$7, 2, 0)</f>
        <v>61</v>
      </c>
      <c r="K372" s="21">
        <v>0.69849103788897793</v>
      </c>
      <c r="L372" s="21">
        <v>0.74979157586672529</v>
      </c>
      <c r="M372" s="21">
        <v>1.8280347438105993</v>
      </c>
      <c r="N372" s="21">
        <v>0.65206885985890661</v>
      </c>
      <c r="O372" s="21">
        <v>0.88681110441626443</v>
      </c>
      <c r="P372" s="21">
        <v>0.56352063085765403</v>
      </c>
      <c r="Q372" s="21">
        <v>0.8939016145884886</v>
      </c>
      <c r="R372" s="21">
        <v>0.8454600420314784</v>
      </c>
      <c r="S372" s="21">
        <v>0.60108262104609089</v>
      </c>
      <c r="T372" s="21">
        <v>0.55215449702883146</v>
      </c>
      <c r="U372" s="21">
        <v>1.6902147412370156</v>
      </c>
      <c r="V372" s="21">
        <v>1.5168383807646815</v>
      </c>
      <c r="W372" s="21">
        <v>0.99269598938405046</v>
      </c>
      <c r="X372" s="21">
        <v>0.96123865749055093</v>
      </c>
      <c r="Y372" s="21">
        <v>1.1023403355423618</v>
      </c>
      <c r="Z372" s="21">
        <v>1.4474288764325587</v>
      </c>
      <c r="AA372" s="21">
        <v>0.79598120117379878</v>
      </c>
      <c r="AB372" s="21">
        <v>1.6345820371438178</v>
      </c>
      <c r="AC372" s="21">
        <v>1.0859086202041317</v>
      </c>
      <c r="AD372" s="21">
        <v>0.78766222271025721</v>
      </c>
      <c r="AE372" s="21">
        <v>1.2034870780916362</v>
      </c>
      <c r="AF372" s="21">
        <v>1.0444152962263593</v>
      </c>
      <c r="AG372" s="21">
        <v>0.85918847260633591</v>
      </c>
      <c r="AH372" s="21">
        <v>1.2145625047441666</v>
      </c>
      <c r="AI372" s="21">
        <v>1.0632018337388671</v>
      </c>
      <c r="AJ372" s="21">
        <v>1.0411322618394991</v>
      </c>
      <c r="AK372" s="21">
        <v>3.3268691144514015</v>
      </c>
      <c r="AL372" s="21">
        <v>1.1206258638012434</v>
      </c>
      <c r="AM372" s="21">
        <v>0.97282535446486396</v>
      </c>
      <c r="AN372" s="21">
        <v>0.86844987848305122</v>
      </c>
      <c r="AO372" s="21">
        <v>2.5186506107551643</v>
      </c>
      <c r="AP372" s="21">
        <v>1.0785700725544591</v>
      </c>
      <c r="AQ372" s="21">
        <v>1.2073121598223531</v>
      </c>
      <c r="AR372" s="21">
        <v>1.1373175568946836</v>
      </c>
      <c r="AS372" s="21">
        <v>2.827404208970032</v>
      </c>
      <c r="AT372" s="21">
        <v>1.6816579816108028</v>
      </c>
      <c r="AU372" s="21">
        <v>1.5654623961775451</v>
      </c>
      <c r="AV372" s="21">
        <v>0.8351029150903494</v>
      </c>
      <c r="AW372" s="21">
        <v>2.4153084405465588</v>
      </c>
      <c r="AX372" s="21">
        <v>1.0936810101995462</v>
      </c>
      <c r="AY372" s="21">
        <v>1.0274718607532407</v>
      </c>
      <c r="AZ372" s="21">
        <v>1.1317157529168211</v>
      </c>
      <c r="BA372" s="21">
        <v>1.0683150378935757</v>
      </c>
      <c r="BB372" s="21">
        <v>0.80611617706204231</v>
      </c>
      <c r="BC372" s="21">
        <v>3.2133600497996873</v>
      </c>
      <c r="BD372" s="21">
        <v>1.3427526586515293</v>
      </c>
      <c r="BE372" s="21">
        <v>1.0145621413076276</v>
      </c>
      <c r="BF372" s="21">
        <v>1.1345065328990447</v>
      </c>
      <c r="BG372" s="21">
        <v>1.5648916954783509</v>
      </c>
      <c r="BH372" s="21">
        <v>1.1348923090423506</v>
      </c>
      <c r="BI372" s="21">
        <v>1.0254860289682446</v>
      </c>
      <c r="BJ372" s="21"/>
      <c r="BK372" s="21"/>
      <c r="BL372" s="21"/>
      <c r="BM372" s="21"/>
      <c r="BN372" s="21"/>
    </row>
    <row r="373" spans="1:66" s="22" customFormat="1" ht="18" customHeight="1" x14ac:dyDescent="0.45">
      <c r="A373" s="17"/>
      <c r="B373" s="17">
        <v>366</v>
      </c>
      <c r="C373" s="18" t="s">
        <v>483</v>
      </c>
      <c r="D373" s="19" t="s">
        <v>41</v>
      </c>
      <c r="E373" s="19" t="s">
        <v>473</v>
      </c>
      <c r="F373" s="19" t="s">
        <v>85</v>
      </c>
      <c r="G373" s="19" t="s">
        <v>104</v>
      </c>
      <c r="H373" s="19" t="s">
        <v>47</v>
      </c>
      <c r="I373" s="20">
        <f t="shared" si="5"/>
        <v>158</v>
      </c>
      <c r="J373" s="20">
        <f>HLOOKUP(Year-1, 'Full Database'!$K$6:$BN$7, 2, 0)</f>
        <v>61</v>
      </c>
      <c r="K373" s="21">
        <v>0.71294814794691208</v>
      </c>
      <c r="L373" s="21">
        <v>0.5843045943475691</v>
      </c>
      <c r="M373" s="21">
        <v>4.5877648233584294</v>
      </c>
      <c r="N373" s="21">
        <v>1.0223362852784144</v>
      </c>
      <c r="O373" s="21">
        <v>0.74890211754102853</v>
      </c>
      <c r="P373" s="21">
        <v>0.64372672176132539</v>
      </c>
      <c r="Q373" s="21">
        <v>0.98127748844692619</v>
      </c>
      <c r="R373" s="21">
        <v>0.82525843428287637</v>
      </c>
      <c r="S373" s="21">
        <v>0.60611581961191008</v>
      </c>
      <c r="T373" s="21">
        <v>0.71819272066297568</v>
      </c>
      <c r="U373" s="21">
        <v>1.5541545387361519</v>
      </c>
      <c r="V373" s="21">
        <v>1.1425214038004756</v>
      </c>
      <c r="W373" s="21">
        <v>1.0388148609326933</v>
      </c>
      <c r="X373" s="21">
        <v>0.79026486278546992</v>
      </c>
      <c r="Y373" s="21">
        <v>2.3995024111556083</v>
      </c>
      <c r="Z373" s="21">
        <v>1.1430182313847501</v>
      </c>
      <c r="AA373" s="21">
        <v>0.89318565117810156</v>
      </c>
      <c r="AB373" s="21">
        <v>1.0701403902652715</v>
      </c>
      <c r="AC373" s="21">
        <v>1.0384967147516404</v>
      </c>
      <c r="AD373" s="21">
        <v>0.85652482413980291</v>
      </c>
      <c r="AE373" s="21">
        <v>1.1832647674626893</v>
      </c>
      <c r="AF373" s="21">
        <v>0.81161820440234278</v>
      </c>
      <c r="AG373" s="21">
        <v>0.97186736112066874</v>
      </c>
      <c r="AH373" s="21">
        <v>0.88869061424399609</v>
      </c>
      <c r="AI373" s="21">
        <v>1.0161593557036106</v>
      </c>
      <c r="AJ373" s="21">
        <v>0.67625789849731932</v>
      </c>
      <c r="AK373" s="21">
        <v>1.146643943482109</v>
      </c>
      <c r="AL373" s="21">
        <v>0.91741496668561351</v>
      </c>
      <c r="AM373" s="21">
        <v>1.0748932191225342</v>
      </c>
      <c r="AN373" s="21">
        <v>0.81300793287124962</v>
      </c>
      <c r="AO373" s="21">
        <v>1.1078139567961984</v>
      </c>
      <c r="AP373" s="21">
        <v>0.87859739935847281</v>
      </c>
      <c r="AQ373" s="21">
        <v>1.3446746449564555</v>
      </c>
      <c r="AR373" s="21">
        <v>2.3076865939418836</v>
      </c>
      <c r="AS373" s="21">
        <v>1.9061087315072713</v>
      </c>
      <c r="AT373" s="21">
        <v>0.92937247270536061</v>
      </c>
      <c r="AU373" s="21">
        <v>1.2071300056807872</v>
      </c>
      <c r="AV373" s="21">
        <v>0.98501952219569833</v>
      </c>
      <c r="AW373" s="21">
        <v>2.8008685126818249</v>
      </c>
      <c r="AX373" s="21">
        <v>1.0194789974640994</v>
      </c>
      <c r="AY373" s="21">
        <v>0.84590394434605209</v>
      </c>
      <c r="AZ373" s="21">
        <v>1.0160196785931914</v>
      </c>
      <c r="BA373" s="21">
        <v>1.0557178559097626</v>
      </c>
      <c r="BB373" s="21">
        <v>0.78631256234405555</v>
      </c>
      <c r="BC373" s="21">
        <v>2.2872310939949179</v>
      </c>
      <c r="BD373" s="21">
        <v>1.0336182118215593</v>
      </c>
      <c r="BE373" s="21">
        <v>0.78858260949968462</v>
      </c>
      <c r="BF373" s="21">
        <v>0.90152651622172142</v>
      </c>
      <c r="BG373" s="21">
        <v>1.347887358657853</v>
      </c>
      <c r="BH373" s="21">
        <v>0.67254931334926782</v>
      </c>
      <c r="BI373" s="21">
        <v>0.70800186084495631</v>
      </c>
      <c r="BJ373" s="21"/>
      <c r="BK373" s="21"/>
      <c r="BL373" s="21"/>
      <c r="BM373" s="21"/>
      <c r="BN373" s="21"/>
    </row>
    <row r="374" spans="1:66" s="22" customFormat="1" ht="18" customHeight="1" x14ac:dyDescent="0.45">
      <c r="A374" s="17"/>
      <c r="B374" s="17">
        <v>367</v>
      </c>
      <c r="C374" s="18" t="s">
        <v>484</v>
      </c>
      <c r="D374" s="19" t="s">
        <v>41</v>
      </c>
      <c r="E374" s="19" t="s">
        <v>473</v>
      </c>
      <c r="F374" s="19" t="s">
        <v>85</v>
      </c>
      <c r="G374" s="19" t="s">
        <v>106</v>
      </c>
      <c r="H374" s="19" t="s">
        <v>47</v>
      </c>
      <c r="I374" s="20">
        <f t="shared" si="5"/>
        <v>158</v>
      </c>
      <c r="J374" s="20">
        <f>HLOOKUP(Year-1, 'Full Database'!$K$6:$BN$7, 2, 0)</f>
        <v>61</v>
      </c>
      <c r="K374" s="21">
        <v>0.70355315260180951</v>
      </c>
      <c r="L374" s="21">
        <v>0.50482050872985207</v>
      </c>
      <c r="M374" s="21">
        <v>2.0693722384283508</v>
      </c>
      <c r="N374" s="21">
        <v>1.1941279478755193</v>
      </c>
      <c r="O374" s="21">
        <v>0.59949376341650173</v>
      </c>
      <c r="P374" s="21">
        <v>0.71373344640014835</v>
      </c>
      <c r="Q374" s="21">
        <v>0.77459354606906738</v>
      </c>
      <c r="R374" s="21">
        <v>0.7130366481633974</v>
      </c>
      <c r="S374" s="21">
        <v>0.78257892490148595</v>
      </c>
      <c r="T374" s="21">
        <v>0.76042553519477663</v>
      </c>
      <c r="U374" s="21">
        <v>1.0823309115080479</v>
      </c>
      <c r="V374" s="21">
        <v>1.0202145878910323</v>
      </c>
      <c r="W374" s="21">
        <v>0.85271487095238874</v>
      </c>
      <c r="X374" s="21">
        <v>0.81612628632545392</v>
      </c>
      <c r="Y374" s="21">
        <v>1.3017212599376649</v>
      </c>
      <c r="Z374" s="21">
        <v>1.053627776034781</v>
      </c>
      <c r="AA374" s="21">
        <v>0.71154799879565078</v>
      </c>
      <c r="AB374" s="21">
        <v>1.024318139697793</v>
      </c>
      <c r="AC374" s="21">
        <v>0.92717801566645708</v>
      </c>
      <c r="AD374" s="21">
        <v>0.67388071430412078</v>
      </c>
      <c r="AE374" s="21">
        <v>0.91081308733509336</v>
      </c>
      <c r="AF374" s="21">
        <v>0.93285840700172873</v>
      </c>
      <c r="AG374" s="21">
        <v>0.94891971456603008</v>
      </c>
      <c r="AH374" s="21">
        <v>0.99174908560397834</v>
      </c>
      <c r="AI374" s="21">
        <v>0.91956686454190872</v>
      </c>
      <c r="AJ374" s="21">
        <v>0.77931619970805521</v>
      </c>
      <c r="AK374" s="21">
        <v>1.2191023596006707</v>
      </c>
      <c r="AL374" s="21">
        <v>1.1086303207256587</v>
      </c>
      <c r="AM374" s="21">
        <v>0.9342033076367332</v>
      </c>
      <c r="AN374" s="21">
        <v>0.73953062432293559</v>
      </c>
      <c r="AO374" s="21">
        <v>1.3140804649409863</v>
      </c>
      <c r="AP374" s="21">
        <v>1.0210473956164607</v>
      </c>
      <c r="AQ374" s="21">
        <v>1.1194288902543403</v>
      </c>
      <c r="AR374" s="21">
        <v>1.1618682999736378</v>
      </c>
      <c r="AS374" s="21">
        <v>1.7957745421351949</v>
      </c>
      <c r="AT374" s="21">
        <v>1.1941065016882346</v>
      </c>
      <c r="AU374" s="21">
        <v>1.1023123769304781</v>
      </c>
      <c r="AV374" s="21">
        <v>0.94263752866006989</v>
      </c>
      <c r="AW374" s="21">
        <v>1.701452914151121</v>
      </c>
      <c r="AX374" s="21">
        <v>1.2028093956945891</v>
      </c>
      <c r="AY374" s="21">
        <v>0.97536683567553051</v>
      </c>
      <c r="AZ374" s="21">
        <v>1.0733353442066389</v>
      </c>
      <c r="BA374" s="21">
        <v>1.4200443046944085</v>
      </c>
      <c r="BB374" s="21">
        <v>0.6173418623030007</v>
      </c>
      <c r="BC374" s="21">
        <v>2.2109214335122758</v>
      </c>
      <c r="BD374" s="21">
        <v>0.91069291050937928</v>
      </c>
      <c r="BE374" s="21">
        <v>0.75910303633414278</v>
      </c>
      <c r="BF374" s="21">
        <v>0.87666352539043069</v>
      </c>
      <c r="BG374" s="21">
        <v>1.0523323240104991</v>
      </c>
      <c r="BH374" s="21">
        <v>0.70879656775992084</v>
      </c>
      <c r="BI374" s="21">
        <v>0.77678286207546132</v>
      </c>
      <c r="BJ374" s="21"/>
      <c r="BK374" s="21"/>
      <c r="BL374" s="21"/>
      <c r="BM374" s="21"/>
      <c r="BN374" s="21"/>
    </row>
    <row r="375" spans="1:66" s="22" customFormat="1" ht="18" customHeight="1" x14ac:dyDescent="0.45">
      <c r="A375" s="17"/>
      <c r="B375" s="17">
        <v>368</v>
      </c>
      <c r="C375" s="18" t="s">
        <v>485</v>
      </c>
      <c r="D375" s="19" t="s">
        <v>41</v>
      </c>
      <c r="E375" s="19" t="s">
        <v>473</v>
      </c>
      <c r="F375" s="19" t="s">
        <v>85</v>
      </c>
      <c r="G375" s="19" t="s">
        <v>108</v>
      </c>
      <c r="H375" s="19" t="s">
        <v>47</v>
      </c>
      <c r="I375" s="20">
        <f t="shared" si="5"/>
        <v>158</v>
      </c>
      <c r="J375" s="20">
        <f>HLOOKUP(Year-1, 'Full Database'!$K$6:$BN$7, 2, 0)</f>
        <v>61</v>
      </c>
      <c r="K375" s="21" t="s">
        <v>43</v>
      </c>
      <c r="L375" s="21" t="s">
        <v>43</v>
      </c>
      <c r="M375" s="21">
        <v>2.5376300000000005</v>
      </c>
      <c r="N375" s="21">
        <v>1.0483500000000001</v>
      </c>
      <c r="O375" s="21">
        <v>0.92791261052947582</v>
      </c>
      <c r="P375" s="21">
        <v>0.88082709607958076</v>
      </c>
      <c r="Q375" s="21">
        <v>0.96791290520130058</v>
      </c>
      <c r="R375" s="21">
        <v>0.78409925665710456</v>
      </c>
      <c r="S375" s="21">
        <v>0.47604987161939388</v>
      </c>
      <c r="T375" s="21">
        <v>0.64548524547492303</v>
      </c>
      <c r="U375" s="21">
        <v>1.5632356075671505</v>
      </c>
      <c r="V375" s="21">
        <v>1.3707998058315671</v>
      </c>
      <c r="W375" s="21">
        <v>0.75125410144529114</v>
      </c>
      <c r="X375" s="21">
        <v>1.214676008070336</v>
      </c>
      <c r="Y375" s="21">
        <v>1.8590885081528634</v>
      </c>
      <c r="Z375" s="21">
        <v>2.4224166981723223</v>
      </c>
      <c r="AA375" s="21">
        <v>1.0311126197647935</v>
      </c>
      <c r="AB375" s="21">
        <v>2.7512574229206983</v>
      </c>
      <c r="AC375" s="21">
        <v>1.5809558317093886</v>
      </c>
      <c r="AD375" s="21">
        <v>1.3039879796640801</v>
      </c>
      <c r="AE375" s="21">
        <v>1.6745795728529993</v>
      </c>
      <c r="AF375" s="21">
        <v>1.349122626386277</v>
      </c>
      <c r="AG375" s="21">
        <v>1.0367801243631822</v>
      </c>
      <c r="AH375" s="21">
        <v>1.492324873369741</v>
      </c>
      <c r="AI375" s="21">
        <v>1.3530815450282416</v>
      </c>
      <c r="AJ375" s="21">
        <v>0.95893322631585365</v>
      </c>
      <c r="AK375" s="21">
        <v>1.5114340510765183</v>
      </c>
      <c r="AL375" s="21">
        <v>1.5366612112715572</v>
      </c>
      <c r="AM375" s="21">
        <v>2.5844411411956179</v>
      </c>
      <c r="AN375" s="21">
        <v>0.97592406603268289</v>
      </c>
      <c r="AO375" s="21">
        <v>2.878603694622563</v>
      </c>
      <c r="AP375" s="21">
        <v>1.5636477034253904</v>
      </c>
      <c r="AQ375" s="21">
        <v>0.97969410836251036</v>
      </c>
      <c r="AR375" s="21">
        <v>1.2824568595853711</v>
      </c>
      <c r="AS375" s="21">
        <v>3.5990134004222556</v>
      </c>
      <c r="AT375" s="21">
        <v>2.0431823421487567</v>
      </c>
      <c r="AU375" s="21">
        <v>2.4105588488622272</v>
      </c>
      <c r="AV375" s="21">
        <v>1.0589919157867049</v>
      </c>
      <c r="AW375" s="21">
        <v>3.6614178237676156</v>
      </c>
      <c r="AX375" s="21">
        <v>1.0862310691188761</v>
      </c>
      <c r="AY375" s="21">
        <v>1.1158289701534709</v>
      </c>
      <c r="AZ375" s="21">
        <v>1.13959721073098</v>
      </c>
      <c r="BA375" s="21">
        <v>1.2566481127279312</v>
      </c>
      <c r="BB375" s="21">
        <v>0.73885119363860852</v>
      </c>
      <c r="BC375" s="21">
        <v>1.3098682144837783</v>
      </c>
      <c r="BD375" s="21">
        <v>0.95573712014803491</v>
      </c>
      <c r="BE375" s="21">
        <v>0.74483454150543671</v>
      </c>
      <c r="BF375" s="21">
        <v>0.8863507033910647</v>
      </c>
      <c r="BG375" s="21">
        <v>1.4572479894266701</v>
      </c>
      <c r="BH375" s="21">
        <v>0.85017046620663561</v>
      </c>
      <c r="BI375" s="21">
        <v>0.8065995051329452</v>
      </c>
      <c r="BJ375" s="21"/>
      <c r="BK375" s="21"/>
      <c r="BL375" s="21"/>
      <c r="BM375" s="21"/>
      <c r="BN375" s="21"/>
    </row>
    <row r="376" spans="1:66" s="22" customFormat="1" ht="18" customHeight="1" x14ac:dyDescent="0.45">
      <c r="A376" s="17"/>
      <c r="B376" s="17">
        <v>369</v>
      </c>
      <c r="C376" s="18" t="s">
        <v>486</v>
      </c>
      <c r="D376" s="19" t="s">
        <v>41</v>
      </c>
      <c r="E376" s="19" t="s">
        <v>473</v>
      </c>
      <c r="F376" s="19" t="s">
        <v>85</v>
      </c>
      <c r="G376" s="19" t="s">
        <v>110</v>
      </c>
      <c r="H376" s="19" t="s">
        <v>47</v>
      </c>
      <c r="I376" s="20">
        <f t="shared" si="5"/>
        <v>158</v>
      </c>
      <c r="J376" s="20">
        <f>HLOOKUP(Year-1, 'Full Database'!$K$6:$BN$7, 2, 0)</f>
        <v>61</v>
      </c>
      <c r="K376" s="21">
        <v>0.59618107208432303</v>
      </c>
      <c r="L376" s="21">
        <v>0.33918344984148641</v>
      </c>
      <c r="M376" s="21">
        <v>1.4643539397763532</v>
      </c>
      <c r="N376" s="21">
        <v>1.0259283877312049</v>
      </c>
      <c r="O376" s="21">
        <v>0.64087343407093522</v>
      </c>
      <c r="P376" s="21">
        <v>0.74077105060090664</v>
      </c>
      <c r="Q376" s="21">
        <v>1.2443081640130647</v>
      </c>
      <c r="R376" s="21">
        <v>0.70208968605648336</v>
      </c>
      <c r="S376" s="21">
        <v>0.44692573641875472</v>
      </c>
      <c r="T376" s="21">
        <v>0.52387976789523816</v>
      </c>
      <c r="U376" s="21">
        <v>2.061956881923817</v>
      </c>
      <c r="V376" s="21">
        <v>0.94551276196464717</v>
      </c>
      <c r="W376" s="21">
        <v>0.86978161732953407</v>
      </c>
      <c r="X376" s="21">
        <v>0.88683645170665182</v>
      </c>
      <c r="Y376" s="21">
        <v>0.91965759235519384</v>
      </c>
      <c r="Z376" s="21">
        <v>1.2904451251726219</v>
      </c>
      <c r="AA376" s="21">
        <v>0.72279334551388918</v>
      </c>
      <c r="AB376" s="21">
        <v>1.5865596225106795</v>
      </c>
      <c r="AC376" s="21">
        <v>1.3921251909736128</v>
      </c>
      <c r="AD376" s="21">
        <v>0.67678228213488767</v>
      </c>
      <c r="AE376" s="21">
        <v>1.02870150418756</v>
      </c>
      <c r="AF376" s="21">
        <v>0.89841372822618593</v>
      </c>
      <c r="AG376" s="21">
        <v>0.87935816117090659</v>
      </c>
      <c r="AH376" s="21">
        <v>1.1890501959911404</v>
      </c>
      <c r="AI376" s="21">
        <v>0.89268913904708858</v>
      </c>
      <c r="AJ376" s="21">
        <v>0.90552885546149287</v>
      </c>
      <c r="AK376" s="21">
        <v>1.4548953944918597</v>
      </c>
      <c r="AL376" s="21">
        <v>1.1460038642362804</v>
      </c>
      <c r="AM376" s="21">
        <v>1.1452691183900534</v>
      </c>
      <c r="AN376" s="21">
        <v>0.80214820254035724</v>
      </c>
      <c r="AO376" s="21">
        <v>1.3586357209808813</v>
      </c>
      <c r="AP376" s="21">
        <v>1.254889967616359</v>
      </c>
      <c r="AQ376" s="21">
        <v>1.2582609892166228</v>
      </c>
      <c r="AR376" s="21">
        <v>1.7927891312829245</v>
      </c>
      <c r="AS376" s="21">
        <v>1.2837416112883977</v>
      </c>
      <c r="AT376" s="21">
        <v>1.2695126697597798</v>
      </c>
      <c r="AU376" s="21">
        <v>1.8810912907274113</v>
      </c>
      <c r="AV376" s="21">
        <v>1.8214982660167209</v>
      </c>
      <c r="AW376" s="21">
        <v>1.6101124503220456</v>
      </c>
      <c r="AX376" s="21">
        <v>1.19278434964239</v>
      </c>
      <c r="AY376" s="21">
        <v>1.1869970293976602</v>
      </c>
      <c r="AZ376" s="21">
        <v>3.7078107385157981</v>
      </c>
      <c r="BA376" s="21">
        <v>1.1582198343422243</v>
      </c>
      <c r="BB376" s="21">
        <v>0.80945308299793584</v>
      </c>
      <c r="BC376" s="21">
        <v>1.9963011122495622</v>
      </c>
      <c r="BD376" s="21">
        <v>1.1179845607927092</v>
      </c>
      <c r="BE376" s="21">
        <v>0.80198367870375886</v>
      </c>
      <c r="BF376" s="21">
        <v>0.84737687173368226</v>
      </c>
      <c r="BG376" s="21">
        <v>2.9767447116136831</v>
      </c>
      <c r="BH376" s="21">
        <v>1.5197195283876002</v>
      </c>
      <c r="BI376" s="21">
        <v>1.9639866901868326</v>
      </c>
      <c r="BJ376" s="21"/>
      <c r="BK376" s="21"/>
      <c r="BL376" s="21"/>
      <c r="BM376" s="21"/>
      <c r="BN376" s="21"/>
    </row>
    <row r="377" spans="1:66" s="22" customFormat="1" ht="18" customHeight="1" x14ac:dyDescent="0.45">
      <c r="A377" s="17"/>
      <c r="B377" s="17">
        <v>370</v>
      </c>
      <c r="C377" s="18" t="s">
        <v>487</v>
      </c>
      <c r="D377" s="19" t="s">
        <v>41</v>
      </c>
      <c r="E377" s="19" t="s">
        <v>473</v>
      </c>
      <c r="F377" s="19" t="s">
        <v>85</v>
      </c>
      <c r="G377" s="19" t="s">
        <v>112</v>
      </c>
      <c r="H377" s="19" t="s">
        <v>47</v>
      </c>
      <c r="I377" s="20">
        <f t="shared" si="5"/>
        <v>158</v>
      </c>
      <c r="J377" s="20">
        <f>HLOOKUP(Year-1, 'Full Database'!$K$6:$BN$7, 2, 0)</f>
        <v>61</v>
      </c>
      <c r="K377" s="21">
        <v>1.1281948821876986</v>
      </c>
      <c r="L377" s="21">
        <v>0.69051242714993455</v>
      </c>
      <c r="M377" s="21">
        <v>3.8114231704815218</v>
      </c>
      <c r="N377" s="21">
        <v>0.93980925746519328</v>
      </c>
      <c r="O377" s="21">
        <v>0.85343101648858566</v>
      </c>
      <c r="P377" s="21">
        <v>0.56623325585352446</v>
      </c>
      <c r="Q377" s="21">
        <v>0.78168297443448265</v>
      </c>
      <c r="R377" s="21">
        <v>1.1496121124781598</v>
      </c>
      <c r="S377" s="21">
        <v>0.67547955702687335</v>
      </c>
      <c r="T377" s="21">
        <v>0.54932370718936374</v>
      </c>
      <c r="U377" s="21">
        <v>1.9976693512819073</v>
      </c>
      <c r="V377" s="21">
        <v>1.6442978088278968</v>
      </c>
      <c r="W377" s="21">
        <v>1.1301802492533322</v>
      </c>
      <c r="X377" s="21">
        <v>1.1256571841600485</v>
      </c>
      <c r="Y377" s="21">
        <v>1.5138002356601454</v>
      </c>
      <c r="Z377" s="21">
        <v>2.1666275798840973</v>
      </c>
      <c r="AA377" s="21">
        <v>1.1404293085250266</v>
      </c>
      <c r="AB377" s="21">
        <v>1.1852421590566291</v>
      </c>
      <c r="AC377" s="21">
        <v>1.3401945129051926</v>
      </c>
      <c r="AD377" s="21">
        <v>0.74823212704604614</v>
      </c>
      <c r="AE377" s="21">
        <v>1.2978241715107037</v>
      </c>
      <c r="AF377" s="21">
        <v>1.2185663926156798</v>
      </c>
      <c r="AG377" s="21">
        <v>1.0839604970937979</v>
      </c>
      <c r="AH377" s="21">
        <v>0.96184087275946983</v>
      </c>
      <c r="AI377" s="21">
        <v>1.1050400117258801</v>
      </c>
      <c r="AJ377" s="21">
        <v>1.0277296852908631</v>
      </c>
      <c r="AK377" s="21">
        <v>1.8788890890194643</v>
      </c>
      <c r="AL377" s="21">
        <v>1.5373119550227108</v>
      </c>
      <c r="AM377" s="21">
        <v>1.426627120586911</v>
      </c>
      <c r="AN377" s="21">
        <v>1.1303826550934657</v>
      </c>
      <c r="AO377" s="21">
        <v>2.1300366451722312</v>
      </c>
      <c r="AP377" s="21">
        <v>1.5581895947734596</v>
      </c>
      <c r="AQ377" s="21">
        <v>1.4198813850164058</v>
      </c>
      <c r="AR377" s="21">
        <v>1.8646610129800858</v>
      </c>
      <c r="AS377" s="21">
        <v>4.4934734284746032</v>
      </c>
      <c r="AT377" s="21">
        <v>1.1206414911647757</v>
      </c>
      <c r="AU377" s="21">
        <v>1.411847210074872</v>
      </c>
      <c r="AV377" s="21">
        <v>0.85631247967344482</v>
      </c>
      <c r="AW377" s="21">
        <v>2.7638777409620925</v>
      </c>
      <c r="AX377" s="21">
        <v>1.3945999808950924</v>
      </c>
      <c r="AY377" s="21">
        <v>1.2318070134789152</v>
      </c>
      <c r="AZ377" s="21">
        <v>0.95889443959681908</v>
      </c>
      <c r="BA377" s="21">
        <v>1.3001887215560244</v>
      </c>
      <c r="BB377" s="21">
        <v>0.61621641168296581</v>
      </c>
      <c r="BC377" s="21">
        <v>1.9397267662078668</v>
      </c>
      <c r="BD377" s="21">
        <v>1.0283019442849679</v>
      </c>
      <c r="BE377" s="21">
        <v>0.85264820169142008</v>
      </c>
      <c r="BF377" s="21">
        <v>0.89439381700638831</v>
      </c>
      <c r="BG377" s="21">
        <v>2.777269318497372</v>
      </c>
      <c r="BH377" s="21">
        <v>1.718843842804411</v>
      </c>
      <c r="BI377" s="21">
        <v>1.8967532796724602</v>
      </c>
      <c r="BJ377" s="21"/>
      <c r="BK377" s="21"/>
      <c r="BL377" s="21"/>
      <c r="BM377" s="21"/>
      <c r="BN377" s="21"/>
    </row>
    <row r="378" spans="1:66" s="22" customFormat="1" ht="18" customHeight="1" x14ac:dyDescent="0.45">
      <c r="A378" s="17"/>
      <c r="B378" s="17">
        <v>371</v>
      </c>
      <c r="C378" s="18" t="s">
        <v>488</v>
      </c>
      <c r="D378" s="19" t="s">
        <v>41</v>
      </c>
      <c r="E378" s="19" t="s">
        <v>473</v>
      </c>
      <c r="F378" s="19" t="s">
        <v>85</v>
      </c>
      <c r="G378" s="19" t="s">
        <v>114</v>
      </c>
      <c r="H378" s="19" t="s">
        <v>47</v>
      </c>
      <c r="I378" s="20">
        <f t="shared" si="5"/>
        <v>158</v>
      </c>
      <c r="J378" s="20">
        <f>HLOOKUP(Year-1, 'Full Database'!$K$6:$BN$7, 2, 0)</f>
        <v>61</v>
      </c>
      <c r="K378" s="21">
        <v>1.6501251386201068</v>
      </c>
      <c r="L378" s="21">
        <v>0.53369040073843654</v>
      </c>
      <c r="M378" s="21">
        <v>1.6865008764159244</v>
      </c>
      <c r="N378" s="21">
        <v>0.631514691166424</v>
      </c>
      <c r="O378" s="21">
        <v>0.53939024416694903</v>
      </c>
      <c r="P378" s="21">
        <v>0.61892487251423378</v>
      </c>
      <c r="Q378" s="21">
        <v>0.7600191576668075</v>
      </c>
      <c r="R378" s="21">
        <v>0.69448021228529055</v>
      </c>
      <c r="S378" s="21">
        <v>0.61809467883201874</v>
      </c>
      <c r="T378" s="21">
        <v>0.5547107515031432</v>
      </c>
      <c r="U378" s="21">
        <v>1.9722032793288837</v>
      </c>
      <c r="V378" s="21">
        <v>1.2969626557690934</v>
      </c>
      <c r="W378" s="21">
        <v>0.95886279110016126</v>
      </c>
      <c r="X378" s="21">
        <v>0.58376975206655413</v>
      </c>
      <c r="Y378" s="21">
        <v>1.1930013258805641</v>
      </c>
      <c r="Z378" s="21">
        <v>1.7538843388115049</v>
      </c>
      <c r="AA378" s="21">
        <v>0.97215515218318815</v>
      </c>
      <c r="AB378" s="21">
        <v>1.2741686743112615</v>
      </c>
      <c r="AC378" s="21">
        <v>0.93346564456082526</v>
      </c>
      <c r="AD378" s="21">
        <v>0.87457816871564109</v>
      </c>
      <c r="AE378" s="21">
        <v>1.1802685474342529</v>
      </c>
      <c r="AF378" s="21">
        <v>0.824019547504516</v>
      </c>
      <c r="AG378" s="21">
        <v>0.83085531432754334</v>
      </c>
      <c r="AH378" s="21">
        <v>1.3531259772203361</v>
      </c>
      <c r="AI378" s="21">
        <v>1.0479550291999038</v>
      </c>
      <c r="AJ378" s="21">
        <v>0.77231609700626047</v>
      </c>
      <c r="AK378" s="21">
        <v>1.9299193392556795</v>
      </c>
      <c r="AL378" s="21">
        <v>1.226029013746383</v>
      </c>
      <c r="AM378" s="21">
        <v>1.7343712735088592</v>
      </c>
      <c r="AN378" s="21">
        <v>0.86825898264592971</v>
      </c>
      <c r="AO378" s="21">
        <v>1.2425049526058691</v>
      </c>
      <c r="AP378" s="21">
        <v>1.1034421128485929</v>
      </c>
      <c r="AQ378" s="21">
        <v>1.0979273733345605</v>
      </c>
      <c r="AR378" s="21">
        <v>1.610433555941339</v>
      </c>
      <c r="AS378" s="21">
        <v>3.6686884060991085</v>
      </c>
      <c r="AT378" s="21">
        <v>0.99273359429072161</v>
      </c>
      <c r="AU378" s="21">
        <v>1.1030863896516023</v>
      </c>
      <c r="AV378" s="21">
        <v>0.82868338829422705</v>
      </c>
      <c r="AW378" s="21">
        <v>3.1677238082865813</v>
      </c>
      <c r="AX378" s="21">
        <v>1.1401800691374311</v>
      </c>
      <c r="AY378" s="21">
        <v>1.114566684330607</v>
      </c>
      <c r="AZ378" s="21">
        <v>1.1673603847700007</v>
      </c>
      <c r="BA378" s="21">
        <v>1.2156513247485636</v>
      </c>
      <c r="BB378" s="21">
        <v>0.67948786236855119</v>
      </c>
      <c r="BC378" s="21">
        <v>1.4028879705326356</v>
      </c>
      <c r="BD378" s="21">
        <v>0.70283067704754909</v>
      </c>
      <c r="BE378" s="21">
        <v>0.81286284616901239</v>
      </c>
      <c r="BF378" s="21">
        <v>0.86895828010982823</v>
      </c>
      <c r="BG378" s="21">
        <v>1.2444826812314911</v>
      </c>
      <c r="BH378" s="21">
        <v>1.015668516942672</v>
      </c>
      <c r="BI378" s="21">
        <v>0.68865659067421015</v>
      </c>
      <c r="BJ378" s="21"/>
      <c r="BK378" s="21"/>
      <c r="BL378" s="21"/>
      <c r="BM378" s="21"/>
      <c r="BN378" s="21"/>
    </row>
    <row r="379" spans="1:66" s="22" customFormat="1" ht="18" customHeight="1" x14ac:dyDescent="0.45">
      <c r="A379" s="17"/>
      <c r="B379" s="17">
        <v>372</v>
      </c>
      <c r="C379" s="18" t="s">
        <v>489</v>
      </c>
      <c r="D379" s="19" t="s">
        <v>41</v>
      </c>
      <c r="E379" s="19" t="s">
        <v>473</v>
      </c>
      <c r="F379" s="19" t="s">
        <v>176</v>
      </c>
      <c r="G379" s="19" t="s">
        <v>177</v>
      </c>
      <c r="H379" s="19" t="s">
        <v>47</v>
      </c>
      <c r="I379" s="20">
        <f t="shared" si="5"/>
        <v>158</v>
      </c>
      <c r="J379" s="20">
        <f>HLOOKUP(Year-1, 'Full Database'!$K$6:$BN$7, 2, 0)</f>
        <v>61</v>
      </c>
      <c r="K379" s="21">
        <v>0.52737719026784702</v>
      </c>
      <c r="L379" s="21">
        <v>0.37279387693226418</v>
      </c>
      <c r="M379" s="21">
        <v>1.2705570226573359</v>
      </c>
      <c r="N379" s="21">
        <v>0.96769193946402932</v>
      </c>
      <c r="O379" s="21">
        <v>0.53338882193493509</v>
      </c>
      <c r="P379" s="21">
        <v>0.63919435626078935</v>
      </c>
      <c r="Q379" s="21">
        <v>1.1517335313856225</v>
      </c>
      <c r="R379" s="21">
        <v>0.80132486181927109</v>
      </c>
      <c r="S379" s="21">
        <v>0.43097807938712629</v>
      </c>
      <c r="T379" s="21">
        <v>0.52131104863415778</v>
      </c>
      <c r="U379" s="21">
        <v>1.0892518320137126</v>
      </c>
      <c r="V379" s="21">
        <v>1.0070324441409899</v>
      </c>
      <c r="W379" s="21">
        <v>0.72707844825724988</v>
      </c>
      <c r="X379" s="21">
        <v>0.76975310701126631</v>
      </c>
      <c r="Y379" s="21">
        <v>0.66825503870864589</v>
      </c>
      <c r="Z379" s="21">
        <v>0.72642811823940479</v>
      </c>
      <c r="AA379" s="21">
        <v>0.63775644526828024</v>
      </c>
      <c r="AB379" s="21">
        <v>0.87656241080998398</v>
      </c>
      <c r="AC379" s="21">
        <v>0.83375799475760548</v>
      </c>
      <c r="AD379" s="21">
        <v>0.46813015787759898</v>
      </c>
      <c r="AE379" s="21">
        <v>1.1461975345359601</v>
      </c>
      <c r="AF379" s="21">
        <v>0.8161265277083547</v>
      </c>
      <c r="AG379" s="21">
        <v>0.65213174171046062</v>
      </c>
      <c r="AH379" s="21">
        <v>0.79390559323667831</v>
      </c>
      <c r="AI379" s="21">
        <v>0.64535134847008879</v>
      </c>
      <c r="AJ379" s="21">
        <v>0.64109464700621976</v>
      </c>
      <c r="AK379" s="21">
        <v>2.3355231599607689</v>
      </c>
      <c r="AL379" s="21">
        <v>0.97760914326756909</v>
      </c>
      <c r="AM379" s="21">
        <v>1.3422296279164958</v>
      </c>
      <c r="AN379" s="21">
        <v>0.69155706723364485</v>
      </c>
      <c r="AO379" s="21">
        <v>0.61887565232605724</v>
      </c>
      <c r="AP379" s="21">
        <v>0.88239678188495752</v>
      </c>
      <c r="AQ379" s="21">
        <v>0.66301199495733376</v>
      </c>
      <c r="AR379" s="21">
        <v>0.87355143539011104</v>
      </c>
      <c r="AS379" s="21">
        <v>1.0669112688606763</v>
      </c>
      <c r="AT379" s="21">
        <v>0.87358399162929212</v>
      </c>
      <c r="AU379" s="21">
        <v>1.7028325287248198</v>
      </c>
      <c r="AV379" s="21">
        <v>0.95790266634923216</v>
      </c>
      <c r="AW379" s="21">
        <v>1.0324430092487908</v>
      </c>
      <c r="AX379" s="21">
        <v>1.1632757923796055</v>
      </c>
      <c r="AY379" s="21">
        <v>0.89993035448686443</v>
      </c>
      <c r="AZ379" s="21">
        <v>1.7207736010382584</v>
      </c>
      <c r="BA379" s="21">
        <v>1.1783973386200197</v>
      </c>
      <c r="BB379" s="21">
        <v>0.32228713672241627</v>
      </c>
      <c r="BC379" s="21">
        <v>6.0815418173723002</v>
      </c>
      <c r="BD379" s="21">
        <v>1.3924189559132965</v>
      </c>
      <c r="BE379" s="21">
        <v>0.87613994671859152</v>
      </c>
      <c r="BF379" s="21">
        <v>1.0701688171946544</v>
      </c>
      <c r="BG379" s="21">
        <v>1.2309985944853363</v>
      </c>
      <c r="BH379" s="21">
        <v>0.83133788920319729</v>
      </c>
      <c r="BI379" s="21">
        <v>0.74977362352951449</v>
      </c>
      <c r="BJ379" s="21"/>
      <c r="BK379" s="21"/>
      <c r="BL379" s="21"/>
      <c r="BM379" s="21"/>
      <c r="BN379" s="21"/>
    </row>
    <row r="380" spans="1:66" s="22" customFormat="1" ht="18" customHeight="1" x14ac:dyDescent="0.45">
      <c r="A380" s="17"/>
      <c r="B380" s="17">
        <v>373</v>
      </c>
      <c r="C380" s="18" t="s">
        <v>490</v>
      </c>
      <c r="D380" s="19" t="s">
        <v>41</v>
      </c>
      <c r="E380" s="19" t="s">
        <v>473</v>
      </c>
      <c r="F380" s="19" t="s">
        <v>176</v>
      </c>
      <c r="G380" s="19" t="s">
        <v>179</v>
      </c>
      <c r="H380" s="19" t="s">
        <v>47</v>
      </c>
      <c r="I380" s="20">
        <f t="shared" si="5"/>
        <v>158</v>
      </c>
      <c r="J380" s="20">
        <f>HLOOKUP(Year-1, 'Full Database'!$K$6:$BN$7, 2, 0)</f>
        <v>61</v>
      </c>
      <c r="K380" s="21">
        <v>0.44116999999999995</v>
      </c>
      <c r="L380" s="21">
        <v>0.13929999999999998</v>
      </c>
      <c r="M380" s="21">
        <v>0.62784346234358579</v>
      </c>
      <c r="N380" s="21">
        <v>0.12416806071885812</v>
      </c>
      <c r="O380" s="21">
        <v>0.28296770369352636</v>
      </c>
      <c r="P380" s="21">
        <v>0.45034357463865438</v>
      </c>
      <c r="Q380" s="21">
        <v>0.56398599340127253</v>
      </c>
      <c r="R380" s="21">
        <v>1.0464631564163112</v>
      </c>
      <c r="S380" s="21">
        <v>0.37068158406943003</v>
      </c>
      <c r="T380" s="21">
        <v>0.42701211961997948</v>
      </c>
      <c r="U380" s="21">
        <v>0.61334164468887842</v>
      </c>
      <c r="V380" s="21">
        <v>0.25994373462139886</v>
      </c>
      <c r="W380" s="21">
        <v>0.28352640812194529</v>
      </c>
      <c r="X380" s="21">
        <v>0.62913992905842331</v>
      </c>
      <c r="Y380" s="21">
        <v>0.39744151320169485</v>
      </c>
      <c r="Z380" s="21">
        <v>0.2875552847579852</v>
      </c>
      <c r="AA380" s="21">
        <v>0.38476940757624922</v>
      </c>
      <c r="AB380" s="21">
        <v>3.5852596324196124</v>
      </c>
      <c r="AC380" s="21">
        <v>0.74049267370708549</v>
      </c>
      <c r="AD380" s="21">
        <v>0.44553077088713855</v>
      </c>
      <c r="AE380" s="21">
        <v>0.49409462947626498</v>
      </c>
      <c r="AF380" s="21">
        <v>0.99876620224462387</v>
      </c>
      <c r="AG380" s="21">
        <v>0.58851335368162494</v>
      </c>
      <c r="AH380" s="21">
        <v>0.46854258289172052</v>
      </c>
      <c r="AI380" s="21">
        <v>1.7430278812176452</v>
      </c>
      <c r="AJ380" s="21">
        <v>0.28657200461759069</v>
      </c>
      <c r="AK380" s="21">
        <v>0.3696348833816856</v>
      </c>
      <c r="AL380" s="21">
        <v>1.2127671719620845</v>
      </c>
      <c r="AM380" s="21">
        <v>0.66023487728367325</v>
      </c>
      <c r="AN380" s="21">
        <v>0.4995126672198632</v>
      </c>
      <c r="AO380" s="21">
        <v>0.37489395310831375</v>
      </c>
      <c r="AP380" s="21">
        <v>0.49314898463934259</v>
      </c>
      <c r="AQ380" s="21">
        <v>0.49439536028899478</v>
      </c>
      <c r="AR380" s="21">
        <v>0.75717814871271716</v>
      </c>
      <c r="AS380" s="21">
        <v>0.91131889730324811</v>
      </c>
      <c r="AT380" s="21">
        <v>0.49422164954875603</v>
      </c>
      <c r="AU380" s="21">
        <v>0.36560600732075482</v>
      </c>
      <c r="AV380" s="21">
        <v>0.46278948994786784</v>
      </c>
      <c r="AW380" s="21">
        <v>0.77215788363119775</v>
      </c>
      <c r="AX380" s="21">
        <v>0.40196436174797945</v>
      </c>
      <c r="AY380" s="21">
        <v>0.74941339471848045</v>
      </c>
      <c r="AZ380" s="21">
        <v>1.1982665721557437</v>
      </c>
      <c r="BA380" s="21">
        <v>0.90354954905568308</v>
      </c>
      <c r="BB380" s="21">
        <v>0.51943000000000006</v>
      </c>
      <c r="BC380" s="21">
        <v>0.47943571997558565</v>
      </c>
      <c r="BD380" s="21">
        <v>0.37201529184062465</v>
      </c>
      <c r="BE380" s="21">
        <v>0.33487664220761321</v>
      </c>
      <c r="BF380" s="21">
        <v>0.94705982789127252</v>
      </c>
      <c r="BG380" s="21">
        <v>2.0433125424071901</v>
      </c>
      <c r="BH380" s="21">
        <v>0.60963735198106561</v>
      </c>
      <c r="BI380" s="21">
        <v>0.92063807272704756</v>
      </c>
      <c r="BJ380" s="21"/>
      <c r="BK380" s="21"/>
      <c r="BL380" s="21"/>
      <c r="BM380" s="21"/>
      <c r="BN380" s="21"/>
    </row>
    <row r="381" spans="1:66" s="22" customFormat="1" ht="18" customHeight="1" x14ac:dyDescent="0.45">
      <c r="A381" s="17"/>
      <c r="B381" s="17">
        <v>374</v>
      </c>
      <c r="C381" s="18" t="s">
        <v>491</v>
      </c>
      <c r="D381" s="19" t="s">
        <v>41</v>
      </c>
      <c r="E381" s="19" t="s">
        <v>473</v>
      </c>
      <c r="F381" s="19" t="s">
        <v>176</v>
      </c>
      <c r="G381" s="19" t="s">
        <v>181</v>
      </c>
      <c r="H381" s="19" t="s">
        <v>47</v>
      </c>
      <c r="I381" s="20">
        <f t="shared" si="5"/>
        <v>158</v>
      </c>
      <c r="J381" s="20">
        <f>HLOOKUP(Year-1, 'Full Database'!$K$6:$BN$7, 2, 0)</f>
        <v>61</v>
      </c>
      <c r="K381" s="21">
        <v>0.23498747578166154</v>
      </c>
      <c r="L381" s="21">
        <v>0.64391236110321248</v>
      </c>
      <c r="M381" s="21">
        <v>0.49448033332643271</v>
      </c>
      <c r="N381" s="21">
        <v>0.27545403628274417</v>
      </c>
      <c r="O381" s="21">
        <v>0.42442609024730549</v>
      </c>
      <c r="P381" s="21">
        <v>0.60939026188247158</v>
      </c>
      <c r="Q381" s="21">
        <v>1.179346043276954</v>
      </c>
      <c r="R381" s="21">
        <v>1.0060179709141333</v>
      </c>
      <c r="S381" s="21">
        <v>0.57843825638586632</v>
      </c>
      <c r="T381" s="21">
        <v>0.45180602350483506</v>
      </c>
      <c r="U381" s="21">
        <v>1.4047079820275397</v>
      </c>
      <c r="V381" s="21">
        <v>1.1638883806488154</v>
      </c>
      <c r="W381" s="21">
        <v>0.63479724418209893</v>
      </c>
      <c r="X381" s="21">
        <v>0.74906019969157334</v>
      </c>
      <c r="Y381" s="21">
        <v>0.8344777151693652</v>
      </c>
      <c r="Z381" s="21">
        <v>1.1267282152283289</v>
      </c>
      <c r="AA381" s="21">
        <v>0.91488613394942941</v>
      </c>
      <c r="AB381" s="21">
        <v>0.66817964493698834</v>
      </c>
      <c r="AC381" s="21">
        <v>2.2581482438501927</v>
      </c>
      <c r="AD381" s="21">
        <v>0.63398279647791178</v>
      </c>
      <c r="AE381" s="21">
        <v>0.65826586114749697</v>
      </c>
      <c r="AF381" s="21">
        <v>0.69958705169616331</v>
      </c>
      <c r="AG381" s="21">
        <v>0.95197785475628183</v>
      </c>
      <c r="AH381" s="21">
        <v>0.61200562668255132</v>
      </c>
      <c r="AI381" s="21">
        <v>0.7144065122442147</v>
      </c>
      <c r="AJ381" s="21">
        <v>0.36307926947921504</v>
      </c>
      <c r="AK381" s="21">
        <v>1.912892430367414</v>
      </c>
      <c r="AL381" s="21">
        <v>0.47741214269545823</v>
      </c>
      <c r="AM381" s="21">
        <v>1.7626827482247132</v>
      </c>
      <c r="AN381" s="21">
        <v>0.74549958914759773</v>
      </c>
      <c r="AO381" s="21">
        <v>1.1607531907226198</v>
      </c>
      <c r="AP381" s="21">
        <v>0.5496926786949623</v>
      </c>
      <c r="AQ381" s="21">
        <v>1.8035807603478233</v>
      </c>
      <c r="AR381" s="21">
        <v>1.1220831496437174</v>
      </c>
      <c r="AS381" s="21">
        <v>0.89551690640865522</v>
      </c>
      <c r="AT381" s="21">
        <v>0.63412704679858367</v>
      </c>
      <c r="AU381" s="21">
        <v>0.6524736788759985</v>
      </c>
      <c r="AV381" s="21">
        <v>0.73780268441186825</v>
      </c>
      <c r="AW381" s="21">
        <v>1.1956304135461655</v>
      </c>
      <c r="AX381" s="21">
        <v>0.66455890132711926</v>
      </c>
      <c r="AY381" s="21">
        <v>1.3619863581536356</v>
      </c>
      <c r="AZ381" s="21">
        <v>0.68973787025172251</v>
      </c>
      <c r="BA381" s="21">
        <v>1.3920620034778404</v>
      </c>
      <c r="BB381" s="21">
        <v>0.58543634527950861</v>
      </c>
      <c r="BC381" s="21">
        <v>3.0541007216823495</v>
      </c>
      <c r="BD381" s="21">
        <v>0.80297729370546966</v>
      </c>
      <c r="BE381" s="21">
        <v>0.224539308520666</v>
      </c>
      <c r="BF381" s="21">
        <v>0.39565179051165461</v>
      </c>
      <c r="BG381" s="21">
        <v>0.67756914702700521</v>
      </c>
      <c r="BH381" s="21">
        <v>0.32929121783970616</v>
      </c>
      <c r="BI381" s="21">
        <v>0.7374840992950622</v>
      </c>
      <c r="BJ381" s="21"/>
      <c r="BK381" s="21"/>
      <c r="BL381" s="21"/>
      <c r="BM381" s="21"/>
      <c r="BN381" s="21"/>
    </row>
    <row r="382" spans="1:66" s="22" customFormat="1" ht="18" customHeight="1" x14ac:dyDescent="0.45">
      <c r="A382" s="17"/>
      <c r="B382" s="17">
        <v>375</v>
      </c>
      <c r="C382" s="18" t="s">
        <v>492</v>
      </c>
      <c r="D382" s="19" t="s">
        <v>41</v>
      </c>
      <c r="E382" s="19" t="s">
        <v>473</v>
      </c>
      <c r="F382" s="19" t="s">
        <v>176</v>
      </c>
      <c r="G382" s="19" t="s">
        <v>183</v>
      </c>
      <c r="H382" s="19" t="s">
        <v>47</v>
      </c>
      <c r="I382" s="20">
        <f t="shared" si="5"/>
        <v>158</v>
      </c>
      <c r="J382" s="20">
        <f>HLOOKUP(Year-1, 'Full Database'!$K$6:$BN$7, 2, 0)</f>
        <v>61</v>
      </c>
      <c r="K382" s="21">
        <v>0.1831057841449574</v>
      </c>
      <c r="L382" s="21">
        <v>0.27644799358664846</v>
      </c>
      <c r="M382" s="21">
        <v>0.41357399062040678</v>
      </c>
      <c r="N382" s="21">
        <v>0.4525309205587783</v>
      </c>
      <c r="O382" s="21">
        <v>0.2913884501566415</v>
      </c>
      <c r="P382" s="21">
        <v>0.31726253274938992</v>
      </c>
      <c r="Q382" s="21">
        <v>0.43474563809385436</v>
      </c>
      <c r="R382" s="21">
        <v>0.65005477293095615</v>
      </c>
      <c r="S382" s="21">
        <v>0.51655520035249558</v>
      </c>
      <c r="T382" s="21">
        <v>0.41269436717463026</v>
      </c>
      <c r="U382" s="21">
        <v>0.39189585167605734</v>
      </c>
      <c r="V382" s="21">
        <v>0.55007976142216031</v>
      </c>
      <c r="W382" s="21">
        <v>0.41733850325151012</v>
      </c>
      <c r="X382" s="21">
        <v>0.39079723571103975</v>
      </c>
      <c r="Y382" s="21">
        <v>0.36499879340396013</v>
      </c>
      <c r="Z382" s="21">
        <v>0.61316369897673351</v>
      </c>
      <c r="AA382" s="21">
        <v>0.62447657049181726</v>
      </c>
      <c r="AB382" s="21">
        <v>0.68381445540375529</v>
      </c>
      <c r="AC382" s="21">
        <v>0.74303416033157843</v>
      </c>
      <c r="AD382" s="21">
        <v>0.52887776875137948</v>
      </c>
      <c r="AE382" s="21">
        <v>1.0922364607560751</v>
      </c>
      <c r="AF382" s="21">
        <v>0.69947654407785798</v>
      </c>
      <c r="AG382" s="21">
        <v>0.67338281019862323</v>
      </c>
      <c r="AH382" s="21">
        <v>0.65140830904784752</v>
      </c>
      <c r="AI382" s="21">
        <v>0.67140922952165449</v>
      </c>
      <c r="AJ382" s="21">
        <v>0.59053330819586991</v>
      </c>
      <c r="AK382" s="21">
        <v>1.1318533409832467</v>
      </c>
      <c r="AL382" s="21">
        <v>1.2655099583213285</v>
      </c>
      <c r="AM382" s="21">
        <v>0.67959419351328787</v>
      </c>
      <c r="AN382" s="21">
        <v>0.49128198912089932</v>
      </c>
      <c r="AO382" s="21">
        <v>0.66506595345965935</v>
      </c>
      <c r="AP382" s="21">
        <v>0.6067485601543503</v>
      </c>
      <c r="AQ382" s="21">
        <v>0.79654496488825766</v>
      </c>
      <c r="AR382" s="21">
        <v>0.64043374192341296</v>
      </c>
      <c r="AS382" s="21">
        <v>0.86067898276563359</v>
      </c>
      <c r="AT382" s="21">
        <v>0.75093639322077821</v>
      </c>
      <c r="AU382" s="21">
        <v>1.1921063306135866</v>
      </c>
      <c r="AV382" s="21">
        <v>0.91642854295413945</v>
      </c>
      <c r="AW382" s="21">
        <v>0.63423458795852761</v>
      </c>
      <c r="AX382" s="21">
        <v>0.47144053979231648</v>
      </c>
      <c r="AY382" s="21">
        <v>0.50695069626705047</v>
      </c>
      <c r="AZ382" s="21">
        <v>0.44998410509804887</v>
      </c>
      <c r="BA382" s="21">
        <v>0.51547646519045254</v>
      </c>
      <c r="BB382" s="21">
        <v>0.82733495305805971</v>
      </c>
      <c r="BC382" s="21">
        <v>1.2941903129873427</v>
      </c>
      <c r="BD382" s="21">
        <v>0.78333041938744197</v>
      </c>
      <c r="BE382" s="21">
        <v>0.59579641034755815</v>
      </c>
      <c r="BF382" s="21">
        <v>0.68845584416523742</v>
      </c>
      <c r="BG382" s="21">
        <v>0.62551560357888325</v>
      </c>
      <c r="BH382" s="21">
        <v>0.42341995558790813</v>
      </c>
      <c r="BI382" s="21">
        <v>0.39887980869849249</v>
      </c>
      <c r="BJ382" s="21"/>
      <c r="BK382" s="21"/>
      <c r="BL382" s="21"/>
      <c r="BM382" s="21"/>
      <c r="BN382" s="21"/>
    </row>
    <row r="383" spans="1:66" s="22" customFormat="1" ht="18" customHeight="1" x14ac:dyDescent="0.45">
      <c r="A383" s="17"/>
      <c r="B383" s="17">
        <v>376</v>
      </c>
      <c r="C383" s="18" t="s">
        <v>493</v>
      </c>
      <c r="D383" s="19" t="s">
        <v>41</v>
      </c>
      <c r="E383" s="19" t="s">
        <v>473</v>
      </c>
      <c r="F383" s="19" t="s">
        <v>176</v>
      </c>
      <c r="G383" s="19" t="s">
        <v>185</v>
      </c>
      <c r="H383" s="19" t="s">
        <v>47</v>
      </c>
      <c r="I383" s="20">
        <f t="shared" si="5"/>
        <v>158</v>
      </c>
      <c r="J383" s="20">
        <f>HLOOKUP(Year-1, 'Full Database'!$K$6:$BN$7, 2, 0)</f>
        <v>61</v>
      </c>
      <c r="K383" s="21"/>
      <c r="L383" s="21"/>
      <c r="M383" s="21"/>
      <c r="N383" s="21"/>
      <c r="O383" s="21">
        <v>0.32399999999999995</v>
      </c>
      <c r="P383" s="21">
        <v>0.98041</v>
      </c>
      <c r="Q383" s="21">
        <v>0.98214463968235211</v>
      </c>
      <c r="R383" s="21">
        <v>0.64531012374149055</v>
      </c>
      <c r="S383" s="21">
        <v>0.20345982981635535</v>
      </c>
      <c r="T383" s="21">
        <v>0.62470754425991903</v>
      </c>
      <c r="U383" s="21">
        <v>1.2369222433365585</v>
      </c>
      <c r="V383" s="21">
        <v>0.63653577236017989</v>
      </c>
      <c r="W383" s="21">
        <v>1.5040547655526226</v>
      </c>
      <c r="X383" s="21">
        <v>0.46580683493843189</v>
      </c>
      <c r="Y383" s="21">
        <v>1.2251046313594367</v>
      </c>
      <c r="Z383" s="21">
        <v>1.9026947389213755</v>
      </c>
      <c r="AA383" s="21">
        <v>1.2525667474108708</v>
      </c>
      <c r="AB383" s="21">
        <v>0.96546017753541657</v>
      </c>
      <c r="AC383" s="21">
        <v>0.5267060724393684</v>
      </c>
      <c r="AD383" s="21">
        <v>0.65669152994874447</v>
      </c>
      <c r="AE383" s="21">
        <v>1.2101901734108482</v>
      </c>
      <c r="AF383" s="21">
        <v>0.89168814716400013</v>
      </c>
      <c r="AG383" s="21">
        <v>0.48483803178121421</v>
      </c>
      <c r="AH383" s="21">
        <v>1.0560418859977134</v>
      </c>
      <c r="AI383" s="21">
        <v>0.71120769309400611</v>
      </c>
      <c r="AJ383" s="21">
        <v>0.68187061271491234</v>
      </c>
      <c r="AK383" s="21">
        <v>2.2418965129073265</v>
      </c>
      <c r="AL383" s="21">
        <v>1.703890907212553</v>
      </c>
      <c r="AM383" s="21">
        <v>0.98076537170032574</v>
      </c>
      <c r="AN383" s="21">
        <v>0.58487200849891052</v>
      </c>
      <c r="AO383" s="21">
        <v>1.1083156464876431</v>
      </c>
      <c r="AP383" s="21">
        <v>1.0150357192020714</v>
      </c>
      <c r="AQ383" s="21">
        <v>1.2657350612134699</v>
      </c>
      <c r="AR383" s="21">
        <v>1.6026432344613508</v>
      </c>
      <c r="AS383" s="21">
        <v>1.6499562258939264</v>
      </c>
      <c r="AT383" s="21">
        <v>1.4562284350578305</v>
      </c>
      <c r="AU383" s="21">
        <v>1.1072924413263387</v>
      </c>
      <c r="AV383" s="21">
        <v>0.84819333655329987</v>
      </c>
      <c r="AW383" s="21">
        <v>1.6804999557918356</v>
      </c>
      <c r="AX383" s="21">
        <v>1.2609014157381946</v>
      </c>
      <c r="AY383" s="21">
        <v>0.80535255907384418</v>
      </c>
      <c r="AZ383" s="21">
        <v>1.2150028966614377</v>
      </c>
      <c r="BA383" s="21">
        <v>1.1157309424788324</v>
      </c>
      <c r="BB383" s="21">
        <v>0.97703814574803383</v>
      </c>
      <c r="BC383" s="21">
        <v>1.0480461538508923</v>
      </c>
      <c r="BD383" s="21">
        <v>0.81598256100128119</v>
      </c>
      <c r="BE383" s="21">
        <v>0.58413972037441431</v>
      </c>
      <c r="BF383" s="21">
        <v>0.94386863162901125</v>
      </c>
      <c r="BG383" s="21">
        <v>0.86768247744763449</v>
      </c>
      <c r="BH383" s="21">
        <v>0.45829022157601706</v>
      </c>
      <c r="BI383" s="21">
        <v>0.60125027335646553</v>
      </c>
      <c r="BJ383" s="21"/>
      <c r="BK383" s="21"/>
      <c r="BL383" s="21"/>
      <c r="BM383" s="21"/>
      <c r="BN383" s="21"/>
    </row>
    <row r="384" spans="1:66" s="22" customFormat="1" ht="18" customHeight="1" x14ac:dyDescent="0.45">
      <c r="A384" s="17"/>
      <c r="B384" s="17">
        <v>377</v>
      </c>
      <c r="C384" s="18" t="s">
        <v>494</v>
      </c>
      <c r="D384" s="19" t="s">
        <v>41</v>
      </c>
      <c r="E384" s="19" t="s">
        <v>473</v>
      </c>
      <c r="F384" s="19" t="s">
        <v>176</v>
      </c>
      <c r="G384" s="19" t="s">
        <v>187</v>
      </c>
      <c r="H384" s="19" t="s">
        <v>47</v>
      </c>
      <c r="I384" s="20">
        <f t="shared" si="5"/>
        <v>158</v>
      </c>
      <c r="J384" s="20">
        <f>HLOOKUP(Year-1, 'Full Database'!$K$6:$BN$7, 2, 0)</f>
        <v>61</v>
      </c>
      <c r="K384" s="21">
        <v>0.26797475256211711</v>
      </c>
      <c r="L384" s="21">
        <v>0.24508275908000082</v>
      </c>
      <c r="M384" s="21">
        <v>0.45067359789489903</v>
      </c>
      <c r="N384" s="21">
        <v>0.38394297761043755</v>
      </c>
      <c r="O384" s="21">
        <v>0.27437022997626903</v>
      </c>
      <c r="P384" s="21">
        <v>0.27376800876037505</v>
      </c>
      <c r="Q384" s="21">
        <v>0.456717024397024</v>
      </c>
      <c r="R384" s="21">
        <v>0.40343213582434434</v>
      </c>
      <c r="S384" s="21">
        <v>0.58497390519351744</v>
      </c>
      <c r="T384" s="21">
        <v>0.74817385082578869</v>
      </c>
      <c r="U384" s="21">
        <v>1.0411276353121244</v>
      </c>
      <c r="V384" s="21">
        <v>0.33221747892841286</v>
      </c>
      <c r="W384" s="21">
        <v>0.24776590212660687</v>
      </c>
      <c r="X384" s="21">
        <v>0.28038979688819682</v>
      </c>
      <c r="Y384" s="21">
        <v>0.33965428887090165</v>
      </c>
      <c r="Z384" s="21">
        <v>0.29679088149753763</v>
      </c>
      <c r="AA384" s="21">
        <v>0.36315848084693392</v>
      </c>
      <c r="AB384" s="21">
        <v>0.55640329372146125</v>
      </c>
      <c r="AC384" s="21">
        <v>0.35970554264557353</v>
      </c>
      <c r="AD384" s="21">
        <v>0.40685642629554752</v>
      </c>
      <c r="AE384" s="21">
        <v>0.61412665834537006</v>
      </c>
      <c r="AF384" s="21">
        <v>0.54952447235603641</v>
      </c>
      <c r="AG384" s="21">
        <v>0.26997803472927817</v>
      </c>
      <c r="AH384" s="21">
        <v>0.38474447433271663</v>
      </c>
      <c r="AI384" s="21">
        <v>0.65236069911193062</v>
      </c>
      <c r="AJ384" s="21">
        <v>0.36984117779879788</v>
      </c>
      <c r="AK384" s="21">
        <v>0.61501236090296618</v>
      </c>
      <c r="AL384" s="21">
        <v>0.19245095013444199</v>
      </c>
      <c r="AM384" s="21">
        <v>0.30039490007518288</v>
      </c>
      <c r="AN384" s="21">
        <v>0.25433902839895045</v>
      </c>
      <c r="AO384" s="21">
        <v>0.56604031200449878</v>
      </c>
      <c r="AP384" s="21">
        <v>0.43231825695880116</v>
      </c>
      <c r="AQ384" s="21">
        <v>0.58140941053783268</v>
      </c>
      <c r="AR384" s="21">
        <v>0.40689692320355708</v>
      </c>
      <c r="AS384" s="21">
        <v>0.44173534519859281</v>
      </c>
      <c r="AT384" s="21">
        <v>0.58877949842036237</v>
      </c>
      <c r="AU384" s="21">
        <v>0.31444750876587019</v>
      </c>
      <c r="AV384" s="21">
        <v>0.28781015416847844</v>
      </c>
      <c r="AW384" s="21">
        <v>0.38207330964953845</v>
      </c>
      <c r="AX384" s="21">
        <v>0.32666787276701137</v>
      </c>
      <c r="AY384" s="21">
        <v>0.29313050223282044</v>
      </c>
      <c r="AZ384" s="21">
        <v>0.35287624872247036</v>
      </c>
      <c r="BA384" s="21">
        <v>0.37076349930808139</v>
      </c>
      <c r="BB384" s="21">
        <v>1.010741444857163</v>
      </c>
      <c r="BC384" s="21">
        <v>1.4968311461056205</v>
      </c>
      <c r="BD384" s="21">
        <v>0.66370409396902874</v>
      </c>
      <c r="BE384" s="21">
        <v>0.85613740213898493</v>
      </c>
      <c r="BF384" s="21">
        <v>0.72338409514326618</v>
      </c>
      <c r="BG384" s="21">
        <v>0.9430140718666522</v>
      </c>
      <c r="BH384" s="21">
        <v>0.7020062352428087</v>
      </c>
      <c r="BI384" s="21">
        <v>0.72417601133358911</v>
      </c>
      <c r="BJ384" s="21"/>
      <c r="BK384" s="21"/>
      <c r="BL384" s="21"/>
      <c r="BM384" s="21"/>
      <c r="BN384" s="21"/>
    </row>
    <row r="385" spans="1:66" s="22" customFormat="1" ht="18" customHeight="1" x14ac:dyDescent="0.45">
      <c r="A385" s="17"/>
      <c r="B385" s="17">
        <v>378</v>
      </c>
      <c r="C385" s="18" t="s">
        <v>495</v>
      </c>
      <c r="D385" s="19" t="s">
        <v>41</v>
      </c>
      <c r="E385" s="19" t="s">
        <v>473</v>
      </c>
      <c r="F385" s="19" t="s">
        <v>176</v>
      </c>
      <c r="G385" s="19" t="s">
        <v>189</v>
      </c>
      <c r="H385" s="19" t="s">
        <v>47</v>
      </c>
      <c r="I385" s="20">
        <f t="shared" si="5"/>
        <v>158</v>
      </c>
      <c r="J385" s="20">
        <f>HLOOKUP(Year-1, 'Full Database'!$K$6:$BN$7, 2, 0)</f>
        <v>61</v>
      </c>
      <c r="K385" s="21">
        <v>0.52493420068317587</v>
      </c>
      <c r="L385" s="21">
        <v>0.40476609657113022</v>
      </c>
      <c r="M385" s="21">
        <v>0.84178050486458311</v>
      </c>
      <c r="N385" s="21">
        <v>0.71216740913265275</v>
      </c>
      <c r="O385" s="21">
        <v>0.63031020895799528</v>
      </c>
      <c r="P385" s="21">
        <v>0.37572062199767381</v>
      </c>
      <c r="Q385" s="21">
        <v>0.50667439971268824</v>
      </c>
      <c r="R385" s="21">
        <v>0.58094506684911584</v>
      </c>
      <c r="S385" s="21">
        <v>0.56647108002679813</v>
      </c>
      <c r="T385" s="21">
        <v>0.58584021460454894</v>
      </c>
      <c r="U385" s="21">
        <v>1.3851134257199544</v>
      </c>
      <c r="V385" s="21">
        <v>0.48634656315740987</v>
      </c>
      <c r="W385" s="21">
        <v>0.33733460385325287</v>
      </c>
      <c r="X385" s="21">
        <v>0.34871796210825801</v>
      </c>
      <c r="Y385" s="21">
        <v>0.72993590039930212</v>
      </c>
      <c r="Z385" s="21">
        <v>0.49685068060653304</v>
      </c>
      <c r="AA385" s="21">
        <v>0.64010509411628158</v>
      </c>
      <c r="AB385" s="21">
        <v>0.77185483103699992</v>
      </c>
      <c r="AC385" s="21">
        <v>1.3702979896484413</v>
      </c>
      <c r="AD385" s="21">
        <v>0.45919506407173555</v>
      </c>
      <c r="AE385" s="21">
        <v>0.78326280723138386</v>
      </c>
      <c r="AF385" s="21">
        <v>0.64131713091440079</v>
      </c>
      <c r="AG385" s="21">
        <v>0.41586980344567892</v>
      </c>
      <c r="AH385" s="21">
        <v>0.64673809647229719</v>
      </c>
      <c r="AI385" s="21">
        <v>0.82374948701104722</v>
      </c>
      <c r="AJ385" s="21">
        <v>0.55900445212662142</v>
      </c>
      <c r="AK385" s="21">
        <v>0.8600267477776633</v>
      </c>
      <c r="AL385" s="21">
        <v>0.40208015510033102</v>
      </c>
      <c r="AM385" s="21">
        <v>0.55885848414482076</v>
      </c>
      <c r="AN385" s="21">
        <v>0.54390634569525753</v>
      </c>
      <c r="AO385" s="21">
        <v>0.63701510402366035</v>
      </c>
      <c r="AP385" s="21">
        <v>0.67147886330537665</v>
      </c>
      <c r="AQ385" s="21">
        <v>0.70820468779026058</v>
      </c>
      <c r="AR385" s="21">
        <v>0.6666795956825402</v>
      </c>
      <c r="AS385" s="21">
        <v>0.98421682425748602</v>
      </c>
      <c r="AT385" s="21">
        <v>0.35171546540984944</v>
      </c>
      <c r="AU385" s="21">
        <v>0.37574424274838636</v>
      </c>
      <c r="AV385" s="21">
        <v>0.22976527983590805</v>
      </c>
      <c r="AW385" s="21">
        <v>0.41897835231450148</v>
      </c>
      <c r="AX385" s="21">
        <v>0.27147737854300891</v>
      </c>
      <c r="AY385" s="21">
        <v>0.32882291284020809</v>
      </c>
      <c r="AZ385" s="21">
        <v>0.41236069304267819</v>
      </c>
      <c r="BA385" s="21">
        <v>0.58666627105936175</v>
      </c>
      <c r="BB385" s="21">
        <v>0</v>
      </c>
      <c r="BC385" s="21">
        <v>1.7169560346205659</v>
      </c>
      <c r="BD385" s="21">
        <v>0.89121846145676387</v>
      </c>
      <c r="BE385" s="21">
        <v>0.80606326003905426</v>
      </c>
      <c r="BF385" s="21">
        <v>1.0169970181663461</v>
      </c>
      <c r="BG385" s="21">
        <v>1.0590381762285708</v>
      </c>
      <c r="BH385" s="21">
        <v>0.82233265701081271</v>
      </c>
      <c r="BI385" s="21">
        <v>0.7867110364797445</v>
      </c>
      <c r="BJ385" s="21"/>
      <c r="BK385" s="21"/>
      <c r="BL385" s="21"/>
      <c r="BM385" s="21"/>
      <c r="BN385" s="21"/>
    </row>
    <row r="386" spans="1:66" s="22" customFormat="1" ht="18" customHeight="1" x14ac:dyDescent="0.45">
      <c r="A386" s="17"/>
      <c r="B386" s="17">
        <v>379</v>
      </c>
      <c r="C386" s="18" t="s">
        <v>496</v>
      </c>
      <c r="D386" s="19" t="s">
        <v>41</v>
      </c>
      <c r="E386" s="19" t="s">
        <v>473</v>
      </c>
      <c r="F386" s="19" t="s">
        <v>176</v>
      </c>
      <c r="G386" s="19" t="s">
        <v>191</v>
      </c>
      <c r="H386" s="19" t="s">
        <v>47</v>
      </c>
      <c r="I386" s="20">
        <f t="shared" si="5"/>
        <v>158</v>
      </c>
      <c r="J386" s="20">
        <f>HLOOKUP(Year-1, 'Full Database'!$K$6:$BN$7, 2, 0)</f>
        <v>61</v>
      </c>
      <c r="K386" s="21">
        <v>0.50198159908064954</v>
      </c>
      <c r="L386" s="21">
        <v>0.24203446060368244</v>
      </c>
      <c r="M386" s="21">
        <v>1.1172694406923456</v>
      </c>
      <c r="N386" s="21">
        <v>0.67078670001934038</v>
      </c>
      <c r="O386" s="21">
        <v>0.44844519742837174</v>
      </c>
      <c r="P386" s="21">
        <v>0.53839838431858844</v>
      </c>
      <c r="Q386" s="21">
        <v>0.67871559478960242</v>
      </c>
      <c r="R386" s="21">
        <v>0.57995741441874582</v>
      </c>
      <c r="S386" s="21">
        <v>1.0813719123043875</v>
      </c>
      <c r="T386" s="21">
        <v>0.68374677345974599</v>
      </c>
      <c r="U386" s="21">
        <v>1.1474618030630275</v>
      </c>
      <c r="V386" s="21">
        <v>0.70000493633219707</v>
      </c>
      <c r="W386" s="21">
        <v>0.42936231934944524</v>
      </c>
      <c r="X386" s="21">
        <v>0.47496616734572938</v>
      </c>
      <c r="Y386" s="21">
        <v>0.45116763599350884</v>
      </c>
      <c r="Z386" s="21">
        <v>0.5803902327565944</v>
      </c>
      <c r="AA386" s="21">
        <v>0.46703588687357722</v>
      </c>
      <c r="AB386" s="21">
        <v>0.63424131815042373</v>
      </c>
      <c r="AC386" s="21">
        <v>0.80228369903799035</v>
      </c>
      <c r="AD386" s="21">
        <v>0.45498460075159214</v>
      </c>
      <c r="AE386" s="21">
        <v>0.59083189963562011</v>
      </c>
      <c r="AF386" s="21">
        <v>0.38921482020645415</v>
      </c>
      <c r="AG386" s="21">
        <v>0.29797297794184785</v>
      </c>
      <c r="AH386" s="21">
        <v>0.59176315027492576</v>
      </c>
      <c r="AI386" s="21">
        <v>0.42594619832205594</v>
      </c>
      <c r="AJ386" s="21">
        <v>0.42836754224354334</v>
      </c>
      <c r="AK386" s="21">
        <v>0.93563572420686825</v>
      </c>
      <c r="AL386" s="21">
        <v>0.54725701583269415</v>
      </c>
      <c r="AM386" s="21">
        <v>0.44653996324310402</v>
      </c>
      <c r="AN386" s="21">
        <v>0.60960347103387624</v>
      </c>
      <c r="AO386" s="21">
        <v>0.38147638888272883</v>
      </c>
      <c r="AP386" s="21">
        <v>0.52722821278845511</v>
      </c>
      <c r="AQ386" s="21">
        <v>0.60015450405867887</v>
      </c>
      <c r="AR386" s="21">
        <v>0.41462911549062648</v>
      </c>
      <c r="AS386" s="21">
        <v>0.66567746241292614</v>
      </c>
      <c r="AT386" s="21">
        <v>0.53326421824320802</v>
      </c>
      <c r="AU386" s="21">
        <v>0.31340865887174191</v>
      </c>
      <c r="AV386" s="21">
        <v>0.51210322529813945</v>
      </c>
      <c r="AW386" s="21">
        <v>0.34718614521294144</v>
      </c>
      <c r="AX386" s="21">
        <v>0.40240785146863323</v>
      </c>
      <c r="AY386" s="21">
        <v>0.22101254013075688</v>
      </c>
      <c r="AZ386" s="21">
        <v>0.991888484977834</v>
      </c>
      <c r="BA386" s="21">
        <v>1.3943526355505205</v>
      </c>
      <c r="BB386" s="21">
        <v>0.64949058064035448</v>
      </c>
      <c r="BC386" s="21">
        <v>2.1137632119543723</v>
      </c>
      <c r="BD386" s="21">
        <v>1.1333643908406901</v>
      </c>
      <c r="BE386" s="21">
        <v>0.85391441652899014</v>
      </c>
      <c r="BF386" s="21">
        <v>1.0913261390764308</v>
      </c>
      <c r="BG386" s="21">
        <v>0.52682546430024746</v>
      </c>
      <c r="BH386" s="21">
        <v>0.67009097015350383</v>
      </c>
      <c r="BI386" s="21">
        <v>0.58417382558335862</v>
      </c>
      <c r="BJ386" s="21"/>
      <c r="BK386" s="21"/>
      <c r="BL386" s="21"/>
      <c r="BM386" s="21"/>
      <c r="BN386" s="21"/>
    </row>
    <row r="387" spans="1:66" s="22" customFormat="1" ht="18" customHeight="1" x14ac:dyDescent="0.45">
      <c r="A387" s="17"/>
      <c r="B387" s="17">
        <v>380</v>
      </c>
      <c r="C387" s="18" t="s">
        <v>497</v>
      </c>
      <c r="D387" s="19" t="s">
        <v>41</v>
      </c>
      <c r="E387" s="19" t="s">
        <v>473</v>
      </c>
      <c r="F387" s="19" t="s">
        <v>176</v>
      </c>
      <c r="G387" s="19" t="s">
        <v>193</v>
      </c>
      <c r="H387" s="19" t="s">
        <v>47</v>
      </c>
      <c r="I387" s="20">
        <f t="shared" si="5"/>
        <v>158</v>
      </c>
      <c r="J387" s="20">
        <f>HLOOKUP(Year-1, 'Full Database'!$K$6:$BN$7, 2, 0)</f>
        <v>61</v>
      </c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>
        <v>1.2907374218321028</v>
      </c>
      <c r="BD387" s="21">
        <v>0.36867141552084665</v>
      </c>
      <c r="BE387" s="21">
        <v>0.37151383762686679</v>
      </c>
      <c r="BF387" s="21">
        <v>0.53151271540324962</v>
      </c>
      <c r="BG387" s="21">
        <v>0.39886323023819065</v>
      </c>
      <c r="BH387" s="21">
        <v>0.57267734861564712</v>
      </c>
      <c r="BI387" s="21">
        <v>0.3870957054573903</v>
      </c>
      <c r="BJ387" s="21"/>
      <c r="BK387" s="21"/>
      <c r="BL387" s="21"/>
      <c r="BM387" s="21"/>
      <c r="BN387" s="21"/>
    </row>
    <row r="388" spans="1:66" s="22" customFormat="1" ht="18" customHeight="1" x14ac:dyDescent="0.45">
      <c r="A388" s="17"/>
      <c r="B388" s="17">
        <v>381</v>
      </c>
      <c r="C388" s="18" t="s">
        <v>498</v>
      </c>
      <c r="D388" s="19" t="s">
        <v>41</v>
      </c>
      <c r="E388" s="19" t="s">
        <v>473</v>
      </c>
      <c r="F388" s="19" t="s">
        <v>176</v>
      </c>
      <c r="G388" s="19" t="s">
        <v>195</v>
      </c>
      <c r="H388" s="19" t="s">
        <v>47</v>
      </c>
      <c r="I388" s="20">
        <f t="shared" si="5"/>
        <v>158</v>
      </c>
      <c r="J388" s="20">
        <f>HLOOKUP(Year-1, 'Full Database'!$K$6:$BN$7, 2, 0)</f>
        <v>61</v>
      </c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>
        <v>2.5290486506197758</v>
      </c>
      <c r="BD388" s="21">
        <v>0.66535192764160422</v>
      </c>
      <c r="BE388" s="21">
        <v>0.72894944269562711</v>
      </c>
      <c r="BF388" s="21">
        <v>0.75989814485430951</v>
      </c>
      <c r="BG388" s="21">
        <v>0.80095553804522213</v>
      </c>
      <c r="BH388" s="21">
        <v>1.1453345570304314</v>
      </c>
      <c r="BI388" s="21">
        <v>0.95944273984719408</v>
      </c>
      <c r="BJ388" s="21"/>
      <c r="BK388" s="21"/>
      <c r="BL388" s="21"/>
      <c r="BM388" s="21"/>
      <c r="BN388" s="21"/>
    </row>
    <row r="389" spans="1:66" s="22" customFormat="1" ht="18" customHeight="1" x14ac:dyDescent="0.45">
      <c r="A389" s="17"/>
      <c r="B389" s="17">
        <v>382</v>
      </c>
      <c r="C389" s="18" t="s">
        <v>499</v>
      </c>
      <c r="D389" s="19" t="s">
        <v>41</v>
      </c>
      <c r="E389" s="19" t="s">
        <v>473</v>
      </c>
      <c r="F389" s="19" t="s">
        <v>176</v>
      </c>
      <c r="G389" s="19" t="s">
        <v>197</v>
      </c>
      <c r="H389" s="19" t="s">
        <v>47</v>
      </c>
      <c r="I389" s="20">
        <f t="shared" si="5"/>
        <v>158</v>
      </c>
      <c r="J389" s="20">
        <f>HLOOKUP(Year-1, 'Full Database'!$K$6:$BN$7, 2, 0)</f>
        <v>61</v>
      </c>
      <c r="K389" s="21"/>
      <c r="L389" s="21"/>
      <c r="M389" s="21">
        <v>2.3060900000000002</v>
      </c>
      <c r="N389" s="21">
        <v>1.91787</v>
      </c>
      <c r="O389" s="21">
        <v>0.74388999999999994</v>
      </c>
      <c r="P389" s="21">
        <v>0.75805999999999996</v>
      </c>
      <c r="Q389" s="21">
        <v>0.67587964303459502</v>
      </c>
      <c r="R389" s="21">
        <v>0.67256185939755619</v>
      </c>
      <c r="S389" s="21">
        <v>0.47070632585845718</v>
      </c>
      <c r="T389" s="21">
        <v>0.42630300870519289</v>
      </c>
      <c r="U389" s="21">
        <v>0.66864871477196297</v>
      </c>
      <c r="V389" s="21">
        <v>0.78967150475044157</v>
      </c>
      <c r="W389" s="21">
        <v>0.56778876636007758</v>
      </c>
      <c r="X389" s="21">
        <v>0.55420912617703888</v>
      </c>
      <c r="Y389" s="21">
        <v>0.68494747387962795</v>
      </c>
      <c r="Z389" s="21">
        <v>0.41099352423842017</v>
      </c>
      <c r="AA389" s="21">
        <v>0.4359534134937898</v>
      </c>
      <c r="AB389" s="21">
        <v>0.48140820817866381</v>
      </c>
      <c r="AC389" s="21">
        <v>0.55368566881244097</v>
      </c>
      <c r="AD389" s="21">
        <v>0.65491643513346209</v>
      </c>
      <c r="AE389" s="21">
        <v>0.62824417763516094</v>
      </c>
      <c r="AF389" s="21">
        <v>0.58159962731591508</v>
      </c>
      <c r="AG389" s="21">
        <v>0.50982444753870837</v>
      </c>
      <c r="AH389" s="21">
        <v>0.45407701897264818</v>
      </c>
      <c r="AI389" s="21">
        <v>0.71337089151896615</v>
      </c>
      <c r="AJ389" s="21">
        <v>0.49988404280298149</v>
      </c>
      <c r="AK389" s="21">
        <v>0.91988372254336648</v>
      </c>
      <c r="AL389" s="21">
        <v>1.0488022955872118</v>
      </c>
      <c r="AM389" s="21">
        <v>0.60005542904368991</v>
      </c>
      <c r="AN389" s="21">
        <v>0.45087165278864305</v>
      </c>
      <c r="AO389" s="21">
        <v>0.70941115891453121</v>
      </c>
      <c r="AP389" s="21">
        <v>0.49393181301881534</v>
      </c>
      <c r="AQ389" s="21">
        <v>0.40385571150223526</v>
      </c>
      <c r="AR389" s="21">
        <v>1.2588734643706792</v>
      </c>
      <c r="AS389" s="21">
        <v>0.81074417235445206</v>
      </c>
      <c r="AT389" s="21">
        <v>0.58514822104813979</v>
      </c>
      <c r="AU389" s="21">
        <v>0.60170499947420719</v>
      </c>
      <c r="AV389" s="21">
        <v>0.60550234908370881</v>
      </c>
      <c r="AW389" s="21">
        <v>0.39156092223287231</v>
      </c>
      <c r="AX389" s="21">
        <v>0.43989442866627237</v>
      </c>
      <c r="AY389" s="21">
        <v>0.33764889513352242</v>
      </c>
      <c r="AZ389" s="21">
        <v>0.86479575415924748</v>
      </c>
      <c r="BA389" s="21">
        <v>0.45674892692813662</v>
      </c>
      <c r="BB389" s="21">
        <v>1.069062062634871</v>
      </c>
      <c r="BC389" s="21">
        <v>0.74312531999332798</v>
      </c>
      <c r="BD389" s="21">
        <v>0.44000851425654353</v>
      </c>
      <c r="BE389" s="21">
        <v>0.65281598520140627</v>
      </c>
      <c r="BF389" s="21">
        <v>0.39687476388698584</v>
      </c>
      <c r="BG389" s="21">
        <v>0.66481601663656564</v>
      </c>
      <c r="BH389" s="21">
        <v>0.32658245522551327</v>
      </c>
      <c r="BI389" s="21">
        <v>0.37266636682267928</v>
      </c>
      <c r="BJ389" s="21"/>
      <c r="BK389" s="21"/>
      <c r="BL389" s="21"/>
      <c r="BM389" s="21"/>
      <c r="BN389" s="21"/>
    </row>
    <row r="390" spans="1:66" s="22" customFormat="1" ht="18" customHeight="1" x14ac:dyDescent="0.45">
      <c r="A390" s="17"/>
      <c r="B390" s="17">
        <v>383</v>
      </c>
      <c r="C390" s="18" t="s">
        <v>500</v>
      </c>
      <c r="D390" s="19" t="s">
        <v>41</v>
      </c>
      <c r="E390" s="19" t="s">
        <v>473</v>
      </c>
      <c r="F390" s="19" t="s">
        <v>176</v>
      </c>
      <c r="G390" s="19" t="s">
        <v>199</v>
      </c>
      <c r="H390" s="19" t="s">
        <v>47</v>
      </c>
      <c r="I390" s="20">
        <f t="shared" si="5"/>
        <v>158</v>
      </c>
      <c r="J390" s="20">
        <f>HLOOKUP(Year-1, 'Full Database'!$K$6:$BN$7, 2, 0)</f>
        <v>61</v>
      </c>
      <c r="K390" s="21"/>
      <c r="L390" s="21"/>
      <c r="M390" s="21">
        <v>3.3221800000000004</v>
      </c>
      <c r="N390" s="21">
        <v>1.2904600000000004</v>
      </c>
      <c r="O390" s="21">
        <v>0.23049014286571817</v>
      </c>
      <c r="P390" s="21">
        <v>0.50707315879986492</v>
      </c>
      <c r="Q390" s="21">
        <v>0.9640234422918853</v>
      </c>
      <c r="R390" s="21">
        <v>0.68696442201906838</v>
      </c>
      <c r="S390" s="21">
        <v>0.532794481810138</v>
      </c>
      <c r="T390" s="21">
        <v>0.49525867117568878</v>
      </c>
      <c r="U390" s="21">
        <v>1.11917323423028</v>
      </c>
      <c r="V390" s="21">
        <v>0.66670497560493458</v>
      </c>
      <c r="W390" s="21">
        <v>0.49032197775939423</v>
      </c>
      <c r="X390" s="21">
        <v>0.65618545320476906</v>
      </c>
      <c r="Y390" s="21">
        <v>0.68004225316813549</v>
      </c>
      <c r="Z390" s="21">
        <v>0.55023918447782605</v>
      </c>
      <c r="AA390" s="21">
        <v>0.63360972649244396</v>
      </c>
      <c r="AB390" s="21">
        <v>0.65880639949735875</v>
      </c>
      <c r="AC390" s="21">
        <v>0.71944027335049232</v>
      </c>
      <c r="AD390" s="21">
        <v>0.68551976394338032</v>
      </c>
      <c r="AE390" s="21">
        <v>0.94563440729132275</v>
      </c>
      <c r="AF390" s="21">
        <v>1.4959972988790755</v>
      </c>
      <c r="AG390" s="21">
        <v>0.57815009277382723</v>
      </c>
      <c r="AH390" s="21">
        <v>0.58534917335347836</v>
      </c>
      <c r="AI390" s="21">
        <v>0.76941789627377655</v>
      </c>
      <c r="AJ390" s="21">
        <v>0.73724276719564918</v>
      </c>
      <c r="AK390" s="21">
        <v>0.67697001394380085</v>
      </c>
      <c r="AL390" s="21">
        <v>0.80082240678340999</v>
      </c>
      <c r="AM390" s="21">
        <v>0.61553522633671265</v>
      </c>
      <c r="AN390" s="21">
        <v>0.44241470019425466</v>
      </c>
      <c r="AO390" s="21">
        <v>0.71256155010943978</v>
      </c>
      <c r="AP390" s="21">
        <v>0.61789898930539067</v>
      </c>
      <c r="AQ390" s="21">
        <v>0.65399285999860468</v>
      </c>
      <c r="AR390" s="21">
        <v>0.61681160836732363</v>
      </c>
      <c r="AS390" s="21">
        <v>0.61865484628881495</v>
      </c>
      <c r="AT390" s="21">
        <v>1.2141140895069775</v>
      </c>
      <c r="AU390" s="21">
        <v>0.733194127411958</v>
      </c>
      <c r="AV390" s="21">
        <v>0.79318621695640523</v>
      </c>
      <c r="AW390" s="21">
        <v>0.79007367225724612</v>
      </c>
      <c r="AX390" s="21">
        <v>0.4641516546476534</v>
      </c>
      <c r="AY390" s="21">
        <v>0.57083417425759908</v>
      </c>
      <c r="AZ390" s="21">
        <v>0.47402357935602751</v>
      </c>
      <c r="BA390" s="21">
        <v>0.76376489730317043</v>
      </c>
      <c r="BB390" s="21">
        <v>0.60651614042101443</v>
      </c>
      <c r="BC390" s="21">
        <v>1.3847010016474821</v>
      </c>
      <c r="BD390" s="21">
        <v>0.79086562726926601</v>
      </c>
      <c r="BE390" s="21">
        <v>0.60783384300173937</v>
      </c>
      <c r="BF390" s="21">
        <v>0.60536374524720005</v>
      </c>
      <c r="BG390" s="21">
        <v>0.64587734033943378</v>
      </c>
      <c r="BH390" s="21">
        <v>0.33013799016150053</v>
      </c>
      <c r="BI390" s="21">
        <v>0.35494162608469082</v>
      </c>
      <c r="BJ390" s="21"/>
      <c r="BK390" s="21"/>
      <c r="BL390" s="21"/>
      <c r="BM390" s="21"/>
      <c r="BN390" s="21"/>
    </row>
    <row r="391" spans="1:66" s="22" customFormat="1" ht="18" customHeight="1" x14ac:dyDescent="0.45">
      <c r="A391" s="17"/>
      <c r="B391" s="17">
        <v>384</v>
      </c>
      <c r="C391" s="18" t="s">
        <v>501</v>
      </c>
      <c r="D391" s="19" t="s">
        <v>41</v>
      </c>
      <c r="E391" s="19" t="s">
        <v>473</v>
      </c>
      <c r="F391" s="19" t="s">
        <v>176</v>
      </c>
      <c r="G391" s="19" t="s">
        <v>201</v>
      </c>
      <c r="H391" s="19" t="s">
        <v>47</v>
      </c>
      <c r="I391" s="20">
        <f t="shared" si="5"/>
        <v>158</v>
      </c>
      <c r="J391" s="20">
        <f>HLOOKUP(Year-1, 'Full Database'!$K$6:$BN$7, 2, 0)</f>
        <v>61</v>
      </c>
      <c r="K391" s="21"/>
      <c r="L391" s="21"/>
      <c r="M391" s="21"/>
      <c r="N391" s="21"/>
      <c r="O391" s="21">
        <v>0.61563999999999997</v>
      </c>
      <c r="P391" s="21">
        <v>0.51856850256360509</v>
      </c>
      <c r="Q391" s="21">
        <v>1.1400786690523481</v>
      </c>
      <c r="R391" s="21">
        <v>1.1572676755123066</v>
      </c>
      <c r="S391" s="21">
        <v>0.57230867114094586</v>
      </c>
      <c r="T391" s="21">
        <v>0.53059961410210188</v>
      </c>
      <c r="U391" s="21">
        <v>0.44923584681695095</v>
      </c>
      <c r="V391" s="21">
        <v>0.52420693996402778</v>
      </c>
      <c r="W391" s="21">
        <v>0.48942703754343819</v>
      </c>
      <c r="X391" s="21">
        <v>0.5556307673020594</v>
      </c>
      <c r="Y391" s="21">
        <v>0.53342965080866933</v>
      </c>
      <c r="Z391" s="21">
        <v>0.67804450582356834</v>
      </c>
      <c r="AA391" s="21">
        <v>0.86002633529286965</v>
      </c>
      <c r="AB391" s="21">
        <v>0.62118040330851254</v>
      </c>
      <c r="AC391" s="21">
        <v>0.51631775080490072</v>
      </c>
      <c r="AD391" s="21">
        <v>0.83755651022086441</v>
      </c>
      <c r="AE391" s="21">
        <v>1.6944085086777392</v>
      </c>
      <c r="AF391" s="21">
        <v>1.1025022613719768</v>
      </c>
      <c r="AG391" s="21">
        <v>0.80202037037865825</v>
      </c>
      <c r="AH391" s="21">
        <v>1.4306805358148889</v>
      </c>
      <c r="AI391" s="21">
        <v>1.4746657954604863</v>
      </c>
      <c r="AJ391" s="21">
        <v>0.68731569569982187</v>
      </c>
      <c r="AK391" s="21">
        <v>2.5863403270831662</v>
      </c>
      <c r="AL391" s="21">
        <v>0.91792966791400943</v>
      </c>
      <c r="AM391" s="21">
        <v>1.0351423376618214</v>
      </c>
      <c r="AN391" s="21">
        <v>0.86713045157092838</v>
      </c>
      <c r="AO391" s="21">
        <v>1.0751237356155436</v>
      </c>
      <c r="AP391" s="21">
        <v>1.0376019919775823</v>
      </c>
      <c r="AQ391" s="21">
        <v>0.78122928961004201</v>
      </c>
      <c r="AR391" s="21">
        <v>0.98603695688215143</v>
      </c>
      <c r="AS391" s="21">
        <v>1.0310233499247865</v>
      </c>
      <c r="AT391" s="21">
        <v>1.4616648057265835</v>
      </c>
      <c r="AU391" s="21">
        <v>1.1643845946986093</v>
      </c>
      <c r="AV391" s="21">
        <v>0.81312633386222455</v>
      </c>
      <c r="AW391" s="21">
        <v>1.5756082275366843</v>
      </c>
      <c r="AX391" s="21">
        <v>0.84688718353504022</v>
      </c>
      <c r="AY391" s="21">
        <v>1.1520776532445718</v>
      </c>
      <c r="AZ391" s="21">
        <v>1.1273712385425554</v>
      </c>
      <c r="BA391" s="21">
        <v>1.2748491386981957</v>
      </c>
      <c r="BB391" s="21">
        <v>0.91756986835352283</v>
      </c>
      <c r="BC391" s="21">
        <v>1.1088025740893952</v>
      </c>
      <c r="BD391" s="21">
        <v>0.52829727025756412</v>
      </c>
      <c r="BE391" s="21">
        <v>0.77355773267664929</v>
      </c>
      <c r="BF391" s="21">
        <v>0.94933754113537949</v>
      </c>
      <c r="BG391" s="21">
        <v>1.7337943252408463</v>
      </c>
      <c r="BH391" s="21">
        <v>0.64251660121203358</v>
      </c>
      <c r="BI391" s="21">
        <v>0.60569759701212433</v>
      </c>
      <c r="BJ391" s="21"/>
      <c r="BK391" s="21"/>
      <c r="BL391" s="21"/>
      <c r="BM391" s="21"/>
      <c r="BN391" s="21"/>
    </row>
    <row r="392" spans="1:66" s="22" customFormat="1" ht="18" customHeight="1" x14ac:dyDescent="0.45">
      <c r="A392" s="17"/>
      <c r="B392" s="17">
        <v>385</v>
      </c>
      <c r="C392" s="18" t="s">
        <v>502</v>
      </c>
      <c r="D392" s="19" t="s">
        <v>41</v>
      </c>
      <c r="E392" s="19" t="s">
        <v>473</v>
      </c>
      <c r="F392" s="19" t="s">
        <v>176</v>
      </c>
      <c r="G392" s="19" t="s">
        <v>203</v>
      </c>
      <c r="H392" s="19" t="s">
        <v>47</v>
      </c>
      <c r="I392" s="20">
        <f t="shared" ref="I392:I455" si="6">IF($H392="Yes", ROW($E392), $I391)</f>
        <v>158</v>
      </c>
      <c r="J392" s="20">
        <f>HLOOKUP(Year-1, 'Full Database'!$K$6:$BN$7, 2, 0)</f>
        <v>61</v>
      </c>
      <c r="K392" s="21">
        <v>0.67287418498966778</v>
      </c>
      <c r="L392" s="21">
        <v>0.48129384795172808</v>
      </c>
      <c r="M392" s="21">
        <v>6.5485001405649976</v>
      </c>
      <c r="N392" s="21">
        <v>0.90578049121830218</v>
      </c>
      <c r="O392" s="21">
        <v>0.72020860421103849</v>
      </c>
      <c r="P392" s="21">
        <v>0.56614998349785994</v>
      </c>
      <c r="Q392" s="21">
        <v>0.87085157225246945</v>
      </c>
      <c r="R392" s="21">
        <v>0.77338510866910415</v>
      </c>
      <c r="S392" s="21">
        <v>0.54478430390665655</v>
      </c>
      <c r="T392" s="21">
        <v>0.50166267646383711</v>
      </c>
      <c r="U392" s="21">
        <v>0.99776116911416146</v>
      </c>
      <c r="V392" s="21">
        <v>1.0928318456144852</v>
      </c>
      <c r="W392" s="21">
        <v>0.77350174284737505</v>
      </c>
      <c r="X392" s="21">
        <v>1.2567381828306032</v>
      </c>
      <c r="Y392" s="21">
        <v>0.72213039582809835</v>
      </c>
      <c r="Z392" s="21">
        <v>0.78252835662153131</v>
      </c>
      <c r="AA392" s="21">
        <v>0.88966655238434234</v>
      </c>
      <c r="AB392" s="21">
        <v>0.96556341379779387</v>
      </c>
      <c r="AC392" s="21">
        <v>1.0830509057857507</v>
      </c>
      <c r="AD392" s="21">
        <v>0.72459416432783175</v>
      </c>
      <c r="AE392" s="21">
        <v>0.54925420403245973</v>
      </c>
      <c r="AF392" s="21">
        <v>0.68789768995787726</v>
      </c>
      <c r="AG392" s="21">
        <v>0.91325814220245838</v>
      </c>
      <c r="AH392" s="21">
        <v>0.66045228587791105</v>
      </c>
      <c r="AI392" s="21">
        <v>0.89154641543027224</v>
      </c>
      <c r="AJ392" s="21">
        <v>0.50353335396264765</v>
      </c>
      <c r="AK392" s="21">
        <v>0.79952303492149301</v>
      </c>
      <c r="AL392" s="21">
        <v>0.95588869460011772</v>
      </c>
      <c r="AM392" s="21">
        <v>0.868032217549221</v>
      </c>
      <c r="AN392" s="21">
        <v>0.73398894158117656</v>
      </c>
      <c r="AO392" s="21">
        <v>1.2257369708412296</v>
      </c>
      <c r="AP392" s="21">
        <v>0.89523511389817867</v>
      </c>
      <c r="AQ392" s="21">
        <v>1.0057221092962323</v>
      </c>
      <c r="AR392" s="21">
        <v>1.0368236528797263</v>
      </c>
      <c r="AS392" s="21">
        <v>1.0534995154078697</v>
      </c>
      <c r="AT392" s="21">
        <v>0.85966054722008645</v>
      </c>
      <c r="AU392" s="21">
        <v>1.3508026466916858</v>
      </c>
      <c r="AV392" s="21">
        <v>0.85200395446121013</v>
      </c>
      <c r="AW392" s="21">
        <v>1.1999616726952034</v>
      </c>
      <c r="AX392" s="21">
        <v>0.54993719136358954</v>
      </c>
      <c r="AY392" s="21">
        <v>0.53635522368466693</v>
      </c>
      <c r="AZ392" s="21">
        <v>0.81952451196093412</v>
      </c>
      <c r="BA392" s="21">
        <v>0.65944976156832813</v>
      </c>
      <c r="BB392" s="21">
        <v>0.62175977895961432</v>
      </c>
      <c r="BC392" s="21">
        <v>2.5833896842431301</v>
      </c>
      <c r="BD392" s="21">
        <v>0.63459485501103607</v>
      </c>
      <c r="BE392" s="21">
        <v>0.82675187865247102</v>
      </c>
      <c r="BF392" s="21">
        <v>0.66535746461700063</v>
      </c>
      <c r="BG392" s="21">
        <v>1.1508767293426614</v>
      </c>
      <c r="BH392" s="21">
        <v>0.71360065004131501</v>
      </c>
      <c r="BI392" s="21">
        <v>0.53730300552734434</v>
      </c>
      <c r="BJ392" s="21"/>
      <c r="BK392" s="21"/>
      <c r="BL392" s="21"/>
      <c r="BM392" s="21"/>
      <c r="BN392" s="21"/>
    </row>
    <row r="393" spans="1:66" s="22" customFormat="1" ht="18" customHeight="1" x14ac:dyDescent="0.45">
      <c r="A393" s="17"/>
      <c r="B393" s="17">
        <v>386</v>
      </c>
      <c r="C393" s="18" t="s">
        <v>503</v>
      </c>
      <c r="D393" s="19" t="s">
        <v>41</v>
      </c>
      <c r="E393" s="19" t="s">
        <v>473</v>
      </c>
      <c r="F393" s="19" t="s">
        <v>176</v>
      </c>
      <c r="G393" s="19" t="s">
        <v>205</v>
      </c>
      <c r="H393" s="19" t="s">
        <v>47</v>
      </c>
      <c r="I393" s="20">
        <f t="shared" si="6"/>
        <v>158</v>
      </c>
      <c r="J393" s="20">
        <f>HLOOKUP(Year-1, 'Full Database'!$K$6:$BN$7, 2, 0)</f>
        <v>61</v>
      </c>
      <c r="K393" s="21">
        <v>0.50204000000000004</v>
      </c>
      <c r="L393" s="21">
        <v>8.4929999999999992E-2</v>
      </c>
      <c r="M393" s="21">
        <v>1.0160399999999998</v>
      </c>
      <c r="N393" s="21">
        <v>0.55327999999999999</v>
      </c>
      <c r="O393" s="21">
        <v>1.0388999999999999</v>
      </c>
      <c r="P393" s="21">
        <v>0.83906717902290873</v>
      </c>
      <c r="Q393" s="21">
        <v>0.84856981995481062</v>
      </c>
      <c r="R393" s="21">
        <v>0.57903524460001055</v>
      </c>
      <c r="S393" s="21">
        <v>0.62651000000000001</v>
      </c>
      <c r="T393" s="21">
        <v>0.53393000000000002</v>
      </c>
      <c r="U393" s="21">
        <v>2.4004699999999999</v>
      </c>
      <c r="V393" s="21">
        <v>0.77180000000000004</v>
      </c>
      <c r="W393" s="21">
        <v>0.43570999999999999</v>
      </c>
      <c r="X393" s="21">
        <v>0</v>
      </c>
      <c r="Y393" s="21">
        <v>0.59053</v>
      </c>
      <c r="Z393" s="21">
        <v>1.26413</v>
      </c>
      <c r="AA393" s="21">
        <v>1.1504150117059675</v>
      </c>
      <c r="AB393" s="21">
        <v>3.37799</v>
      </c>
      <c r="AC393" s="21">
        <v>0.67252999999999996</v>
      </c>
      <c r="AD393" s="21">
        <v>0.36645000000000005</v>
      </c>
      <c r="AE393" s="21">
        <v>0.61903000000000008</v>
      </c>
      <c r="AF393" s="21">
        <v>0.13311999999999996</v>
      </c>
      <c r="AG393" s="21">
        <v>0.46231999999999995</v>
      </c>
      <c r="AH393" s="21">
        <v>0.9255000000000001</v>
      </c>
      <c r="AI393" s="21">
        <v>1.3868</v>
      </c>
      <c r="AJ393" s="21">
        <v>0.78481999999999996</v>
      </c>
      <c r="AK393" s="21">
        <v>6.9720000000000004E-2</v>
      </c>
      <c r="AL393" s="21">
        <v>1.9354800000000001</v>
      </c>
      <c r="AM393" s="21">
        <v>2.8225099999999999</v>
      </c>
      <c r="AN393" s="21">
        <v>1.0367509265860264</v>
      </c>
      <c r="AO393" s="21">
        <v>0.44615652404280781</v>
      </c>
      <c r="AP393" s="21">
        <v>1.0434878312993621</v>
      </c>
      <c r="AQ393" s="21">
        <v>0.30852266033112513</v>
      </c>
      <c r="AR393" s="21">
        <v>1.0710870117215987</v>
      </c>
      <c r="AS393" s="21">
        <v>0.96535665453900443</v>
      </c>
      <c r="AT393" s="21">
        <v>1.1515967275959174</v>
      </c>
      <c r="AU393" s="21">
        <v>1.4552376575722548</v>
      </c>
      <c r="AV393" s="21">
        <v>0.47750735236213426</v>
      </c>
      <c r="AW393" s="21">
        <v>1.179708776968531</v>
      </c>
      <c r="AX393" s="21">
        <v>3.7482161060142714</v>
      </c>
      <c r="AY393" s="21">
        <v>1.0322616458865528</v>
      </c>
      <c r="AZ393" s="21">
        <v>1.81982</v>
      </c>
      <c r="BA393" s="21">
        <v>0.33397999999999994</v>
      </c>
      <c r="BB393" s="21">
        <v>0</v>
      </c>
      <c r="BC393" s="21">
        <v>0</v>
      </c>
      <c r="BD393" s="21">
        <v>0.36969999999999997</v>
      </c>
      <c r="BE393" s="21">
        <v>1.5730200000000001</v>
      </c>
      <c r="BF393" s="21">
        <v>0</v>
      </c>
      <c r="BG393" s="21">
        <v>0</v>
      </c>
      <c r="BH393" s="21">
        <v>0</v>
      </c>
      <c r="BI393" s="21">
        <v>0</v>
      </c>
      <c r="BJ393" s="21"/>
      <c r="BK393" s="21"/>
      <c r="BL393" s="21"/>
      <c r="BM393" s="21"/>
      <c r="BN393" s="21"/>
    </row>
    <row r="394" spans="1:66" s="22" customFormat="1" ht="18" customHeight="1" x14ac:dyDescent="0.45">
      <c r="A394" s="17"/>
      <c r="B394" s="17">
        <v>387</v>
      </c>
      <c r="C394" s="18" t="s">
        <v>504</v>
      </c>
      <c r="D394" s="19" t="s">
        <v>41</v>
      </c>
      <c r="E394" s="19" t="s">
        <v>473</v>
      </c>
      <c r="F394" s="19" t="s">
        <v>176</v>
      </c>
      <c r="G394" s="19" t="s">
        <v>207</v>
      </c>
      <c r="H394" s="19" t="s">
        <v>47</v>
      </c>
      <c r="I394" s="20">
        <f t="shared" si="6"/>
        <v>158</v>
      </c>
      <c r="J394" s="20">
        <f>HLOOKUP(Year-1, 'Full Database'!$K$6:$BN$7, 2, 0)</f>
        <v>61</v>
      </c>
      <c r="K394" s="21">
        <v>0.54120090414841182</v>
      </c>
      <c r="L394" s="21">
        <v>0.63121520309573764</v>
      </c>
      <c r="M394" s="21">
        <v>1.7483058993397838</v>
      </c>
      <c r="N394" s="21">
        <v>1.0225676658264977</v>
      </c>
      <c r="O394" s="21">
        <v>1.081081061619916</v>
      </c>
      <c r="P394" s="21">
        <v>0.48574119486504796</v>
      </c>
      <c r="Q394" s="21">
        <v>1.0890240658898072</v>
      </c>
      <c r="R394" s="21">
        <v>0.79226367752183224</v>
      </c>
      <c r="S394" s="21">
        <v>0.37215530419286086</v>
      </c>
      <c r="T394" s="21">
        <v>0.78002755655120692</v>
      </c>
      <c r="U394" s="21">
        <v>1.7905394956288736</v>
      </c>
      <c r="V394" s="21">
        <v>0.90752063297127217</v>
      </c>
      <c r="W394" s="21">
        <v>1.3116073569952886</v>
      </c>
      <c r="X394" s="21">
        <v>0.89932728124186978</v>
      </c>
      <c r="Y394" s="21">
        <v>2.2063523305357142</v>
      </c>
      <c r="Z394" s="21">
        <v>1.1467537922728139</v>
      </c>
      <c r="AA394" s="21">
        <v>0.74000563317133938</v>
      </c>
      <c r="AB394" s="21">
        <v>0.93495874136584711</v>
      </c>
      <c r="AC394" s="21">
        <v>0.94055118843775154</v>
      </c>
      <c r="AD394" s="21">
        <v>0.65486685067768602</v>
      </c>
      <c r="AE394" s="21">
        <v>1.6470106333729011</v>
      </c>
      <c r="AF394" s="21">
        <v>0.80621432489417655</v>
      </c>
      <c r="AG394" s="21">
        <v>0.95372102811817272</v>
      </c>
      <c r="AH394" s="21">
        <v>0.76296008156669803</v>
      </c>
      <c r="AI394" s="21">
        <v>0.75149060629435793</v>
      </c>
      <c r="AJ394" s="21">
        <v>0.52387334972501887</v>
      </c>
      <c r="AK394" s="21">
        <v>1.1839953136342933</v>
      </c>
      <c r="AL394" s="21">
        <v>0.76041055283432568</v>
      </c>
      <c r="AM394" s="21">
        <v>1.1414135152739002</v>
      </c>
      <c r="AN394" s="21">
        <v>0.92937539405933201</v>
      </c>
      <c r="AO394" s="21">
        <v>1.1708797032769385</v>
      </c>
      <c r="AP394" s="21">
        <v>0.78825521333221971</v>
      </c>
      <c r="AQ394" s="21">
        <v>1.5632882954120548</v>
      </c>
      <c r="AR394" s="21">
        <v>2.7822193176915344</v>
      </c>
      <c r="AS394" s="21">
        <v>4.3687847557851187</v>
      </c>
      <c r="AT394" s="21">
        <v>0.78160148858947176</v>
      </c>
      <c r="AU394" s="21">
        <v>1.0942797078391471</v>
      </c>
      <c r="AV394" s="21">
        <v>0.83770428809906738</v>
      </c>
      <c r="AW394" s="21">
        <v>4.2405124658562396</v>
      </c>
      <c r="AX394" s="21">
        <v>0.68697541720843214</v>
      </c>
      <c r="AY394" s="21">
        <v>0.7957304133557187</v>
      </c>
      <c r="AZ394" s="21">
        <v>1.0431111613247492</v>
      </c>
      <c r="BA394" s="21">
        <v>0.87878001304156705</v>
      </c>
      <c r="BB394" s="21">
        <v>0.56049513768628501</v>
      </c>
      <c r="BC394" s="21">
        <v>3.0895532057035107</v>
      </c>
      <c r="BD394" s="21">
        <v>1.0482417853239505</v>
      </c>
      <c r="BE394" s="21">
        <v>0.83112924492861828</v>
      </c>
      <c r="BF394" s="21">
        <v>0.68836269631085933</v>
      </c>
      <c r="BG394" s="21">
        <v>2.0771176406731953</v>
      </c>
      <c r="BH394" s="21">
        <v>0.41065761853400196</v>
      </c>
      <c r="BI394" s="21">
        <v>0.64360659477086524</v>
      </c>
      <c r="BJ394" s="21"/>
      <c r="BK394" s="21"/>
      <c r="BL394" s="21"/>
      <c r="BM394" s="21"/>
      <c r="BN394" s="21"/>
    </row>
    <row r="395" spans="1:66" s="22" customFormat="1" ht="18" customHeight="1" x14ac:dyDescent="0.45">
      <c r="A395" s="17"/>
      <c r="B395" s="17">
        <v>388</v>
      </c>
      <c r="C395" s="18" t="s">
        <v>505</v>
      </c>
      <c r="D395" s="19" t="s">
        <v>41</v>
      </c>
      <c r="E395" s="19" t="s">
        <v>473</v>
      </c>
      <c r="F395" s="19" t="s">
        <v>176</v>
      </c>
      <c r="G395" s="19" t="s">
        <v>209</v>
      </c>
      <c r="H395" s="19" t="s">
        <v>47</v>
      </c>
      <c r="I395" s="20">
        <f t="shared" si="6"/>
        <v>158</v>
      </c>
      <c r="J395" s="20">
        <f>HLOOKUP(Year-1, 'Full Database'!$K$6:$BN$7, 2, 0)</f>
        <v>61</v>
      </c>
      <c r="K395" s="21"/>
      <c r="L395" s="21"/>
      <c r="M395" s="21">
        <v>0.66478906690752437</v>
      </c>
      <c r="N395" s="21">
        <v>1.8244363985765122</v>
      </c>
      <c r="O395" s="21">
        <v>0.28649174326540816</v>
      </c>
      <c r="P395" s="21">
        <v>0.77725952184745351</v>
      </c>
      <c r="Q395" s="21">
        <v>1.4866168162276316</v>
      </c>
      <c r="R395" s="21">
        <v>0.87547367548318289</v>
      </c>
      <c r="S395" s="21">
        <v>0.35671442360168248</v>
      </c>
      <c r="T395" s="21">
        <v>0.62036390455208268</v>
      </c>
      <c r="U395" s="21">
        <v>0.9970205612533376</v>
      </c>
      <c r="V395" s="21">
        <v>0.71803868143086136</v>
      </c>
      <c r="W395" s="21">
        <v>0.49776665349754468</v>
      </c>
      <c r="X395" s="21">
        <v>0.31191216581888848</v>
      </c>
      <c r="Y395" s="21">
        <v>0.45629276485975362</v>
      </c>
      <c r="Z395" s="21">
        <v>0.59030283715535481</v>
      </c>
      <c r="AA395" s="21">
        <v>0.41091860976696026</v>
      </c>
      <c r="AB395" s="21">
        <v>0.53020152308109103</v>
      </c>
      <c r="AC395" s="21">
        <v>0.40766187381459834</v>
      </c>
      <c r="AD395" s="21">
        <v>0.67713907807125562</v>
      </c>
      <c r="AE395" s="21">
        <v>0.92654478919381456</v>
      </c>
      <c r="AF395" s="21">
        <v>0.30097924934891851</v>
      </c>
      <c r="AG395" s="21">
        <v>0.7533698241726039</v>
      </c>
      <c r="AH395" s="21">
        <v>0.7452138576523617</v>
      </c>
      <c r="AI395" s="21">
        <v>0.69671381872973026</v>
      </c>
      <c r="AJ395" s="21">
        <v>0.94845774998571686</v>
      </c>
      <c r="AK395" s="21">
        <v>1.2526308837219311</v>
      </c>
      <c r="AL395" s="21">
        <v>1.7640483777607727</v>
      </c>
      <c r="AM395" s="21">
        <v>1.2985722000883728</v>
      </c>
      <c r="AN395" s="21">
        <v>0.49970800640845964</v>
      </c>
      <c r="AO395" s="21">
        <v>0.7700983839053801</v>
      </c>
      <c r="AP395" s="21">
        <v>1.045612625473225</v>
      </c>
      <c r="AQ395" s="21">
        <v>1.4647193824317462</v>
      </c>
      <c r="AR395" s="21">
        <v>0.98781315483719789</v>
      </c>
      <c r="AS395" s="21">
        <v>1.7216958503085158</v>
      </c>
      <c r="AT395" s="21">
        <v>1.0352383013827258</v>
      </c>
      <c r="AU395" s="21">
        <v>0.99183920089044686</v>
      </c>
      <c r="AV395" s="21">
        <v>0.87944087112242542</v>
      </c>
      <c r="AW395" s="21">
        <v>2.4194842681446533</v>
      </c>
      <c r="AX395" s="21">
        <v>1.1224019467332145</v>
      </c>
      <c r="AY395" s="21">
        <v>0.80465422352700022</v>
      </c>
      <c r="AZ395" s="21">
        <v>1.1058033903697575</v>
      </c>
      <c r="BA395" s="21">
        <v>1.1714444441751901</v>
      </c>
      <c r="BB395" s="21">
        <v>0.27476</v>
      </c>
      <c r="BC395" s="21">
        <v>3.8062696884222715</v>
      </c>
      <c r="BD395" s="21">
        <v>1.1637026999689193</v>
      </c>
      <c r="BE395" s="21">
        <v>0.74084858040889912</v>
      </c>
      <c r="BF395" s="21">
        <v>0.99562702422414184</v>
      </c>
      <c r="BG395" s="21">
        <v>1.8990341606129961</v>
      </c>
      <c r="BH395" s="21">
        <v>1.1804557933174511</v>
      </c>
      <c r="BI395" s="21">
        <v>0.85289151974416655</v>
      </c>
      <c r="BJ395" s="21"/>
      <c r="BK395" s="21"/>
      <c r="BL395" s="21"/>
      <c r="BM395" s="21"/>
      <c r="BN395" s="21"/>
    </row>
    <row r="396" spans="1:66" s="22" customFormat="1" ht="18" customHeight="1" x14ac:dyDescent="0.45">
      <c r="A396" s="17"/>
      <c r="B396" s="17">
        <v>389</v>
      </c>
      <c r="C396" s="18" t="s">
        <v>506</v>
      </c>
      <c r="D396" s="19" t="s">
        <v>41</v>
      </c>
      <c r="E396" s="19" t="s">
        <v>473</v>
      </c>
      <c r="F396" s="19" t="s">
        <v>176</v>
      </c>
      <c r="G396" s="19" t="s">
        <v>211</v>
      </c>
      <c r="H396" s="19" t="s">
        <v>47</v>
      </c>
      <c r="I396" s="20">
        <f t="shared" si="6"/>
        <v>158</v>
      </c>
      <c r="J396" s="20">
        <f>HLOOKUP(Year-1, 'Full Database'!$K$6:$BN$7, 2, 0)</f>
        <v>61</v>
      </c>
      <c r="K396" s="21"/>
      <c r="L396" s="21"/>
      <c r="M396" s="21"/>
      <c r="N396" s="21"/>
      <c r="O396" s="21"/>
      <c r="P396" s="21"/>
      <c r="Q396" s="21"/>
      <c r="R396" s="21">
        <v>2.7577255223127288</v>
      </c>
      <c r="S396" s="21">
        <v>0.39929798330485478</v>
      </c>
      <c r="T396" s="21">
        <v>0.43549966257309447</v>
      </c>
      <c r="U396" s="21">
        <v>1.0739075963827249</v>
      </c>
      <c r="V396" s="21">
        <v>1.8931004399907052</v>
      </c>
      <c r="W396" s="21">
        <v>0.40676207596388719</v>
      </c>
      <c r="X396" s="21">
        <v>1.0585503459707186</v>
      </c>
      <c r="Y396" s="21">
        <v>2.3934814738080532</v>
      </c>
      <c r="Z396" s="21">
        <v>1.7149163972125607</v>
      </c>
      <c r="AA396" s="21">
        <v>1.7348223738298687</v>
      </c>
      <c r="AB396" s="21">
        <v>1.2675557744675765</v>
      </c>
      <c r="AC396" s="21">
        <v>1.3663489667250501</v>
      </c>
      <c r="AD396" s="21">
        <v>0.89392426325556529</v>
      </c>
      <c r="AE396" s="21">
        <v>1.2393567815679427</v>
      </c>
      <c r="AF396" s="21">
        <v>1.7460726694938389</v>
      </c>
      <c r="AG396" s="21">
        <v>1.0193606085686047</v>
      </c>
      <c r="AH396" s="21">
        <v>1.4424985734451914</v>
      </c>
      <c r="AI396" s="21">
        <v>1.0344558281988949</v>
      </c>
      <c r="AJ396" s="21">
        <v>0.90758112279626979</v>
      </c>
      <c r="AK396" s="21">
        <v>1.0631910611523687</v>
      </c>
      <c r="AL396" s="21">
        <v>1.8649125689304584</v>
      </c>
      <c r="AM396" s="21">
        <v>0.58089080070495869</v>
      </c>
      <c r="AN396" s="21">
        <v>1.3201534468324194</v>
      </c>
      <c r="AO396" s="21">
        <v>1.1071970017449146</v>
      </c>
      <c r="AP396" s="21">
        <v>1.4077727944530829</v>
      </c>
      <c r="AQ396" s="21">
        <v>1.0792621788199339</v>
      </c>
      <c r="AR396" s="21">
        <v>1.9419686933727673</v>
      </c>
      <c r="AS396" s="21">
        <v>2.7613908053883507</v>
      </c>
      <c r="AT396" s="21">
        <v>1.2388309873617334</v>
      </c>
      <c r="AU396" s="21">
        <v>1.614579620715767</v>
      </c>
      <c r="AV396" s="21">
        <v>0.64644798501674194</v>
      </c>
      <c r="AW396" s="21">
        <v>2.1160696171425486</v>
      </c>
      <c r="AX396" s="21">
        <v>1.1213362914772329</v>
      </c>
      <c r="AY396" s="21">
        <v>0.92183506612108956</v>
      </c>
      <c r="AZ396" s="21">
        <v>1.4170226238566457</v>
      </c>
      <c r="BA396" s="21">
        <v>1.3413461653007435</v>
      </c>
      <c r="BB396" s="21">
        <v>0.79306174959248976</v>
      </c>
      <c r="BC396" s="21">
        <v>2.5925298223750355</v>
      </c>
      <c r="BD396" s="21">
        <v>0.78572991477813914</v>
      </c>
      <c r="BE396" s="21">
        <v>0.66764757295668731</v>
      </c>
      <c r="BF396" s="21">
        <v>0.98109502861196407</v>
      </c>
      <c r="BG396" s="21">
        <v>0.99605758197558147</v>
      </c>
      <c r="BH396" s="21">
        <v>0.70468181477650282</v>
      </c>
      <c r="BI396" s="21">
        <v>0.60304701925071591</v>
      </c>
      <c r="BJ396" s="21"/>
      <c r="BK396" s="21"/>
      <c r="BL396" s="21"/>
      <c r="BM396" s="21"/>
      <c r="BN396" s="21"/>
    </row>
    <row r="397" spans="1:66" s="22" customFormat="1" ht="18" customHeight="1" x14ac:dyDescent="0.45">
      <c r="A397" s="17"/>
      <c r="B397" s="17">
        <v>390</v>
      </c>
      <c r="C397" s="18" t="s">
        <v>507</v>
      </c>
      <c r="D397" s="19" t="s">
        <v>41</v>
      </c>
      <c r="E397" s="19" t="s">
        <v>473</v>
      </c>
      <c r="F397" s="19" t="s">
        <v>176</v>
      </c>
      <c r="G397" s="19" t="s">
        <v>213</v>
      </c>
      <c r="H397" s="19" t="s">
        <v>47</v>
      </c>
      <c r="I397" s="20">
        <f t="shared" si="6"/>
        <v>158</v>
      </c>
      <c r="J397" s="20">
        <f>HLOOKUP(Year-1, 'Full Database'!$K$6:$BN$7, 2, 0)</f>
        <v>61</v>
      </c>
      <c r="K397" s="21">
        <v>2.0414500000000002</v>
      </c>
      <c r="L397" s="21">
        <v>0.35011999999999999</v>
      </c>
      <c r="M397" s="21">
        <v>5.5384599999999997</v>
      </c>
      <c r="N397" s="21">
        <v>0.66445999999999994</v>
      </c>
      <c r="O397" s="21">
        <v>0</v>
      </c>
      <c r="P397" s="21">
        <v>0.22794</v>
      </c>
      <c r="Q397" s="21">
        <v>1.2496700000000001</v>
      </c>
      <c r="R397" s="21">
        <v>1.15909</v>
      </c>
      <c r="S397" s="21">
        <v>0</v>
      </c>
      <c r="T397" s="21">
        <v>0.5</v>
      </c>
      <c r="U397" s="21">
        <v>1.62948</v>
      </c>
      <c r="V397" s="21">
        <v>0.63720999999999994</v>
      </c>
      <c r="W397" s="21">
        <v>1.3064500000000001</v>
      </c>
      <c r="X397" s="21">
        <v>0.75635000000000008</v>
      </c>
      <c r="Y397" s="21">
        <v>5.9468300000000003</v>
      </c>
      <c r="Z397" s="21">
        <v>1.95238</v>
      </c>
      <c r="AA397" s="21">
        <v>1.12903</v>
      </c>
      <c r="AB397" s="21">
        <v>4.3191500000000005</v>
      </c>
      <c r="AC397" s="21">
        <v>2</v>
      </c>
      <c r="AD397" s="21">
        <v>0.89156999999999997</v>
      </c>
      <c r="AE397" s="21">
        <v>3.3928600000000002</v>
      </c>
      <c r="AF397" s="21">
        <v>7.0645199999999999</v>
      </c>
      <c r="AG397" s="21">
        <v>0.67567999999999995</v>
      </c>
      <c r="AH397" s="21">
        <v>3.5</v>
      </c>
      <c r="AI397" s="21">
        <v>1.6087</v>
      </c>
      <c r="AJ397" s="21">
        <v>2.25</v>
      </c>
      <c r="AK397" s="21">
        <v>12.096769999999999</v>
      </c>
      <c r="AL397" s="21">
        <v>2.00535</v>
      </c>
      <c r="AM397" s="21">
        <v>4.5671600000000003</v>
      </c>
      <c r="AN397" s="21">
        <v>1.6690399999999999</v>
      </c>
      <c r="AO397" s="21">
        <v>3.4726900000000001</v>
      </c>
      <c r="AP397" s="21">
        <v>2.8</v>
      </c>
      <c r="AQ397" s="21">
        <v>10</v>
      </c>
      <c r="AR397" s="21">
        <v>11.867650000000001</v>
      </c>
      <c r="AS397" s="21">
        <v>17.33333</v>
      </c>
      <c r="AT397" s="21">
        <v>5.25</v>
      </c>
      <c r="AU397" s="21">
        <v>2</v>
      </c>
      <c r="AV397" s="21">
        <v>4.3125</v>
      </c>
      <c r="AW397" s="21">
        <v>9</v>
      </c>
      <c r="AX397" s="21">
        <v>9</v>
      </c>
      <c r="AY397" s="21">
        <v>9</v>
      </c>
      <c r="AZ397" s="21">
        <v>12.5</v>
      </c>
      <c r="BA397" s="21">
        <v>11.375</v>
      </c>
      <c r="BB397" s="21">
        <v>0.8</v>
      </c>
      <c r="BC397" s="21">
        <v>1.4706561100548634</v>
      </c>
      <c r="BD397" s="21">
        <v>0.96384944306043019</v>
      </c>
      <c r="BE397" s="21">
        <v>1.2504585248466231</v>
      </c>
      <c r="BF397" s="21">
        <v>1.8517620031554509</v>
      </c>
      <c r="BG397" s="21">
        <v>2.0107524198518236</v>
      </c>
      <c r="BH397" s="21">
        <v>1.5155228942302155</v>
      </c>
      <c r="BI397" s="21">
        <v>1.3046798017390391</v>
      </c>
      <c r="BJ397" s="21"/>
      <c r="BK397" s="21"/>
      <c r="BL397" s="21"/>
      <c r="BM397" s="21"/>
      <c r="BN397" s="21"/>
    </row>
    <row r="398" spans="1:66" s="22" customFormat="1" ht="18" customHeight="1" x14ac:dyDescent="0.45">
      <c r="A398" s="17"/>
      <c r="B398" s="17">
        <v>391</v>
      </c>
      <c r="C398" s="18" t="s">
        <v>508</v>
      </c>
      <c r="D398" s="19" t="s">
        <v>41</v>
      </c>
      <c r="E398" s="19" t="s">
        <v>473</v>
      </c>
      <c r="F398" s="19" t="s">
        <v>176</v>
      </c>
      <c r="G398" s="19" t="s">
        <v>215</v>
      </c>
      <c r="H398" s="19" t="s">
        <v>47</v>
      </c>
      <c r="I398" s="20">
        <f t="shared" si="6"/>
        <v>158</v>
      </c>
      <c r="J398" s="20">
        <f>HLOOKUP(Year-1, 'Full Database'!$K$6:$BN$7, 2, 0)</f>
        <v>61</v>
      </c>
      <c r="K398" s="21"/>
      <c r="L398" s="21"/>
      <c r="M398" s="21">
        <v>0.69925999999999955</v>
      </c>
      <c r="N398" s="21">
        <v>0.61763000000000012</v>
      </c>
      <c r="O398" s="21">
        <v>0.13213999999999998</v>
      </c>
      <c r="P398" s="21">
        <v>8.7330000000000019E-2</v>
      </c>
      <c r="Q398" s="21">
        <v>0.44717000000000001</v>
      </c>
      <c r="R398" s="21">
        <v>0.97133524466989585</v>
      </c>
      <c r="S398" s="21">
        <v>0.43143731145805764</v>
      </c>
      <c r="T398" s="21">
        <v>0.78335999999999983</v>
      </c>
      <c r="U398" s="21">
        <v>3.147076189042127</v>
      </c>
      <c r="V398" s="21">
        <v>1.0159832102597337</v>
      </c>
      <c r="W398" s="21">
        <v>0.45687330763947193</v>
      </c>
      <c r="X398" s="21">
        <v>0.36279000000000006</v>
      </c>
      <c r="Y398" s="21">
        <v>0.60695999999999994</v>
      </c>
      <c r="Z398" s="21">
        <v>1.35</v>
      </c>
      <c r="AA398" s="21">
        <v>0.98281000000000007</v>
      </c>
      <c r="AB398" s="21">
        <v>0.46321057657487225</v>
      </c>
      <c r="AC398" s="21">
        <v>2.00549</v>
      </c>
      <c r="AD398" s="21">
        <v>0.28715936412423376</v>
      </c>
      <c r="AE398" s="21">
        <v>0.37353768502251633</v>
      </c>
      <c r="AF398" s="21">
        <v>1.4753455924052732</v>
      </c>
      <c r="AG398" s="21">
        <v>0.47957905725715105</v>
      </c>
      <c r="AH398" s="21">
        <v>0.49904269669363016</v>
      </c>
      <c r="AI398" s="21">
        <v>1.5311720644799802</v>
      </c>
      <c r="AJ398" s="21">
        <v>0.44286003785533112</v>
      </c>
      <c r="AK398" s="21">
        <v>0.61065282214421368</v>
      </c>
      <c r="AL398" s="21">
        <v>1.2144671182968207</v>
      </c>
      <c r="AM398" s="21">
        <v>0.59380220882326817</v>
      </c>
      <c r="AN398" s="21">
        <v>1.0737881545257209</v>
      </c>
      <c r="AO398" s="21">
        <v>1.2513202040801026</v>
      </c>
      <c r="AP398" s="21">
        <v>0.94421592555039302</v>
      </c>
      <c r="AQ398" s="21">
        <v>1.0293569984334427</v>
      </c>
      <c r="AR398" s="21">
        <v>0.47651862445454757</v>
      </c>
      <c r="AS398" s="21">
        <v>0.44766479043315305</v>
      </c>
      <c r="AT398" s="21">
        <v>0.989952252920418</v>
      </c>
      <c r="AU398" s="21">
        <v>3.6197455931657143</v>
      </c>
      <c r="AV398" s="21">
        <v>1.8648571549883595</v>
      </c>
      <c r="AW398" s="21">
        <v>1.5431794837960082</v>
      </c>
      <c r="AX398" s="21">
        <v>0.45282830238739702</v>
      </c>
      <c r="AY398" s="21">
        <v>0.47489514457118226</v>
      </c>
      <c r="AZ398" s="21">
        <v>2.6694689343982168</v>
      </c>
      <c r="BA398" s="21">
        <v>0.9492234355908844</v>
      </c>
      <c r="BB398" s="21">
        <v>6.2099999999999989E-2</v>
      </c>
      <c r="BC398" s="21">
        <v>1.2567034883644634</v>
      </c>
      <c r="BD398" s="21">
        <v>0.29586248058010567</v>
      </c>
      <c r="BE398" s="21">
        <v>0.2409316892832834</v>
      </c>
      <c r="BF398" s="21">
        <v>0.21288742268653471</v>
      </c>
      <c r="BG398" s="21">
        <v>0.43975669542842927</v>
      </c>
      <c r="BH398" s="21">
        <v>0.70978054243968081</v>
      </c>
      <c r="BI398" s="21">
        <v>0.36460909884131071</v>
      </c>
      <c r="BJ398" s="21"/>
      <c r="BK398" s="21"/>
      <c r="BL398" s="21"/>
      <c r="BM398" s="21"/>
      <c r="BN398" s="21"/>
    </row>
    <row r="399" spans="1:66" s="22" customFormat="1" ht="18" customHeight="1" x14ac:dyDescent="0.45">
      <c r="A399" s="17"/>
      <c r="B399" s="17">
        <v>392</v>
      </c>
      <c r="C399" s="18" t="s">
        <v>509</v>
      </c>
      <c r="D399" s="19" t="s">
        <v>41</v>
      </c>
      <c r="E399" s="19" t="s">
        <v>473</v>
      </c>
      <c r="F399" s="19" t="s">
        <v>176</v>
      </c>
      <c r="G399" s="19" t="s">
        <v>217</v>
      </c>
      <c r="H399" s="19" t="s">
        <v>47</v>
      </c>
      <c r="I399" s="20">
        <f t="shared" si="6"/>
        <v>158</v>
      </c>
      <c r="J399" s="20">
        <f>HLOOKUP(Year-1, 'Full Database'!$K$6:$BN$7, 2, 0)</f>
        <v>61</v>
      </c>
      <c r="K399" s="21">
        <v>0.59618107208432303</v>
      </c>
      <c r="L399" s="21">
        <v>0.33918344984148641</v>
      </c>
      <c r="M399" s="21">
        <v>1.4643539397763532</v>
      </c>
      <c r="N399" s="21">
        <v>1.0259283877312049</v>
      </c>
      <c r="O399" s="21">
        <v>0.64087343407093522</v>
      </c>
      <c r="P399" s="21">
        <v>0.74077105060090664</v>
      </c>
      <c r="Q399" s="21">
        <v>1.2443081640130647</v>
      </c>
      <c r="R399" s="21">
        <v>0.70208968605648336</v>
      </c>
      <c r="S399" s="21">
        <v>0.44692573641875472</v>
      </c>
      <c r="T399" s="21">
        <v>0.52387976789523816</v>
      </c>
      <c r="U399" s="21">
        <v>2.061956881923817</v>
      </c>
      <c r="V399" s="21">
        <v>0.94551276196464717</v>
      </c>
      <c r="W399" s="21">
        <v>0.86978161732953407</v>
      </c>
      <c r="X399" s="21">
        <v>0.88683645170665182</v>
      </c>
      <c r="Y399" s="21">
        <v>0.91965759235519384</v>
      </c>
      <c r="Z399" s="21">
        <v>1.2904451251726219</v>
      </c>
      <c r="AA399" s="21">
        <v>0.72279334551388918</v>
      </c>
      <c r="AB399" s="21">
        <v>1.5865596225106795</v>
      </c>
      <c r="AC399" s="21">
        <v>1.3921251909736128</v>
      </c>
      <c r="AD399" s="21">
        <v>0.67678228213488767</v>
      </c>
      <c r="AE399" s="21">
        <v>1.02870150418756</v>
      </c>
      <c r="AF399" s="21">
        <v>0.89841372822618593</v>
      </c>
      <c r="AG399" s="21">
        <v>0.87935816117090659</v>
      </c>
      <c r="AH399" s="21">
        <v>1.1890501959911404</v>
      </c>
      <c r="AI399" s="21">
        <v>0.89268913904708858</v>
      </c>
      <c r="AJ399" s="21">
        <v>0.90552885546149287</v>
      </c>
      <c r="AK399" s="21">
        <v>1.4548953944918597</v>
      </c>
      <c r="AL399" s="21">
        <v>1.1460038642362804</v>
      </c>
      <c r="AM399" s="21">
        <v>1.1452691183900534</v>
      </c>
      <c r="AN399" s="21">
        <v>0.80214820254035724</v>
      </c>
      <c r="AO399" s="21">
        <v>1.3586357209808813</v>
      </c>
      <c r="AP399" s="21">
        <v>1.254889967616359</v>
      </c>
      <c r="AQ399" s="21">
        <v>1.2582609892166228</v>
      </c>
      <c r="AR399" s="21">
        <v>1.7927891312829245</v>
      </c>
      <c r="AS399" s="21">
        <v>1.2837416112883977</v>
      </c>
      <c r="AT399" s="21">
        <v>1.2695126697597798</v>
      </c>
      <c r="AU399" s="21">
        <v>1.8810912907274113</v>
      </c>
      <c r="AV399" s="21">
        <v>1.8214982660167209</v>
      </c>
      <c r="AW399" s="21">
        <v>1.6101124503220456</v>
      </c>
      <c r="AX399" s="21">
        <v>1.19278434964239</v>
      </c>
      <c r="AY399" s="21">
        <v>1.1869970293976602</v>
      </c>
      <c r="AZ399" s="21">
        <v>3.7078107385157981</v>
      </c>
      <c r="BA399" s="21">
        <v>1.1582198343422243</v>
      </c>
      <c r="BB399" s="21">
        <v>0.80945308299793584</v>
      </c>
      <c r="BC399" s="21">
        <v>1.9944238502416785</v>
      </c>
      <c r="BD399" s="21">
        <v>1.1245389007475148</v>
      </c>
      <c r="BE399" s="21">
        <v>1.6140356388457757</v>
      </c>
      <c r="BF399" s="21">
        <v>1.6871714291128339</v>
      </c>
      <c r="BG399" s="21">
        <v>2.9767447116136831</v>
      </c>
      <c r="BH399" s="21">
        <v>1.5197195283876002</v>
      </c>
      <c r="BI399" s="21">
        <v>1.9639866901868326</v>
      </c>
      <c r="BJ399" s="21"/>
      <c r="BK399" s="21"/>
      <c r="BL399" s="21"/>
      <c r="BM399" s="21"/>
      <c r="BN399" s="21"/>
    </row>
    <row r="400" spans="1:66" s="22" customFormat="1" ht="18" customHeight="1" x14ac:dyDescent="0.45">
      <c r="A400" s="17"/>
      <c r="B400" s="17">
        <v>393</v>
      </c>
      <c r="C400" s="18" t="s">
        <v>510</v>
      </c>
      <c r="D400" s="19" t="s">
        <v>41</v>
      </c>
      <c r="E400" s="19" t="s">
        <v>473</v>
      </c>
      <c r="F400" s="19" t="s">
        <v>176</v>
      </c>
      <c r="G400" s="19" t="s">
        <v>219</v>
      </c>
      <c r="H400" s="19" t="s">
        <v>47</v>
      </c>
      <c r="I400" s="20">
        <f t="shared" si="6"/>
        <v>158</v>
      </c>
      <c r="J400" s="20">
        <f>HLOOKUP(Year-1, 'Full Database'!$K$6:$BN$7, 2, 0)</f>
        <v>61</v>
      </c>
      <c r="K400" s="21">
        <v>1.6501251386201068</v>
      </c>
      <c r="L400" s="21">
        <v>0.53369040073843654</v>
      </c>
      <c r="M400" s="21">
        <v>1.6865008764159244</v>
      </c>
      <c r="N400" s="21">
        <v>0.631514691166424</v>
      </c>
      <c r="O400" s="21">
        <v>0.53939024416694903</v>
      </c>
      <c r="P400" s="21">
        <v>0.61892487251423378</v>
      </c>
      <c r="Q400" s="21">
        <v>0.7600191576668075</v>
      </c>
      <c r="R400" s="21">
        <v>0.43818998305440904</v>
      </c>
      <c r="S400" s="21">
        <v>0.61821765125244788</v>
      </c>
      <c r="T400" s="21">
        <v>0.52315056865269105</v>
      </c>
      <c r="U400" s="21">
        <v>1.9722032793288837</v>
      </c>
      <c r="V400" s="21">
        <v>1.2930911791373667</v>
      </c>
      <c r="W400" s="21">
        <v>0.94863939921538032</v>
      </c>
      <c r="X400" s="21">
        <v>0.58376975206655413</v>
      </c>
      <c r="Y400" s="21">
        <v>1.1930888211086759</v>
      </c>
      <c r="Z400" s="21">
        <v>1.7497838903586296</v>
      </c>
      <c r="AA400" s="21">
        <v>0.97083903356374224</v>
      </c>
      <c r="AB400" s="21">
        <v>1.2669211394375104</v>
      </c>
      <c r="AC400" s="21">
        <v>0.88654534892668135</v>
      </c>
      <c r="AD400" s="21">
        <v>0.8760635699475221</v>
      </c>
      <c r="AE400" s="21">
        <v>1.1780442464042746</v>
      </c>
      <c r="AF400" s="21">
        <v>0.82362843439983513</v>
      </c>
      <c r="AG400" s="21">
        <v>0.83086407949931518</v>
      </c>
      <c r="AH400" s="21">
        <v>1.3540656851249318</v>
      </c>
      <c r="AI400" s="21">
        <v>1.049362104986598</v>
      </c>
      <c r="AJ400" s="21">
        <v>0.78404040762301741</v>
      </c>
      <c r="AK400" s="21">
        <v>1.9293925575438049</v>
      </c>
      <c r="AL400" s="21">
        <v>1.2259115247235837</v>
      </c>
      <c r="AM400" s="21">
        <v>1.3906945384848579</v>
      </c>
      <c r="AN400" s="21">
        <v>0.86845455855496567</v>
      </c>
      <c r="AO400" s="21">
        <v>1.2470674981271668</v>
      </c>
      <c r="AP400" s="21">
        <v>1.1061318000878781</v>
      </c>
      <c r="AQ400" s="21">
        <v>1.1124250263970588</v>
      </c>
      <c r="AR400" s="21">
        <v>1.610433555941339</v>
      </c>
      <c r="AS400" s="21">
        <v>3.5905509225914787</v>
      </c>
      <c r="AT400" s="21">
        <v>0.99215335757844125</v>
      </c>
      <c r="AU400" s="21">
        <v>1.1035618408566119</v>
      </c>
      <c r="AV400" s="21">
        <v>0.82869828399186318</v>
      </c>
      <c r="AW400" s="21">
        <v>3.2100220771714678</v>
      </c>
      <c r="AX400" s="21">
        <v>1.1402030436463972</v>
      </c>
      <c r="AY400" s="21">
        <v>1.075675212799204</v>
      </c>
      <c r="AZ400" s="21">
        <v>1.1673603847700007</v>
      </c>
      <c r="BA400" s="21">
        <v>1.2157255022931117</v>
      </c>
      <c r="BB400" s="21">
        <v>0.67951424123412185</v>
      </c>
      <c r="BC400" s="21">
        <v>1.9397267662078668</v>
      </c>
      <c r="BD400" s="21">
        <v>1.0283019442849679</v>
      </c>
      <c r="BE400" s="21">
        <v>1.7052964033828402</v>
      </c>
      <c r="BF400" s="21">
        <v>1.7887876340127766</v>
      </c>
      <c r="BG400" s="21">
        <v>2.777269318497372</v>
      </c>
      <c r="BH400" s="21">
        <v>1.718843842804411</v>
      </c>
      <c r="BI400" s="21">
        <v>1.8967532796724602</v>
      </c>
      <c r="BJ400" s="21"/>
      <c r="BK400" s="21"/>
      <c r="BL400" s="21"/>
      <c r="BM400" s="21"/>
      <c r="BN400" s="21"/>
    </row>
    <row r="401" spans="1:66" s="22" customFormat="1" ht="18" customHeight="1" x14ac:dyDescent="0.45">
      <c r="A401" s="17"/>
      <c r="B401" s="17">
        <v>394</v>
      </c>
      <c r="C401" s="18" t="s">
        <v>511</v>
      </c>
      <c r="D401" s="19" t="s">
        <v>41</v>
      </c>
      <c r="E401" s="19" t="s">
        <v>473</v>
      </c>
      <c r="F401" s="19" t="s">
        <v>176</v>
      </c>
      <c r="G401" s="19" t="s">
        <v>221</v>
      </c>
      <c r="H401" s="19" t="s">
        <v>47</v>
      </c>
      <c r="I401" s="20">
        <f t="shared" si="6"/>
        <v>158</v>
      </c>
      <c r="J401" s="20">
        <f>HLOOKUP(Year-1, 'Full Database'!$K$6:$BN$7, 2, 0)</f>
        <v>61</v>
      </c>
      <c r="K401" s="21">
        <v>0.25265000000000004</v>
      </c>
      <c r="L401" s="21">
        <v>1.04661</v>
      </c>
      <c r="M401" s="21">
        <v>2.3132971050598479</v>
      </c>
      <c r="N401" s="21">
        <v>0.89090783772572135</v>
      </c>
      <c r="O401" s="21">
        <v>0.81628145740835867</v>
      </c>
      <c r="P401" s="21">
        <v>0.41574054058188981</v>
      </c>
      <c r="Q401" s="21">
        <v>1.3728709782600497</v>
      </c>
      <c r="R401" s="21">
        <v>0.87910124493159425</v>
      </c>
      <c r="S401" s="21">
        <v>0.55559753775838228</v>
      </c>
      <c r="T401" s="21">
        <v>0.73138956449459014</v>
      </c>
      <c r="U401" s="21">
        <v>2.9185651681423819</v>
      </c>
      <c r="V401" s="21">
        <v>1.509493262444525</v>
      </c>
      <c r="W401" s="21">
        <v>1.6514166168786544</v>
      </c>
      <c r="X401" s="21">
        <v>1.1658229116815055</v>
      </c>
      <c r="Y401" s="21">
        <v>1.4815184712897882</v>
      </c>
      <c r="Z401" s="21">
        <v>2.3486321212698584</v>
      </c>
      <c r="AA401" s="21">
        <v>1.1037118012741116</v>
      </c>
      <c r="AB401" s="21">
        <v>1.2784375932477792</v>
      </c>
      <c r="AC401" s="21">
        <v>1.2113206449754064</v>
      </c>
      <c r="AD401" s="21">
        <v>0.65204341447694047</v>
      </c>
      <c r="AE401" s="21">
        <v>1.4277765666710867</v>
      </c>
      <c r="AF401" s="21">
        <v>1.330005128925698</v>
      </c>
      <c r="AG401" s="21">
        <v>1.0119056274709204</v>
      </c>
      <c r="AH401" s="21">
        <v>1.7596144729387733</v>
      </c>
      <c r="AI401" s="21">
        <v>1.2149914080380542</v>
      </c>
      <c r="AJ401" s="21">
        <v>0.98450288726009805</v>
      </c>
      <c r="AK401" s="21">
        <v>2.5393565864435725</v>
      </c>
      <c r="AL401" s="21">
        <v>1.6653087693025204</v>
      </c>
      <c r="AM401" s="21">
        <v>1.3917838851519231</v>
      </c>
      <c r="AN401" s="21">
        <v>1.2962698705419538</v>
      </c>
      <c r="AO401" s="21">
        <v>2.5798465778042829</v>
      </c>
      <c r="AP401" s="21">
        <v>1.1653154222417892</v>
      </c>
      <c r="AQ401" s="21">
        <v>1.1270384292831874</v>
      </c>
      <c r="AR401" s="21">
        <v>1.8979511727510583</v>
      </c>
      <c r="AS401" s="21">
        <v>4.9663130914786215</v>
      </c>
      <c r="AT401" s="21">
        <v>1.4683459121438565</v>
      </c>
      <c r="AU401" s="21">
        <v>1.1051985279442447</v>
      </c>
      <c r="AV401" s="21">
        <v>0.76817423260543127</v>
      </c>
      <c r="AW401" s="21">
        <v>3.9885755203690643</v>
      </c>
      <c r="AX401" s="21">
        <v>1.1309149513041947</v>
      </c>
      <c r="AY401" s="21">
        <v>0.88196521109518478</v>
      </c>
      <c r="AZ401" s="21">
        <v>1.2452341623364034</v>
      </c>
      <c r="BA401" s="21">
        <v>1.5524679989428321</v>
      </c>
      <c r="BB401" s="21">
        <v>0.69636426611950697</v>
      </c>
      <c r="BC401" s="21">
        <v>1.1997681756354182</v>
      </c>
      <c r="BD401" s="21">
        <v>1.0857231496262711</v>
      </c>
      <c r="BE401" s="21">
        <v>0.90122186319480535</v>
      </c>
      <c r="BF401" s="21">
        <v>0.92279386489174731</v>
      </c>
      <c r="BG401" s="21">
        <v>1.9548874563886767</v>
      </c>
      <c r="BH401" s="21">
        <v>1.0272659213440676</v>
      </c>
      <c r="BI401" s="21">
        <v>0.7249351022330679</v>
      </c>
      <c r="BJ401" s="21"/>
      <c r="BK401" s="21"/>
      <c r="BL401" s="21"/>
      <c r="BM401" s="21"/>
      <c r="BN401" s="21"/>
    </row>
    <row r="402" spans="1:66" s="22" customFormat="1" ht="18" customHeight="1" x14ac:dyDescent="0.45">
      <c r="A402" s="17"/>
      <c r="B402" s="17">
        <v>395</v>
      </c>
      <c r="C402" s="18" t="s">
        <v>512</v>
      </c>
      <c r="D402" s="19" t="s">
        <v>41</v>
      </c>
      <c r="E402" s="19" t="s">
        <v>473</v>
      </c>
      <c r="F402" s="19" t="s">
        <v>176</v>
      </c>
      <c r="G402" s="19" t="s">
        <v>223</v>
      </c>
      <c r="H402" s="19" t="s">
        <v>47</v>
      </c>
      <c r="I402" s="20">
        <f t="shared" si="6"/>
        <v>158</v>
      </c>
      <c r="J402" s="20">
        <f>HLOOKUP(Year-1, 'Full Database'!$K$6:$BN$7, 2, 0)</f>
        <v>61</v>
      </c>
      <c r="K402" s="21"/>
      <c r="L402" s="21"/>
      <c r="M402" s="21">
        <v>0.74524000000000001</v>
      </c>
      <c r="N402" s="21">
        <v>0.16947000000000001</v>
      </c>
      <c r="O402" s="21">
        <v>0.34362999999999999</v>
      </c>
      <c r="P402" s="21">
        <v>0.26126000000000005</v>
      </c>
      <c r="Q402" s="21">
        <v>1.3230637284985944</v>
      </c>
      <c r="R402" s="21">
        <v>0.37922210436547266</v>
      </c>
      <c r="S402" s="21">
        <v>0.90574238627407777</v>
      </c>
      <c r="T402" s="21">
        <v>0.11830977199348053</v>
      </c>
      <c r="U402" s="21">
        <v>2.774448533023083</v>
      </c>
      <c r="V402" s="21">
        <v>0.82629020136200304</v>
      </c>
      <c r="W402" s="21">
        <v>0.44543297884191163</v>
      </c>
      <c r="X402" s="21">
        <v>0.55172852629527447</v>
      </c>
      <c r="Y402" s="21">
        <v>0.42067574333361246</v>
      </c>
      <c r="Z402" s="21">
        <v>1.5499820529467518</v>
      </c>
      <c r="AA402" s="21">
        <v>0.61570828361411245</v>
      </c>
      <c r="AB402" s="21">
        <v>1.0563298869361766</v>
      </c>
      <c r="AC402" s="21">
        <v>0.60412117817255195</v>
      </c>
      <c r="AD402" s="21">
        <v>0.46661047551032298</v>
      </c>
      <c r="AE402" s="21">
        <v>1.1917994646088534</v>
      </c>
      <c r="AF402" s="21">
        <v>2.8010087817697071</v>
      </c>
      <c r="AG402" s="21">
        <v>1.2042166309254003</v>
      </c>
      <c r="AH402" s="21">
        <v>1.3134080983173664</v>
      </c>
      <c r="AI402" s="21">
        <v>0.52878259544006101</v>
      </c>
      <c r="AJ402" s="21">
        <v>0.3748824549125167</v>
      </c>
      <c r="AK402" s="21">
        <v>0.92888906006301242</v>
      </c>
      <c r="AL402" s="21">
        <v>0.5357991276234717</v>
      </c>
      <c r="AM402" s="21">
        <v>1.2652044408282126</v>
      </c>
      <c r="AN402" s="21">
        <v>0.8771224154649091</v>
      </c>
      <c r="AO402" s="21">
        <v>0.78407574930986668</v>
      </c>
      <c r="AP402" s="21">
        <v>0.69748435005280118</v>
      </c>
      <c r="AQ402" s="21">
        <v>1.1544068079102277</v>
      </c>
      <c r="AR402" s="21">
        <v>1.4592509256045245</v>
      </c>
      <c r="AS402" s="21">
        <v>4.0286980853564076</v>
      </c>
      <c r="AT402" s="21">
        <v>0.59142900926498365</v>
      </c>
      <c r="AU402" s="21">
        <v>0.8288712181798813</v>
      </c>
      <c r="AV402" s="21">
        <v>0.8249685694866612</v>
      </c>
      <c r="AW402" s="21">
        <v>3.6574672781902149</v>
      </c>
      <c r="AX402" s="21">
        <v>1.1422757345142915</v>
      </c>
      <c r="AY402" s="21">
        <v>0.76146920141267793</v>
      </c>
      <c r="AZ402" s="21">
        <v>0.96911709371085408</v>
      </c>
      <c r="BA402" s="21">
        <v>1.3372839121491802</v>
      </c>
      <c r="BB402" s="21">
        <v>0.90390853240117075</v>
      </c>
      <c r="BC402" s="21">
        <v>1.4375211834763644</v>
      </c>
      <c r="BD402" s="21">
        <v>0.3810208555936993</v>
      </c>
      <c r="BE402" s="21">
        <v>0.67125282496497929</v>
      </c>
      <c r="BF402" s="21">
        <v>0.72614148530519906</v>
      </c>
      <c r="BG402" s="21">
        <v>0.74407041081184666</v>
      </c>
      <c r="BH402" s="21">
        <v>0.61218786771979761</v>
      </c>
      <c r="BI402" s="21">
        <v>0.45949135948102826</v>
      </c>
      <c r="BJ402" s="21"/>
      <c r="BK402" s="21"/>
      <c r="BL402" s="21"/>
      <c r="BM402" s="21"/>
      <c r="BN402" s="21"/>
    </row>
    <row r="403" spans="1:66" s="22" customFormat="1" ht="18" customHeight="1" x14ac:dyDescent="0.45">
      <c r="A403" s="17"/>
      <c r="B403" s="17">
        <v>396</v>
      </c>
      <c r="C403" s="18" t="s">
        <v>513</v>
      </c>
      <c r="D403" s="19" t="s">
        <v>41</v>
      </c>
      <c r="E403" s="19" t="s">
        <v>473</v>
      </c>
      <c r="F403" s="19" t="s">
        <v>176</v>
      </c>
      <c r="G403" s="19" t="s">
        <v>225</v>
      </c>
      <c r="H403" s="19" t="s">
        <v>47</v>
      </c>
      <c r="I403" s="20">
        <f t="shared" si="6"/>
        <v>158</v>
      </c>
      <c r="J403" s="20">
        <f>HLOOKUP(Year-1, 'Full Database'!$K$6:$BN$7, 2, 0)</f>
        <v>61</v>
      </c>
      <c r="K403" s="21">
        <v>0.40668000000000004</v>
      </c>
      <c r="L403" s="21">
        <v>0.17992562891502839</v>
      </c>
      <c r="M403" s="21">
        <v>0.51408038349019058</v>
      </c>
      <c r="N403" s="21">
        <v>0.34008286802460191</v>
      </c>
      <c r="O403" s="21">
        <v>0.18435300281531447</v>
      </c>
      <c r="P403" s="21">
        <v>0.36560378900112933</v>
      </c>
      <c r="Q403" s="21">
        <v>0.55766887232864282</v>
      </c>
      <c r="R403" s="21">
        <v>0.26672129446295739</v>
      </c>
      <c r="S403" s="21">
        <v>0.43800376222853427</v>
      </c>
      <c r="T403" s="21">
        <v>0.47947107501808106</v>
      </c>
      <c r="U403" s="21">
        <v>0.47637048467795123</v>
      </c>
      <c r="V403" s="21">
        <v>0.27343642729377765</v>
      </c>
      <c r="W403" s="21">
        <v>0.22503575656760993</v>
      </c>
      <c r="X403" s="21">
        <v>0.25723630060615871</v>
      </c>
      <c r="Y403" s="21">
        <v>0.51491493721782877</v>
      </c>
      <c r="Z403" s="21">
        <v>0.59591156573645199</v>
      </c>
      <c r="AA403" s="21">
        <v>0.81273532064437948</v>
      </c>
      <c r="AB403" s="21">
        <v>0.87232737774188307</v>
      </c>
      <c r="AC403" s="21">
        <v>0.65640750201154452</v>
      </c>
      <c r="AD403" s="21">
        <v>0.7831030381842663</v>
      </c>
      <c r="AE403" s="21">
        <v>0.63942958779865133</v>
      </c>
      <c r="AF403" s="21">
        <v>0.36384466578908259</v>
      </c>
      <c r="AG403" s="21">
        <v>0.54692421509143319</v>
      </c>
      <c r="AH403" s="21">
        <v>0.88243311425154536</v>
      </c>
      <c r="AI403" s="21">
        <v>0.81084600711048993</v>
      </c>
      <c r="AJ403" s="21">
        <v>0.65517807040491993</v>
      </c>
      <c r="AK403" s="21">
        <v>0.70739414569563297</v>
      </c>
      <c r="AL403" s="21">
        <v>0.53718411332332638</v>
      </c>
      <c r="AM403" s="21">
        <v>0.83588180803834644</v>
      </c>
      <c r="AN403" s="21">
        <v>0.40863307356610296</v>
      </c>
      <c r="AO403" s="21">
        <v>0.75431673076423811</v>
      </c>
      <c r="AP403" s="21">
        <v>0.83496469770964676</v>
      </c>
      <c r="AQ403" s="21">
        <v>1.1404509482752321</v>
      </c>
      <c r="AR403" s="21">
        <v>1.5825381253363069</v>
      </c>
      <c r="AS403" s="21">
        <v>1.6043650288505129</v>
      </c>
      <c r="AT403" s="21">
        <v>0.84125687838327334</v>
      </c>
      <c r="AU403" s="21">
        <v>0.9863427128213661</v>
      </c>
      <c r="AV403" s="21">
        <v>0.85989999073527035</v>
      </c>
      <c r="AW403" s="21">
        <v>2.8524755781377591</v>
      </c>
      <c r="AX403" s="21">
        <v>0.8552584984454259</v>
      </c>
      <c r="AY403" s="21">
        <v>0.890189225104841</v>
      </c>
      <c r="AZ403" s="21">
        <v>1.0067980604026532</v>
      </c>
      <c r="BA403" s="21">
        <v>0.67995954298961037</v>
      </c>
      <c r="BB403" s="21">
        <v>0.58936224537957993</v>
      </c>
      <c r="BC403" s="21">
        <v>1.3233040984272126</v>
      </c>
      <c r="BD403" s="21">
        <v>0.92937207827404067</v>
      </c>
      <c r="BE403" s="21">
        <v>0.66583410811522215</v>
      </c>
      <c r="BF403" s="21">
        <v>0.64856286351002512</v>
      </c>
      <c r="BG403" s="21">
        <v>0.80622390719237191</v>
      </c>
      <c r="BH403" s="21">
        <v>0.9199263793919884</v>
      </c>
      <c r="BI403" s="21">
        <v>0.6823149544248801</v>
      </c>
      <c r="BJ403" s="21"/>
      <c r="BK403" s="21"/>
      <c r="BL403" s="21"/>
      <c r="BM403" s="21"/>
      <c r="BN403" s="21"/>
    </row>
    <row r="404" spans="1:66" s="22" customFormat="1" ht="18" customHeight="1" x14ac:dyDescent="0.45">
      <c r="A404" s="17"/>
      <c r="B404" s="17">
        <v>397</v>
      </c>
      <c r="C404" s="18" t="s">
        <v>514</v>
      </c>
      <c r="D404" s="19" t="s">
        <v>45</v>
      </c>
      <c r="E404" s="19" t="s">
        <v>515</v>
      </c>
      <c r="F404" s="19" t="s">
        <v>15</v>
      </c>
      <c r="G404" s="19" t="s">
        <v>15</v>
      </c>
      <c r="H404" s="19" t="s">
        <v>47</v>
      </c>
      <c r="I404" s="20">
        <f t="shared" si="6"/>
        <v>158</v>
      </c>
      <c r="J404" s="20">
        <f>HLOOKUP(Year-1, 'Full Database'!$K$6:$BN$7, 2, 0)</f>
        <v>61</v>
      </c>
      <c r="K404" s="21">
        <v>0.83550232145606673</v>
      </c>
      <c r="L404" s="21">
        <v>0.19440106424964052</v>
      </c>
      <c r="M404" s="21">
        <v>1.9225068155962974</v>
      </c>
      <c r="N404" s="21">
        <v>1.0824555933022393</v>
      </c>
      <c r="O404" s="21">
        <v>0.15778510537294813</v>
      </c>
      <c r="P404" s="21">
        <v>0.25132682032641024</v>
      </c>
      <c r="Q404" s="21">
        <v>0.74097477838028347</v>
      </c>
      <c r="R404" s="21">
        <v>0.51353608726957389</v>
      </c>
      <c r="S404" s="21">
        <v>9.5659327141051992E-2</v>
      </c>
      <c r="T404" s="21">
        <v>5.4648670726783928E-2</v>
      </c>
      <c r="U404" s="21">
        <v>1.3298255901734388</v>
      </c>
      <c r="V404" s="21">
        <v>0.98424558971491771</v>
      </c>
      <c r="W404" s="21">
        <v>0.62231576739072081</v>
      </c>
      <c r="X404" s="21">
        <v>0.67996814202525546</v>
      </c>
      <c r="Y404" s="21">
        <v>1.0631286997238414</v>
      </c>
      <c r="Z404" s="21">
        <v>1.0905756485611831</v>
      </c>
      <c r="AA404" s="21">
        <v>0.42852871925828762</v>
      </c>
      <c r="AB404" s="21">
        <v>0.86639722921735385</v>
      </c>
      <c r="AC404" s="21">
        <v>0.92926622227946631</v>
      </c>
      <c r="AD404" s="21">
        <v>0.30280675811871505</v>
      </c>
      <c r="AE404" s="21">
        <v>0.82702914786115822</v>
      </c>
      <c r="AF404" s="21">
        <v>0.57653761999864672</v>
      </c>
      <c r="AG404" s="21">
        <v>0.33581398442502264</v>
      </c>
      <c r="AH404" s="21">
        <v>0.63835582000146196</v>
      </c>
      <c r="AI404" s="21">
        <v>0.60594770897747541</v>
      </c>
      <c r="AJ404" s="21">
        <v>0.17886990690617124</v>
      </c>
      <c r="AK404" s="21">
        <v>1.3324449092602586</v>
      </c>
      <c r="AL404" s="21">
        <v>0.92189470814470165</v>
      </c>
      <c r="AM404" s="21">
        <v>0.78585785102921546</v>
      </c>
      <c r="AN404" s="21">
        <v>0.34047010698504959</v>
      </c>
      <c r="AO404" s="21">
        <v>0.91919997376868301</v>
      </c>
      <c r="AP404" s="21">
        <v>0.70421086768866403</v>
      </c>
      <c r="AQ404" s="21">
        <v>0.78299581328533707</v>
      </c>
      <c r="AR404" s="21">
        <v>0.72762115270979233</v>
      </c>
      <c r="AS404" s="21">
        <v>1.539105139053742</v>
      </c>
      <c r="AT404" s="21">
        <v>0.88124449689638962</v>
      </c>
      <c r="AU404" s="21">
        <v>0.71237420541935104</v>
      </c>
      <c r="AV404" s="21">
        <v>0.35228567857747323</v>
      </c>
      <c r="AW404" s="21">
        <v>1.7258554555960206</v>
      </c>
      <c r="AX404" s="21">
        <v>0.76801300813242335</v>
      </c>
      <c r="AY404" s="21">
        <v>0.54446190246965487</v>
      </c>
      <c r="AZ404" s="21">
        <v>0.69223064832932424</v>
      </c>
      <c r="BA404" s="21">
        <v>0.51969502772315679</v>
      </c>
      <c r="BB404" s="21">
        <v>-7.6895672656609057E-2</v>
      </c>
      <c r="BC404" s="21">
        <v>1.5306695475776662</v>
      </c>
      <c r="BD404" s="21">
        <v>0.65993564098913327</v>
      </c>
      <c r="BE404" s="21">
        <v>0.22353325734144958</v>
      </c>
      <c r="BF404" s="21">
        <v>0.50000986412450921</v>
      </c>
      <c r="BG404" s="21">
        <v>0.87692119129932766</v>
      </c>
      <c r="BH404" s="21">
        <v>0.369748067981226</v>
      </c>
      <c r="BI404" s="21">
        <v>0.29881958652461327</v>
      </c>
      <c r="BJ404" s="21"/>
      <c r="BK404" s="21"/>
      <c r="BL404" s="21"/>
      <c r="BM404" s="21"/>
      <c r="BN404" s="21"/>
    </row>
    <row r="405" spans="1:66" s="22" customFormat="1" ht="18" customHeight="1" x14ac:dyDescent="0.45">
      <c r="A405" s="17"/>
      <c r="B405" s="17">
        <v>398</v>
      </c>
      <c r="C405" s="18" t="s">
        <v>516</v>
      </c>
      <c r="D405" s="19" t="s">
        <v>45</v>
      </c>
      <c r="E405" s="19" t="s">
        <v>515</v>
      </c>
      <c r="F405" s="19" t="s">
        <v>85</v>
      </c>
      <c r="G405" s="19" t="s">
        <v>86</v>
      </c>
      <c r="H405" s="19" t="s">
        <v>47</v>
      </c>
      <c r="I405" s="20">
        <f t="shared" si="6"/>
        <v>158</v>
      </c>
      <c r="J405" s="20">
        <f>HLOOKUP(Year-1, 'Full Database'!$K$6:$BN$7, 2, 0)</f>
        <v>61</v>
      </c>
      <c r="K405" s="21">
        <v>0.91583473879443156</v>
      </c>
      <c r="L405" s="21">
        <v>0.73217202392832326</v>
      </c>
      <c r="M405" s="21">
        <v>2.1910340927935024</v>
      </c>
      <c r="N405" s="21">
        <v>0.35363262799250117</v>
      </c>
      <c r="O405" s="21">
        <v>-0.21879977377065782</v>
      </c>
      <c r="P405" s="21">
        <v>0.11481624306449914</v>
      </c>
      <c r="Q405" s="21">
        <v>0.81760430045383736</v>
      </c>
      <c r="R405" s="21">
        <v>0.66315471833189332</v>
      </c>
      <c r="S405" s="21">
        <v>0.48904479229925779</v>
      </c>
      <c r="T405" s="21">
        <v>0.24933842249723079</v>
      </c>
      <c r="U405" s="21">
        <v>1.115494909668701</v>
      </c>
      <c r="V405" s="21">
        <v>0.94337412245995722</v>
      </c>
      <c r="W405" s="21">
        <v>0.70310366706701599</v>
      </c>
      <c r="X405" s="21">
        <v>1.367526416773972</v>
      </c>
      <c r="Y405" s="21">
        <v>1.0973112101250575</v>
      </c>
      <c r="Z405" s="21">
        <v>1.2363520944112059</v>
      </c>
      <c r="AA405" s="21">
        <v>0.27042803204697247</v>
      </c>
      <c r="AB405" s="21">
        <v>0.62792949212037863</v>
      </c>
      <c r="AC405" s="21">
        <v>0.84101031473897159</v>
      </c>
      <c r="AD405" s="21">
        <v>0.30366888644094042</v>
      </c>
      <c r="AE405" s="21">
        <v>0.73405246779167632</v>
      </c>
      <c r="AF405" s="21">
        <v>0.43668066871221439</v>
      </c>
      <c r="AG405" s="21">
        <v>3.1337565006606664E-2</v>
      </c>
      <c r="AH405" s="21">
        <v>0.57273024347501045</v>
      </c>
      <c r="AI405" s="21">
        <v>0.45614822536134064</v>
      </c>
      <c r="AJ405" s="21">
        <v>0.14735359386450728</v>
      </c>
      <c r="AK405" s="21">
        <v>0.87150605381463742</v>
      </c>
      <c r="AL405" s="21">
        <v>0.49400359691094048</v>
      </c>
      <c r="AM405" s="21">
        <v>0.79848802013512732</v>
      </c>
      <c r="AN405" s="21">
        <v>0.31797602780487721</v>
      </c>
      <c r="AO405" s="21">
        <v>0.77227428848385038</v>
      </c>
      <c r="AP405" s="21">
        <v>0.81927817884521292</v>
      </c>
      <c r="AQ405" s="21">
        <v>1.1614552306984591</v>
      </c>
      <c r="AR405" s="21">
        <v>0.35592725607904463</v>
      </c>
      <c r="AS405" s="21">
        <v>0.29032806390598614</v>
      </c>
      <c r="AT405" s="21">
        <v>0.59513791674457972</v>
      </c>
      <c r="AU405" s="21">
        <v>0.41980416327782277</v>
      </c>
      <c r="AV405" s="21">
        <v>0.66650861988943177</v>
      </c>
      <c r="AW405" s="21">
        <v>2.0609844647055602</v>
      </c>
      <c r="AX405" s="21">
        <v>0.81612332080313976</v>
      </c>
      <c r="AY405" s="21">
        <v>0.44619467455105977</v>
      </c>
      <c r="AZ405" s="21">
        <v>0.52414034458835645</v>
      </c>
      <c r="BA405" s="21">
        <v>0.7978695436900578</v>
      </c>
      <c r="BB405" s="21">
        <v>-0.23827018460240926</v>
      </c>
      <c r="BC405" s="21">
        <v>0.93192346002158666</v>
      </c>
      <c r="BD405" s="21">
        <v>0.43069811045196998</v>
      </c>
      <c r="BE405" s="21">
        <v>0.26905058201884635</v>
      </c>
      <c r="BF405" s="21">
        <v>0.56118265678794921</v>
      </c>
      <c r="BG405" s="21">
        <v>0.86980366140151133</v>
      </c>
      <c r="BH405" s="21">
        <v>0.34324874370969727</v>
      </c>
      <c r="BI405" s="21">
        <v>0.20999974292605394</v>
      </c>
      <c r="BJ405" s="21"/>
      <c r="BK405" s="21"/>
      <c r="BL405" s="21"/>
      <c r="BM405" s="21"/>
      <c r="BN405" s="21"/>
    </row>
    <row r="406" spans="1:66" s="22" customFormat="1" ht="18" customHeight="1" x14ac:dyDescent="0.45">
      <c r="A406" s="17"/>
      <c r="B406" s="17">
        <v>399</v>
      </c>
      <c r="C406" s="18" t="s">
        <v>517</v>
      </c>
      <c r="D406" s="19" t="s">
        <v>45</v>
      </c>
      <c r="E406" s="19" t="s">
        <v>515</v>
      </c>
      <c r="F406" s="19" t="s">
        <v>85</v>
      </c>
      <c r="G406" s="19" t="s">
        <v>88</v>
      </c>
      <c r="H406" s="19" t="s">
        <v>47</v>
      </c>
      <c r="I406" s="20">
        <f t="shared" si="6"/>
        <v>158</v>
      </c>
      <c r="J406" s="20">
        <f>HLOOKUP(Year-1, 'Full Database'!$K$6:$BN$7, 2, 0)</f>
        <v>61</v>
      </c>
      <c r="K406" s="21">
        <v>0.52650406491842583</v>
      </c>
      <c r="L406" s="21">
        <v>0.20086877958130717</v>
      </c>
      <c r="M406" s="21">
        <v>1.4364671560334985</v>
      </c>
      <c r="N406" s="21">
        <v>0.75643053820610617</v>
      </c>
      <c r="O406" s="21">
        <v>-4.2533519910680058E-2</v>
      </c>
      <c r="P406" s="21">
        <v>0.26566689073072608</v>
      </c>
      <c r="Q406" s="21">
        <v>1.1058386763057761</v>
      </c>
      <c r="R406" s="21">
        <v>0.77891066853167468</v>
      </c>
      <c r="S406" s="21">
        <v>-3.8377753233464942E-2</v>
      </c>
      <c r="T406" s="21">
        <v>-2.7335114321708712E-2</v>
      </c>
      <c r="U406" s="21">
        <v>1.2473561353133626</v>
      </c>
      <c r="V406" s="21">
        <v>1.0750393371511413</v>
      </c>
      <c r="W406" s="21">
        <v>0.52316752821689483</v>
      </c>
      <c r="X406" s="21">
        <v>0.46644796651050291</v>
      </c>
      <c r="Y406" s="21">
        <v>0.59431818153913707</v>
      </c>
      <c r="Z406" s="21">
        <v>0.5075607001274216</v>
      </c>
      <c r="AA406" s="21">
        <v>0.3665405286804112</v>
      </c>
      <c r="AB406" s="21">
        <v>1.0101193649784999</v>
      </c>
      <c r="AC406" s="21">
        <v>1.0735351536338167</v>
      </c>
      <c r="AD406" s="21">
        <v>0.14612839184002666</v>
      </c>
      <c r="AE406" s="21">
        <v>0.62200445844810337</v>
      </c>
      <c r="AF406" s="21">
        <v>0.8326076270430407</v>
      </c>
      <c r="AG406" s="21">
        <v>0.43123020730310807</v>
      </c>
      <c r="AH406" s="21">
        <v>0.5434287629230371</v>
      </c>
      <c r="AI406" s="21">
        <v>0.53727402097294463</v>
      </c>
      <c r="AJ406" s="21">
        <v>9.0167117000263919E-2</v>
      </c>
      <c r="AK406" s="21">
        <v>1.7791537709721152</v>
      </c>
      <c r="AL406" s="21">
        <v>1.4507319781817161</v>
      </c>
      <c r="AM406" s="21">
        <v>1.2268896583998758</v>
      </c>
      <c r="AN406" s="21">
        <v>0.32618890124355276</v>
      </c>
      <c r="AO406" s="21">
        <v>0.33386283083885365</v>
      </c>
      <c r="AP406" s="21">
        <v>0.39897893850598271</v>
      </c>
      <c r="AQ406" s="21">
        <v>0.5897930050504635</v>
      </c>
      <c r="AR406" s="21">
        <v>0.46472936815075583</v>
      </c>
      <c r="AS406" s="21">
        <v>0.71334421131854886</v>
      </c>
      <c r="AT406" s="21">
        <v>0.20380324926404761</v>
      </c>
      <c r="AU406" s="21">
        <v>0.78638930411981134</v>
      </c>
      <c r="AV406" s="21">
        <v>0.30298388026042722</v>
      </c>
      <c r="AW406" s="21">
        <v>0.98494615187654289</v>
      </c>
      <c r="AX406" s="21">
        <v>0.66680221242738591</v>
      </c>
      <c r="AY406" s="21">
        <v>0.36302387088920912</v>
      </c>
      <c r="AZ406" s="21">
        <v>1.0255108937635609</v>
      </c>
      <c r="BA406" s="21">
        <v>0.70960812190023881</v>
      </c>
      <c r="BB406" s="21">
        <v>-0.36256000288573015</v>
      </c>
      <c r="BC406" s="21">
        <v>3.683961290088642</v>
      </c>
      <c r="BD406" s="21">
        <v>1.0246316295437157</v>
      </c>
      <c r="BE406" s="21">
        <v>-1.2522363257520774E-2</v>
      </c>
      <c r="BF406" s="21">
        <v>0.54842404348459595</v>
      </c>
      <c r="BG406" s="21">
        <v>1.3160429608215152</v>
      </c>
      <c r="BH406" s="21">
        <v>0.31698435229108546</v>
      </c>
      <c r="BI406" s="21">
        <v>0.16855956946868583</v>
      </c>
      <c r="BJ406" s="21"/>
      <c r="BK406" s="21"/>
      <c r="BL406" s="21"/>
      <c r="BM406" s="21"/>
      <c r="BN406" s="21"/>
    </row>
    <row r="407" spans="1:66" s="22" customFormat="1" ht="18" customHeight="1" x14ac:dyDescent="0.45">
      <c r="A407" s="17"/>
      <c r="B407" s="17">
        <v>400</v>
      </c>
      <c r="C407" s="18" t="s">
        <v>518</v>
      </c>
      <c r="D407" s="19" t="s">
        <v>45</v>
      </c>
      <c r="E407" s="19" t="s">
        <v>515</v>
      </c>
      <c r="F407" s="19" t="s">
        <v>85</v>
      </c>
      <c r="G407" s="19" t="s">
        <v>90</v>
      </c>
      <c r="H407" s="19" t="s">
        <v>47</v>
      </c>
      <c r="I407" s="20">
        <f t="shared" si="6"/>
        <v>158</v>
      </c>
      <c r="J407" s="20">
        <f>HLOOKUP(Year-1, 'Full Database'!$K$6:$BN$7, 2, 0)</f>
        <v>61</v>
      </c>
      <c r="K407" s="21">
        <v>1.7363344681449187</v>
      </c>
      <c r="L407" s="21">
        <v>0.50797119008415936</v>
      </c>
      <c r="M407" s="21">
        <v>1.154516033944919</v>
      </c>
      <c r="N407" s="21">
        <v>0.67014128561846131</v>
      </c>
      <c r="O407" s="21">
        <v>-3.4792072721481798E-2</v>
      </c>
      <c r="P407" s="21">
        <v>0.37601874763277804</v>
      </c>
      <c r="Q407" s="21">
        <v>1.0483981254543864</v>
      </c>
      <c r="R407" s="21">
        <v>0.35373126135026739</v>
      </c>
      <c r="S407" s="21">
        <v>0.17119782418401491</v>
      </c>
      <c r="T407" s="21">
        <v>0.13314607764070205</v>
      </c>
      <c r="U407" s="21">
        <v>1.1637957007087334</v>
      </c>
      <c r="V407" s="21">
        <v>1.0733623889618129</v>
      </c>
      <c r="W407" s="21">
        <v>0.59607600117304005</v>
      </c>
      <c r="X407" s="21">
        <v>0.62215284421660166</v>
      </c>
      <c r="Y407" s="21">
        <v>0.72341502531789703</v>
      </c>
      <c r="Z407" s="21">
        <v>1.2057125244635969</v>
      </c>
      <c r="AA407" s="21">
        <v>0.45464726473473893</v>
      </c>
      <c r="AB407" s="21">
        <v>0.95127270504710615</v>
      </c>
      <c r="AC407" s="21">
        <v>1.1106965985770807</v>
      </c>
      <c r="AD407" s="21">
        <v>0.23589065522260075</v>
      </c>
      <c r="AE407" s="21">
        <v>0.66087986128149279</v>
      </c>
      <c r="AF407" s="21">
        <v>0.74942611930468983</v>
      </c>
      <c r="AG407" s="21">
        <v>0.32711315627348825</v>
      </c>
      <c r="AH407" s="21">
        <v>0.71905627911338221</v>
      </c>
      <c r="AI407" s="21">
        <v>0.62500542950301774</v>
      </c>
      <c r="AJ407" s="21">
        <v>3.1235431505351186E-2</v>
      </c>
      <c r="AK407" s="21">
        <v>1.007876427871399</v>
      </c>
      <c r="AL407" s="21">
        <v>0.74501046321153708</v>
      </c>
      <c r="AM407" s="21">
        <v>0.90536370675928057</v>
      </c>
      <c r="AN407" s="21">
        <v>0.27854784996571169</v>
      </c>
      <c r="AO407" s="21">
        <v>0.9249339980113902</v>
      </c>
      <c r="AP407" s="21">
        <v>0.5774684252059944</v>
      </c>
      <c r="AQ407" s="21">
        <v>0.94753477686966081</v>
      </c>
      <c r="AR407" s="21">
        <v>0.37395943098481077</v>
      </c>
      <c r="AS407" s="21">
        <v>0.62253616560525726</v>
      </c>
      <c r="AT407" s="21">
        <v>0.78060689982299902</v>
      </c>
      <c r="AU407" s="21">
        <v>0.63512894346070914</v>
      </c>
      <c r="AV407" s="21">
        <v>0.30080328956749736</v>
      </c>
      <c r="AW407" s="21">
        <v>1.8635675465163353</v>
      </c>
      <c r="AX407" s="21">
        <v>1.4035306349981982</v>
      </c>
      <c r="AY407" s="21">
        <v>0.50676420811894896</v>
      </c>
      <c r="AZ407" s="21">
        <v>0.69828449000172421</v>
      </c>
      <c r="BA407" s="21">
        <v>0.70762365340202005</v>
      </c>
      <c r="BB407" s="21">
        <v>-0.11992921916611568</v>
      </c>
      <c r="BC407" s="21">
        <v>1.1792930045583483</v>
      </c>
      <c r="BD407" s="21">
        <v>0.62126129828770538</v>
      </c>
      <c r="BE407" s="21">
        <v>0.23454646075723465</v>
      </c>
      <c r="BF407" s="21">
        <v>0.46747995421676963</v>
      </c>
      <c r="BG407" s="21">
        <v>1.1854684859991151</v>
      </c>
      <c r="BH407" s="21">
        <v>0.65558577811994256</v>
      </c>
      <c r="BI407" s="21">
        <v>0.25066462564225983</v>
      </c>
      <c r="BJ407" s="21"/>
      <c r="BK407" s="21"/>
      <c r="BL407" s="21"/>
      <c r="BM407" s="21"/>
      <c r="BN407" s="21"/>
    </row>
    <row r="408" spans="1:66" s="22" customFormat="1" ht="18" customHeight="1" x14ac:dyDescent="0.45">
      <c r="A408" s="17"/>
      <c r="B408" s="17">
        <v>401</v>
      </c>
      <c r="C408" s="18" t="s">
        <v>519</v>
      </c>
      <c r="D408" s="19" t="s">
        <v>45</v>
      </c>
      <c r="E408" s="19" t="s">
        <v>515</v>
      </c>
      <c r="F408" s="19" t="s">
        <v>85</v>
      </c>
      <c r="G408" s="19" t="s">
        <v>92</v>
      </c>
      <c r="H408" s="19" t="s">
        <v>47</v>
      </c>
      <c r="I408" s="20">
        <f t="shared" si="6"/>
        <v>158</v>
      </c>
      <c r="J408" s="20">
        <f>HLOOKUP(Year-1, 'Full Database'!$K$6:$BN$7, 2, 0)</f>
        <v>61</v>
      </c>
      <c r="K408" s="21">
        <v>5.5331856263704897E-2</v>
      </c>
      <c r="L408" s="21">
        <v>8.9460615206943206E-2</v>
      </c>
      <c r="M408" s="21">
        <v>0.68915234533036895</v>
      </c>
      <c r="N408" s="21">
        <v>0.73903528299719834</v>
      </c>
      <c r="O408" s="21">
        <v>9.9336318705510462E-2</v>
      </c>
      <c r="P408" s="21">
        <v>0.19907012312736178</v>
      </c>
      <c r="Q408" s="21">
        <v>0.376515835460353</v>
      </c>
      <c r="R408" s="21">
        <v>0.62134762697274792</v>
      </c>
      <c r="S408" s="21">
        <v>0.12101959946893465</v>
      </c>
      <c r="T408" s="21">
        <v>-0.13186111676443649</v>
      </c>
      <c r="U408" s="21">
        <v>0.55654394066996493</v>
      </c>
      <c r="V408" s="21">
        <v>0.72063706426064844</v>
      </c>
      <c r="W408" s="21">
        <v>0.2768195634864597</v>
      </c>
      <c r="X408" s="21">
        <v>0.37776218158762603</v>
      </c>
      <c r="Y408" s="21">
        <v>0.55092595888427753</v>
      </c>
      <c r="Z408" s="21">
        <v>0.91650063327180875</v>
      </c>
      <c r="AA408" s="21">
        <v>0.54740236955756816</v>
      </c>
      <c r="AB408" s="21">
        <v>0.85430419417685532</v>
      </c>
      <c r="AC408" s="21">
        <v>0.83438076450274379</v>
      </c>
      <c r="AD408" s="21">
        <v>0.3643506458616842</v>
      </c>
      <c r="AE408" s="21">
        <v>1.2609233025551065</v>
      </c>
      <c r="AF408" s="21">
        <v>0.55908968229271827</v>
      </c>
      <c r="AG408" s="21">
        <v>0.26446787069632377</v>
      </c>
      <c r="AH408" s="21">
        <v>0.61066907443891871</v>
      </c>
      <c r="AI408" s="21">
        <v>0.42516456420800408</v>
      </c>
      <c r="AJ408" s="21">
        <v>4.7265580095315622E-4</v>
      </c>
      <c r="AK408" s="21">
        <v>1.1774575482216765</v>
      </c>
      <c r="AL408" s="21">
        <v>1.2830669680799067</v>
      </c>
      <c r="AM408" s="21">
        <v>0.70466360192087008</v>
      </c>
      <c r="AN408" s="21">
        <v>0.30451714210953695</v>
      </c>
      <c r="AO408" s="21">
        <v>0.74975000021211613</v>
      </c>
      <c r="AP408" s="21">
        <v>0.53167349494093175</v>
      </c>
      <c r="AQ408" s="21">
        <v>1.0244479014614887</v>
      </c>
      <c r="AR408" s="21">
        <v>0.36865408275393663</v>
      </c>
      <c r="AS408" s="21">
        <v>0.54403232127462031</v>
      </c>
      <c r="AT408" s="21">
        <v>0.51319428465686634</v>
      </c>
      <c r="AU408" s="21">
        <v>1.1102488278517597</v>
      </c>
      <c r="AV408" s="21">
        <v>0.77718711350381953</v>
      </c>
      <c r="AW408" s="21">
        <v>0.86216903361555064</v>
      </c>
      <c r="AX408" s="21">
        <v>0.43297435139365714</v>
      </c>
      <c r="AY408" s="21">
        <v>0.33610284372929417</v>
      </c>
      <c r="AZ408" s="21">
        <v>0.40569389766203734</v>
      </c>
      <c r="BA408" s="21">
        <v>0.14832399322241363</v>
      </c>
      <c r="BB408" s="21">
        <v>7.7640967400578006E-2</v>
      </c>
      <c r="BC408" s="21">
        <v>0.74572189759800744</v>
      </c>
      <c r="BD408" s="21">
        <v>0.5084933952358861</v>
      </c>
      <c r="BE408" s="21">
        <v>0.1126421075392796</v>
      </c>
      <c r="BF408" s="21">
        <v>0.63736694682611938</v>
      </c>
      <c r="BG408" s="21">
        <v>0.69716360658537047</v>
      </c>
      <c r="BH408" s="21">
        <v>0.28288240570400081</v>
      </c>
      <c r="BI408" s="21">
        <v>0.27651556737323019</v>
      </c>
      <c r="BJ408" s="21"/>
      <c r="BK408" s="21"/>
      <c r="BL408" s="21"/>
      <c r="BM408" s="21"/>
      <c r="BN408" s="21"/>
    </row>
    <row r="409" spans="1:66" s="22" customFormat="1" ht="18" customHeight="1" x14ac:dyDescent="0.45">
      <c r="A409" s="17"/>
      <c r="B409" s="17">
        <v>402</v>
      </c>
      <c r="C409" s="18" t="s">
        <v>520</v>
      </c>
      <c r="D409" s="19" t="s">
        <v>45</v>
      </c>
      <c r="E409" s="19" t="s">
        <v>515</v>
      </c>
      <c r="F409" s="19" t="s">
        <v>85</v>
      </c>
      <c r="G409" s="19" t="s">
        <v>94</v>
      </c>
      <c r="H409" s="19" t="s">
        <v>47</v>
      </c>
      <c r="I409" s="20">
        <f t="shared" si="6"/>
        <v>158</v>
      </c>
      <c r="J409" s="20">
        <f>HLOOKUP(Year-1, 'Full Database'!$K$6:$BN$7, 2, 0)</f>
        <v>61</v>
      </c>
      <c r="K409" s="21">
        <v>0.6601129284812004</v>
      </c>
      <c r="L409" s="21">
        <v>9.8435417421901109E-2</v>
      </c>
      <c r="M409" s="21">
        <v>2.1714708216055922</v>
      </c>
      <c r="N409" s="21">
        <v>1.371941522668807</v>
      </c>
      <c r="O409" s="21">
        <v>0.13592781544513197</v>
      </c>
      <c r="P409" s="21">
        <v>0.42081784979477288</v>
      </c>
      <c r="Q409" s="21">
        <v>0.79001074048186581</v>
      </c>
      <c r="R409" s="21">
        <v>0.41914824787144533</v>
      </c>
      <c r="S409" s="21">
        <v>-0.10054659993994672</v>
      </c>
      <c r="T409" s="21">
        <v>0.18635081186038122</v>
      </c>
      <c r="U409" s="21">
        <v>1.539871818495234</v>
      </c>
      <c r="V409" s="21">
        <v>0.87145106115135162</v>
      </c>
      <c r="W409" s="21">
        <v>0.62763553873201505</v>
      </c>
      <c r="X409" s="21">
        <v>0.72424236090656535</v>
      </c>
      <c r="Y409" s="21">
        <v>1.0078747299181485</v>
      </c>
      <c r="Z409" s="21">
        <v>0.9829554687728318</v>
      </c>
      <c r="AA409" s="21">
        <v>0.61147533150356059</v>
      </c>
      <c r="AB409" s="21">
        <v>0.85089111589310684</v>
      </c>
      <c r="AC409" s="21">
        <v>1.7725808691727529</v>
      </c>
      <c r="AD409" s="21">
        <v>0.35480110123970116</v>
      </c>
      <c r="AE409" s="21">
        <v>0.81968415800665806</v>
      </c>
      <c r="AF409" s="21">
        <v>0.61216153030110987</v>
      </c>
      <c r="AG409" s="21">
        <v>0.28064057624571992</v>
      </c>
      <c r="AH409" s="21">
        <v>0.91700009977011943</v>
      </c>
      <c r="AI409" s="21">
        <v>0.73058128476299866</v>
      </c>
      <c r="AJ409" s="21">
        <v>0.2083757447669663</v>
      </c>
      <c r="AK409" s="21">
        <v>0.91034178044371783</v>
      </c>
      <c r="AL409" s="21">
        <v>0.51581688569586304</v>
      </c>
      <c r="AM409" s="21">
        <v>0.8069539990427701</v>
      </c>
      <c r="AN409" s="21">
        <v>0.20594514053928409</v>
      </c>
      <c r="AO409" s="21">
        <v>0.51482901435608075</v>
      </c>
      <c r="AP409" s="21">
        <v>0.53019860471335167</v>
      </c>
      <c r="AQ409" s="21">
        <v>0.69027813026881113</v>
      </c>
      <c r="AR409" s="21">
        <v>0.3835258640543634</v>
      </c>
      <c r="AS409" s="21">
        <v>0.79959773337933993</v>
      </c>
      <c r="AT409" s="21">
        <v>0.65447557803709944</v>
      </c>
      <c r="AU409" s="21">
        <v>0.72788922923655663</v>
      </c>
      <c r="AV409" s="21">
        <v>0.61410052430189743</v>
      </c>
      <c r="AW409" s="21">
        <v>0.95230031301399654</v>
      </c>
      <c r="AX409" s="21">
        <v>0.57004084691043244</v>
      </c>
      <c r="AY409" s="21">
        <v>0.3892215581455295</v>
      </c>
      <c r="AZ409" s="21">
        <v>0.79384494237160241</v>
      </c>
      <c r="BA409" s="21">
        <v>0.4354310346842627</v>
      </c>
      <c r="BB409" s="21">
        <v>-4.7590410308255206E-2</v>
      </c>
      <c r="BC409" s="21">
        <v>1.6966505269915935</v>
      </c>
      <c r="BD409" s="21">
        <v>0.59735506017899909</v>
      </c>
      <c r="BE409" s="21">
        <v>0.28406086921397294</v>
      </c>
      <c r="BF409" s="21">
        <v>0.4855891181254246</v>
      </c>
      <c r="BG409" s="21">
        <v>0.79204079904112434</v>
      </c>
      <c r="BH409" s="21">
        <v>0.36490342155357736</v>
      </c>
      <c r="BI409" s="21">
        <v>0.30786717359308108</v>
      </c>
      <c r="BJ409" s="21"/>
      <c r="BK409" s="21"/>
      <c r="BL409" s="21"/>
      <c r="BM409" s="21"/>
      <c r="BN409" s="21"/>
    </row>
    <row r="410" spans="1:66" s="22" customFormat="1" ht="18" customHeight="1" x14ac:dyDescent="0.45">
      <c r="A410" s="17"/>
      <c r="B410" s="17">
        <v>403</v>
      </c>
      <c r="C410" s="18" t="s">
        <v>521</v>
      </c>
      <c r="D410" s="19" t="s">
        <v>45</v>
      </c>
      <c r="E410" s="19" t="s">
        <v>515</v>
      </c>
      <c r="F410" s="19" t="s">
        <v>85</v>
      </c>
      <c r="G410" s="19" t="s">
        <v>96</v>
      </c>
      <c r="H410" s="19" t="s">
        <v>47</v>
      </c>
      <c r="I410" s="20">
        <f t="shared" si="6"/>
        <v>158</v>
      </c>
      <c r="J410" s="20">
        <f>HLOOKUP(Year-1, 'Full Database'!$K$6:$BN$7, 2, 0)</f>
        <v>61</v>
      </c>
      <c r="K410" s="21">
        <v>0.16976957976283347</v>
      </c>
      <c r="L410" s="21">
        <v>5.9758033794736827E-2</v>
      </c>
      <c r="M410" s="21">
        <v>0.4947956174206688</v>
      </c>
      <c r="N410" s="21">
        <v>0.78862777089440439</v>
      </c>
      <c r="O410" s="21">
        <v>-2.5953565162979845E-3</v>
      </c>
      <c r="P410" s="21">
        <v>0.31513379906784822</v>
      </c>
      <c r="Q410" s="21">
        <v>0.38878540371292514</v>
      </c>
      <c r="R410" s="21">
        <v>0.44585790955734511</v>
      </c>
      <c r="S410" s="21">
        <v>0.33374724943467532</v>
      </c>
      <c r="T410" s="21">
        <v>-1.1090095209300469E-2</v>
      </c>
      <c r="U410" s="21">
        <v>1.0042119274334225</v>
      </c>
      <c r="V410" s="21">
        <v>0.90104207725751384</v>
      </c>
      <c r="W410" s="21">
        <v>0.40522648066993711</v>
      </c>
      <c r="X410" s="21">
        <v>0.19911374152687417</v>
      </c>
      <c r="Y410" s="21">
        <v>1.3411275583768343</v>
      </c>
      <c r="Z410" s="21">
        <v>1.1316879867555429</v>
      </c>
      <c r="AA410" s="21">
        <v>0.32267888683489088</v>
      </c>
      <c r="AB410" s="21">
        <v>0.40993120994396387</v>
      </c>
      <c r="AC410" s="21">
        <v>0.52798833399156053</v>
      </c>
      <c r="AD410" s="21">
        <v>0.34080754661485924</v>
      </c>
      <c r="AE410" s="21">
        <v>0.55169963333770677</v>
      </c>
      <c r="AF410" s="21">
        <v>0.44925135984728848</v>
      </c>
      <c r="AG410" s="21">
        <v>0.25708455196684715</v>
      </c>
      <c r="AH410" s="21">
        <v>0.45073405573317815</v>
      </c>
      <c r="AI410" s="21">
        <v>0.63263471015387984</v>
      </c>
      <c r="AJ410" s="21">
        <v>0.13928061066630729</v>
      </c>
      <c r="AK410" s="21">
        <v>0.48023659750048669</v>
      </c>
      <c r="AL410" s="21">
        <v>0.41250934899068165</v>
      </c>
      <c r="AM410" s="21">
        <v>0.40744508086961145</v>
      </c>
      <c r="AN410" s="21">
        <v>0.13015598528567962</v>
      </c>
      <c r="AO410" s="21">
        <v>0.43184052459807248</v>
      </c>
      <c r="AP410" s="21">
        <v>0.96019320913784101</v>
      </c>
      <c r="AQ410" s="21">
        <v>0.67354555540252714</v>
      </c>
      <c r="AR410" s="21">
        <v>0.25052101499518237</v>
      </c>
      <c r="AS410" s="21">
        <v>0.67013918816006424</v>
      </c>
      <c r="AT410" s="21">
        <v>1.2383495819873016</v>
      </c>
      <c r="AU410" s="21">
        <v>0.3063541649599032</v>
      </c>
      <c r="AV410" s="21">
        <v>0.27024702794368077</v>
      </c>
      <c r="AW410" s="21">
        <v>1.6575989703657905</v>
      </c>
      <c r="AX410" s="21">
        <v>1.0839386495438577</v>
      </c>
      <c r="AY410" s="21">
        <v>0.98541970984201499</v>
      </c>
      <c r="AZ410" s="21">
        <v>0.65249969037816458</v>
      </c>
      <c r="BA410" s="21">
        <v>0.59656382695599741</v>
      </c>
      <c r="BB410" s="21">
        <v>-0.12064505901713304</v>
      </c>
      <c r="BC410" s="21">
        <v>1.091663161051968</v>
      </c>
      <c r="BD410" s="21">
        <v>0.80237112612396455</v>
      </c>
      <c r="BE410" s="21">
        <v>0.29049507511980072</v>
      </c>
      <c r="BF410" s="21">
        <v>0.33356621599691344</v>
      </c>
      <c r="BG410" s="21">
        <v>0.596267871508952</v>
      </c>
      <c r="BH410" s="21">
        <v>0.2760665086292583</v>
      </c>
      <c r="BI410" s="21">
        <v>9.5921168912256313E-2</v>
      </c>
      <c r="BJ410" s="21"/>
      <c r="BK410" s="21"/>
      <c r="BL410" s="21"/>
      <c r="BM410" s="21"/>
      <c r="BN410" s="21"/>
    </row>
    <row r="411" spans="1:66" s="22" customFormat="1" ht="18" customHeight="1" x14ac:dyDescent="0.45">
      <c r="A411" s="17"/>
      <c r="B411" s="17">
        <v>404</v>
      </c>
      <c r="C411" s="18" t="s">
        <v>522</v>
      </c>
      <c r="D411" s="19" t="s">
        <v>45</v>
      </c>
      <c r="E411" s="19" t="s">
        <v>515</v>
      </c>
      <c r="F411" s="19" t="s">
        <v>85</v>
      </c>
      <c r="G411" s="19" t="s">
        <v>98</v>
      </c>
      <c r="H411" s="19" t="s">
        <v>47</v>
      </c>
      <c r="I411" s="20">
        <f t="shared" si="6"/>
        <v>158</v>
      </c>
      <c r="J411" s="20">
        <f>HLOOKUP(Year-1, 'Full Database'!$K$6:$BN$7, 2, 0)</f>
        <v>61</v>
      </c>
      <c r="K411" s="21">
        <v>0.31146000000000001</v>
      </c>
      <c r="L411" s="21">
        <v>-6.2649999999999997E-2</v>
      </c>
      <c r="M411" s="21">
        <v>1.1023081374577428</v>
      </c>
      <c r="N411" s="21">
        <v>1.4333735572723549</v>
      </c>
      <c r="O411" s="21">
        <v>0.54396093038185933</v>
      </c>
      <c r="P411" s="21">
        <v>0.17974963453847403</v>
      </c>
      <c r="Q411" s="21">
        <v>0.59975117842049008</v>
      </c>
      <c r="R411" s="21">
        <v>0.21934173870235929</v>
      </c>
      <c r="S411" s="21">
        <v>-6.409157724727655E-3</v>
      </c>
      <c r="T411" s="21">
        <v>4.0844442400156972E-2</v>
      </c>
      <c r="U411" s="21">
        <v>2.2375089612731154</v>
      </c>
      <c r="V411" s="21">
        <v>1.4368333759886474</v>
      </c>
      <c r="W411" s="21">
        <v>1.1631270277546415</v>
      </c>
      <c r="X411" s="21">
        <v>1.1908285677915846</v>
      </c>
      <c r="Y411" s="21">
        <v>1.3543790926606303</v>
      </c>
      <c r="Z411" s="21">
        <v>1.3136148558707688</v>
      </c>
      <c r="AA411" s="21">
        <v>0.64942577176397465</v>
      </c>
      <c r="AB411" s="21">
        <v>1.0052686521496987</v>
      </c>
      <c r="AC411" s="21">
        <v>1.9242039483487856</v>
      </c>
      <c r="AD411" s="21">
        <v>0.64883084697093607</v>
      </c>
      <c r="AE411" s="21">
        <v>0.65623191520795865</v>
      </c>
      <c r="AF411" s="21">
        <v>0.12783378954024782</v>
      </c>
      <c r="AG411" s="21">
        <v>0.21445796850061441</v>
      </c>
      <c r="AH411" s="21">
        <v>0.63433419678004688</v>
      </c>
      <c r="AI411" s="21">
        <v>1.8694931868585967</v>
      </c>
      <c r="AJ411" s="21">
        <v>0.90289037295878338</v>
      </c>
      <c r="AK411" s="21">
        <v>2.3643255335778934</v>
      </c>
      <c r="AL411" s="21">
        <v>0.77332252812398639</v>
      </c>
      <c r="AM411" s="21">
        <v>0.60403125947321912</v>
      </c>
      <c r="AN411" s="21">
        <v>0.62128865645501696</v>
      </c>
      <c r="AO411" s="21">
        <v>0.89703877445473967</v>
      </c>
      <c r="AP411" s="21">
        <v>0.49912005060434644</v>
      </c>
      <c r="AQ411" s="21">
        <v>0.56166642564285429</v>
      </c>
      <c r="AR411" s="21">
        <v>0.373452128178269</v>
      </c>
      <c r="AS411" s="21">
        <v>0.55772197561294912</v>
      </c>
      <c r="AT411" s="21">
        <v>2.1780812022437397</v>
      </c>
      <c r="AU411" s="21">
        <v>3.2631581761086008</v>
      </c>
      <c r="AV411" s="21">
        <v>0.24655170642657442</v>
      </c>
      <c r="AW411" s="21">
        <v>1.7012407215565029</v>
      </c>
      <c r="AX411" s="21">
        <v>1.0289553990419538</v>
      </c>
      <c r="AY411" s="21">
        <v>0.4640396858795563</v>
      </c>
      <c r="AZ411" s="21">
        <v>0.80777963264853059</v>
      </c>
      <c r="BA411" s="21">
        <v>0.38314700065030871</v>
      </c>
      <c r="BB411" s="21">
        <v>-4.4938461950136468E-2</v>
      </c>
      <c r="BC411" s="21">
        <v>1.728109501373607</v>
      </c>
      <c r="BD411" s="21">
        <v>0.26626638225915422</v>
      </c>
      <c r="BE411" s="21">
        <v>0.3149391580493428</v>
      </c>
      <c r="BF411" s="21">
        <v>0.60173173102686262</v>
      </c>
      <c r="BG411" s="21">
        <v>0.64313411023613476</v>
      </c>
      <c r="BH411" s="21">
        <v>0.59337570603196133</v>
      </c>
      <c r="BI411" s="21">
        <v>0.4117681653641862</v>
      </c>
      <c r="BJ411" s="21"/>
      <c r="BK411" s="21"/>
      <c r="BL411" s="21"/>
      <c r="BM411" s="21"/>
      <c r="BN411" s="21"/>
    </row>
    <row r="412" spans="1:66" s="22" customFormat="1" ht="18" customHeight="1" x14ac:dyDescent="0.45">
      <c r="A412" s="17"/>
      <c r="B412" s="17">
        <v>405</v>
      </c>
      <c r="C412" s="18" t="s">
        <v>523</v>
      </c>
      <c r="D412" s="19" t="s">
        <v>45</v>
      </c>
      <c r="E412" s="19" t="s">
        <v>515</v>
      </c>
      <c r="F412" s="19" t="s">
        <v>85</v>
      </c>
      <c r="G412" s="19" t="s">
        <v>100</v>
      </c>
      <c r="H412" s="19" t="s">
        <v>47</v>
      </c>
      <c r="I412" s="20">
        <f t="shared" si="6"/>
        <v>158</v>
      </c>
      <c r="J412" s="20">
        <f>HLOOKUP(Year-1, 'Full Database'!$K$6:$BN$7, 2, 0)</f>
        <v>61</v>
      </c>
      <c r="K412" s="21">
        <v>0.76471000000000011</v>
      </c>
      <c r="L412" s="21">
        <v>0.21409</v>
      </c>
      <c r="M412" s="21">
        <v>4.2029386789821421</v>
      </c>
      <c r="N412" s="21">
        <v>1.6956986039302371</v>
      </c>
      <c r="O412" s="21">
        <v>0.32862922683073897</v>
      </c>
      <c r="P412" s="21">
        <v>0.34884214928034696</v>
      </c>
      <c r="Q412" s="21">
        <v>0.83317606895910878</v>
      </c>
      <c r="R412" s="21">
        <v>0.59762343602663537</v>
      </c>
      <c r="S412" s="21">
        <v>-7.4852813561401027E-2</v>
      </c>
      <c r="T412" s="21">
        <v>-6.0469775276648263E-2</v>
      </c>
      <c r="U412" s="21">
        <v>0.6881234788109547</v>
      </c>
      <c r="V412" s="21">
        <v>0.82271558316429771</v>
      </c>
      <c r="W412" s="21">
        <v>0.55247653629936377</v>
      </c>
      <c r="X412" s="21">
        <v>0.56908847945899743</v>
      </c>
      <c r="Y412" s="21">
        <v>0.74220514206764943</v>
      </c>
      <c r="Z412" s="21">
        <v>0.39984490223106345</v>
      </c>
      <c r="AA412" s="21">
        <v>0.49460316321769809</v>
      </c>
      <c r="AB412" s="21">
        <v>0.61564260002024795</v>
      </c>
      <c r="AC412" s="21">
        <v>0.63000773884332595</v>
      </c>
      <c r="AD412" s="21">
        <v>0.47161305062629139</v>
      </c>
      <c r="AE412" s="21">
        <v>0.87621792831052159</v>
      </c>
      <c r="AF412" s="21">
        <v>1.1647754278392279</v>
      </c>
      <c r="AG412" s="21">
        <v>0.1776833265625142</v>
      </c>
      <c r="AH412" s="21">
        <v>0.5203912692716568</v>
      </c>
      <c r="AI412" s="21">
        <v>0.68860313811560658</v>
      </c>
      <c r="AJ412" s="21">
        <v>0.15109904637720142</v>
      </c>
      <c r="AK412" s="21">
        <v>1.0984643122866746</v>
      </c>
      <c r="AL412" s="21">
        <v>0.70660440181752726</v>
      </c>
      <c r="AM412" s="21">
        <v>0.47041617527588003</v>
      </c>
      <c r="AN412" s="21">
        <v>0.15217672512613431</v>
      </c>
      <c r="AO412" s="21">
        <v>0.78064293290284303</v>
      </c>
      <c r="AP412" s="21">
        <v>0.5394196923314325</v>
      </c>
      <c r="AQ412" s="21">
        <v>0.71300079445062203</v>
      </c>
      <c r="AR412" s="21">
        <v>0.70553689686763477</v>
      </c>
      <c r="AS412" s="21">
        <v>0.36165348564926547</v>
      </c>
      <c r="AT412" s="21">
        <v>0.88717266738532397</v>
      </c>
      <c r="AU412" s="21">
        <v>0.487351129259537</v>
      </c>
      <c r="AV412" s="21">
        <v>0.2063265999224346</v>
      </c>
      <c r="AW412" s="21">
        <v>0.79125371433647185</v>
      </c>
      <c r="AX412" s="21">
        <v>0.4000495925148746</v>
      </c>
      <c r="AY412" s="21">
        <v>0.38140898418824004</v>
      </c>
      <c r="AZ412" s="21">
        <v>0.71867403570659427</v>
      </c>
      <c r="BA412" s="21">
        <v>0.31730821842852347</v>
      </c>
      <c r="BB412" s="21">
        <v>-8.2657884412602346E-3</v>
      </c>
      <c r="BC412" s="21">
        <v>0.77858344332122875</v>
      </c>
      <c r="BD412" s="21">
        <v>0.65503669150192545</v>
      </c>
      <c r="BE412" s="21">
        <v>0.2030191708288123</v>
      </c>
      <c r="BF412" s="21">
        <v>0.49712529625418883</v>
      </c>
      <c r="BG412" s="21">
        <v>0.74219056865487976</v>
      </c>
      <c r="BH412" s="21">
        <v>0.26135496170820027</v>
      </c>
      <c r="BI412" s="21">
        <v>0.23022027833581482</v>
      </c>
      <c r="BJ412" s="21"/>
      <c r="BK412" s="21"/>
      <c r="BL412" s="21"/>
      <c r="BM412" s="21"/>
      <c r="BN412" s="21"/>
    </row>
    <row r="413" spans="1:66" s="22" customFormat="1" ht="18" customHeight="1" x14ac:dyDescent="0.45">
      <c r="A413" s="17"/>
      <c r="B413" s="17">
        <v>406</v>
      </c>
      <c r="C413" s="18" t="s">
        <v>524</v>
      </c>
      <c r="D413" s="19" t="s">
        <v>45</v>
      </c>
      <c r="E413" s="19" t="s">
        <v>515</v>
      </c>
      <c r="F413" s="19" t="s">
        <v>85</v>
      </c>
      <c r="G413" s="19" t="s">
        <v>102</v>
      </c>
      <c r="H413" s="19" t="s">
        <v>47</v>
      </c>
      <c r="I413" s="20">
        <f t="shared" si="6"/>
        <v>158</v>
      </c>
      <c r="J413" s="20">
        <f>HLOOKUP(Year-1, 'Full Database'!$K$6:$BN$7, 2, 0)</f>
        <v>61</v>
      </c>
      <c r="K413" s="21">
        <v>0.77114688825618227</v>
      </c>
      <c r="L413" s="21">
        <v>0.45989078695511304</v>
      </c>
      <c r="M413" s="21">
        <v>1.8912770204160663</v>
      </c>
      <c r="N413" s="21">
        <v>0.46818282709250264</v>
      </c>
      <c r="O413" s="21">
        <v>0.35987383881636037</v>
      </c>
      <c r="P413" s="21">
        <v>4.231573707730165E-2</v>
      </c>
      <c r="Q413" s="21">
        <v>0.83567003497916625</v>
      </c>
      <c r="R413" s="21">
        <v>0.47501290576069521</v>
      </c>
      <c r="S413" s="21">
        <v>-2.4140713309309673E-2</v>
      </c>
      <c r="T413" s="21">
        <v>-9.127082120962092E-2</v>
      </c>
      <c r="U413" s="21">
        <v>1.6764083898645401</v>
      </c>
      <c r="V413" s="21">
        <v>1.4538263048805868</v>
      </c>
      <c r="W413" s="21">
        <v>0.82319286595180441</v>
      </c>
      <c r="X413" s="21">
        <v>0.80015659341777334</v>
      </c>
      <c r="Y413" s="21">
        <v>1.0355932024933816</v>
      </c>
      <c r="Z413" s="21">
        <v>1.4157269804668355</v>
      </c>
      <c r="AA413" s="21">
        <v>0.30886334369078483</v>
      </c>
      <c r="AB413" s="21">
        <v>1.50395339975256</v>
      </c>
      <c r="AC413" s="21">
        <v>0.891245133913249</v>
      </c>
      <c r="AD413" s="21">
        <v>0.19272098675092314</v>
      </c>
      <c r="AE413" s="21">
        <v>0.89797374157456344</v>
      </c>
      <c r="AF413" s="21">
        <v>0.67706914777585292</v>
      </c>
      <c r="AG413" s="21">
        <v>0.25850231036479082</v>
      </c>
      <c r="AH413" s="21">
        <v>0.75908484631226547</v>
      </c>
      <c r="AI413" s="21">
        <v>0.58002122912512522</v>
      </c>
      <c r="AJ413" s="21">
        <v>0.4400219834181891</v>
      </c>
      <c r="AK413" s="21">
        <v>3.4259227005478992</v>
      </c>
      <c r="AL413" s="21">
        <v>0.64797737184562443</v>
      </c>
      <c r="AM413" s="21">
        <v>0.51312370676315489</v>
      </c>
      <c r="AN413" s="21">
        <v>0.23465329937451146</v>
      </c>
      <c r="AO413" s="21">
        <v>2.3955263388022399</v>
      </c>
      <c r="AP413" s="21">
        <v>0.68108017163725942</v>
      </c>
      <c r="AQ413" s="21">
        <v>0.67439972375522705</v>
      </c>
      <c r="AR413" s="21">
        <v>0.49159661411384548</v>
      </c>
      <c r="AS413" s="21">
        <v>2.3943057163673775</v>
      </c>
      <c r="AT413" s="21">
        <v>1.0595154878520545</v>
      </c>
      <c r="AU413" s="21">
        <v>1.0081455985212351</v>
      </c>
      <c r="AV413" s="21">
        <v>3.9699961532435095E-2</v>
      </c>
      <c r="AW413" s="21">
        <v>2.4046356156356681</v>
      </c>
      <c r="AX413" s="21">
        <v>0.69609210777928487</v>
      </c>
      <c r="AY413" s="21">
        <v>0.4745462601924671</v>
      </c>
      <c r="AZ413" s="21">
        <v>0.62517085080997892</v>
      </c>
      <c r="BA413" s="21">
        <v>0.4890084053795411</v>
      </c>
      <c r="BB413" s="21">
        <v>-4.1716594260165191E-2</v>
      </c>
      <c r="BC413" s="21">
        <v>3.0190520574497048</v>
      </c>
      <c r="BD413" s="21">
        <v>0.82540792490956338</v>
      </c>
      <c r="BE413" s="21">
        <v>0.30700161925050118</v>
      </c>
      <c r="BF413" s="21">
        <v>0.61211831913674875</v>
      </c>
      <c r="BG413" s="21">
        <v>1.2579108385809614</v>
      </c>
      <c r="BH413" s="21">
        <v>0.5429976683308273</v>
      </c>
      <c r="BI413" s="21">
        <v>0.37884209705059174</v>
      </c>
      <c r="BJ413" s="21"/>
      <c r="BK413" s="21"/>
      <c r="BL413" s="21"/>
      <c r="BM413" s="21"/>
      <c r="BN413" s="21"/>
    </row>
    <row r="414" spans="1:66" s="22" customFormat="1" ht="18" customHeight="1" x14ac:dyDescent="0.45">
      <c r="A414" s="17"/>
      <c r="B414" s="17">
        <v>407</v>
      </c>
      <c r="C414" s="18" t="s">
        <v>525</v>
      </c>
      <c r="D414" s="19" t="s">
        <v>45</v>
      </c>
      <c r="E414" s="19" t="s">
        <v>515</v>
      </c>
      <c r="F414" s="19" t="s">
        <v>85</v>
      </c>
      <c r="G414" s="19" t="s">
        <v>104</v>
      </c>
      <c r="H414" s="19" t="s">
        <v>47</v>
      </c>
      <c r="I414" s="20">
        <f t="shared" si="6"/>
        <v>158</v>
      </c>
      <c r="J414" s="20">
        <f>HLOOKUP(Year-1, 'Full Database'!$K$6:$BN$7, 2, 0)</f>
        <v>61</v>
      </c>
      <c r="K414" s="21">
        <v>0.8085238882252801</v>
      </c>
      <c r="L414" s="21">
        <v>0.38127663485588348</v>
      </c>
      <c r="M414" s="21">
        <v>4.625306790035844</v>
      </c>
      <c r="N414" s="21">
        <v>0.95300830435657413</v>
      </c>
      <c r="O414" s="21">
        <v>0.19586096727444433</v>
      </c>
      <c r="P414" s="21">
        <v>9.8909262844860776E-2</v>
      </c>
      <c r="Q414" s="21">
        <v>0.78085681555417896</v>
      </c>
      <c r="R414" s="21">
        <v>0.51684120190277794</v>
      </c>
      <c r="S414" s="21">
        <v>-0.11328502724239453</v>
      </c>
      <c r="T414" s="21">
        <v>0.20008016970603648</v>
      </c>
      <c r="U414" s="21">
        <v>1.6291602719989764</v>
      </c>
      <c r="V414" s="21">
        <v>1.0831952691718474</v>
      </c>
      <c r="W414" s="21">
        <v>0.97323244004040999</v>
      </c>
      <c r="X414" s="21">
        <v>0.80259357654467667</v>
      </c>
      <c r="Y414" s="21">
        <v>2.4256704259042681</v>
      </c>
      <c r="Z414" s="21">
        <v>1.0095212221906855</v>
      </c>
      <c r="AA414" s="21">
        <v>0.49542592843532024</v>
      </c>
      <c r="AB414" s="21">
        <v>0.79338781277103254</v>
      </c>
      <c r="AC414" s="21">
        <v>0.99364153736719929</v>
      </c>
      <c r="AD414" s="21">
        <v>0.40125113819900843</v>
      </c>
      <c r="AE414" s="21">
        <v>1.0954847296481067</v>
      </c>
      <c r="AF414" s="21">
        <v>0.56097919700159005</v>
      </c>
      <c r="AG414" s="21">
        <v>0.38887237422696447</v>
      </c>
      <c r="AH414" s="21">
        <v>0.72368837717647994</v>
      </c>
      <c r="AI414" s="21">
        <v>0.64940223784127693</v>
      </c>
      <c r="AJ414" s="21">
        <v>8.4588249374534623E-3</v>
      </c>
      <c r="AK414" s="21">
        <v>0.90814726951611624</v>
      </c>
      <c r="AL414" s="21">
        <v>0.64925567266185025</v>
      </c>
      <c r="AM414" s="21">
        <v>0.90649997499213242</v>
      </c>
      <c r="AN414" s="21">
        <v>0.33012433197982599</v>
      </c>
      <c r="AO414" s="21">
        <v>0.82772405287279993</v>
      </c>
      <c r="AP414" s="21">
        <v>0.52022625323238458</v>
      </c>
      <c r="AQ414" s="21">
        <v>0.92416767710474779</v>
      </c>
      <c r="AR414" s="21">
        <v>1.7439827811283657</v>
      </c>
      <c r="AS414" s="21">
        <v>1.5090949918691914</v>
      </c>
      <c r="AT414" s="21">
        <v>0.13826118768294771</v>
      </c>
      <c r="AU414" s="21">
        <v>0.58608701180811684</v>
      </c>
      <c r="AV414" s="21">
        <v>0.153039722307105</v>
      </c>
      <c r="AW414" s="21">
        <v>2.7046622193495069</v>
      </c>
      <c r="AX414" s="21">
        <v>0.65013815167506561</v>
      </c>
      <c r="AY414" s="21">
        <v>0.26491709827450644</v>
      </c>
      <c r="AZ414" s="21">
        <v>0.54992704099091272</v>
      </c>
      <c r="BA414" s="21">
        <v>0.46210524461076324</v>
      </c>
      <c r="BB414" s="21">
        <v>-0.10698449294821821</v>
      </c>
      <c r="BC414" s="21">
        <v>2.301381081749359</v>
      </c>
      <c r="BD414" s="21">
        <v>0.68465158777667401</v>
      </c>
      <c r="BE414" s="21">
        <v>0.17763378659297305</v>
      </c>
      <c r="BF414" s="21">
        <v>0.55776882022704111</v>
      </c>
      <c r="BG414" s="21">
        <v>1.2459762215040606</v>
      </c>
      <c r="BH414" s="21">
        <v>0.24981299879767119</v>
      </c>
      <c r="BI414" s="21">
        <v>0.28732526128467722</v>
      </c>
      <c r="BJ414" s="21"/>
      <c r="BK414" s="21"/>
      <c r="BL414" s="21"/>
      <c r="BM414" s="21"/>
      <c r="BN414" s="21"/>
    </row>
    <row r="415" spans="1:66" s="22" customFormat="1" ht="18" customHeight="1" x14ac:dyDescent="0.45">
      <c r="A415" s="17"/>
      <c r="B415" s="17">
        <v>408</v>
      </c>
      <c r="C415" s="18" t="s">
        <v>526</v>
      </c>
      <c r="D415" s="19" t="s">
        <v>45</v>
      </c>
      <c r="E415" s="19" t="s">
        <v>515</v>
      </c>
      <c r="F415" s="19" t="s">
        <v>85</v>
      </c>
      <c r="G415" s="19" t="s">
        <v>106</v>
      </c>
      <c r="H415" s="19" t="s">
        <v>47</v>
      </c>
      <c r="I415" s="20">
        <f t="shared" si="6"/>
        <v>158</v>
      </c>
      <c r="J415" s="20">
        <f>HLOOKUP(Year-1, 'Full Database'!$K$6:$BN$7, 2, 0)</f>
        <v>61</v>
      </c>
      <c r="K415" s="21">
        <v>0.70929762742078184</v>
      </c>
      <c r="L415" s="21">
        <v>0.1855517361268208</v>
      </c>
      <c r="M415" s="21">
        <v>2.1978254338913246</v>
      </c>
      <c r="N415" s="21">
        <v>1.0848054257699251</v>
      </c>
      <c r="O415" s="21">
        <v>8.6710624335926564E-2</v>
      </c>
      <c r="P415" s="21">
        <v>0.2364698298361744</v>
      </c>
      <c r="Q415" s="21">
        <v>0.56885436375393994</v>
      </c>
      <c r="R415" s="21">
        <v>0.50940454988719386</v>
      </c>
      <c r="S415" s="21">
        <v>0.16439963716094821</v>
      </c>
      <c r="T415" s="21">
        <v>0.25719762693854548</v>
      </c>
      <c r="U415" s="21">
        <v>1.1377729500793012</v>
      </c>
      <c r="V415" s="21">
        <v>1.0540060725714817</v>
      </c>
      <c r="W415" s="21">
        <v>0.5999963826326955</v>
      </c>
      <c r="X415" s="21">
        <v>0.68628983735839066</v>
      </c>
      <c r="Y415" s="21">
        <v>1.2398588802198087</v>
      </c>
      <c r="Z415" s="21">
        <v>0.91674122778056177</v>
      </c>
      <c r="AA415" s="21">
        <v>0.35490412773320335</v>
      </c>
      <c r="AB415" s="21">
        <v>0.68223446525457643</v>
      </c>
      <c r="AC415" s="21">
        <v>0.86211107900807715</v>
      </c>
      <c r="AD415" s="21">
        <v>0.23837027544798051</v>
      </c>
      <c r="AE415" s="21">
        <v>0.69958633181360208</v>
      </c>
      <c r="AF415" s="21">
        <v>0.55753096279401448</v>
      </c>
      <c r="AG415" s="21">
        <v>0.48426231256874808</v>
      </c>
      <c r="AH415" s="21">
        <v>0.87163211958570774</v>
      </c>
      <c r="AI415" s="21">
        <v>0.52543269928306313</v>
      </c>
      <c r="AJ415" s="21">
        <v>0.22781001266800119</v>
      </c>
      <c r="AK415" s="21">
        <v>0.99333884871390787</v>
      </c>
      <c r="AL415" s="21">
        <v>0.86955037032272153</v>
      </c>
      <c r="AM415" s="21">
        <v>0.72450833823880301</v>
      </c>
      <c r="AN415" s="21">
        <v>0.40841502043975819</v>
      </c>
      <c r="AO415" s="21">
        <v>1.0600117453755349</v>
      </c>
      <c r="AP415" s="21">
        <v>0.71232041264266743</v>
      </c>
      <c r="AQ415" s="21">
        <v>0.71744062029520872</v>
      </c>
      <c r="AR415" s="21">
        <v>0.58058233312670926</v>
      </c>
      <c r="AS415" s="21">
        <v>1.3313973816633351</v>
      </c>
      <c r="AT415" s="21">
        <v>0.49634663698219073</v>
      </c>
      <c r="AU415" s="21">
        <v>0.54540795427568045</v>
      </c>
      <c r="AV415" s="21">
        <v>0.23283246736764729</v>
      </c>
      <c r="AW415" s="21">
        <v>1.6234036834535768</v>
      </c>
      <c r="AX415" s="21">
        <v>0.97359060209052162</v>
      </c>
      <c r="AY415" s="21">
        <v>0.58878392037151017</v>
      </c>
      <c r="AZ415" s="21">
        <v>0.81987873695513336</v>
      </c>
      <c r="BA415" s="21">
        <v>0.98732740701622634</v>
      </c>
      <c r="BB415" s="21">
        <v>-0.17489399194386046</v>
      </c>
      <c r="BC415" s="21">
        <v>2.0743591035337299</v>
      </c>
      <c r="BD415" s="21">
        <v>0.74167902614807468</v>
      </c>
      <c r="BE415" s="21">
        <v>0.2185910939677744</v>
      </c>
      <c r="BF415" s="21">
        <v>0.5599671786376792</v>
      </c>
      <c r="BG415" s="21">
        <v>0.92951910653900616</v>
      </c>
      <c r="BH415" s="21">
        <v>0.28140703710491782</v>
      </c>
      <c r="BI415" s="21">
        <v>0.2132112031118289</v>
      </c>
      <c r="BJ415" s="21"/>
      <c r="BK415" s="21"/>
      <c r="BL415" s="21"/>
      <c r="BM415" s="21"/>
      <c r="BN415" s="21"/>
    </row>
    <row r="416" spans="1:66" s="22" customFormat="1" ht="18" customHeight="1" x14ac:dyDescent="0.45">
      <c r="A416" s="17"/>
      <c r="B416" s="17">
        <v>409</v>
      </c>
      <c r="C416" s="18" t="s">
        <v>527</v>
      </c>
      <c r="D416" s="19" t="s">
        <v>45</v>
      </c>
      <c r="E416" s="19" t="s">
        <v>515</v>
      </c>
      <c r="F416" s="19" t="s">
        <v>85</v>
      </c>
      <c r="G416" s="19" t="s">
        <v>108</v>
      </c>
      <c r="H416" s="19" t="s">
        <v>47</v>
      </c>
      <c r="I416" s="20">
        <f t="shared" si="6"/>
        <v>158</v>
      </c>
      <c r="J416" s="20">
        <f>HLOOKUP(Year-1, 'Full Database'!$K$6:$BN$7, 2, 0)</f>
        <v>61</v>
      </c>
      <c r="K416" s="21">
        <v>-0.29907</v>
      </c>
      <c r="L416" s="21">
        <v>-0.13667000000000001</v>
      </c>
      <c r="M416" s="21">
        <v>3.2162200000000003</v>
      </c>
      <c r="N416" s="21">
        <v>1.1051300000000002</v>
      </c>
      <c r="O416" s="21">
        <v>0.26749133920206747</v>
      </c>
      <c r="P416" s="21">
        <v>0.17844630158104602</v>
      </c>
      <c r="Q416" s="21">
        <v>0.86340512676902048</v>
      </c>
      <c r="R416" s="21">
        <v>0.32837758386724586</v>
      </c>
      <c r="S416" s="21">
        <v>-0.28086217990491963</v>
      </c>
      <c r="T416" s="21">
        <v>-4.1425704664162018E-2</v>
      </c>
      <c r="U416" s="21">
        <v>1.4960806723861044</v>
      </c>
      <c r="V416" s="21">
        <v>1.0313584499646571</v>
      </c>
      <c r="W416" s="21">
        <v>0.63448769690643381</v>
      </c>
      <c r="X416" s="21">
        <v>0.94236543107408666</v>
      </c>
      <c r="Y416" s="21">
        <v>1.7881893964179947</v>
      </c>
      <c r="Z416" s="21">
        <v>2.1588925353449047</v>
      </c>
      <c r="AA416" s="21">
        <v>0.35897099589057579</v>
      </c>
      <c r="AB416" s="21">
        <v>2.1971894795817222</v>
      </c>
      <c r="AC416" s="21">
        <v>1.1868122612267231</v>
      </c>
      <c r="AD416" s="21">
        <v>0.57135258967656399</v>
      </c>
      <c r="AE416" s="21">
        <v>1.2699604682643071</v>
      </c>
      <c r="AF416" s="21">
        <v>0.85100018072419448</v>
      </c>
      <c r="AG416" s="21">
        <v>0.34041680356962745</v>
      </c>
      <c r="AH416" s="21">
        <v>0.87864301333950745</v>
      </c>
      <c r="AI416" s="21">
        <v>0.80776778008877792</v>
      </c>
      <c r="AJ416" s="21">
        <v>0.31419909787228539</v>
      </c>
      <c r="AK416" s="21">
        <v>1.0770883280700787</v>
      </c>
      <c r="AL416" s="21">
        <v>0.98483430344902223</v>
      </c>
      <c r="AM416" s="21">
        <v>2.1398850401538621</v>
      </c>
      <c r="AN416" s="21">
        <v>0.35961905392349891</v>
      </c>
      <c r="AO416" s="21">
        <v>2.6364524885351877</v>
      </c>
      <c r="AP416" s="21">
        <v>0.87768132562009749</v>
      </c>
      <c r="AQ416" s="21">
        <v>0.47766176935280569</v>
      </c>
      <c r="AR416" s="21">
        <v>0.60189311288238034</v>
      </c>
      <c r="AS416" s="21">
        <v>2.9392547588182261</v>
      </c>
      <c r="AT416" s="21">
        <v>1.1793581329337448</v>
      </c>
      <c r="AU416" s="21">
        <v>1.6371692759772918</v>
      </c>
      <c r="AV416" s="21">
        <v>0.24851041340836333</v>
      </c>
      <c r="AW416" s="21">
        <v>3.5065986819424091</v>
      </c>
      <c r="AX416" s="21">
        <v>0.64982014267345833</v>
      </c>
      <c r="AY416" s="21">
        <v>0.54660951302569827</v>
      </c>
      <c r="AZ416" s="21">
        <v>0.69485183518697258</v>
      </c>
      <c r="BA416" s="21">
        <v>0.65571952567795511</v>
      </c>
      <c r="BB416" s="21">
        <v>-0.13169347576362958</v>
      </c>
      <c r="BC416" s="21">
        <v>0.82252977874687305</v>
      </c>
      <c r="BD416" s="21">
        <v>0.42776884343205496</v>
      </c>
      <c r="BE416" s="21">
        <v>0.16558159688976914</v>
      </c>
      <c r="BF416" s="21">
        <v>0.37483049368351923</v>
      </c>
      <c r="BG416" s="21">
        <v>1.2047328202023411</v>
      </c>
      <c r="BH416" s="21">
        <v>0.3637032146504795</v>
      </c>
      <c r="BI416" s="21">
        <v>0.24354617369736922</v>
      </c>
      <c r="BJ416" s="21"/>
      <c r="BK416" s="21"/>
      <c r="BL416" s="21"/>
      <c r="BM416" s="21"/>
      <c r="BN416" s="21"/>
    </row>
    <row r="417" spans="1:66" s="22" customFormat="1" ht="18" customHeight="1" x14ac:dyDescent="0.45">
      <c r="A417" s="17"/>
      <c r="B417" s="17">
        <v>410</v>
      </c>
      <c r="C417" s="18" t="s">
        <v>528</v>
      </c>
      <c r="D417" s="19" t="s">
        <v>45</v>
      </c>
      <c r="E417" s="19" t="s">
        <v>515</v>
      </c>
      <c r="F417" s="19" t="s">
        <v>85</v>
      </c>
      <c r="G417" s="19" t="s">
        <v>110</v>
      </c>
      <c r="H417" s="19" t="s">
        <v>47</v>
      </c>
      <c r="I417" s="20">
        <f t="shared" si="6"/>
        <v>158</v>
      </c>
      <c r="J417" s="20">
        <f>HLOOKUP(Year-1, 'Full Database'!$K$6:$BN$7, 2, 0)</f>
        <v>61</v>
      </c>
      <c r="K417" s="21">
        <v>0.45986308859907088</v>
      </c>
      <c r="L417" s="21">
        <v>2.0049993216281529E-2</v>
      </c>
      <c r="M417" s="21">
        <v>1.6309643369208855</v>
      </c>
      <c r="N417" s="21">
        <v>1.1315577609261438</v>
      </c>
      <c r="O417" s="21">
        <v>0.15751021889225419</v>
      </c>
      <c r="P417" s="21">
        <v>0.33397464903640239</v>
      </c>
      <c r="Q417" s="21">
        <v>1.1380689589827067</v>
      </c>
      <c r="R417" s="21">
        <v>0.26399333164278693</v>
      </c>
      <c r="S417" s="21">
        <v>-0.25394175987371909</v>
      </c>
      <c r="T417" s="21">
        <v>8.3412321382349934E-3</v>
      </c>
      <c r="U417" s="21">
        <v>2.4269195250869857</v>
      </c>
      <c r="V417" s="21">
        <v>0.98900841057902322</v>
      </c>
      <c r="W417" s="21">
        <v>0.66535463072109868</v>
      </c>
      <c r="X417" s="21">
        <v>0.69828771070260953</v>
      </c>
      <c r="Y417" s="21">
        <v>0.80432452333175863</v>
      </c>
      <c r="Z417" s="21">
        <v>1.1576182814328486</v>
      </c>
      <c r="AA417" s="21">
        <v>0.48059163748040618</v>
      </c>
      <c r="AB417" s="21">
        <v>1.4972070107486195</v>
      </c>
      <c r="AC417" s="21">
        <v>1.3273766096877455</v>
      </c>
      <c r="AD417" s="21">
        <v>0.25146105551057951</v>
      </c>
      <c r="AE417" s="21">
        <v>0.88377802310231202</v>
      </c>
      <c r="AF417" s="21">
        <v>0.57259138160992751</v>
      </c>
      <c r="AG417" s="21">
        <v>0.23963726150810907</v>
      </c>
      <c r="AH417" s="21">
        <v>0.99753109535746853</v>
      </c>
      <c r="AI417" s="21">
        <v>0.54793301746995482</v>
      </c>
      <c r="AJ417" s="21">
        <v>0.23922841419931457</v>
      </c>
      <c r="AK417" s="21">
        <v>1.3010974202008758</v>
      </c>
      <c r="AL417" s="21">
        <v>0.79291341264584259</v>
      </c>
      <c r="AM417" s="21">
        <v>0.76076124360555475</v>
      </c>
      <c r="AN417" s="21">
        <v>0.23620508781221236</v>
      </c>
      <c r="AO417" s="21">
        <v>0.78219839146427528</v>
      </c>
      <c r="AP417" s="21">
        <v>0.80585663217930181</v>
      </c>
      <c r="AQ417" s="21">
        <v>0.79140885702647434</v>
      </c>
      <c r="AR417" s="21">
        <v>1.2456214742902938</v>
      </c>
      <c r="AS417" s="21">
        <v>0.7301405395731988</v>
      </c>
      <c r="AT417" s="21">
        <v>0.45787580863597571</v>
      </c>
      <c r="AU417" s="21">
        <v>1.40213881073738</v>
      </c>
      <c r="AV417" s="21">
        <v>1.2378850273533544</v>
      </c>
      <c r="AW417" s="21">
        <v>1.3973307489608564</v>
      </c>
      <c r="AX417" s="21">
        <v>0.94942001742176685</v>
      </c>
      <c r="AY417" s="21">
        <v>0.67485215807395027</v>
      </c>
      <c r="AZ417" s="21">
        <v>3.4598922661928122</v>
      </c>
      <c r="BA417" s="21">
        <v>0.55162929625806667</v>
      </c>
      <c r="BB417" s="21">
        <v>5.5108831261734426E-4</v>
      </c>
      <c r="BC417" s="21">
        <v>1.9734130692117806</v>
      </c>
      <c r="BD417" s="21">
        <v>0.8261096806450875</v>
      </c>
      <c r="BE417" s="21">
        <v>0.37658495538546782</v>
      </c>
      <c r="BF417" s="21">
        <v>0.49244459179728073</v>
      </c>
      <c r="BG417" s="21">
        <v>2.7131300734610728</v>
      </c>
      <c r="BH417" s="21">
        <v>0.77926587491495614</v>
      </c>
      <c r="BI417" s="21">
        <v>0.94139629281849002</v>
      </c>
      <c r="BJ417" s="21"/>
      <c r="BK417" s="21"/>
      <c r="BL417" s="21"/>
      <c r="BM417" s="21"/>
      <c r="BN417" s="21"/>
    </row>
    <row r="418" spans="1:66" s="22" customFormat="1" ht="18" customHeight="1" x14ac:dyDescent="0.45">
      <c r="A418" s="17"/>
      <c r="B418" s="17">
        <v>411</v>
      </c>
      <c r="C418" s="18" t="s">
        <v>529</v>
      </c>
      <c r="D418" s="19" t="s">
        <v>45</v>
      </c>
      <c r="E418" s="19" t="s">
        <v>515</v>
      </c>
      <c r="F418" s="19" t="s">
        <v>85</v>
      </c>
      <c r="G418" s="19" t="s">
        <v>112</v>
      </c>
      <c r="H418" s="19" t="s">
        <v>47</v>
      </c>
      <c r="I418" s="20">
        <f t="shared" si="6"/>
        <v>158</v>
      </c>
      <c r="J418" s="20">
        <f>HLOOKUP(Year-1, 'Full Database'!$K$6:$BN$7, 2, 0)</f>
        <v>61</v>
      </c>
      <c r="K418" s="21">
        <v>1.356874680799103</v>
      </c>
      <c r="L418" s="21">
        <v>0.45620288323247482</v>
      </c>
      <c r="M418" s="21">
        <v>3.9264837867651279</v>
      </c>
      <c r="N418" s="21">
        <v>0.68764491605122424</v>
      </c>
      <c r="O418" s="21">
        <v>0.27812661059933913</v>
      </c>
      <c r="P418" s="21">
        <v>-0.11786942483208225</v>
      </c>
      <c r="Q418" s="21">
        <v>0.51593174463999492</v>
      </c>
      <c r="R418" s="21">
        <v>0.82046109053818228</v>
      </c>
      <c r="S418" s="21">
        <v>6.3055339835902266E-2</v>
      </c>
      <c r="T418" s="21">
        <v>-0.20031944056008855</v>
      </c>
      <c r="U418" s="21">
        <v>2.0615128164279768</v>
      </c>
      <c r="V418" s="21">
        <v>1.6900085773571127</v>
      </c>
      <c r="W418" s="21">
        <v>0.94116454401130067</v>
      </c>
      <c r="X418" s="21">
        <v>1.1120376510899559</v>
      </c>
      <c r="Y418" s="21">
        <v>1.4306852464057689</v>
      </c>
      <c r="Z418" s="21">
        <v>2.2405554800739704</v>
      </c>
      <c r="AA418" s="21">
        <v>0.58459178247400856</v>
      </c>
      <c r="AB418" s="21">
        <v>0.82818090790632626</v>
      </c>
      <c r="AC418" s="21">
        <v>1.0727015049715916</v>
      </c>
      <c r="AD418" s="21">
        <v>9.9887363625998205E-2</v>
      </c>
      <c r="AE418" s="21">
        <v>0.858257014712138</v>
      </c>
      <c r="AF418" s="21">
        <v>0.72462388945468259</v>
      </c>
      <c r="AG418" s="21">
        <v>0.53681134543984288</v>
      </c>
      <c r="AH418" s="21">
        <v>0.52222849296345653</v>
      </c>
      <c r="AI418" s="21">
        <v>0.66160487489298936</v>
      </c>
      <c r="AJ418" s="21">
        <v>0.3343084659860584</v>
      </c>
      <c r="AK418" s="21">
        <v>1.710074514648328</v>
      </c>
      <c r="AL418" s="21">
        <v>1.134411578880993</v>
      </c>
      <c r="AM418" s="21">
        <v>0.98506074469162985</v>
      </c>
      <c r="AN418" s="21">
        <v>0.57452491422825613</v>
      </c>
      <c r="AO418" s="21">
        <v>1.8178253034316123</v>
      </c>
      <c r="AP418" s="21">
        <v>0.98527401921153057</v>
      </c>
      <c r="AQ418" s="21">
        <v>0.84093551633643338</v>
      </c>
      <c r="AR418" s="21">
        <v>1.2519933855465117</v>
      </c>
      <c r="AS418" s="21">
        <v>4.1159739321370532</v>
      </c>
      <c r="AT418" s="21">
        <v>0.19716820468527865</v>
      </c>
      <c r="AU418" s="21">
        <v>0.62130201081452952</v>
      </c>
      <c r="AV418" s="21">
        <v>4.0288509402437049E-2</v>
      </c>
      <c r="AW418" s="21">
        <v>2.6395309048763624</v>
      </c>
      <c r="AX418" s="21">
        <v>0.90327280635896467</v>
      </c>
      <c r="AY418" s="21">
        <v>0.63738622948982948</v>
      </c>
      <c r="AZ418" s="21">
        <v>0.57755983942258027</v>
      </c>
      <c r="BA418" s="21">
        <v>0.75844865797891836</v>
      </c>
      <c r="BB418" s="21">
        <v>-0.21021154247238033</v>
      </c>
      <c r="BC418" s="21">
        <v>1.7869085762313359</v>
      </c>
      <c r="BD418" s="21">
        <v>0.71219298159481936</v>
      </c>
      <c r="BE418" s="21">
        <v>0.24167109462634997</v>
      </c>
      <c r="BF418" s="21">
        <v>0.41828948006509387</v>
      </c>
      <c r="BG418" s="21">
        <v>2.3255790460254673</v>
      </c>
      <c r="BH418" s="21">
        <v>0.71291993905046747</v>
      </c>
      <c r="BI418" s="21">
        <v>0.7407055778021846</v>
      </c>
      <c r="BJ418" s="21"/>
      <c r="BK418" s="21"/>
      <c r="BL418" s="21"/>
      <c r="BM418" s="21"/>
      <c r="BN418" s="21"/>
    </row>
    <row r="419" spans="1:66" s="22" customFormat="1" ht="18" customHeight="1" x14ac:dyDescent="0.45">
      <c r="A419" s="17"/>
      <c r="B419" s="17">
        <v>412</v>
      </c>
      <c r="C419" s="18" t="s">
        <v>530</v>
      </c>
      <c r="D419" s="19" t="s">
        <v>45</v>
      </c>
      <c r="E419" s="19" t="s">
        <v>515</v>
      </c>
      <c r="F419" s="19" t="s">
        <v>85</v>
      </c>
      <c r="G419" s="19" t="s">
        <v>114</v>
      </c>
      <c r="H419" s="19" t="s">
        <v>47</v>
      </c>
      <c r="I419" s="20">
        <f t="shared" si="6"/>
        <v>158</v>
      </c>
      <c r="J419" s="20">
        <f>HLOOKUP(Year-1, 'Full Database'!$K$6:$BN$7, 2, 0)</f>
        <v>61</v>
      </c>
      <c r="K419" s="21">
        <v>1.5700740725926168</v>
      </c>
      <c r="L419" s="21">
        <v>0.16716995849127816</v>
      </c>
      <c r="M419" s="21">
        <v>1.6583428694592361</v>
      </c>
      <c r="N419" s="21">
        <v>0.49963358140451458</v>
      </c>
      <c r="O419" s="21">
        <v>-1.7930657761547671E-2</v>
      </c>
      <c r="P419" s="21">
        <v>7.4324466234463038E-2</v>
      </c>
      <c r="Q419" s="21">
        <v>0.6475102397458512</v>
      </c>
      <c r="R419" s="21">
        <v>0.53479160510968016</v>
      </c>
      <c r="S419" s="21">
        <v>-1.0131354304678455E-2</v>
      </c>
      <c r="T419" s="21">
        <v>-3.5536614463958033E-2</v>
      </c>
      <c r="U419" s="21">
        <v>2.1789128288129658</v>
      </c>
      <c r="V419" s="21">
        <v>1.3618919960430085</v>
      </c>
      <c r="W419" s="21">
        <v>0.68011658106624528</v>
      </c>
      <c r="X419" s="21">
        <v>0.53539330093572013</v>
      </c>
      <c r="Y419" s="21">
        <v>1.1470172681457962</v>
      </c>
      <c r="Z419" s="21">
        <v>1.7650625173012788</v>
      </c>
      <c r="AA419" s="21">
        <v>0.66448892569343376</v>
      </c>
      <c r="AB419" s="21">
        <v>1.1204165486043136</v>
      </c>
      <c r="AC419" s="21">
        <v>0.69829930764138115</v>
      </c>
      <c r="AD419" s="21">
        <v>0.30298121830636754</v>
      </c>
      <c r="AE419" s="21">
        <v>0.80517264631470886</v>
      </c>
      <c r="AF419" s="21">
        <v>0.37296910880440803</v>
      </c>
      <c r="AG419" s="21">
        <v>0.25456222074968848</v>
      </c>
      <c r="AH419" s="21">
        <v>0.97887893457880926</v>
      </c>
      <c r="AI419" s="21">
        <v>0.73896956742281938</v>
      </c>
      <c r="AJ419" s="21">
        <v>6.9055202989290784E-2</v>
      </c>
      <c r="AK419" s="21">
        <v>1.8201513426298608</v>
      </c>
      <c r="AL419" s="21">
        <v>1.040089552777459</v>
      </c>
      <c r="AM419" s="21">
        <v>1.5127978842987528</v>
      </c>
      <c r="AN419" s="21">
        <v>0.47931006439099955</v>
      </c>
      <c r="AO419" s="21">
        <v>0.99989122972550593</v>
      </c>
      <c r="AP419" s="21">
        <v>0.63259779522779613</v>
      </c>
      <c r="AQ419" s="21">
        <v>0.56368855297249165</v>
      </c>
      <c r="AR419" s="21">
        <v>0.95932587313679962</v>
      </c>
      <c r="AS419" s="21">
        <v>3.5558610257559478</v>
      </c>
      <c r="AT419" s="21">
        <v>0.13348462482477802</v>
      </c>
      <c r="AU419" s="21">
        <v>0.29588652672046845</v>
      </c>
      <c r="AV419" s="21">
        <v>-1.634921030303561E-2</v>
      </c>
      <c r="AW419" s="21">
        <v>3.1668256650062641</v>
      </c>
      <c r="AX419" s="21">
        <v>0.69513597811666628</v>
      </c>
      <c r="AY419" s="21">
        <v>0.48297126799903417</v>
      </c>
      <c r="AZ419" s="21">
        <v>0.70823351153267178</v>
      </c>
      <c r="BA419" s="21">
        <v>0.74055764503273502</v>
      </c>
      <c r="BB419" s="21">
        <v>-0.14941455972195741</v>
      </c>
      <c r="BC419" s="21">
        <v>1.1715464348823457</v>
      </c>
      <c r="BD419" s="21">
        <v>0.51839512188668024</v>
      </c>
      <c r="BE419" s="21">
        <v>0.16833812967841635</v>
      </c>
      <c r="BF419" s="21">
        <v>0.36022534419175245</v>
      </c>
      <c r="BG419" s="21">
        <v>1.0764581713288781</v>
      </c>
      <c r="BH419" s="21">
        <v>0.40350995017772795</v>
      </c>
      <c r="BI419" s="21">
        <v>0.33337705437915055</v>
      </c>
      <c r="BJ419" s="21"/>
      <c r="BK419" s="21"/>
      <c r="BL419" s="21"/>
      <c r="BM419" s="21"/>
      <c r="BN419" s="21"/>
    </row>
    <row r="420" spans="1:66" s="22" customFormat="1" ht="18" customHeight="1" x14ac:dyDescent="0.45">
      <c r="A420" s="17"/>
      <c r="B420" s="17">
        <v>413</v>
      </c>
      <c r="C420" s="18" t="s">
        <v>531</v>
      </c>
      <c r="D420" s="19" t="s">
        <v>45</v>
      </c>
      <c r="E420" s="19" t="s">
        <v>515</v>
      </c>
      <c r="F420" s="19" t="s">
        <v>176</v>
      </c>
      <c r="G420" s="19" t="s">
        <v>177</v>
      </c>
      <c r="H420" s="19" t="s">
        <v>47</v>
      </c>
      <c r="I420" s="20">
        <f t="shared" si="6"/>
        <v>158</v>
      </c>
      <c r="J420" s="20">
        <f>HLOOKUP(Year-1, 'Full Database'!$K$6:$BN$7, 2, 0)</f>
        <v>61</v>
      </c>
      <c r="K420" s="21">
        <v>0.56480269232921032</v>
      </c>
      <c r="L420" s="21">
        <v>9.2751633433340391E-2</v>
      </c>
      <c r="M420" s="21">
        <v>1.5304666677072503</v>
      </c>
      <c r="N420" s="21">
        <v>0.87711410498750397</v>
      </c>
      <c r="O420" s="21">
        <v>2.8396805643941505E-2</v>
      </c>
      <c r="P420" s="21">
        <v>0.29399760716135614</v>
      </c>
      <c r="Q420" s="21">
        <v>1.0674484070964869</v>
      </c>
      <c r="R420" s="21">
        <v>0.67256789077582535</v>
      </c>
      <c r="S420" s="21">
        <v>-0.20150760472590259</v>
      </c>
      <c r="T420" s="21">
        <v>4.7905979946266032E-2</v>
      </c>
      <c r="U420" s="21">
        <v>1.256301492898775</v>
      </c>
      <c r="V420" s="21">
        <v>1.0925539981566403</v>
      </c>
      <c r="W420" s="21">
        <v>0.55858870328067511</v>
      </c>
      <c r="X420" s="21">
        <v>0.50570349744556453</v>
      </c>
      <c r="Y420" s="21">
        <v>0.41078202971743855</v>
      </c>
      <c r="Z420" s="21">
        <v>0.61254246184808814</v>
      </c>
      <c r="AA420" s="21">
        <v>0.34075372294013118</v>
      </c>
      <c r="AB420" s="21">
        <v>0.92937499161926229</v>
      </c>
      <c r="AC420" s="21">
        <v>0.90407055070488718</v>
      </c>
      <c r="AD420" s="21">
        <v>6.7156824645957125E-2</v>
      </c>
      <c r="AE420" s="21">
        <v>1.1759748185581318</v>
      </c>
      <c r="AF420" s="21">
        <v>0.47579641561662755</v>
      </c>
      <c r="AG420" s="21">
        <v>0.29189115636476048</v>
      </c>
      <c r="AH420" s="21">
        <v>0.67330631720883294</v>
      </c>
      <c r="AI420" s="21">
        <v>0.3268992468599034</v>
      </c>
      <c r="AJ420" s="21">
        <v>9.3384274328862205E-2</v>
      </c>
      <c r="AK420" s="21">
        <v>2.0352074747442894</v>
      </c>
      <c r="AL420" s="21">
        <v>0.9853969712427072</v>
      </c>
      <c r="AM420" s="21">
        <v>1.2540824307333707</v>
      </c>
      <c r="AN420" s="21">
        <v>0.30858369017325477</v>
      </c>
      <c r="AO420" s="21">
        <v>0.28015857841100811</v>
      </c>
      <c r="AP420" s="21">
        <v>0.6955021955541304</v>
      </c>
      <c r="AQ420" s="21">
        <v>0.52137448766952343</v>
      </c>
      <c r="AR420" s="21">
        <v>0.32530830091421969</v>
      </c>
      <c r="AS420" s="21">
        <v>0.58433620150230348</v>
      </c>
      <c r="AT420" s="21">
        <v>0.1438718450336364</v>
      </c>
      <c r="AU420" s="21">
        <v>1.1666164927357534</v>
      </c>
      <c r="AV420" s="21">
        <v>0.24213747925811402</v>
      </c>
      <c r="AW420" s="21">
        <v>1.0328534767041042</v>
      </c>
      <c r="AX420" s="21">
        <v>0.85928910167295458</v>
      </c>
      <c r="AY420" s="21">
        <v>0.29134598702668807</v>
      </c>
      <c r="AZ420" s="21">
        <v>1.3241848517954351</v>
      </c>
      <c r="BA420" s="21">
        <v>0.40817192793349227</v>
      </c>
      <c r="BB420" s="21">
        <v>-0.53626956798833669</v>
      </c>
      <c r="BC420" s="21">
        <v>6.0696158059648564</v>
      </c>
      <c r="BD420" s="21">
        <v>1.2414759405441826</v>
      </c>
      <c r="BE420" s="21">
        <v>0.19352038882687111</v>
      </c>
      <c r="BF420" s="21">
        <v>0.74437937932035048</v>
      </c>
      <c r="BG420" s="21">
        <v>1.0142219549631193</v>
      </c>
      <c r="BH420" s="21">
        <v>0.30557883947505754</v>
      </c>
      <c r="BI420" s="21">
        <v>0.16917459133450807</v>
      </c>
      <c r="BJ420" s="21"/>
      <c r="BK420" s="21"/>
      <c r="BL420" s="21"/>
      <c r="BM420" s="21"/>
      <c r="BN420" s="21"/>
    </row>
    <row r="421" spans="1:66" s="22" customFormat="1" ht="18" customHeight="1" x14ac:dyDescent="0.45">
      <c r="A421" s="17"/>
      <c r="B421" s="17">
        <v>414</v>
      </c>
      <c r="C421" s="18" t="s">
        <v>532</v>
      </c>
      <c r="D421" s="19" t="s">
        <v>45</v>
      </c>
      <c r="E421" s="19" t="s">
        <v>515</v>
      </c>
      <c r="F421" s="19" t="s">
        <v>176</v>
      </c>
      <c r="G421" s="19" t="s">
        <v>179</v>
      </c>
      <c r="H421" s="19" t="s">
        <v>47</v>
      </c>
      <c r="I421" s="20">
        <f t="shared" si="6"/>
        <v>158</v>
      </c>
      <c r="J421" s="20">
        <f>HLOOKUP(Year-1, 'Full Database'!$K$6:$BN$7, 2, 0)</f>
        <v>61</v>
      </c>
      <c r="K421" s="21">
        <v>0.11302999999999999</v>
      </c>
      <c r="L421" s="21">
        <v>-0.25509999999999999</v>
      </c>
      <c r="M421" s="21">
        <v>0.93389346234358572</v>
      </c>
      <c r="N421" s="21">
        <v>8.676806071885812E-2</v>
      </c>
      <c r="O421" s="21">
        <v>-7.2475748131516679E-2</v>
      </c>
      <c r="P421" s="21">
        <v>0.26856594551021629</v>
      </c>
      <c r="Q421" s="21">
        <v>0.60674766863089014</v>
      </c>
      <c r="R421" s="21">
        <v>1.141159146658095</v>
      </c>
      <c r="S421" s="21">
        <v>-0.11616270220315754</v>
      </c>
      <c r="T421" s="21">
        <v>-8.0671502290264263E-2</v>
      </c>
      <c r="U421" s="21">
        <v>0.96978706291023098</v>
      </c>
      <c r="V421" s="21">
        <v>0.5031770826518237</v>
      </c>
      <c r="W421" s="21">
        <v>-6.5605354321620407E-3</v>
      </c>
      <c r="X421" s="21">
        <v>0.42469444334020628</v>
      </c>
      <c r="Y421" s="21">
        <v>0.1838652173280762</v>
      </c>
      <c r="Z421" s="21">
        <v>-3.7195186566294239E-2</v>
      </c>
      <c r="AA421" s="21">
        <v>-4.415813656179113E-3</v>
      </c>
      <c r="AB421" s="21">
        <v>3.7377228097654047</v>
      </c>
      <c r="AC421" s="21">
        <v>0.68389267370708551</v>
      </c>
      <c r="AD421" s="21">
        <v>0.2485951594725003</v>
      </c>
      <c r="AE421" s="21">
        <v>0.47963633015445312</v>
      </c>
      <c r="AF421" s="21">
        <v>0.99848567759453766</v>
      </c>
      <c r="AG421" s="21">
        <v>0.39108999999999999</v>
      </c>
      <c r="AH421" s="21">
        <v>0.63712000000000002</v>
      </c>
      <c r="AI421" s="21">
        <v>1.5064599003476287</v>
      </c>
      <c r="AJ421" s="21">
        <v>-0.17469333701614062</v>
      </c>
      <c r="AK421" s="21">
        <v>0.22993191412859881</v>
      </c>
      <c r="AL421" s="21">
        <v>0.96442035794982628</v>
      </c>
      <c r="AM421" s="21">
        <v>0.65847509569417362</v>
      </c>
      <c r="AN421" s="21">
        <v>0.33080608137177653</v>
      </c>
      <c r="AO421" s="21">
        <v>0.23091457022592835</v>
      </c>
      <c r="AP421" s="21">
        <v>0.36455919545970938</v>
      </c>
      <c r="AQ421" s="21">
        <v>0.47322122921307835</v>
      </c>
      <c r="AR421" s="21">
        <v>0.63183692886712794</v>
      </c>
      <c r="AS421" s="21">
        <v>0.7586882769243628</v>
      </c>
      <c r="AT421" s="21">
        <v>0.13281787302350778</v>
      </c>
      <c r="AU421" s="21">
        <v>6.3186665895428692E-2</v>
      </c>
      <c r="AV421" s="21">
        <v>0.15151047999920522</v>
      </c>
      <c r="AW421" s="21">
        <v>0.99912938470443058</v>
      </c>
      <c r="AX421" s="21">
        <v>0.17412828462033073</v>
      </c>
      <c r="AY421" s="21">
        <v>0.28932795852871568</v>
      </c>
      <c r="AZ421" s="21">
        <v>1.1994944531049965</v>
      </c>
      <c r="BA421" s="21">
        <v>0.7112574573113386</v>
      </c>
      <c r="BB421" s="21">
        <v>-0.24638000000000002</v>
      </c>
      <c r="BC421" s="21">
        <v>0.5664615733306515</v>
      </c>
      <c r="BD421" s="21">
        <v>0.72344100049653537</v>
      </c>
      <c r="BE421" s="21">
        <v>-0.12319416135761253</v>
      </c>
      <c r="BF421" s="21">
        <v>0.51944677650733428</v>
      </c>
      <c r="BG421" s="21">
        <v>1.9909882607431728</v>
      </c>
      <c r="BH421" s="21">
        <v>0.34072701379277104</v>
      </c>
      <c r="BI421" s="21">
        <v>0.18718130370191438</v>
      </c>
      <c r="BJ421" s="21"/>
      <c r="BK421" s="21"/>
      <c r="BL421" s="21"/>
      <c r="BM421" s="21"/>
      <c r="BN421" s="21"/>
    </row>
    <row r="422" spans="1:66" s="22" customFormat="1" ht="18" customHeight="1" x14ac:dyDescent="0.45">
      <c r="A422" s="17"/>
      <c r="B422" s="17">
        <v>415</v>
      </c>
      <c r="C422" s="18" t="s">
        <v>533</v>
      </c>
      <c r="D422" s="19" t="s">
        <v>45</v>
      </c>
      <c r="E422" s="19" t="s">
        <v>515</v>
      </c>
      <c r="F422" s="19" t="s">
        <v>176</v>
      </c>
      <c r="G422" s="19" t="s">
        <v>181</v>
      </c>
      <c r="H422" s="19" t="s">
        <v>47</v>
      </c>
      <c r="I422" s="20">
        <f t="shared" si="6"/>
        <v>158</v>
      </c>
      <c r="J422" s="20">
        <f>HLOOKUP(Year-1, 'Full Database'!$K$6:$BN$7, 2, 0)</f>
        <v>61</v>
      </c>
      <c r="K422" s="21">
        <v>0.46348521326904024</v>
      </c>
      <c r="L422" s="21">
        <v>0.30030303302189099</v>
      </c>
      <c r="M422" s="21">
        <v>0.32048032704683616</v>
      </c>
      <c r="N422" s="21">
        <v>0.31702365457376835</v>
      </c>
      <c r="O422" s="21">
        <v>-2.6093415893176767E-2</v>
      </c>
      <c r="P422" s="21">
        <v>7.6288056081012121E-2</v>
      </c>
      <c r="Q422" s="21">
        <v>1.1936279050969973</v>
      </c>
      <c r="R422" s="21">
        <v>0.85639725888295759</v>
      </c>
      <c r="S422" s="21">
        <v>4.4956183391229594E-2</v>
      </c>
      <c r="T422" s="21">
        <v>-0.11930061453606237</v>
      </c>
      <c r="U422" s="21">
        <v>1.3203823113436743</v>
      </c>
      <c r="V422" s="21">
        <v>1.1167144961495974</v>
      </c>
      <c r="W422" s="21">
        <v>0.45107505711519846</v>
      </c>
      <c r="X422" s="21">
        <v>0.49931796240149806</v>
      </c>
      <c r="Y422" s="21">
        <v>0.83254746084376263</v>
      </c>
      <c r="Z422" s="21">
        <v>0.80731410531240688</v>
      </c>
      <c r="AA422" s="21">
        <v>0.34507933485780601</v>
      </c>
      <c r="AB422" s="21">
        <v>0.18279381984555254</v>
      </c>
      <c r="AC422" s="21">
        <v>1.7893483681919955</v>
      </c>
      <c r="AD422" s="21">
        <v>-1.1565267144211373E-2</v>
      </c>
      <c r="AE422" s="21">
        <v>0.39493756386466305</v>
      </c>
      <c r="AF422" s="21">
        <v>0.24545851109577088</v>
      </c>
      <c r="AG422" s="21">
        <v>0.56063768760602462</v>
      </c>
      <c r="AH422" s="21">
        <v>0.64573417264566069</v>
      </c>
      <c r="AI422" s="21">
        <v>0.39536697905911516</v>
      </c>
      <c r="AJ422" s="21">
        <v>-9.7822462996065118E-2</v>
      </c>
      <c r="AK422" s="21">
        <v>1.3832935653034708</v>
      </c>
      <c r="AL422" s="21">
        <v>0.25475286688878412</v>
      </c>
      <c r="AM422" s="21">
        <v>1.6891680121536903</v>
      </c>
      <c r="AN422" s="21">
        <v>0.34832315347197595</v>
      </c>
      <c r="AO422" s="21">
        <v>0.79751050027600134</v>
      </c>
      <c r="AP422" s="21">
        <v>0.4077044684090404</v>
      </c>
      <c r="AQ422" s="21">
        <v>1.5207668582132221</v>
      </c>
      <c r="AR422" s="21">
        <v>0.55845154805206709</v>
      </c>
      <c r="AS422" s="21">
        <v>0.56344101517203937</v>
      </c>
      <c r="AT422" s="21">
        <v>0.17772786698237519</v>
      </c>
      <c r="AU422" s="21">
        <v>0.46663447453934204</v>
      </c>
      <c r="AV422" s="21">
        <v>0.36858309870538669</v>
      </c>
      <c r="AW422" s="21">
        <v>1.1288057813170171</v>
      </c>
      <c r="AX422" s="21">
        <v>0.71667238966533264</v>
      </c>
      <c r="AY422" s="21">
        <v>1.0572417994795198</v>
      </c>
      <c r="AZ422" s="21">
        <v>0.70789985260531774</v>
      </c>
      <c r="BA422" s="21">
        <v>1.1191515152330067</v>
      </c>
      <c r="BB422" s="21">
        <v>-0.15862365472049147</v>
      </c>
      <c r="BC422" s="21">
        <v>2.3801736115658598</v>
      </c>
      <c r="BD422" s="21">
        <v>0.74978279838624784</v>
      </c>
      <c r="BE422" s="21">
        <v>2.4075046118238242E-3</v>
      </c>
      <c r="BF422" s="21">
        <v>0.41216005705910669</v>
      </c>
      <c r="BG422" s="21">
        <v>0.49976324655855903</v>
      </c>
      <c r="BH422" s="21">
        <v>6.2921267664862501E-2</v>
      </c>
      <c r="BI422" s="21">
        <v>0.10198346295252524</v>
      </c>
      <c r="BJ422" s="21"/>
      <c r="BK422" s="21"/>
      <c r="BL422" s="21"/>
      <c r="BM422" s="21"/>
      <c r="BN422" s="21"/>
    </row>
    <row r="423" spans="1:66" s="22" customFormat="1" ht="18" customHeight="1" x14ac:dyDescent="0.45">
      <c r="A423" s="17"/>
      <c r="B423" s="17">
        <v>416</v>
      </c>
      <c r="C423" s="18" t="s">
        <v>534</v>
      </c>
      <c r="D423" s="19" t="s">
        <v>45</v>
      </c>
      <c r="E423" s="19" t="s">
        <v>515</v>
      </c>
      <c r="F423" s="19" t="s">
        <v>176</v>
      </c>
      <c r="G423" s="19" t="s">
        <v>183</v>
      </c>
      <c r="H423" s="19" t="s">
        <v>47</v>
      </c>
      <c r="I423" s="20">
        <f t="shared" si="6"/>
        <v>158</v>
      </c>
      <c r="J423" s="20">
        <f>HLOOKUP(Year-1, 'Full Database'!$K$6:$BN$7, 2, 0)</f>
        <v>61</v>
      </c>
      <c r="K423" s="21">
        <v>5.5331856263704897E-2</v>
      </c>
      <c r="L423" s="21">
        <v>8.0960954746506233E-2</v>
      </c>
      <c r="M423" s="21">
        <v>0.35361996038122051</v>
      </c>
      <c r="N423" s="21">
        <v>0.73903528299719834</v>
      </c>
      <c r="O423" s="21">
        <v>0.1005269744638773</v>
      </c>
      <c r="P423" s="21">
        <v>0.19995209325419486</v>
      </c>
      <c r="Q423" s="21">
        <v>0.37104614495552807</v>
      </c>
      <c r="R423" s="21">
        <v>0.63708967048094334</v>
      </c>
      <c r="S423" s="21">
        <v>0.12406109144083538</v>
      </c>
      <c r="T423" s="21">
        <v>-0.16393262650516324</v>
      </c>
      <c r="U423" s="21">
        <v>0.44778210753113229</v>
      </c>
      <c r="V423" s="21">
        <v>0.69705129366969498</v>
      </c>
      <c r="W423" s="21">
        <v>0.25354451816783263</v>
      </c>
      <c r="X423" s="21">
        <v>0.36487534042896508</v>
      </c>
      <c r="Y423" s="21">
        <v>0.33245563303808551</v>
      </c>
      <c r="Z423" s="21">
        <v>0.5522208612245656</v>
      </c>
      <c r="AA423" s="21">
        <v>0.5067244337066289</v>
      </c>
      <c r="AB423" s="21">
        <v>0.60294419092326812</v>
      </c>
      <c r="AC423" s="21">
        <v>0.82668220290631111</v>
      </c>
      <c r="AD423" s="21">
        <v>0.36892693610023441</v>
      </c>
      <c r="AE423" s="21">
        <v>1.261308587053785</v>
      </c>
      <c r="AF423" s="21">
        <v>0.55193048123181487</v>
      </c>
      <c r="AG423" s="21">
        <v>0.27138666046120774</v>
      </c>
      <c r="AH423" s="21">
        <v>0.59722698003952401</v>
      </c>
      <c r="AI423" s="21">
        <v>0.42510038276713863</v>
      </c>
      <c r="AJ423" s="21">
        <v>9.8038835829410251E-4</v>
      </c>
      <c r="AK423" s="21">
        <v>1.0522815793840281</v>
      </c>
      <c r="AL423" s="21">
        <v>1.2837196073810448</v>
      </c>
      <c r="AM423" s="21">
        <v>0.68790363157922652</v>
      </c>
      <c r="AN423" s="21">
        <v>0.328733504961852</v>
      </c>
      <c r="AO423" s="21">
        <v>0.73939347431520197</v>
      </c>
      <c r="AP423" s="21">
        <v>0.5163596864673905</v>
      </c>
      <c r="AQ423" s="21">
        <v>1.0015577721314819</v>
      </c>
      <c r="AR423" s="21">
        <v>0.34491328620240264</v>
      </c>
      <c r="AS423" s="21">
        <v>0.51282094127839917</v>
      </c>
      <c r="AT423" s="21">
        <v>0.48711482852263244</v>
      </c>
      <c r="AU423" s="21">
        <v>1.079370561432289</v>
      </c>
      <c r="AV423" s="21">
        <v>0.78340999648727994</v>
      </c>
      <c r="AW423" s="21">
        <v>0.80649710022503696</v>
      </c>
      <c r="AX423" s="21">
        <v>0.40700003913402155</v>
      </c>
      <c r="AY423" s="21">
        <v>0.31927671509380051</v>
      </c>
      <c r="AZ423" s="21">
        <v>0.3841218217864551</v>
      </c>
      <c r="BA423" s="21">
        <v>0.11774619361327106</v>
      </c>
      <c r="BB423" s="21">
        <v>6.74285832689894E-2</v>
      </c>
      <c r="BC423" s="21">
        <v>0.71734651149859374</v>
      </c>
      <c r="BD423" s="21">
        <v>0.51059581352109951</v>
      </c>
      <c r="BE423" s="21">
        <v>0.10467778688317134</v>
      </c>
      <c r="BF423" s="21">
        <v>0.65779530854613855</v>
      </c>
      <c r="BG423" s="21">
        <v>0.64061785250297421</v>
      </c>
      <c r="BH423" s="21">
        <v>0.28338351774236425</v>
      </c>
      <c r="BI423" s="21">
        <v>0.27079616418794178</v>
      </c>
      <c r="BJ423" s="21"/>
      <c r="BK423" s="21"/>
      <c r="BL423" s="21"/>
      <c r="BM423" s="21"/>
      <c r="BN423" s="21"/>
    </row>
    <row r="424" spans="1:66" s="22" customFormat="1" ht="18" customHeight="1" x14ac:dyDescent="0.45">
      <c r="A424" s="17"/>
      <c r="B424" s="17">
        <v>417</v>
      </c>
      <c r="C424" s="18" t="s">
        <v>535</v>
      </c>
      <c r="D424" s="19" t="s">
        <v>45</v>
      </c>
      <c r="E424" s="19" t="s">
        <v>515</v>
      </c>
      <c r="F424" s="19" t="s">
        <v>176</v>
      </c>
      <c r="G424" s="19" t="s">
        <v>185</v>
      </c>
      <c r="H424" s="19" t="s">
        <v>47</v>
      </c>
      <c r="I424" s="20">
        <f t="shared" si="6"/>
        <v>158</v>
      </c>
      <c r="J424" s="20">
        <f>HLOOKUP(Year-1, 'Full Database'!$K$6:$BN$7, 2, 0)</f>
        <v>61</v>
      </c>
      <c r="K424" s="21"/>
      <c r="L424" s="21">
        <v>0.45262000000000002</v>
      </c>
      <c r="M424" s="21">
        <v>1.7930900000000003</v>
      </c>
      <c r="N424" s="21">
        <v>0.36109999999999998</v>
      </c>
      <c r="O424" s="21">
        <v>-0.12975</v>
      </c>
      <c r="P424" s="21">
        <v>0.41860999999999998</v>
      </c>
      <c r="Q424" s="21">
        <v>0.88634798732233555</v>
      </c>
      <c r="R424" s="21">
        <v>0.1744564780499909</v>
      </c>
      <c r="S424" s="21">
        <v>-0.35791383432443125</v>
      </c>
      <c r="T424" s="21">
        <v>0.13208047850552754</v>
      </c>
      <c r="U424" s="21">
        <v>1.569728535784058</v>
      </c>
      <c r="V424" s="21">
        <v>0.82011897370737563</v>
      </c>
      <c r="W424" s="21">
        <v>1.1298331140127835</v>
      </c>
      <c r="X424" s="21">
        <v>0.328363265835308</v>
      </c>
      <c r="Y424" s="21">
        <v>1.3617422190978761</v>
      </c>
      <c r="Z424" s="21">
        <v>2.1967285910342822</v>
      </c>
      <c r="AA424" s="21">
        <v>0.75669098925894329</v>
      </c>
      <c r="AB424" s="21">
        <v>1.0214646096596172</v>
      </c>
      <c r="AC424" s="21">
        <v>0.35540578606345585</v>
      </c>
      <c r="AD424" s="21">
        <v>0.12227082043165968</v>
      </c>
      <c r="AE424" s="21">
        <v>1.2515751401463244</v>
      </c>
      <c r="AF424" s="21">
        <v>0.66801356642593834</v>
      </c>
      <c r="AG424" s="21">
        <v>-7.3335833192764389E-3</v>
      </c>
      <c r="AH424" s="21">
        <v>0.54122398284215689</v>
      </c>
      <c r="AI424" s="21">
        <v>0.43341525391770924</v>
      </c>
      <c r="AJ424" s="21">
        <v>4.3512768330929437E-2</v>
      </c>
      <c r="AK424" s="21">
        <v>2.2459239542083029</v>
      </c>
      <c r="AL424" s="21">
        <v>1.5743458322747546</v>
      </c>
      <c r="AM424" s="21">
        <v>0.90466403917245097</v>
      </c>
      <c r="AN424" s="21">
        <v>0.13031799402418892</v>
      </c>
      <c r="AO424" s="21">
        <v>1.0623339809043679</v>
      </c>
      <c r="AP424" s="21">
        <v>0.62575746723106984</v>
      </c>
      <c r="AQ424" s="21">
        <v>1.1156683751303043</v>
      </c>
      <c r="AR424" s="21">
        <v>1.0585848029808476</v>
      </c>
      <c r="AS424" s="21">
        <v>1.4997592072916233</v>
      </c>
      <c r="AT424" s="21">
        <v>0.64681304957617347</v>
      </c>
      <c r="AU424" s="21">
        <v>0.46096740029043981</v>
      </c>
      <c r="AV424" s="21">
        <v>3.2742513305846349E-2</v>
      </c>
      <c r="AW424" s="21">
        <v>1.7214968060616445</v>
      </c>
      <c r="AX424" s="21">
        <v>1.0079364457920768</v>
      </c>
      <c r="AY424" s="21">
        <v>0.43388615399663333</v>
      </c>
      <c r="AZ424" s="21">
        <v>1.0842455976059442</v>
      </c>
      <c r="BA424" s="21">
        <v>0.45385763674315005</v>
      </c>
      <c r="BB424" s="21">
        <v>0.21989814574803376</v>
      </c>
      <c r="BC424" s="21">
        <v>0.91864863390235241</v>
      </c>
      <c r="BD424" s="21">
        <v>0.42606240695294356</v>
      </c>
      <c r="BE424" s="21">
        <v>7.142564229694974E-2</v>
      </c>
      <c r="BF424" s="21">
        <v>0.44307167329644104</v>
      </c>
      <c r="BG424" s="21">
        <v>0.99395015375157081</v>
      </c>
      <c r="BH424" s="21">
        <v>0.26127367059896622</v>
      </c>
      <c r="BI424" s="21">
        <v>0.18474290980259553</v>
      </c>
      <c r="BJ424" s="21"/>
      <c r="BK424" s="21"/>
      <c r="BL424" s="21"/>
      <c r="BM424" s="21"/>
      <c r="BN424" s="21"/>
    </row>
    <row r="425" spans="1:66" s="22" customFormat="1" ht="18" customHeight="1" x14ac:dyDescent="0.45">
      <c r="A425" s="17"/>
      <c r="B425" s="17">
        <v>418</v>
      </c>
      <c r="C425" s="18" t="s">
        <v>536</v>
      </c>
      <c r="D425" s="19" t="s">
        <v>45</v>
      </c>
      <c r="E425" s="19" t="s">
        <v>515</v>
      </c>
      <c r="F425" s="19" t="s">
        <v>176</v>
      </c>
      <c r="G425" s="19" t="s">
        <v>187</v>
      </c>
      <c r="H425" s="19" t="s">
        <v>47</v>
      </c>
      <c r="I425" s="20">
        <f t="shared" si="6"/>
        <v>158</v>
      </c>
      <c r="J425" s="20">
        <f>HLOOKUP(Year-1, 'Full Database'!$K$6:$BN$7, 2, 0)</f>
        <v>61</v>
      </c>
      <c r="K425" s="21">
        <v>0.19872657786420053</v>
      </c>
      <c r="L425" s="21">
        <v>9.6933375920320919E-2</v>
      </c>
      <c r="M425" s="21">
        <v>0.37825893340098282</v>
      </c>
      <c r="N425" s="21">
        <v>0.31677800874876993</v>
      </c>
      <c r="O425" s="21">
        <v>0.10213262139104562</v>
      </c>
      <c r="P425" s="21">
        <v>0.16331972084927451</v>
      </c>
      <c r="Q425" s="21">
        <v>0.35110689599840106</v>
      </c>
      <c r="R425" s="21">
        <v>0.2958464753523557</v>
      </c>
      <c r="S425" s="21">
        <v>0.22018239743961904</v>
      </c>
      <c r="T425" s="21">
        <v>0.40780395166861033</v>
      </c>
      <c r="U425" s="21">
        <v>0.73466607160617514</v>
      </c>
      <c r="V425" s="21">
        <v>0.23871184950842442</v>
      </c>
      <c r="W425" s="21">
        <v>0.15516133938180227</v>
      </c>
      <c r="X425" s="21">
        <v>0.17620841786814267</v>
      </c>
      <c r="Y425" s="21">
        <v>0.23085469232673764</v>
      </c>
      <c r="Z425" s="21">
        <v>0.24820689497529461</v>
      </c>
      <c r="AA425" s="21">
        <v>0.21455807403270388</v>
      </c>
      <c r="AB425" s="21">
        <v>0.43773801133675494</v>
      </c>
      <c r="AC425" s="21">
        <v>0.33676392342025596</v>
      </c>
      <c r="AD425" s="21">
        <v>0.25258445350617059</v>
      </c>
      <c r="AE425" s="21">
        <v>0.45375188659940552</v>
      </c>
      <c r="AF425" s="21">
        <v>0.43655466308004626</v>
      </c>
      <c r="AG425" s="21">
        <v>0.16784049340710733</v>
      </c>
      <c r="AH425" s="21">
        <v>0.34320043464613159</v>
      </c>
      <c r="AI425" s="21">
        <v>0.57883293764251731</v>
      </c>
      <c r="AJ425" s="21">
        <v>0.19642472352264617</v>
      </c>
      <c r="AK425" s="21">
        <v>0.51109174048075989</v>
      </c>
      <c r="AL425" s="21">
        <v>0.1295956492699652</v>
      </c>
      <c r="AM425" s="21">
        <v>0.1365828015851239</v>
      </c>
      <c r="AN425" s="21">
        <v>0.14243536802134726</v>
      </c>
      <c r="AO425" s="21">
        <v>0.43642448533738193</v>
      </c>
      <c r="AP425" s="21">
        <v>0.32765312660211071</v>
      </c>
      <c r="AQ425" s="21">
        <v>0.33634371947827713</v>
      </c>
      <c r="AR425" s="21">
        <v>0.21963617178412628</v>
      </c>
      <c r="AS425" s="21">
        <v>0.18646779796405485</v>
      </c>
      <c r="AT425" s="21">
        <v>0.44845120220623941</v>
      </c>
      <c r="AU425" s="21">
        <v>0.13708630850717304</v>
      </c>
      <c r="AV425" s="21">
        <v>0.21527329254561739</v>
      </c>
      <c r="AW425" s="21">
        <v>0.29673705166160536</v>
      </c>
      <c r="AX425" s="21">
        <v>0.20988998838350661</v>
      </c>
      <c r="AY425" s="21">
        <v>0.2197950270779726</v>
      </c>
      <c r="AZ425" s="21">
        <v>0.28062527028357126</v>
      </c>
      <c r="BA425" s="21">
        <v>0.2911668238429187</v>
      </c>
      <c r="BB425" s="21">
        <v>0.71235224198649705</v>
      </c>
      <c r="BC425" s="21">
        <v>1.5271240844701477</v>
      </c>
      <c r="BD425" s="21">
        <v>0.50383501382665974</v>
      </c>
      <c r="BE425" s="21">
        <v>0.29363849346432314</v>
      </c>
      <c r="BF425" s="21">
        <v>0.43717951544254102</v>
      </c>
      <c r="BG425" s="21">
        <v>0.82357286282512965</v>
      </c>
      <c r="BH425" s="21">
        <v>0.38842791190093212</v>
      </c>
      <c r="BI425" s="21">
        <v>0.32302394450776467</v>
      </c>
      <c r="BJ425" s="21"/>
      <c r="BK425" s="21"/>
      <c r="BL425" s="21"/>
      <c r="BM425" s="21"/>
      <c r="BN425" s="21"/>
    </row>
    <row r="426" spans="1:66" s="22" customFormat="1" ht="18" customHeight="1" x14ac:dyDescent="0.45">
      <c r="A426" s="17"/>
      <c r="B426" s="17">
        <v>419</v>
      </c>
      <c r="C426" s="18" t="s">
        <v>537</v>
      </c>
      <c r="D426" s="19" t="s">
        <v>45</v>
      </c>
      <c r="E426" s="19" t="s">
        <v>515</v>
      </c>
      <c r="F426" s="19" t="s">
        <v>176</v>
      </c>
      <c r="G426" s="19" t="s">
        <v>189</v>
      </c>
      <c r="H426" s="19" t="s">
        <v>47</v>
      </c>
      <c r="I426" s="20">
        <f t="shared" si="6"/>
        <v>158</v>
      </c>
      <c r="J426" s="20">
        <f>HLOOKUP(Year-1, 'Full Database'!$K$6:$BN$7, 2, 0)</f>
        <v>61</v>
      </c>
      <c r="K426" s="21">
        <v>0.38664178988610454</v>
      </c>
      <c r="L426" s="21">
        <v>0.13683157336339707</v>
      </c>
      <c r="M426" s="21">
        <v>0.81716153093190658</v>
      </c>
      <c r="N426" s="21">
        <v>0.61432844295128708</v>
      </c>
      <c r="O426" s="21">
        <v>0.37914682950123174</v>
      </c>
      <c r="P426" s="21">
        <v>0.19131328747583987</v>
      </c>
      <c r="Q426" s="21">
        <v>0.31411508033729518</v>
      </c>
      <c r="R426" s="21">
        <v>0.38157376479751359</v>
      </c>
      <c r="S426" s="21">
        <v>1.071626944190302E-2</v>
      </c>
      <c r="T426" s="21">
        <v>0.10823062875180606</v>
      </c>
      <c r="U426" s="21">
        <v>1.3086267121033626</v>
      </c>
      <c r="V426" s="21">
        <v>0.4558838087814171</v>
      </c>
      <c r="W426" s="21">
        <v>0.16546893280785549</v>
      </c>
      <c r="X426" s="21">
        <v>0.20230014160078022</v>
      </c>
      <c r="Y426" s="21">
        <v>0.58641446171225053</v>
      </c>
      <c r="Z426" s="21">
        <v>0.41241956959540738</v>
      </c>
      <c r="AA426" s="21">
        <v>0.46852930085209299</v>
      </c>
      <c r="AB426" s="21">
        <v>0.6010377495080288</v>
      </c>
      <c r="AC426" s="21">
        <v>0.99784958968706394</v>
      </c>
      <c r="AD426" s="21">
        <v>0.26076399024251629</v>
      </c>
      <c r="AE426" s="21">
        <v>0.53166323135629456</v>
      </c>
      <c r="AF426" s="21">
        <v>0.39293898675674388</v>
      </c>
      <c r="AG426" s="21">
        <v>0.25586171834963178</v>
      </c>
      <c r="AH426" s="21">
        <v>0.49505294721810383</v>
      </c>
      <c r="AI426" s="21">
        <v>0.68002548830641196</v>
      </c>
      <c r="AJ426" s="21">
        <v>0.25639461248920747</v>
      </c>
      <c r="AK426" s="21">
        <v>0.71800151752068242</v>
      </c>
      <c r="AL426" s="21">
        <v>0.28079857244108675</v>
      </c>
      <c r="AM426" s="21">
        <v>0.36938661943945555</v>
      </c>
      <c r="AN426" s="21">
        <v>0.2928721166593809</v>
      </c>
      <c r="AO426" s="21">
        <v>0.4561466985908586</v>
      </c>
      <c r="AP426" s="21">
        <v>0.44359595401844137</v>
      </c>
      <c r="AQ426" s="21">
        <v>0.36201257897494538</v>
      </c>
      <c r="AR426" s="21">
        <v>0.31661711198060832</v>
      </c>
      <c r="AS426" s="21">
        <v>0.64676859240469786</v>
      </c>
      <c r="AT426" s="21">
        <v>0.16625965300283638</v>
      </c>
      <c r="AU426" s="21">
        <v>0.21436117460075174</v>
      </c>
      <c r="AV426" s="21">
        <v>0.11462419223184105</v>
      </c>
      <c r="AW426" s="21">
        <v>0.38935682406094707</v>
      </c>
      <c r="AX426" s="21">
        <v>0.19120464089445824</v>
      </c>
      <c r="AY426" s="21">
        <v>0.24093744952555224</v>
      </c>
      <c r="AZ426" s="21">
        <v>0.31927711428123451</v>
      </c>
      <c r="BA426" s="21">
        <v>0.37264820779118313</v>
      </c>
      <c r="BB426" s="21">
        <v>0</v>
      </c>
      <c r="BC426" s="21">
        <v>1.5381747100612466</v>
      </c>
      <c r="BD426" s="21">
        <v>0.58144465901901987</v>
      </c>
      <c r="BE426" s="21">
        <v>0.23131900472851874</v>
      </c>
      <c r="BF426" s="21">
        <v>0.7020606216275378</v>
      </c>
      <c r="BG426" s="21">
        <v>0.8251237439418424</v>
      </c>
      <c r="BH426" s="21">
        <v>0.35061977749087259</v>
      </c>
      <c r="BI426" s="21">
        <v>0.21451086730419441</v>
      </c>
      <c r="BJ426" s="21"/>
      <c r="BK426" s="21"/>
      <c r="BL426" s="21"/>
      <c r="BM426" s="21"/>
      <c r="BN426" s="21"/>
    </row>
    <row r="427" spans="1:66" s="22" customFormat="1" ht="18" customHeight="1" x14ac:dyDescent="0.45">
      <c r="A427" s="17"/>
      <c r="B427" s="17">
        <v>420</v>
      </c>
      <c r="C427" s="18" t="s">
        <v>538</v>
      </c>
      <c r="D427" s="19" t="s">
        <v>45</v>
      </c>
      <c r="E427" s="19" t="s">
        <v>515</v>
      </c>
      <c r="F427" s="19" t="s">
        <v>176</v>
      </c>
      <c r="G427" s="19" t="s">
        <v>191</v>
      </c>
      <c r="H427" s="19" t="s">
        <v>47</v>
      </c>
      <c r="I427" s="20">
        <f t="shared" si="6"/>
        <v>158</v>
      </c>
      <c r="J427" s="20">
        <f>HLOOKUP(Year-1, 'Full Database'!$K$6:$BN$7, 2, 0)</f>
        <v>61</v>
      </c>
      <c r="K427" s="21">
        <v>0.42966301096088955</v>
      </c>
      <c r="L427" s="21">
        <v>9.6631366815209965E-2</v>
      </c>
      <c r="M427" s="21">
        <v>0.92693944069234546</v>
      </c>
      <c r="N427" s="21">
        <v>0.64149670001934034</v>
      </c>
      <c r="O427" s="21">
        <v>0.2362775600214351</v>
      </c>
      <c r="P427" s="21">
        <v>0.35735187064346136</v>
      </c>
      <c r="Q427" s="21">
        <v>0.61000255796219294</v>
      </c>
      <c r="R427" s="21">
        <v>0.33793269672700282</v>
      </c>
      <c r="S427" s="21">
        <v>0.54544999999999999</v>
      </c>
      <c r="T427" s="21">
        <v>0.1607829577101722</v>
      </c>
      <c r="U427" s="21">
        <v>0.94529248628702001</v>
      </c>
      <c r="V427" s="21">
        <v>0.52657057884203728</v>
      </c>
      <c r="W427" s="21">
        <v>0.3024320541879576</v>
      </c>
      <c r="X427" s="21">
        <v>0.32960085322240068</v>
      </c>
      <c r="Y427" s="21">
        <v>0.35164020550804331</v>
      </c>
      <c r="Z427" s="21">
        <v>0.38612607882619709</v>
      </c>
      <c r="AA427" s="21">
        <v>0.29496519434645391</v>
      </c>
      <c r="AB427" s="21">
        <v>0.57740107700930243</v>
      </c>
      <c r="AC427" s="21">
        <v>0.74924458668871141</v>
      </c>
      <c r="AD427" s="21">
        <v>0.32856522286843476</v>
      </c>
      <c r="AE427" s="21">
        <v>0.46717079981816417</v>
      </c>
      <c r="AF427" s="21">
        <v>0.25726069242747446</v>
      </c>
      <c r="AG427" s="21">
        <v>0.15629764921234662</v>
      </c>
      <c r="AH427" s="21">
        <v>0.49212790063206779</v>
      </c>
      <c r="AI427" s="21">
        <v>0.26299621301277054</v>
      </c>
      <c r="AJ427" s="21">
        <v>0.20070680753333872</v>
      </c>
      <c r="AK427" s="21">
        <v>0.55520779126483333</v>
      </c>
      <c r="AL427" s="21">
        <v>0.43434459087413757</v>
      </c>
      <c r="AM427" s="21">
        <v>0.299927896841091</v>
      </c>
      <c r="AN427" s="21">
        <v>0.44595753884981632</v>
      </c>
      <c r="AO427" s="21">
        <v>0.23909683181202301</v>
      </c>
      <c r="AP427" s="21">
        <v>0.37577489899460287</v>
      </c>
      <c r="AQ427" s="21">
        <v>0.48174169457990823</v>
      </c>
      <c r="AR427" s="21">
        <v>0.30885583564217134</v>
      </c>
      <c r="AS427" s="21">
        <v>0.48590298924273467</v>
      </c>
      <c r="AT427" s="21">
        <v>0.1907459765568465</v>
      </c>
      <c r="AU427" s="21">
        <v>0.21929598225410316</v>
      </c>
      <c r="AV427" s="21">
        <v>0.22503132925400571</v>
      </c>
      <c r="AW427" s="21">
        <v>0.31231651681888428</v>
      </c>
      <c r="AX427" s="21">
        <v>0.27808043097449014</v>
      </c>
      <c r="AY427" s="21">
        <v>0.14164595204045299</v>
      </c>
      <c r="AZ427" s="21">
        <v>0.80351219748898883</v>
      </c>
      <c r="BA427" s="21">
        <v>1.2379859294002282</v>
      </c>
      <c r="BB427" s="21">
        <v>4.4010000000000001E-2</v>
      </c>
      <c r="BC427" s="21">
        <v>2.0662050514494292</v>
      </c>
      <c r="BD427" s="21">
        <v>0.96997048245372308</v>
      </c>
      <c r="BE427" s="21">
        <v>0.33878059776394498</v>
      </c>
      <c r="BF427" s="21">
        <v>0.84195125914256197</v>
      </c>
      <c r="BG427" s="21">
        <v>0.60402086436654734</v>
      </c>
      <c r="BH427" s="21">
        <v>0.24879741455652096</v>
      </c>
      <c r="BI427" s="21">
        <v>0.29606718000586557</v>
      </c>
      <c r="BJ427" s="21"/>
      <c r="BK427" s="21"/>
      <c r="BL427" s="21"/>
      <c r="BM427" s="21"/>
      <c r="BN427" s="21"/>
    </row>
    <row r="428" spans="1:66" s="22" customFormat="1" ht="18" customHeight="1" x14ac:dyDescent="0.45">
      <c r="A428" s="17"/>
      <c r="B428" s="17">
        <v>421</v>
      </c>
      <c r="C428" s="18" t="s">
        <v>539</v>
      </c>
      <c r="D428" s="19" t="s">
        <v>45</v>
      </c>
      <c r="E428" s="19" t="s">
        <v>515</v>
      </c>
      <c r="F428" s="19" t="s">
        <v>176</v>
      </c>
      <c r="G428" s="19" t="s">
        <v>193</v>
      </c>
      <c r="H428" s="19" t="s">
        <v>47</v>
      </c>
      <c r="I428" s="20">
        <f t="shared" si="6"/>
        <v>158</v>
      </c>
      <c r="J428" s="20">
        <f>HLOOKUP(Year-1, 'Full Database'!$K$6:$BN$7, 2, 0)</f>
        <v>61</v>
      </c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>
        <v>1.1905457998158591</v>
      </c>
      <c r="BD428" s="21">
        <v>0.3345021577535533</v>
      </c>
      <c r="BE428" s="21">
        <v>0.4733026133574495</v>
      </c>
      <c r="BF428" s="21">
        <v>0.32961846719126031</v>
      </c>
      <c r="BG428" s="21">
        <v>0.59008813000175631</v>
      </c>
      <c r="BH428" s="21">
        <v>0.73087013086808483</v>
      </c>
      <c r="BI428" s="21">
        <v>0.42229070413174374</v>
      </c>
      <c r="BJ428" s="21"/>
      <c r="BK428" s="21"/>
      <c r="BL428" s="21"/>
      <c r="BM428" s="21"/>
      <c r="BN428" s="21"/>
    </row>
    <row r="429" spans="1:66" s="22" customFormat="1" ht="18" customHeight="1" x14ac:dyDescent="0.45">
      <c r="A429" s="17"/>
      <c r="B429" s="17">
        <v>422</v>
      </c>
      <c r="C429" s="18" t="s">
        <v>540</v>
      </c>
      <c r="D429" s="19" t="s">
        <v>45</v>
      </c>
      <c r="E429" s="19" t="s">
        <v>515</v>
      </c>
      <c r="F429" s="19" t="s">
        <v>176</v>
      </c>
      <c r="G429" s="19" t="s">
        <v>195</v>
      </c>
      <c r="H429" s="19" t="s">
        <v>47</v>
      </c>
      <c r="I429" s="20">
        <f t="shared" si="6"/>
        <v>158</v>
      </c>
      <c r="J429" s="20">
        <f>HLOOKUP(Year-1, 'Full Database'!$K$6:$BN$7, 2, 0)</f>
        <v>61</v>
      </c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>
        <v>2.3274844049117513</v>
      </c>
      <c r="BD429" s="21">
        <v>0.32473823717575456</v>
      </c>
      <c r="BE429" s="21">
        <v>0.14158585126852113</v>
      </c>
      <c r="BF429" s="21">
        <v>0.62057378484617876</v>
      </c>
      <c r="BG429" s="21">
        <v>0.71385940231361489</v>
      </c>
      <c r="BH429" s="21">
        <v>0.7200348623155185</v>
      </c>
      <c r="BI429" s="21">
        <v>0.43175866932330709</v>
      </c>
      <c r="BJ429" s="21"/>
      <c r="BK429" s="21"/>
      <c r="BL429" s="21"/>
      <c r="BM429" s="21"/>
      <c r="BN429" s="21"/>
    </row>
    <row r="430" spans="1:66" s="22" customFormat="1" ht="18" customHeight="1" x14ac:dyDescent="0.45">
      <c r="A430" s="17"/>
      <c r="B430" s="17">
        <v>423</v>
      </c>
      <c r="C430" s="18" t="s">
        <v>541</v>
      </c>
      <c r="D430" s="19" t="s">
        <v>45</v>
      </c>
      <c r="E430" s="19" t="s">
        <v>515</v>
      </c>
      <c r="F430" s="19" t="s">
        <v>176</v>
      </c>
      <c r="G430" s="19" t="s">
        <v>197</v>
      </c>
      <c r="H430" s="19" t="s">
        <v>47</v>
      </c>
      <c r="I430" s="20">
        <f t="shared" si="6"/>
        <v>158</v>
      </c>
      <c r="J430" s="20">
        <f>HLOOKUP(Year-1, 'Full Database'!$K$6:$BN$7, 2, 0)</f>
        <v>61</v>
      </c>
      <c r="K430" s="21"/>
      <c r="L430" s="21">
        <v>0.21409</v>
      </c>
      <c r="M430" s="21">
        <v>2.28735</v>
      </c>
      <c r="N430" s="21">
        <v>2.1642999999999999</v>
      </c>
      <c r="O430" s="21">
        <v>0.48607999999999996</v>
      </c>
      <c r="P430" s="21">
        <v>0.38439999999999996</v>
      </c>
      <c r="Q430" s="21">
        <v>0.77203091711870542</v>
      </c>
      <c r="R430" s="21">
        <v>0.66627902120379634</v>
      </c>
      <c r="S430" s="21">
        <v>-5.2422739353536703E-2</v>
      </c>
      <c r="T430" s="21">
        <v>-0.16266351863950992</v>
      </c>
      <c r="U430" s="21">
        <v>0.57675473451445536</v>
      </c>
      <c r="V430" s="21">
        <v>0.85898111025952539</v>
      </c>
      <c r="W430" s="21">
        <v>0.53938622735765462</v>
      </c>
      <c r="X430" s="21">
        <v>0.52751580619047989</v>
      </c>
      <c r="Y430" s="21">
        <v>0.68691700256722921</v>
      </c>
      <c r="Z430" s="21">
        <v>0.261128956786012</v>
      </c>
      <c r="AA430" s="21">
        <v>0.39632279933299036</v>
      </c>
      <c r="AB430" s="21">
        <v>0.525646646855227</v>
      </c>
      <c r="AC430" s="21">
        <v>0.59600803541444636</v>
      </c>
      <c r="AD430" s="21">
        <v>0.53212797606121609</v>
      </c>
      <c r="AE430" s="21">
        <v>0.56754185228803578</v>
      </c>
      <c r="AF430" s="21">
        <v>0.44640962983109561</v>
      </c>
      <c r="AG430" s="21">
        <v>0.18440734308851972</v>
      </c>
      <c r="AH430" s="21">
        <v>0.32771250744380775</v>
      </c>
      <c r="AI430" s="21">
        <v>0.61225118261827161</v>
      </c>
      <c r="AJ430" s="21">
        <v>-2.7307513801123055E-2</v>
      </c>
      <c r="AK430" s="21">
        <v>1.085967738162646</v>
      </c>
      <c r="AL430" s="21">
        <v>0.89140342974626208</v>
      </c>
      <c r="AM430" s="21">
        <v>0.46655911527092903</v>
      </c>
      <c r="AN430" s="21">
        <v>0.13710991969347941</v>
      </c>
      <c r="AO430" s="21">
        <v>0.70890823136004943</v>
      </c>
      <c r="AP430" s="21">
        <v>0.5808192433878171</v>
      </c>
      <c r="AQ430" s="21">
        <v>0.64050180323409855</v>
      </c>
      <c r="AR430" s="21">
        <v>0.99477298303517492</v>
      </c>
      <c r="AS430" s="21">
        <v>0.39155139978086323</v>
      </c>
      <c r="AT430" s="21">
        <v>0.44886589158804496</v>
      </c>
      <c r="AU430" s="21">
        <v>0.27655295688709991</v>
      </c>
      <c r="AV430" s="21">
        <v>0.20552865127167622</v>
      </c>
      <c r="AW430" s="21">
        <v>0.53751804568842698</v>
      </c>
      <c r="AX430" s="21">
        <v>0.3713265979190602</v>
      </c>
      <c r="AY430" s="21">
        <v>0.31679785689893303</v>
      </c>
      <c r="AZ430" s="21">
        <v>0.8515094488904108</v>
      </c>
      <c r="BA430" s="21">
        <v>0.27327285694055559</v>
      </c>
      <c r="BB430" s="21">
        <v>0.33430035715609735</v>
      </c>
      <c r="BC430" s="21">
        <v>0.689078725872182</v>
      </c>
      <c r="BD430" s="21">
        <v>0.29027556726162268</v>
      </c>
      <c r="BE430" s="21">
        <v>0.28893025345863871</v>
      </c>
      <c r="BF430" s="21">
        <v>0.47622402289192095</v>
      </c>
      <c r="BG430" s="21">
        <v>0.77637462326077689</v>
      </c>
      <c r="BH430" s="21">
        <v>0.24575991036305589</v>
      </c>
      <c r="BI430" s="21">
        <v>0.1736551515738376</v>
      </c>
      <c r="BJ430" s="21"/>
      <c r="BK430" s="21"/>
      <c r="BL430" s="21"/>
      <c r="BM430" s="21"/>
      <c r="BN430" s="21"/>
    </row>
    <row r="431" spans="1:66" s="22" customFormat="1" ht="18" customHeight="1" x14ac:dyDescent="0.45">
      <c r="A431" s="17"/>
      <c r="B431" s="17">
        <v>424</v>
      </c>
      <c r="C431" s="18" t="s">
        <v>542</v>
      </c>
      <c r="D431" s="19" t="s">
        <v>45</v>
      </c>
      <c r="E431" s="19" t="s">
        <v>515</v>
      </c>
      <c r="F431" s="19" t="s">
        <v>176</v>
      </c>
      <c r="G431" s="19" t="s">
        <v>199</v>
      </c>
      <c r="H431" s="19" t="s">
        <v>47</v>
      </c>
      <c r="I431" s="20">
        <f t="shared" si="6"/>
        <v>158</v>
      </c>
      <c r="J431" s="20">
        <f>HLOOKUP(Year-1, 'Full Database'!$K$6:$BN$7, 2, 0)</f>
        <v>61</v>
      </c>
      <c r="K431" s="21">
        <v>0.76471000000000011</v>
      </c>
      <c r="L431" s="21">
        <v>-0.13333</v>
      </c>
      <c r="M431" s="21">
        <v>4.4148000000000005</v>
      </c>
      <c r="N431" s="21">
        <v>1.6159700000000004</v>
      </c>
      <c r="O431" s="21">
        <v>-0.21238985713428177</v>
      </c>
      <c r="P431" s="21">
        <v>0.13838315879986487</v>
      </c>
      <c r="Q431" s="21">
        <v>0.61310577567140589</v>
      </c>
      <c r="R431" s="21">
        <v>0.50036269808136491</v>
      </c>
      <c r="S431" s="21">
        <v>-0.11039234312182251</v>
      </c>
      <c r="T431" s="21">
        <v>-7.2771200782946716E-2</v>
      </c>
      <c r="U431" s="21">
        <v>1.2072721025059923</v>
      </c>
      <c r="V431" s="21">
        <v>0.77782954038673657</v>
      </c>
      <c r="W431" s="21">
        <v>0.36901095364178688</v>
      </c>
      <c r="X431" s="21">
        <v>0.63071371695310841</v>
      </c>
      <c r="Y431" s="21">
        <v>0.84232925969536254</v>
      </c>
      <c r="Z431" s="21">
        <v>0.58915104901980941</v>
      </c>
      <c r="AA431" s="21">
        <v>0.61021866189289531</v>
      </c>
      <c r="AB431" s="21">
        <v>0.62411280411471204</v>
      </c>
      <c r="AC431" s="21">
        <v>0.73324532985415225</v>
      </c>
      <c r="AD431" s="21">
        <v>0.35012273041129555</v>
      </c>
      <c r="AE431" s="21">
        <v>1.0263142837390007</v>
      </c>
      <c r="AF431" s="21">
        <v>1.3943633998034404</v>
      </c>
      <c r="AG431" s="21">
        <v>0.19116028495863385</v>
      </c>
      <c r="AH431" s="21">
        <v>0.46441837261088276</v>
      </c>
      <c r="AI431" s="21">
        <v>0.62525570198495295</v>
      </c>
      <c r="AJ431" s="21">
        <v>0.18333856526231557</v>
      </c>
      <c r="AK431" s="21">
        <v>0.77552377048387344</v>
      </c>
      <c r="AL431" s="21">
        <v>0.72876884344566928</v>
      </c>
      <c r="AM431" s="21">
        <v>0.45085172827948566</v>
      </c>
      <c r="AN431" s="21">
        <v>0.13437940682311209</v>
      </c>
      <c r="AO431" s="21">
        <v>0.79348276195761158</v>
      </c>
      <c r="AP431" s="21">
        <v>0.43721432246786279</v>
      </c>
      <c r="AQ431" s="21">
        <v>0.73549439160639174</v>
      </c>
      <c r="AR431" s="21">
        <v>0.29425345506984951</v>
      </c>
      <c r="AS431" s="21">
        <v>8.1399758928053428E-2</v>
      </c>
      <c r="AT431" s="21">
        <v>0.9363183260908936</v>
      </c>
      <c r="AU431" s="21">
        <v>0.42215295177298051</v>
      </c>
      <c r="AV431" s="21">
        <v>0.17777629590104124</v>
      </c>
      <c r="AW431" s="21">
        <v>0.80992846195236889</v>
      </c>
      <c r="AX431" s="21">
        <v>0.41318639457428114</v>
      </c>
      <c r="AY431" s="21">
        <v>0.36650220225964264</v>
      </c>
      <c r="AZ431" s="21">
        <v>0.3976927642549572</v>
      </c>
      <c r="BA431" s="21">
        <v>0.22632737212311038</v>
      </c>
      <c r="BB431" s="21">
        <v>-6.0551458068405194E-2</v>
      </c>
      <c r="BC431" s="21">
        <v>1.2065702720311702</v>
      </c>
      <c r="BD431" s="21">
        <v>0.78180607128385293</v>
      </c>
      <c r="BE431" s="21">
        <v>0.20403059797360976</v>
      </c>
      <c r="BF431" s="21">
        <v>0.52125939451326697</v>
      </c>
      <c r="BG431" s="21">
        <v>0.81572927851288524</v>
      </c>
      <c r="BH431" s="21">
        <v>0.28314792919559567</v>
      </c>
      <c r="BI431" s="21">
        <v>0.24061332124600471</v>
      </c>
      <c r="BJ431" s="21"/>
      <c r="BK431" s="21"/>
      <c r="BL431" s="21"/>
      <c r="BM431" s="21"/>
      <c r="BN431" s="21"/>
    </row>
    <row r="432" spans="1:66" s="22" customFormat="1" ht="18" customHeight="1" x14ac:dyDescent="0.45">
      <c r="A432" s="17"/>
      <c r="B432" s="17">
        <v>425</v>
      </c>
      <c r="C432" s="18" t="s">
        <v>543</v>
      </c>
      <c r="D432" s="19" t="s">
        <v>45</v>
      </c>
      <c r="E432" s="19" t="s">
        <v>515</v>
      </c>
      <c r="F432" s="19" t="s">
        <v>176</v>
      </c>
      <c r="G432" s="19" t="s">
        <v>201</v>
      </c>
      <c r="H432" s="19" t="s">
        <v>47</v>
      </c>
      <c r="I432" s="20">
        <f t="shared" si="6"/>
        <v>158</v>
      </c>
      <c r="J432" s="20">
        <f>HLOOKUP(Year-1, 'Full Database'!$K$6:$BN$7, 2, 0)</f>
        <v>61</v>
      </c>
      <c r="K432" s="21"/>
      <c r="L432" s="21"/>
      <c r="M432" s="21">
        <v>1.05731</v>
      </c>
      <c r="N432" s="21">
        <v>0.28196000000000004</v>
      </c>
      <c r="O432" s="21">
        <v>0.28337000000000001</v>
      </c>
      <c r="P432" s="21">
        <v>0.59221852288373633</v>
      </c>
      <c r="Q432" s="21">
        <v>1.2979846823931196</v>
      </c>
      <c r="R432" s="21">
        <v>0.81693752088970484</v>
      </c>
      <c r="S432" s="21">
        <v>-0.13795354440309562</v>
      </c>
      <c r="T432" s="21">
        <v>6.6502158837976305E-2</v>
      </c>
      <c r="U432" s="21">
        <v>0.71746269881097757</v>
      </c>
      <c r="V432" s="21">
        <v>0.54387694400976438</v>
      </c>
      <c r="W432" s="21">
        <v>0.53440950961645561</v>
      </c>
      <c r="X432" s="21">
        <v>0.64779803682620574</v>
      </c>
      <c r="Y432" s="21">
        <v>0.66306404432805333</v>
      </c>
      <c r="Z432" s="21">
        <v>0.64252871453661564</v>
      </c>
      <c r="AA432" s="21">
        <v>0.33151266722699951</v>
      </c>
      <c r="AB432" s="21">
        <v>0.46090859604606227</v>
      </c>
      <c r="AC432" s="21">
        <v>0.37924168754833026</v>
      </c>
      <c r="AD432" s="21">
        <v>0.46978558782688729</v>
      </c>
      <c r="AE432" s="21">
        <v>1.560754449813448</v>
      </c>
      <c r="AF432" s="21">
        <v>0.5907103518302752</v>
      </c>
      <c r="AG432" s="21">
        <v>8.3085287391106308E-2</v>
      </c>
      <c r="AH432" s="21">
        <v>0.80042509480497204</v>
      </c>
      <c r="AI432" s="21">
        <v>1.1591150712964899</v>
      </c>
      <c r="AJ432" s="21">
        <v>0.10790166421621333</v>
      </c>
      <c r="AK432" s="21">
        <v>2.0676314201196959</v>
      </c>
      <c r="AL432" s="21">
        <v>0.42193982092439486</v>
      </c>
      <c r="AM432" s="21">
        <v>0.56354953618943793</v>
      </c>
      <c r="AN432" s="21">
        <v>0.50714557841592089</v>
      </c>
      <c r="AO432" s="21">
        <v>0.70141020798963127</v>
      </c>
      <c r="AP432" s="21">
        <v>0.72357239780958349</v>
      </c>
      <c r="AQ432" s="21">
        <v>0.51069775418119279</v>
      </c>
      <c r="AR432" s="21">
        <v>0.65772001682265857</v>
      </c>
      <c r="AS432" s="21">
        <v>0.66940098853771279</v>
      </c>
      <c r="AT432" s="21">
        <v>0.74299063337571658</v>
      </c>
      <c r="AU432" s="21">
        <v>0.91504653664581126</v>
      </c>
      <c r="AV432" s="21">
        <v>0.28736132916308338</v>
      </c>
      <c r="AW432" s="21">
        <v>1.4976943187089005</v>
      </c>
      <c r="AX432" s="21">
        <v>0.55500653564171387</v>
      </c>
      <c r="AY432" s="21">
        <v>0.78593750744140611</v>
      </c>
      <c r="AZ432" s="21">
        <v>0.94127020585430676</v>
      </c>
      <c r="BA432" s="21">
        <v>0.74292423615752434</v>
      </c>
      <c r="BB432" s="21">
        <v>-2.9670800032847366E-3</v>
      </c>
      <c r="BC432" s="21">
        <v>0.61411386997194217</v>
      </c>
      <c r="BD432" s="21">
        <v>0.37234413120767179</v>
      </c>
      <c r="BE432" s="21">
        <v>0.1943041960801426</v>
      </c>
      <c r="BF432" s="21">
        <v>0.30576094108933488</v>
      </c>
      <c r="BG432" s="21">
        <v>1.6433274816756984</v>
      </c>
      <c r="BH432" s="21">
        <v>0.17389395809213179</v>
      </c>
      <c r="BI432" s="21">
        <v>0.15938548031343461</v>
      </c>
      <c r="BJ432" s="21"/>
      <c r="BK432" s="21"/>
      <c r="BL432" s="21"/>
      <c r="BM432" s="21"/>
      <c r="BN432" s="21"/>
    </row>
    <row r="433" spans="1:66" s="22" customFormat="1" ht="18" customHeight="1" x14ac:dyDescent="0.45">
      <c r="A433" s="17"/>
      <c r="B433" s="17">
        <v>426</v>
      </c>
      <c r="C433" s="18" t="s">
        <v>544</v>
      </c>
      <c r="D433" s="19" t="s">
        <v>45</v>
      </c>
      <c r="E433" s="19" t="s">
        <v>515</v>
      </c>
      <c r="F433" s="19" t="s">
        <v>176</v>
      </c>
      <c r="G433" s="19" t="s">
        <v>203</v>
      </c>
      <c r="H433" s="19" t="s">
        <v>47</v>
      </c>
      <c r="I433" s="20">
        <f t="shared" si="6"/>
        <v>158</v>
      </c>
      <c r="J433" s="20">
        <f>HLOOKUP(Year-1, 'Full Database'!$K$6:$BN$7, 2, 0)</f>
        <v>61</v>
      </c>
      <c r="K433" s="21">
        <v>0.63408065609196806</v>
      </c>
      <c r="L433" s="21">
        <v>0.35449460765520768</v>
      </c>
      <c r="M433" s="21">
        <v>6.6662292067053066</v>
      </c>
      <c r="N433" s="21">
        <v>0.76176498089908529</v>
      </c>
      <c r="O433" s="21">
        <v>0.15756203185267306</v>
      </c>
      <c r="P433" s="21">
        <v>4.4484652328106132E-2</v>
      </c>
      <c r="Q433" s="21">
        <v>0.67133350738065578</v>
      </c>
      <c r="R433" s="21">
        <v>0.42091060228338223</v>
      </c>
      <c r="S433" s="21">
        <v>-7.7891395706240499E-2</v>
      </c>
      <c r="T433" s="21">
        <v>0.13222574664310072</v>
      </c>
      <c r="U433" s="21">
        <v>1.1383854193374179</v>
      </c>
      <c r="V433" s="21">
        <v>0.98775264736032375</v>
      </c>
      <c r="W433" s="21">
        <v>0.74345706610358686</v>
      </c>
      <c r="X433" s="21">
        <v>1.2442489117372268</v>
      </c>
      <c r="Y433" s="21">
        <v>0.70831422252514442</v>
      </c>
      <c r="Z433" s="21">
        <v>0.71632462339833636</v>
      </c>
      <c r="AA433" s="21">
        <v>0.61593930052633017</v>
      </c>
      <c r="AB433" s="21">
        <v>0.86440489411278987</v>
      </c>
      <c r="AC433" s="21">
        <v>1.1381771228143882</v>
      </c>
      <c r="AD433" s="21">
        <v>0.44207789660271979</v>
      </c>
      <c r="AE433" s="21">
        <v>0.68202755687802896</v>
      </c>
      <c r="AF433" s="21">
        <v>0.54643866374951144</v>
      </c>
      <c r="AG433" s="21">
        <v>0.4364769123454445</v>
      </c>
      <c r="AH433" s="21">
        <v>0.54441787915145279</v>
      </c>
      <c r="AI433" s="21">
        <v>0.43964178656197872</v>
      </c>
      <c r="AJ433" s="21">
        <v>-2.3154030020699233E-2</v>
      </c>
      <c r="AK433" s="21">
        <v>0.70459825435938872</v>
      </c>
      <c r="AL433" s="21">
        <v>0.81037308908418659</v>
      </c>
      <c r="AM433" s="21">
        <v>0.6898092090173632</v>
      </c>
      <c r="AN433" s="21">
        <v>0.38795200529795931</v>
      </c>
      <c r="AO433" s="21">
        <v>0.93520761939104502</v>
      </c>
      <c r="AP433" s="21">
        <v>0.45707905327058962</v>
      </c>
      <c r="AQ433" s="21">
        <v>0.68388823805597099</v>
      </c>
      <c r="AR433" s="21">
        <v>0.49329564180040919</v>
      </c>
      <c r="AS433" s="21">
        <v>0.59661113867976712</v>
      </c>
      <c r="AT433" s="21">
        <v>0.24675876239488351</v>
      </c>
      <c r="AU433" s="21">
        <v>0.88255580085479146</v>
      </c>
      <c r="AV433" s="21">
        <v>0.16721679346100998</v>
      </c>
      <c r="AW433" s="21">
        <v>1.1355553751921099</v>
      </c>
      <c r="AX433" s="21">
        <v>0.38010084436038438</v>
      </c>
      <c r="AY433" s="21">
        <v>0.16830081974390376</v>
      </c>
      <c r="AZ433" s="21">
        <v>0.38096464917749001</v>
      </c>
      <c r="BA433" s="21">
        <v>7.5567759363411605E-2</v>
      </c>
      <c r="BB433" s="21">
        <v>-0.25643022104038565</v>
      </c>
      <c r="BC433" s="21">
        <v>2.3190533238212581</v>
      </c>
      <c r="BD433" s="21">
        <v>0.22868189595768784</v>
      </c>
      <c r="BE433" s="21">
        <v>0.20937193663772621</v>
      </c>
      <c r="BF433" s="21">
        <v>0.4546122292283104</v>
      </c>
      <c r="BG433" s="21">
        <v>1.102144932947196</v>
      </c>
      <c r="BH433" s="21">
        <v>0.44536668132195822</v>
      </c>
      <c r="BI433" s="21">
        <v>0.14101715052457373</v>
      </c>
      <c r="BJ433" s="21"/>
      <c r="BK433" s="21"/>
      <c r="BL433" s="21"/>
      <c r="BM433" s="21"/>
      <c r="BN433" s="21"/>
    </row>
    <row r="434" spans="1:66" s="22" customFormat="1" ht="18" customHeight="1" x14ac:dyDescent="0.45">
      <c r="A434" s="17"/>
      <c r="B434" s="17">
        <v>427</v>
      </c>
      <c r="C434" s="18" t="s">
        <v>545</v>
      </c>
      <c r="D434" s="19" t="s">
        <v>45</v>
      </c>
      <c r="E434" s="19" t="s">
        <v>515</v>
      </c>
      <c r="F434" s="19" t="s">
        <v>176</v>
      </c>
      <c r="G434" s="19" t="s">
        <v>205</v>
      </c>
      <c r="H434" s="19" t="s">
        <v>47</v>
      </c>
      <c r="I434" s="20">
        <f t="shared" si="6"/>
        <v>158</v>
      </c>
      <c r="J434" s="20">
        <f>HLOOKUP(Year-1, 'Full Database'!$K$6:$BN$7, 2, 0)</f>
        <v>61</v>
      </c>
      <c r="K434" s="21">
        <v>0.71340999999999999</v>
      </c>
      <c r="L434" s="21">
        <v>-9.5259999999999997E-2</v>
      </c>
      <c r="M434" s="21">
        <v>1.21776</v>
      </c>
      <c r="N434" s="21">
        <v>0.64737</v>
      </c>
      <c r="O434" s="21">
        <v>0.78234999999999999</v>
      </c>
      <c r="P434" s="21">
        <v>2.1357179022908627E-2</v>
      </c>
      <c r="Q434" s="21">
        <v>0.38297981995481062</v>
      </c>
      <c r="R434" s="21">
        <v>0.35403524460001057</v>
      </c>
      <c r="S434" s="21">
        <v>-9.7579999999999986E-2</v>
      </c>
      <c r="T434" s="21">
        <v>-9.1069999999999998E-2</v>
      </c>
      <c r="U434" s="21">
        <v>2.24241</v>
      </c>
      <c r="V434" s="21">
        <v>0.54676999999999998</v>
      </c>
      <c r="W434" s="21">
        <v>0.30528</v>
      </c>
      <c r="X434" s="21">
        <v>0.46412875725233466</v>
      </c>
      <c r="Y434" s="21">
        <v>0.48796999999999996</v>
      </c>
      <c r="Z434" s="21">
        <v>1.13913</v>
      </c>
      <c r="AA434" s="21">
        <v>0.27541501170596761</v>
      </c>
      <c r="AB434" s="21">
        <v>3</v>
      </c>
      <c r="AC434" s="21">
        <v>0.50585999999999998</v>
      </c>
      <c r="AD434" s="21">
        <v>0.13568</v>
      </c>
      <c r="AE434" s="21">
        <v>0.8343600000000001</v>
      </c>
      <c r="AF434" s="21">
        <v>0.35185</v>
      </c>
      <c r="AG434" s="21">
        <v>0.24314</v>
      </c>
      <c r="AH434" s="21">
        <v>0.34655000000000002</v>
      </c>
      <c r="AI434" s="21">
        <v>0.76180000000000003</v>
      </c>
      <c r="AJ434" s="21">
        <v>7.0399999999999994E-3</v>
      </c>
      <c r="AK434" s="21">
        <v>0.38956000000000002</v>
      </c>
      <c r="AL434" s="21">
        <v>1</v>
      </c>
      <c r="AM434" s="21">
        <v>2.8739999999999997</v>
      </c>
      <c r="AN434" s="21">
        <v>0.18309092658602624</v>
      </c>
      <c r="AO434" s="21">
        <v>0.19130518339324534</v>
      </c>
      <c r="AP434" s="21">
        <v>0.14381998342896204</v>
      </c>
      <c r="AQ434" s="21">
        <v>-2.3111455199387749E-3</v>
      </c>
      <c r="AR434" s="21">
        <v>0.76613628836159264</v>
      </c>
      <c r="AS434" s="21">
        <v>0.34262875897024647</v>
      </c>
      <c r="AT434" s="21">
        <v>0.17650253404753014</v>
      </c>
      <c r="AU434" s="21">
        <v>0.771238250497018</v>
      </c>
      <c r="AV434" s="21">
        <v>-0.44694534510433381</v>
      </c>
      <c r="AW434" s="21">
        <v>0.19788877696853099</v>
      </c>
      <c r="AX434" s="21">
        <v>3.0000000000000004</v>
      </c>
      <c r="AY434" s="21">
        <v>0.28226164588655273</v>
      </c>
      <c r="AZ434" s="21">
        <v>1</v>
      </c>
      <c r="BA434" s="21">
        <v>-0.64602000000000004</v>
      </c>
      <c r="BB434" s="21">
        <v>0</v>
      </c>
      <c r="BC434" s="21">
        <v>0.87417</v>
      </c>
      <c r="BD434" s="21">
        <v>-5.3E-3</v>
      </c>
      <c r="BE434" s="21">
        <v>0.6</v>
      </c>
      <c r="BF434" s="21">
        <v>-0.375</v>
      </c>
      <c r="BG434" s="21">
        <v>0</v>
      </c>
      <c r="BH434" s="21">
        <v>-0.83000000000000007</v>
      </c>
      <c r="BI434" s="21">
        <v>-0.50588</v>
      </c>
      <c r="BJ434" s="21"/>
      <c r="BK434" s="21"/>
      <c r="BL434" s="21"/>
      <c r="BM434" s="21"/>
      <c r="BN434" s="21"/>
    </row>
    <row r="435" spans="1:66" s="22" customFormat="1" ht="18" customHeight="1" x14ac:dyDescent="0.45">
      <c r="A435" s="17"/>
      <c r="B435" s="17">
        <v>428</v>
      </c>
      <c r="C435" s="18" t="s">
        <v>546</v>
      </c>
      <c r="D435" s="19" t="s">
        <v>45</v>
      </c>
      <c r="E435" s="19" t="s">
        <v>515</v>
      </c>
      <c r="F435" s="19" t="s">
        <v>176</v>
      </c>
      <c r="G435" s="19" t="s">
        <v>207</v>
      </c>
      <c r="H435" s="19" t="s">
        <v>47</v>
      </c>
      <c r="I435" s="20">
        <f t="shared" si="6"/>
        <v>158</v>
      </c>
      <c r="J435" s="20">
        <f>HLOOKUP(Year-1, 'Full Database'!$K$6:$BN$7, 2, 0)</f>
        <v>61</v>
      </c>
      <c r="K435" s="21">
        <v>0.65547294683557722</v>
      </c>
      <c r="L435" s="21">
        <v>0.41634088628195964</v>
      </c>
      <c r="M435" s="21">
        <v>1.6626654057691497</v>
      </c>
      <c r="N435" s="21">
        <v>1.0357560741064686</v>
      </c>
      <c r="O435" s="21">
        <v>0.53805495991154328</v>
      </c>
      <c r="P435" s="21">
        <v>0.1430854822225279</v>
      </c>
      <c r="Q435" s="21">
        <v>0.99144842087833462</v>
      </c>
      <c r="R435" s="21">
        <v>0.63997947449949466</v>
      </c>
      <c r="S435" s="21">
        <v>-0.38634961854116606</v>
      </c>
      <c r="T435" s="21">
        <v>0.20064208866934757</v>
      </c>
      <c r="U435" s="21">
        <v>2.2120772546281104</v>
      </c>
      <c r="V435" s="21">
        <v>1.0614272430451721</v>
      </c>
      <c r="W435" s="21">
        <v>1.2855694255368177</v>
      </c>
      <c r="X435" s="21">
        <v>0.92610452348945949</v>
      </c>
      <c r="Y435" s="21">
        <v>2.3311373168689382</v>
      </c>
      <c r="Z435" s="21">
        <v>1.0234656966898075</v>
      </c>
      <c r="AA435" s="21">
        <v>0.35782293741595228</v>
      </c>
      <c r="AB435" s="21">
        <v>0.77177915378668138</v>
      </c>
      <c r="AC435" s="21">
        <v>0.90330472725366251</v>
      </c>
      <c r="AD435" s="21">
        <v>0.35800187998208921</v>
      </c>
      <c r="AE435" s="21">
        <v>1.647032108787889</v>
      </c>
      <c r="AF435" s="21">
        <v>0.5452000937388104</v>
      </c>
      <c r="AG435" s="21">
        <v>0.69892385692625347</v>
      </c>
      <c r="AH435" s="21">
        <v>0.7750078454739997</v>
      </c>
      <c r="AI435" s="21">
        <v>0.77298173882220633</v>
      </c>
      <c r="AJ435" s="21">
        <v>-0.11439584370166385</v>
      </c>
      <c r="AK435" s="21">
        <v>0.85077767512509406</v>
      </c>
      <c r="AL435" s="21">
        <v>0.5900708096045022</v>
      </c>
      <c r="AM435" s="21">
        <v>1.1731301260745997</v>
      </c>
      <c r="AN435" s="21">
        <v>0.4186261272200682</v>
      </c>
      <c r="AO435" s="21">
        <v>0.95008202783161322</v>
      </c>
      <c r="AP435" s="21">
        <v>0.48857827416606325</v>
      </c>
      <c r="AQ435" s="21">
        <v>1.2386302769893753</v>
      </c>
      <c r="AR435" s="21">
        <v>2.3292608218282074</v>
      </c>
      <c r="AS435" s="21">
        <v>4.3406977120254586</v>
      </c>
      <c r="AT435" s="21">
        <v>-7.1387668698704679E-4</v>
      </c>
      <c r="AU435" s="21">
        <v>0.49049381181958429</v>
      </c>
      <c r="AV435" s="21">
        <v>-4.9703508220099571E-2</v>
      </c>
      <c r="AW435" s="21">
        <v>4.3254967425036916</v>
      </c>
      <c r="AX435" s="21">
        <v>0.34570365607328013</v>
      </c>
      <c r="AY435" s="21">
        <v>0.30504464770229123</v>
      </c>
      <c r="AZ435" s="21">
        <v>0.58361595326331017</v>
      </c>
      <c r="BA435" s="21">
        <v>0.32023869011283318</v>
      </c>
      <c r="BB435" s="21">
        <v>-0.36882504153894013</v>
      </c>
      <c r="BC435" s="21">
        <v>3.1356211485503351</v>
      </c>
      <c r="BD435" s="21">
        <v>0.87094824119004288</v>
      </c>
      <c r="BE435" s="21">
        <v>0.24018594037943433</v>
      </c>
      <c r="BF435" s="21">
        <v>0.58982383018029594</v>
      </c>
      <c r="BG435" s="21">
        <v>2.2433088116642672</v>
      </c>
      <c r="BH435" s="21">
        <v>0.16598689047161275</v>
      </c>
      <c r="BI435" s="21">
        <v>0.24189390867095364</v>
      </c>
      <c r="BJ435" s="21"/>
      <c r="BK435" s="21"/>
      <c r="BL435" s="21"/>
      <c r="BM435" s="21"/>
      <c r="BN435" s="21"/>
    </row>
    <row r="436" spans="1:66" s="22" customFormat="1" ht="18" customHeight="1" x14ac:dyDescent="0.45">
      <c r="A436" s="17"/>
      <c r="B436" s="17">
        <v>429</v>
      </c>
      <c r="C436" s="18" t="s">
        <v>547</v>
      </c>
      <c r="D436" s="19" t="s">
        <v>45</v>
      </c>
      <c r="E436" s="19" t="s">
        <v>515</v>
      </c>
      <c r="F436" s="19" t="s">
        <v>176</v>
      </c>
      <c r="G436" s="19" t="s">
        <v>209</v>
      </c>
      <c r="H436" s="19" t="s">
        <v>47</v>
      </c>
      <c r="I436" s="20">
        <f t="shared" si="6"/>
        <v>158</v>
      </c>
      <c r="J436" s="20">
        <f>HLOOKUP(Year-1, 'Full Database'!$K$6:$BN$7, 2, 0)</f>
        <v>61</v>
      </c>
      <c r="K436" s="21"/>
      <c r="L436" s="21"/>
      <c r="M436" s="21">
        <v>0.68724906690752441</v>
      </c>
      <c r="N436" s="21">
        <v>1.8026363985765121</v>
      </c>
      <c r="O436" s="21">
        <v>-9.2539370487682904E-2</v>
      </c>
      <c r="P436" s="21">
        <v>0.29098364874078048</v>
      </c>
      <c r="Q436" s="21">
        <v>1.4983661259797751</v>
      </c>
      <c r="R436" s="21">
        <v>0.50680767548318295</v>
      </c>
      <c r="S436" s="21">
        <v>-0.36593490058288392</v>
      </c>
      <c r="T436" s="21">
        <v>0.12769474516149107</v>
      </c>
      <c r="U436" s="21">
        <v>1.4570089606141732</v>
      </c>
      <c r="V436" s="21">
        <v>1.3222909413587278</v>
      </c>
      <c r="W436" s="21">
        <v>0.67239217497054105</v>
      </c>
      <c r="X436" s="21">
        <v>0.32626648413166942</v>
      </c>
      <c r="Y436" s="21">
        <v>0.42003118240137438</v>
      </c>
      <c r="Z436" s="21">
        <v>0.55470996660664584</v>
      </c>
      <c r="AA436" s="21">
        <v>0.34085903438974036</v>
      </c>
      <c r="AB436" s="21">
        <v>0.76661341265535254</v>
      </c>
      <c r="AC436" s="21">
        <v>0.46911007142169986</v>
      </c>
      <c r="AD436" s="21">
        <v>0.41934492543093355</v>
      </c>
      <c r="AE436" s="21">
        <v>0.58047505761726481</v>
      </c>
      <c r="AF436" s="21">
        <v>0.28349442576546763</v>
      </c>
      <c r="AG436" s="21">
        <v>0.11286144921422891</v>
      </c>
      <c r="AH436" s="21">
        <v>0.41757404680982191</v>
      </c>
      <c r="AI436" s="21">
        <v>0.44720955800326062</v>
      </c>
      <c r="AJ436" s="21">
        <v>9.8711776177514379E-2</v>
      </c>
      <c r="AK436" s="21">
        <v>0.66979219315666161</v>
      </c>
      <c r="AL436" s="21">
        <v>0.92064859438268276</v>
      </c>
      <c r="AM436" s="21">
        <v>0.89221537693723652</v>
      </c>
      <c r="AN436" s="21">
        <v>0.22725174867978998</v>
      </c>
      <c r="AO436" s="21">
        <v>0.5038742493113757</v>
      </c>
      <c r="AP436" s="21">
        <v>0.71039355836211138</v>
      </c>
      <c r="AQ436" s="21">
        <v>0.97497143449553603</v>
      </c>
      <c r="AR436" s="21">
        <v>0.7002794092690815</v>
      </c>
      <c r="AS436" s="21">
        <v>1.7284412212909896</v>
      </c>
      <c r="AT436" s="21">
        <v>0.13638830348839207</v>
      </c>
      <c r="AU436" s="21">
        <v>0.36377624542503517</v>
      </c>
      <c r="AV436" s="21">
        <v>0.1631569205195903</v>
      </c>
      <c r="AW436" s="21">
        <v>1.8858452480161703</v>
      </c>
      <c r="AX436" s="21">
        <v>0.73175823652205318</v>
      </c>
      <c r="AY436" s="21">
        <v>0.15197147073773587</v>
      </c>
      <c r="AZ436" s="21">
        <v>0.62940895347433878</v>
      </c>
      <c r="BA436" s="21">
        <v>0.74745886220885993</v>
      </c>
      <c r="BB436" s="21">
        <v>-0.50290000000000001</v>
      </c>
      <c r="BC436" s="21">
        <v>4.2729709373445584</v>
      </c>
      <c r="BD436" s="21">
        <v>0.81966054665983623</v>
      </c>
      <c r="BE436" s="21">
        <v>-4.3119639086754147E-2</v>
      </c>
      <c r="BF436" s="21">
        <v>0.42217578921966398</v>
      </c>
      <c r="BG436" s="21">
        <v>1.12474061604881</v>
      </c>
      <c r="BH436" s="21">
        <v>0.55625606625705148</v>
      </c>
      <c r="BI436" s="21">
        <v>0.11055065597052159</v>
      </c>
      <c r="BJ436" s="21"/>
      <c r="BK436" s="21"/>
      <c r="BL436" s="21"/>
      <c r="BM436" s="21"/>
      <c r="BN436" s="21"/>
    </row>
    <row r="437" spans="1:66" s="22" customFormat="1" ht="18" customHeight="1" x14ac:dyDescent="0.45">
      <c r="A437" s="17"/>
      <c r="B437" s="17">
        <v>430</v>
      </c>
      <c r="C437" s="18" t="s">
        <v>548</v>
      </c>
      <c r="D437" s="19" t="s">
        <v>45</v>
      </c>
      <c r="E437" s="19" t="s">
        <v>515</v>
      </c>
      <c r="F437" s="19" t="s">
        <v>176</v>
      </c>
      <c r="G437" s="19" t="s">
        <v>211</v>
      </c>
      <c r="H437" s="19" t="s">
        <v>47</v>
      </c>
      <c r="I437" s="20">
        <f t="shared" si="6"/>
        <v>158</v>
      </c>
      <c r="J437" s="20">
        <f>HLOOKUP(Year-1, 'Full Database'!$K$6:$BN$7, 2, 0)</f>
        <v>61</v>
      </c>
      <c r="K437" s="21"/>
      <c r="L437" s="21">
        <v>0.85185</v>
      </c>
      <c r="M437" s="21">
        <v>1.575</v>
      </c>
      <c r="N437" s="21">
        <v>8.932000000000001E-2</v>
      </c>
      <c r="O437" s="21">
        <v>0.75936000000000015</v>
      </c>
      <c r="P437" s="21">
        <v>8.8149999999999992E-2</v>
      </c>
      <c r="Q437" s="21">
        <v>0.6452500000000001</v>
      </c>
      <c r="R437" s="21">
        <v>2.5319155223127288</v>
      </c>
      <c r="S437" s="21">
        <v>-0.38600201669514522</v>
      </c>
      <c r="T437" s="21">
        <v>-0.1885014068908942</v>
      </c>
      <c r="U437" s="21">
        <v>1.5657870313269628</v>
      </c>
      <c r="V437" s="21">
        <v>1.5610507066432071</v>
      </c>
      <c r="W437" s="21">
        <v>0.2329255967386451</v>
      </c>
      <c r="X437" s="21">
        <v>0.54833650606886308</v>
      </c>
      <c r="Y437" s="21">
        <v>2.497466806253597</v>
      </c>
      <c r="Z437" s="21">
        <v>1.9723784404265063</v>
      </c>
      <c r="AA437" s="21">
        <v>1.1315408351539407</v>
      </c>
      <c r="AB437" s="21">
        <v>0.90013174380260186</v>
      </c>
      <c r="AC437" s="21">
        <v>1.1439169083392846</v>
      </c>
      <c r="AD437" s="21">
        <v>0.11606125569110171</v>
      </c>
      <c r="AE437" s="21">
        <v>0.56287964238758226</v>
      </c>
      <c r="AF437" s="21">
        <v>1.2832009966760838</v>
      </c>
      <c r="AG437" s="21">
        <v>0.27664690357322058</v>
      </c>
      <c r="AH437" s="21">
        <v>1.3158965310813513</v>
      </c>
      <c r="AI437" s="21">
        <v>0.68498636736273166</v>
      </c>
      <c r="AJ437" s="21">
        <v>0.51226511113914364</v>
      </c>
      <c r="AK437" s="21">
        <v>1.0479545991414387</v>
      </c>
      <c r="AL437" s="21">
        <v>1.0856793383334606</v>
      </c>
      <c r="AM437" s="21">
        <v>0.19427918556303031</v>
      </c>
      <c r="AN437" s="21">
        <v>0.69721792486535583</v>
      </c>
      <c r="AO437" s="21">
        <v>1.0161276429196313</v>
      </c>
      <c r="AP437" s="21">
        <v>0.92229338948883632</v>
      </c>
      <c r="AQ437" s="21">
        <v>0.53659520924115067</v>
      </c>
      <c r="AR437" s="21">
        <v>1.3945206374212098</v>
      </c>
      <c r="AS437" s="21">
        <v>2.4775265909554247</v>
      </c>
      <c r="AT437" s="21">
        <v>0.29691993635312897</v>
      </c>
      <c r="AU437" s="21">
        <v>1.0587170744222441</v>
      </c>
      <c r="AV437" s="21">
        <v>2.4579122799892705E-3</v>
      </c>
      <c r="AW437" s="21">
        <v>2.1280874673330699</v>
      </c>
      <c r="AX437" s="21">
        <v>0.70850165355723027</v>
      </c>
      <c r="AY437" s="21">
        <v>0.36265213388082496</v>
      </c>
      <c r="AZ437" s="21">
        <v>0.87026572876497432</v>
      </c>
      <c r="BA437" s="21">
        <v>0.84113965635148424</v>
      </c>
      <c r="BB437" s="21">
        <v>-7.1757640714962004E-2</v>
      </c>
      <c r="BC437" s="21">
        <v>2.7181697756512699</v>
      </c>
      <c r="BD437" s="21">
        <v>0.31829607526769466</v>
      </c>
      <c r="BE437" s="21">
        <v>0.24684435999484053</v>
      </c>
      <c r="BF437" s="21">
        <v>0.3973797168876394</v>
      </c>
      <c r="BG437" s="21">
        <v>0.91096047378692546</v>
      </c>
      <c r="BH437" s="21">
        <v>0.2094059776433406</v>
      </c>
      <c r="BI437" s="21">
        <v>0.38515038781756383</v>
      </c>
      <c r="BJ437" s="21"/>
      <c r="BK437" s="21"/>
      <c r="BL437" s="21"/>
      <c r="BM437" s="21"/>
      <c r="BN437" s="21"/>
    </row>
    <row r="438" spans="1:66" s="22" customFormat="1" ht="18" customHeight="1" x14ac:dyDescent="0.45">
      <c r="A438" s="17"/>
      <c r="B438" s="17">
        <v>431</v>
      </c>
      <c r="C438" s="18" t="s">
        <v>549</v>
      </c>
      <c r="D438" s="19" t="s">
        <v>45</v>
      </c>
      <c r="E438" s="19" t="s">
        <v>515</v>
      </c>
      <c r="F438" s="19" t="s">
        <v>176</v>
      </c>
      <c r="G438" s="19" t="s">
        <v>213</v>
      </c>
      <c r="H438" s="19" t="s">
        <v>47</v>
      </c>
      <c r="I438" s="20">
        <f t="shared" si="6"/>
        <v>158</v>
      </c>
      <c r="J438" s="20">
        <f>HLOOKUP(Year-1, 'Full Database'!$K$6:$BN$7, 2, 0)</f>
        <v>61</v>
      </c>
      <c r="K438" s="21">
        <v>2.0414500000000002</v>
      </c>
      <c r="L438" s="21">
        <v>0.19237222609807039</v>
      </c>
      <c r="M438" s="21">
        <v>2.6655886828134703</v>
      </c>
      <c r="N438" s="21">
        <v>0.52092421443361736</v>
      </c>
      <c r="O438" s="21">
        <v>-0.31743047299670513</v>
      </c>
      <c r="P438" s="21">
        <v>0.11326564355959449</v>
      </c>
      <c r="Q438" s="21">
        <v>0.63430799522044501</v>
      </c>
      <c r="R438" s="21">
        <v>0.44443313877692175</v>
      </c>
      <c r="S438" s="21">
        <v>-0.24829463005787275</v>
      </c>
      <c r="T438" s="21">
        <v>0.2632995982891162</v>
      </c>
      <c r="U438" s="21">
        <v>1.492457536088871</v>
      </c>
      <c r="V438" s="21">
        <v>0.33597190137475447</v>
      </c>
      <c r="W438" s="21">
        <v>1.2033447851056753</v>
      </c>
      <c r="X438" s="21">
        <v>0.42834172836784223</v>
      </c>
      <c r="Y438" s="21">
        <v>5.7475167053777341</v>
      </c>
      <c r="Z438" s="21">
        <v>1.7678185570514529</v>
      </c>
      <c r="AA438" s="21">
        <v>0.30700271711492044</v>
      </c>
      <c r="AB438" s="21">
        <v>0.8028212943869828</v>
      </c>
      <c r="AC438" s="21">
        <v>0.95990222006825021</v>
      </c>
      <c r="AD438" s="21">
        <v>5.5263223512242922E-2</v>
      </c>
      <c r="AE438" s="21">
        <v>1.5195894774204219</v>
      </c>
      <c r="AF438" s="21">
        <v>0.91802638844173945</v>
      </c>
      <c r="AG438" s="21">
        <v>0.11335297456637439</v>
      </c>
      <c r="AH438" s="21">
        <v>0.73686205336281962</v>
      </c>
      <c r="AI438" s="21">
        <v>0.72786280895729993</v>
      </c>
      <c r="AJ438" s="21">
        <v>0.11944289298982777</v>
      </c>
      <c r="AK438" s="21">
        <v>1.8491002042459119</v>
      </c>
      <c r="AL438" s="21">
        <v>0.52691024746094439</v>
      </c>
      <c r="AM438" s="21">
        <v>0.80538857713590284</v>
      </c>
      <c r="AN438" s="21">
        <v>0.14220334356490824</v>
      </c>
      <c r="AO438" s="21">
        <v>0.39455782655163796</v>
      </c>
      <c r="AP438" s="21">
        <v>0.52477253768903509</v>
      </c>
      <c r="AQ438" s="21">
        <v>0.66165296280397778</v>
      </c>
      <c r="AR438" s="21">
        <v>0.57819162006149105</v>
      </c>
      <c r="AS438" s="21">
        <v>0.9690195201498546</v>
      </c>
      <c r="AT438" s="21">
        <v>0.34018510057380941</v>
      </c>
      <c r="AU438" s="21">
        <v>4.5864734763575998E-3</v>
      </c>
      <c r="AV438" s="21">
        <v>0.53016756142902777</v>
      </c>
      <c r="AW438" s="21">
        <v>2.8128639576722323</v>
      </c>
      <c r="AX438" s="21">
        <v>1.1040397419275807</v>
      </c>
      <c r="AY438" s="21">
        <v>0.26555080056751446</v>
      </c>
      <c r="AZ438" s="21">
        <v>1.4522021949099939</v>
      </c>
      <c r="BA438" s="21">
        <v>0.58766967173321116</v>
      </c>
      <c r="BB438" s="21">
        <v>0.8</v>
      </c>
      <c r="BC438" s="21">
        <v>0.5929021104762412</v>
      </c>
      <c r="BD438" s="21">
        <v>0.69777343844364137</v>
      </c>
      <c r="BE438" s="21">
        <v>0.3107456402312383</v>
      </c>
      <c r="BF438" s="21">
        <v>0.87201006074707421</v>
      </c>
      <c r="BG438" s="21">
        <v>1.1392018360762362</v>
      </c>
      <c r="BH438" s="21">
        <v>0.91830739531717198</v>
      </c>
      <c r="BI438" s="21">
        <v>0.59560784964798574</v>
      </c>
      <c r="BJ438" s="21"/>
      <c r="BK438" s="21"/>
      <c r="BL438" s="21"/>
      <c r="BM438" s="21"/>
      <c r="BN438" s="21"/>
    </row>
    <row r="439" spans="1:66" s="22" customFormat="1" ht="18" customHeight="1" x14ac:dyDescent="0.45">
      <c r="A439" s="17"/>
      <c r="B439" s="17">
        <v>432</v>
      </c>
      <c r="C439" s="18" t="s">
        <v>550</v>
      </c>
      <c r="D439" s="19" t="s">
        <v>45</v>
      </c>
      <c r="E439" s="19" t="s">
        <v>515</v>
      </c>
      <c r="F439" s="19" t="s">
        <v>176</v>
      </c>
      <c r="G439" s="19" t="s">
        <v>215</v>
      </c>
      <c r="H439" s="19" t="s">
        <v>47</v>
      </c>
      <c r="I439" s="20">
        <f t="shared" si="6"/>
        <v>158</v>
      </c>
      <c r="J439" s="20">
        <f>HLOOKUP(Year-1, 'Full Database'!$K$6:$BN$7, 2, 0)</f>
        <v>61</v>
      </c>
      <c r="K439" s="21"/>
      <c r="L439" s="21">
        <v>-0.125</v>
      </c>
      <c r="M439" s="21">
        <v>2.2592599999999998</v>
      </c>
      <c r="N439" s="21">
        <v>1.2558100000000001</v>
      </c>
      <c r="O439" s="21">
        <v>-0.34286</v>
      </c>
      <c r="P439" s="21">
        <v>-0.53332999999999997</v>
      </c>
      <c r="Q439" s="21">
        <v>-2.222E-2</v>
      </c>
      <c r="R439" s="21">
        <v>0.59633524466989585</v>
      </c>
      <c r="S439" s="21">
        <v>-0.41353268854194236</v>
      </c>
      <c r="T439" s="21">
        <v>3.3360000000000001E-2</v>
      </c>
      <c r="U439" s="21">
        <v>3.3470761890421272</v>
      </c>
      <c r="V439" s="21">
        <v>0.84931321025973361</v>
      </c>
      <c r="W439" s="21">
        <v>0.20647330763947191</v>
      </c>
      <c r="X439" s="21">
        <v>0.36005000000000004</v>
      </c>
      <c r="Y439" s="21">
        <v>0.27851999999999999</v>
      </c>
      <c r="Z439" s="21">
        <v>1</v>
      </c>
      <c r="AA439" s="21">
        <v>0.86364000000000007</v>
      </c>
      <c r="AB439" s="21">
        <v>0.50321057657487223</v>
      </c>
      <c r="AC439" s="21">
        <v>2.0769199999999999</v>
      </c>
      <c r="AD439" s="21">
        <v>0.12055919856131984</v>
      </c>
      <c r="AE439" s="21">
        <v>0.38930233806012482</v>
      </c>
      <c r="AF439" s="21">
        <v>1.2427555924052731</v>
      </c>
      <c r="AG439" s="21">
        <v>3.2531025894418218E-2</v>
      </c>
      <c r="AH439" s="21">
        <v>0.30083189063230287</v>
      </c>
      <c r="AI439" s="21">
        <v>1.11333864587505</v>
      </c>
      <c r="AJ439" s="21">
        <v>-0.22122892002371522</v>
      </c>
      <c r="AK439" s="21">
        <v>0.53558926592232459</v>
      </c>
      <c r="AL439" s="21">
        <v>0.78198029413096037</v>
      </c>
      <c r="AM439" s="21">
        <v>0.8212549925868885</v>
      </c>
      <c r="AN439" s="21">
        <v>0.55182308293091187</v>
      </c>
      <c r="AO439" s="21">
        <v>0.7934150743569327</v>
      </c>
      <c r="AP439" s="21">
        <v>0.54223340077961779</v>
      </c>
      <c r="AQ439" s="21">
        <v>0.46223406803429673</v>
      </c>
      <c r="AR439" s="21">
        <v>-5.4585913136936101E-2</v>
      </c>
      <c r="AS439" s="21">
        <v>-0.15412225269938079</v>
      </c>
      <c r="AT439" s="21">
        <v>2.9012255293178722E-2</v>
      </c>
      <c r="AU439" s="21">
        <v>2.8752402964698276</v>
      </c>
      <c r="AV439" s="21">
        <v>1.3231896549883595</v>
      </c>
      <c r="AW439" s="21">
        <v>0.77559102225754672</v>
      </c>
      <c r="AX439" s="21">
        <v>0.51580525675562705</v>
      </c>
      <c r="AY439" s="21">
        <v>-3.4170162729327103E-2</v>
      </c>
      <c r="AZ439" s="21">
        <v>2.5069444127474307</v>
      </c>
      <c r="BA439" s="21">
        <v>0.32400942079007239</v>
      </c>
      <c r="BB439" s="21">
        <v>-0.47281999999999996</v>
      </c>
      <c r="BC439" s="21">
        <v>1.0696102478428062</v>
      </c>
      <c r="BD439" s="21">
        <v>0.25743835591366937</v>
      </c>
      <c r="BE439" s="21">
        <v>0.10522797542223725</v>
      </c>
      <c r="BF439" s="21">
        <v>0.51562115982515822</v>
      </c>
      <c r="BG439" s="21">
        <v>0.53909165823869198</v>
      </c>
      <c r="BH439" s="21">
        <v>0.57998381892456308</v>
      </c>
      <c r="BI439" s="21">
        <v>0.27784726831160728</v>
      </c>
      <c r="BJ439" s="21"/>
      <c r="BK439" s="21"/>
      <c r="BL439" s="21"/>
      <c r="BM439" s="21"/>
      <c r="BN439" s="21"/>
    </row>
    <row r="440" spans="1:66" s="22" customFormat="1" ht="18" customHeight="1" x14ac:dyDescent="0.45">
      <c r="A440" s="17"/>
      <c r="B440" s="17">
        <v>433</v>
      </c>
      <c r="C440" s="18" t="s">
        <v>551</v>
      </c>
      <c r="D440" s="19" t="s">
        <v>45</v>
      </c>
      <c r="E440" s="19" t="s">
        <v>515</v>
      </c>
      <c r="F440" s="19" t="s">
        <v>176</v>
      </c>
      <c r="G440" s="19" t="s">
        <v>217</v>
      </c>
      <c r="H440" s="19" t="s">
        <v>47</v>
      </c>
      <c r="I440" s="20">
        <f t="shared" si="6"/>
        <v>158</v>
      </c>
      <c r="J440" s="20">
        <f>HLOOKUP(Year-1, 'Full Database'!$K$6:$BN$7, 2, 0)</f>
        <v>61</v>
      </c>
      <c r="K440" s="21">
        <v>0.45986308859907088</v>
      </c>
      <c r="L440" s="21">
        <v>2.0049993216281529E-2</v>
      </c>
      <c r="M440" s="21">
        <v>1.6309643369208855</v>
      </c>
      <c r="N440" s="21">
        <v>1.1315577609261438</v>
      </c>
      <c r="O440" s="21">
        <v>0.15751021889225419</v>
      </c>
      <c r="P440" s="21">
        <v>0.33397464903640239</v>
      </c>
      <c r="Q440" s="21">
        <v>1.1380689589827067</v>
      </c>
      <c r="R440" s="21">
        <v>0.26399333164278693</v>
      </c>
      <c r="S440" s="21">
        <v>-0.25394175987371909</v>
      </c>
      <c r="T440" s="21">
        <v>8.3412321382349934E-3</v>
      </c>
      <c r="U440" s="21">
        <v>2.4269195250869857</v>
      </c>
      <c r="V440" s="21">
        <v>0.98900841057902322</v>
      </c>
      <c r="W440" s="21">
        <v>0.66535463072109868</v>
      </c>
      <c r="X440" s="21">
        <v>0.69828771070260953</v>
      </c>
      <c r="Y440" s="21">
        <v>0.80432452333175863</v>
      </c>
      <c r="Z440" s="21">
        <v>1.1576182814328486</v>
      </c>
      <c r="AA440" s="21">
        <v>0.48059163748040618</v>
      </c>
      <c r="AB440" s="21">
        <v>1.4972070107486195</v>
      </c>
      <c r="AC440" s="21">
        <v>1.3273766096877455</v>
      </c>
      <c r="AD440" s="21">
        <v>0.25146105551057951</v>
      </c>
      <c r="AE440" s="21">
        <v>0.88377802310231202</v>
      </c>
      <c r="AF440" s="21">
        <v>0.57259138160992751</v>
      </c>
      <c r="AG440" s="21">
        <v>0.23963726150810907</v>
      </c>
      <c r="AH440" s="21">
        <v>0.99753109535746853</v>
      </c>
      <c r="AI440" s="21">
        <v>0.54793301746995482</v>
      </c>
      <c r="AJ440" s="21">
        <v>0.23922841419931457</v>
      </c>
      <c r="AK440" s="21">
        <v>1.3010974202008758</v>
      </c>
      <c r="AL440" s="21">
        <v>0.79291341264584259</v>
      </c>
      <c r="AM440" s="21">
        <v>0.76076124360555475</v>
      </c>
      <c r="AN440" s="21">
        <v>0.23620508781221236</v>
      </c>
      <c r="AO440" s="21">
        <v>0.78219839146427528</v>
      </c>
      <c r="AP440" s="21">
        <v>0.80585663217930181</v>
      </c>
      <c r="AQ440" s="21">
        <v>0.79140885702647434</v>
      </c>
      <c r="AR440" s="21">
        <v>1.2456214742902938</v>
      </c>
      <c r="AS440" s="21">
        <v>0.7301405395731988</v>
      </c>
      <c r="AT440" s="21">
        <v>0.45787580863597571</v>
      </c>
      <c r="AU440" s="21">
        <v>1.40213881073738</v>
      </c>
      <c r="AV440" s="21">
        <v>1.2378850273533544</v>
      </c>
      <c r="AW440" s="21">
        <v>1.3973307489608564</v>
      </c>
      <c r="AX440" s="21">
        <v>0.94942001742176685</v>
      </c>
      <c r="AY440" s="21">
        <v>0.67485215807395027</v>
      </c>
      <c r="AZ440" s="21">
        <v>3.4598922661928122</v>
      </c>
      <c r="BA440" s="21">
        <v>0.55162929625806667</v>
      </c>
      <c r="BB440" s="21">
        <v>5.5108831261734426E-4</v>
      </c>
      <c r="BC440" s="21">
        <v>1.9734130692117806</v>
      </c>
      <c r="BD440" s="21">
        <v>0.8261096806450875</v>
      </c>
      <c r="BE440" s="21">
        <v>0.73672242323878734</v>
      </c>
      <c r="BF440" s="21">
        <v>0.98463494157484388</v>
      </c>
      <c r="BG440" s="21">
        <v>2.7131300734610728</v>
      </c>
      <c r="BH440" s="21">
        <v>0.77926587491495614</v>
      </c>
      <c r="BI440" s="21">
        <v>0.94139629281849002</v>
      </c>
      <c r="BJ440" s="21"/>
      <c r="BK440" s="21"/>
      <c r="BL440" s="21"/>
      <c r="BM440" s="21"/>
      <c r="BN440" s="21"/>
    </row>
    <row r="441" spans="1:66" s="22" customFormat="1" ht="18" customHeight="1" x14ac:dyDescent="0.45">
      <c r="A441" s="17"/>
      <c r="B441" s="17">
        <v>434</v>
      </c>
      <c r="C441" s="18" t="s">
        <v>552</v>
      </c>
      <c r="D441" s="19" t="s">
        <v>45</v>
      </c>
      <c r="E441" s="19" t="s">
        <v>515</v>
      </c>
      <c r="F441" s="19" t="s">
        <v>176</v>
      </c>
      <c r="G441" s="19" t="s">
        <v>219</v>
      </c>
      <c r="H441" s="19" t="s">
        <v>47</v>
      </c>
      <c r="I441" s="20">
        <f t="shared" si="6"/>
        <v>158</v>
      </c>
      <c r="J441" s="20">
        <f>HLOOKUP(Year-1, 'Full Database'!$K$6:$BN$7, 2, 0)</f>
        <v>61</v>
      </c>
      <c r="K441" s="21">
        <v>1.5700740725926168</v>
      </c>
      <c r="L441" s="21">
        <v>0.16716995849127816</v>
      </c>
      <c r="M441" s="21">
        <v>1.6583428694592361</v>
      </c>
      <c r="N441" s="21">
        <v>0.49963358140451458</v>
      </c>
      <c r="O441" s="21">
        <v>-1.7930657761547671E-2</v>
      </c>
      <c r="P441" s="21">
        <v>7.4324466234463038E-2</v>
      </c>
      <c r="Q441" s="21">
        <v>0.6475102397458512</v>
      </c>
      <c r="R441" s="21">
        <v>0.27850137587879858</v>
      </c>
      <c r="S441" s="21">
        <v>-1.0131354304678455E-2</v>
      </c>
      <c r="T441" s="21">
        <v>-3.5471155488682383E-2</v>
      </c>
      <c r="U441" s="21">
        <v>2.1789128288129658</v>
      </c>
      <c r="V441" s="21">
        <v>1.3557923107441623</v>
      </c>
      <c r="W441" s="21">
        <v>0.66989318918146434</v>
      </c>
      <c r="X441" s="21">
        <v>0.53539330093572013</v>
      </c>
      <c r="Y441" s="21">
        <v>1.1470172681457962</v>
      </c>
      <c r="Z441" s="21">
        <v>1.7609620688484036</v>
      </c>
      <c r="AA441" s="21">
        <v>0.66448892569343376</v>
      </c>
      <c r="AB441" s="21">
        <v>1.1204165486043136</v>
      </c>
      <c r="AC441" s="21">
        <v>0.65058993595006176</v>
      </c>
      <c r="AD441" s="21">
        <v>0.30446661953824855</v>
      </c>
      <c r="AE441" s="21">
        <v>0.80278097017285988</v>
      </c>
      <c r="AF441" s="21">
        <v>0.37296910880440803</v>
      </c>
      <c r="AG441" s="21">
        <v>0.25457098592146032</v>
      </c>
      <c r="AH441" s="21">
        <v>0.97887893457880926</v>
      </c>
      <c r="AI441" s="21">
        <v>0.73896956742281938</v>
      </c>
      <c r="AJ441" s="21">
        <v>6.9052316968724992E-2</v>
      </c>
      <c r="AK441" s="21">
        <v>1.8165893257286199</v>
      </c>
      <c r="AL441" s="21">
        <v>1.0396679602747489</v>
      </c>
      <c r="AM441" s="21">
        <v>1.1690452752448479</v>
      </c>
      <c r="AN441" s="21">
        <v>0.47928644434932793</v>
      </c>
      <c r="AO441" s="21">
        <v>1.0044537752468035</v>
      </c>
      <c r="AP441" s="21">
        <v>0.63259779522779613</v>
      </c>
      <c r="AQ441" s="21">
        <v>0.56180483467393505</v>
      </c>
      <c r="AR441" s="21">
        <v>0.95932587313679962</v>
      </c>
      <c r="AS441" s="21">
        <v>3.4692257048279149</v>
      </c>
      <c r="AT441" s="21">
        <v>0.13352544006537878</v>
      </c>
      <c r="AU441" s="21">
        <v>0.29588652672046845</v>
      </c>
      <c r="AV441" s="21">
        <v>-1.634921030303561E-2</v>
      </c>
      <c r="AW441" s="21">
        <v>3.1767942393043538</v>
      </c>
      <c r="AX441" s="21">
        <v>0.69513597811666628</v>
      </c>
      <c r="AY441" s="21">
        <v>0.43533367588662386</v>
      </c>
      <c r="AZ441" s="21">
        <v>0.70823351153267178</v>
      </c>
      <c r="BA441" s="21">
        <v>0.74053586039072472</v>
      </c>
      <c r="BB441" s="21">
        <v>-0.14941878075082995</v>
      </c>
      <c r="BC441" s="21">
        <v>1.7869085762313359</v>
      </c>
      <c r="BD441" s="21">
        <v>0.71219298159481936</v>
      </c>
      <c r="BE441" s="21">
        <v>0.48334218925269995</v>
      </c>
      <c r="BF441" s="21">
        <v>0.83657896013018773</v>
      </c>
      <c r="BG441" s="21">
        <v>2.3255790460254673</v>
      </c>
      <c r="BH441" s="21">
        <v>0.71291993905046747</v>
      </c>
      <c r="BI441" s="21">
        <v>0.7407055778021846</v>
      </c>
      <c r="BJ441" s="21"/>
      <c r="BK441" s="21"/>
      <c r="BL441" s="21"/>
      <c r="BM441" s="21"/>
      <c r="BN441" s="21"/>
    </row>
    <row r="442" spans="1:66" s="22" customFormat="1" ht="18" customHeight="1" x14ac:dyDescent="0.45">
      <c r="A442" s="17"/>
      <c r="B442" s="17">
        <v>435</v>
      </c>
      <c r="C442" s="18" t="s">
        <v>553</v>
      </c>
      <c r="D442" s="19" t="s">
        <v>45</v>
      </c>
      <c r="E442" s="19" t="s">
        <v>515</v>
      </c>
      <c r="F442" s="19" t="s">
        <v>176</v>
      </c>
      <c r="G442" s="19" t="s">
        <v>221</v>
      </c>
      <c r="H442" s="19" t="s">
        <v>47</v>
      </c>
      <c r="I442" s="20">
        <f t="shared" si="6"/>
        <v>158</v>
      </c>
      <c r="J442" s="20">
        <f>HLOOKUP(Year-1, 'Full Database'!$K$6:$BN$7, 2, 0)</f>
        <v>61</v>
      </c>
      <c r="K442" s="21">
        <v>1.6091900000000001</v>
      </c>
      <c r="L442" s="21">
        <v>0.43485000000000001</v>
      </c>
      <c r="M442" s="21">
        <v>2.5788757576916059</v>
      </c>
      <c r="N442" s="21">
        <v>0.62248162497873061</v>
      </c>
      <c r="O442" s="21">
        <v>0.24440377390785104</v>
      </c>
      <c r="P442" s="21">
        <v>-0.17161400396549362</v>
      </c>
      <c r="Q442" s="21">
        <v>1.0874435332575325</v>
      </c>
      <c r="R442" s="21">
        <v>0.58620428702992344</v>
      </c>
      <c r="S442" s="21">
        <v>-9.1951816281680823E-2</v>
      </c>
      <c r="T442" s="21">
        <v>4.1515531725870698E-2</v>
      </c>
      <c r="U442" s="21">
        <v>3.0438586103440204</v>
      </c>
      <c r="V442" s="21">
        <v>1.2654461041904246</v>
      </c>
      <c r="W442" s="21">
        <v>1.299121164124116</v>
      </c>
      <c r="X442" s="21">
        <v>0.99321568281980943</v>
      </c>
      <c r="Y442" s="21">
        <v>1.4502744843736568</v>
      </c>
      <c r="Z442" s="21">
        <v>2.1566807728763719</v>
      </c>
      <c r="AA442" s="21">
        <v>0.66187960651655275</v>
      </c>
      <c r="AB442" s="21">
        <v>1.0629582355852412</v>
      </c>
      <c r="AC442" s="21">
        <v>0.85233089609263724</v>
      </c>
      <c r="AD442" s="21">
        <v>-5.1358383328395603E-2</v>
      </c>
      <c r="AE442" s="21">
        <v>0.90572028768452639</v>
      </c>
      <c r="AF442" s="21">
        <v>0.76621299689720079</v>
      </c>
      <c r="AG442" s="21">
        <v>0.32855582816393925</v>
      </c>
      <c r="AH442" s="21">
        <v>1.3449860838050482</v>
      </c>
      <c r="AI442" s="21">
        <v>0.75675146787376935</v>
      </c>
      <c r="AJ442" s="21">
        <v>0.22022552522523325</v>
      </c>
      <c r="AK442" s="21">
        <v>2.1740852919684976</v>
      </c>
      <c r="AL442" s="21">
        <v>1.2308007846576217</v>
      </c>
      <c r="AM442" s="21">
        <v>1.1126384016300108</v>
      </c>
      <c r="AN442" s="21">
        <v>0.89532415296907919</v>
      </c>
      <c r="AO442" s="21">
        <v>2.2765743038808814</v>
      </c>
      <c r="AP442" s="21">
        <v>0.64437515675028323</v>
      </c>
      <c r="AQ442" s="21">
        <v>0.57514029220592944</v>
      </c>
      <c r="AR442" s="21">
        <v>1.2036666132300333</v>
      </c>
      <c r="AS442" s="21">
        <v>4.7478660164659487</v>
      </c>
      <c r="AT442" s="21">
        <v>0.62014613695008702</v>
      </c>
      <c r="AU442" s="21">
        <v>0.31272124523621042</v>
      </c>
      <c r="AV442" s="21">
        <v>-4.5939766272434845E-2</v>
      </c>
      <c r="AW442" s="21">
        <v>4.1084869070522174</v>
      </c>
      <c r="AX442" s="21">
        <v>0.70616211854600819</v>
      </c>
      <c r="AY442" s="21">
        <v>0.2721564861640226</v>
      </c>
      <c r="AZ442" s="21">
        <v>0.8358668376504369</v>
      </c>
      <c r="BA442" s="21">
        <v>1.0687256283607747</v>
      </c>
      <c r="BB442" s="21">
        <v>-0.16134526980663225</v>
      </c>
      <c r="BC442" s="21">
        <v>1.0513996762674154</v>
      </c>
      <c r="BD442" s="21">
        <v>0.68846600838141492</v>
      </c>
      <c r="BE442" s="21">
        <v>0.16035264149111028</v>
      </c>
      <c r="BF442" s="21">
        <v>0.33358124087441626</v>
      </c>
      <c r="BG442" s="21">
        <v>1.5793663499456601</v>
      </c>
      <c r="BH442" s="21">
        <v>0.40020275522396326</v>
      </c>
      <c r="BI442" s="21">
        <v>0.18368066480791873</v>
      </c>
      <c r="BJ442" s="21"/>
      <c r="BK442" s="21"/>
      <c r="BL442" s="21"/>
      <c r="BM442" s="21"/>
      <c r="BN442" s="21"/>
    </row>
    <row r="443" spans="1:66" s="22" customFormat="1" ht="18" customHeight="1" x14ac:dyDescent="0.45">
      <c r="A443" s="17"/>
      <c r="B443" s="17">
        <v>436</v>
      </c>
      <c r="C443" s="18" t="s">
        <v>554</v>
      </c>
      <c r="D443" s="19" t="s">
        <v>45</v>
      </c>
      <c r="E443" s="19" t="s">
        <v>515</v>
      </c>
      <c r="F443" s="19" t="s">
        <v>176</v>
      </c>
      <c r="G443" s="19" t="s">
        <v>223</v>
      </c>
      <c r="H443" s="19" t="s">
        <v>47</v>
      </c>
      <c r="I443" s="20">
        <f t="shared" si="6"/>
        <v>158</v>
      </c>
      <c r="J443" s="20">
        <f>HLOOKUP(Year-1, 'Full Database'!$K$6:$BN$7, 2, 0)</f>
        <v>61</v>
      </c>
      <c r="K443" s="21"/>
      <c r="L443" s="21">
        <v>-3.2100000000000002E-3</v>
      </c>
      <c r="M443" s="21">
        <v>0.82608999999999999</v>
      </c>
      <c r="N443" s="21">
        <v>0.2356</v>
      </c>
      <c r="O443" s="21">
        <v>-6.9580000000000003E-2</v>
      </c>
      <c r="P443" s="21">
        <v>-0.10580000000000001</v>
      </c>
      <c r="Q443" s="21">
        <v>1.3271037284985945</v>
      </c>
      <c r="R443" s="21">
        <v>0.18614434313769879</v>
      </c>
      <c r="S443" s="21">
        <v>0.15293718336044618</v>
      </c>
      <c r="T443" s="21">
        <v>-0.17902483355022952</v>
      </c>
      <c r="U443" s="21">
        <v>3.0000000000000004</v>
      </c>
      <c r="V443" s="21">
        <v>1.1443548899435705</v>
      </c>
      <c r="W443" s="21">
        <v>0.46818582242578161</v>
      </c>
      <c r="X443" s="21">
        <v>0.48494031240789859</v>
      </c>
      <c r="Y443" s="21">
        <v>0.43714094414682009</v>
      </c>
      <c r="Z443" s="21">
        <v>1.4891585471642996</v>
      </c>
      <c r="AA443" s="21">
        <v>0.46329976172930615</v>
      </c>
      <c r="AB443" s="21">
        <v>1.0611822591521953</v>
      </c>
      <c r="AC443" s="21">
        <v>0.35880933354560929</v>
      </c>
      <c r="AD443" s="21">
        <v>0.17891610990324894</v>
      </c>
      <c r="AE443" s="21">
        <v>0.60602809582903061</v>
      </c>
      <c r="AF443" s="21">
        <v>2.1242388878839065</v>
      </c>
      <c r="AG443" s="21">
        <v>0.585781635133788</v>
      </c>
      <c r="AH443" s="21">
        <v>1.1549520087252856</v>
      </c>
      <c r="AI443" s="21">
        <v>0.95829396198280381</v>
      </c>
      <c r="AJ443" s="21">
        <v>-0.17544641159520788</v>
      </c>
      <c r="AK443" s="21">
        <v>0.99956137931210476</v>
      </c>
      <c r="AL443" s="21">
        <v>0.32229064243507277</v>
      </c>
      <c r="AM443" s="21">
        <v>1.4494628921883226</v>
      </c>
      <c r="AN443" s="21">
        <v>0.43569856446840038</v>
      </c>
      <c r="AO443" s="21">
        <v>0.48744752417917397</v>
      </c>
      <c r="AP443" s="21">
        <v>0.22052658051758345</v>
      </c>
      <c r="AQ443" s="21">
        <v>0.71718494035146607</v>
      </c>
      <c r="AR443" s="21">
        <v>0.97472452828762868</v>
      </c>
      <c r="AS443" s="21">
        <v>4.1374169692838407</v>
      </c>
      <c r="AT443" s="21">
        <v>-0.13454674564306207</v>
      </c>
      <c r="AU443" s="21">
        <v>9.0270592306025146E-2</v>
      </c>
      <c r="AV443" s="21">
        <v>-0.12737356546890791</v>
      </c>
      <c r="AW443" s="21">
        <v>3.8504348008516667</v>
      </c>
      <c r="AX443" s="21">
        <v>0.96486079437591366</v>
      </c>
      <c r="AY443" s="21">
        <v>0.56844930202705934</v>
      </c>
      <c r="AZ443" s="21">
        <v>0.86585031534342027</v>
      </c>
      <c r="BA443" s="21">
        <v>1.0892059529487712</v>
      </c>
      <c r="BB443" s="21">
        <v>0.16957425561233672</v>
      </c>
      <c r="BC443" s="21">
        <v>1.3204667669771739</v>
      </c>
      <c r="BD443" s="21">
        <v>0.28880458954874144</v>
      </c>
      <c r="BE443" s="21">
        <v>0.18615324212050791</v>
      </c>
      <c r="BF443" s="21">
        <v>0.27053055517497732</v>
      </c>
      <c r="BG443" s="21">
        <v>0.69461432391790601</v>
      </c>
      <c r="BH443" s="21">
        <v>0.18244283563457361</v>
      </c>
      <c r="BI443" s="21">
        <v>0.14877766847223969</v>
      </c>
      <c r="BJ443" s="21"/>
      <c r="BK443" s="21"/>
      <c r="BL443" s="21"/>
      <c r="BM443" s="21"/>
      <c r="BN443" s="21"/>
    </row>
    <row r="444" spans="1:66" s="22" customFormat="1" ht="18" customHeight="1" x14ac:dyDescent="0.45">
      <c r="A444" s="17"/>
      <c r="B444" s="17">
        <v>437</v>
      </c>
      <c r="C444" s="18" t="s">
        <v>555</v>
      </c>
      <c r="D444" s="19" t="s">
        <v>45</v>
      </c>
      <c r="E444" s="19" t="s">
        <v>515</v>
      </c>
      <c r="F444" s="19" t="s">
        <v>176</v>
      </c>
      <c r="G444" s="19" t="s">
        <v>225</v>
      </c>
      <c r="H444" s="19" t="s">
        <v>47</v>
      </c>
      <c r="I444" s="20">
        <f t="shared" si="6"/>
        <v>158</v>
      </c>
      <c r="J444" s="20">
        <f>HLOOKUP(Year-1, 'Full Database'!$K$6:$BN$7, 2, 0)</f>
        <v>61</v>
      </c>
      <c r="K444" s="21">
        <v>0.32468000000000002</v>
      </c>
      <c r="L444" s="21">
        <v>0.12210009621474323</v>
      </c>
      <c r="M444" s="21">
        <v>0.47026640422929988</v>
      </c>
      <c r="N444" s="21">
        <v>0.31512222840262938</v>
      </c>
      <c r="O444" s="21">
        <v>-3.8020434702236379E-2</v>
      </c>
      <c r="P444" s="21">
        <v>0.22144549095044955</v>
      </c>
      <c r="Q444" s="21">
        <v>0.52808122818554581</v>
      </c>
      <c r="R444" s="21">
        <v>0.25611693783636658</v>
      </c>
      <c r="S444" s="21">
        <v>5.153070846187967E-3</v>
      </c>
      <c r="T444" s="21">
        <v>-3.7939106284055162E-2</v>
      </c>
      <c r="U444" s="21">
        <v>0.63202780070344211</v>
      </c>
      <c r="V444" s="21">
        <v>0.45629117771393668</v>
      </c>
      <c r="W444" s="21">
        <v>0.24322925242979068</v>
      </c>
      <c r="X444" s="21">
        <v>0.23057142964688668</v>
      </c>
      <c r="Y444" s="21">
        <v>0.4562158900401021</v>
      </c>
      <c r="Z444" s="21">
        <v>0.50763781248704931</v>
      </c>
      <c r="AA444" s="21">
        <v>0.70936405108343881</v>
      </c>
      <c r="AB444" s="21">
        <v>0.98386976924868741</v>
      </c>
      <c r="AC444" s="21">
        <v>0.49192507642659122</v>
      </c>
      <c r="AD444" s="21">
        <v>0.35570194140046291</v>
      </c>
      <c r="AE444" s="21">
        <v>0.81305868978601115</v>
      </c>
      <c r="AF444" s="21">
        <v>0.3697074908777368</v>
      </c>
      <c r="AG444" s="21">
        <v>0.36759717272067588</v>
      </c>
      <c r="AH444" s="21">
        <v>0.96498561672888039</v>
      </c>
      <c r="AI444" s="21">
        <v>0.8877746982706427</v>
      </c>
      <c r="AJ444" s="21">
        <v>0.1078945168285637</v>
      </c>
      <c r="AK444" s="21">
        <v>0.64859512755485016</v>
      </c>
      <c r="AL444" s="21">
        <v>0.37100074186743071</v>
      </c>
      <c r="AM444" s="21">
        <v>0.88431458511208538</v>
      </c>
      <c r="AN444" s="21">
        <v>8.4837470131879242E-2</v>
      </c>
      <c r="AO444" s="21">
        <v>0.7066972898157855</v>
      </c>
      <c r="AP444" s="21">
        <v>0.6511823481620852</v>
      </c>
      <c r="AQ444" s="21">
        <v>0.60148079185115955</v>
      </c>
      <c r="AR444" s="21">
        <v>1.1404141521539184</v>
      </c>
      <c r="AS444" s="21">
        <v>1.5648479945545897</v>
      </c>
      <c r="AT444" s="21">
        <v>-5.8989641385295423E-2</v>
      </c>
      <c r="AU444" s="21">
        <v>0.12132549413351361</v>
      </c>
      <c r="AV444" s="21">
        <v>-1.7643762751261165E-2</v>
      </c>
      <c r="AW444" s="21">
        <v>2.8168427998618197</v>
      </c>
      <c r="AX444" s="21">
        <v>0.40167895636773493</v>
      </c>
      <c r="AY444" s="21">
        <v>0.325938277005414</v>
      </c>
      <c r="AZ444" s="21">
        <v>0.90647483628694447</v>
      </c>
      <c r="BA444" s="21">
        <v>0.48224593475920979</v>
      </c>
      <c r="BB444" s="21">
        <v>-8.2319426127204137E-2</v>
      </c>
      <c r="BC444" s="21">
        <v>1.0730453737697272</v>
      </c>
      <c r="BD444" s="21">
        <v>0.79353043870190199</v>
      </c>
      <c r="BE444" s="21">
        <v>0.2134664756244008</v>
      </c>
      <c r="BF444" s="21">
        <v>0.46250683649740865</v>
      </c>
      <c r="BG444" s="21">
        <v>0.67028519289125554</v>
      </c>
      <c r="BH444" s="21">
        <v>0.46273810118881337</v>
      </c>
      <c r="BI444" s="21">
        <v>0.30294733713291855</v>
      </c>
      <c r="BJ444" s="21"/>
      <c r="BK444" s="21"/>
      <c r="BL444" s="21"/>
      <c r="BM444" s="21"/>
      <c r="BN444" s="21"/>
    </row>
    <row r="445" spans="1:66" s="22" customFormat="1" ht="18" customHeight="1" x14ac:dyDescent="0.45">
      <c r="A445" s="17"/>
      <c r="B445" s="17">
        <v>438</v>
      </c>
      <c r="C445" s="18" t="s">
        <v>556</v>
      </c>
      <c r="D445" s="19" t="s">
        <v>45</v>
      </c>
      <c r="E445" s="19" t="s">
        <v>557</v>
      </c>
      <c r="F445" s="19" t="s">
        <v>15</v>
      </c>
      <c r="G445" s="19" t="s">
        <v>15</v>
      </c>
      <c r="H445" s="19" t="s">
        <v>47</v>
      </c>
      <c r="I445" s="20">
        <f t="shared" si="6"/>
        <v>158</v>
      </c>
      <c r="J445" s="20">
        <f>HLOOKUP(Year-1, 'Full Database'!$K$6:$BN$7, 2, 0)</f>
        <v>61</v>
      </c>
      <c r="K445" s="21">
        <v>-6.1415639392477184E-2</v>
      </c>
      <c r="L445" s="21">
        <v>-0.30009379706114409</v>
      </c>
      <c r="M445" s="21">
        <v>2.762274768366115E-3</v>
      </c>
      <c r="N445" s="21">
        <v>-3.5840938090015755E-2</v>
      </c>
      <c r="O445" s="21">
        <v>-0.51320410455323529</v>
      </c>
      <c r="P445" s="21">
        <v>-0.4460401006961297</v>
      </c>
      <c r="Q445" s="21">
        <v>-0.15035937207155087</v>
      </c>
      <c r="R445" s="21">
        <v>-0.26980074868382808</v>
      </c>
      <c r="S445" s="21">
        <v>-0.63693544797629731</v>
      </c>
      <c r="T445" s="21">
        <v>-0.56464668467561407</v>
      </c>
      <c r="U445" s="21">
        <v>6.006971462199142E-2</v>
      </c>
      <c r="V445" s="21">
        <v>1.5035177254080698E-2</v>
      </c>
      <c r="W445" s="21">
        <v>-0.18933798325880782</v>
      </c>
      <c r="X445" s="21">
        <v>-0.14579556568150881</v>
      </c>
      <c r="Y445" s="21">
        <v>-7.5784258493578477E-2</v>
      </c>
      <c r="Z445" s="21">
        <v>-9.0623928290924055E-2</v>
      </c>
      <c r="AA445" s="21">
        <v>-0.37723032371599663</v>
      </c>
      <c r="AB445" s="21">
        <v>-0.293084457196509</v>
      </c>
      <c r="AC445" s="21">
        <v>-8.5306644170204116E-2</v>
      </c>
      <c r="AD445" s="21">
        <v>-0.49787489411803493</v>
      </c>
      <c r="AE445" s="21">
        <v>-0.23020159996962775</v>
      </c>
      <c r="AF445" s="21">
        <v>-0.38816073727176675</v>
      </c>
      <c r="AG445" s="21">
        <v>-0.49445826101260593</v>
      </c>
      <c r="AH445" s="21">
        <v>-0.22339168849095156</v>
      </c>
      <c r="AI445" s="21">
        <v>-0.33169050305221559</v>
      </c>
      <c r="AJ445" s="21">
        <v>-0.5762658843301921</v>
      </c>
      <c r="AK445" s="21">
        <v>-0.15497401827766219</v>
      </c>
      <c r="AL445" s="21">
        <v>-0.26536867405141062</v>
      </c>
      <c r="AM445" s="21">
        <v>-0.2420144565986064</v>
      </c>
      <c r="AN445" s="21">
        <v>-0.40880968104001991</v>
      </c>
      <c r="AO445" s="21">
        <v>-0.23394387311870538</v>
      </c>
      <c r="AP445" s="21">
        <v>-0.30181927525762703</v>
      </c>
      <c r="AQ445" s="21">
        <v>-0.35744570215152782</v>
      </c>
      <c r="AR445" s="21">
        <v>-0.5844075920783709</v>
      </c>
      <c r="AS445" s="21">
        <v>-0.4148458493546815</v>
      </c>
      <c r="AT445" s="21">
        <v>-0.7408225983996779</v>
      </c>
      <c r="AU445" s="21">
        <v>-0.60321312004845162</v>
      </c>
      <c r="AV445" s="21">
        <v>-0.71899406303196678</v>
      </c>
      <c r="AW445" s="21">
        <v>4.0110138925252507E-3</v>
      </c>
      <c r="AX445" s="21">
        <v>-0.26646009593811665</v>
      </c>
      <c r="AY445" s="21">
        <v>-0.40046120844062627</v>
      </c>
      <c r="AZ445" s="21">
        <v>-0.26062819388922831</v>
      </c>
      <c r="BA445" s="21">
        <v>-0.4843550065944533</v>
      </c>
      <c r="BB445" s="21">
        <v>-0.78570618985864871</v>
      </c>
      <c r="BC445" s="21">
        <v>-0.2233277270602623</v>
      </c>
      <c r="BD445" s="21">
        <v>-0.22055674205224376</v>
      </c>
      <c r="BE445" s="21">
        <v>-0.51709680605799946</v>
      </c>
      <c r="BF445" s="21">
        <v>-0.27906010719597896</v>
      </c>
      <c r="BG445" s="21">
        <v>-0.1485620684982521</v>
      </c>
      <c r="BH445" s="21">
        <v>-0.41731494586769019</v>
      </c>
      <c r="BI445" s="21">
        <v>-0.50582276439364915</v>
      </c>
      <c r="BJ445" s="21"/>
      <c r="BK445" s="21"/>
      <c r="BL445" s="21"/>
      <c r="BM445" s="21"/>
      <c r="BN445" s="21"/>
    </row>
    <row r="446" spans="1:66" s="22" customFormat="1" ht="18" customHeight="1" x14ac:dyDescent="0.45">
      <c r="A446" s="17"/>
      <c r="B446" s="17">
        <v>439</v>
      </c>
      <c r="C446" s="18" t="s">
        <v>558</v>
      </c>
      <c r="D446" s="19" t="s">
        <v>45</v>
      </c>
      <c r="E446" s="19" t="s">
        <v>557</v>
      </c>
      <c r="F446" s="19" t="s">
        <v>85</v>
      </c>
      <c r="G446" s="19" t="s">
        <v>86</v>
      </c>
      <c r="H446" s="19" t="s">
        <v>47</v>
      </c>
      <c r="I446" s="20">
        <f t="shared" si="6"/>
        <v>158</v>
      </c>
      <c r="J446" s="20">
        <f>HLOOKUP(Year-1, 'Full Database'!$K$6:$BN$7, 2, 0)</f>
        <v>61</v>
      </c>
      <c r="K446" s="21">
        <v>2.9172115472630811E-2</v>
      </c>
      <c r="L446" s="21">
        <v>-0.2777301004501932</v>
      </c>
      <c r="M446" s="21">
        <v>1.4431156148459403E-2</v>
      </c>
      <c r="N446" s="21">
        <v>-0.28031277149038436</v>
      </c>
      <c r="O446" s="21">
        <v>-0.64016481971838191</v>
      </c>
      <c r="P446" s="21">
        <v>-0.49651159926006005</v>
      </c>
      <c r="Q446" s="21">
        <v>-0.16004292755074181</v>
      </c>
      <c r="R446" s="21">
        <v>-0.36666863345849809</v>
      </c>
      <c r="S446" s="21">
        <v>-0.62582708518785046</v>
      </c>
      <c r="T446" s="21">
        <v>-0.54279848863532831</v>
      </c>
      <c r="U446" s="21">
        <v>0.13210499557445934</v>
      </c>
      <c r="V446" s="21">
        <v>0.20791275195620856</v>
      </c>
      <c r="W446" s="21">
        <v>-0.11884135545459489</v>
      </c>
      <c r="X446" s="21">
        <v>-0.20779279017126567</v>
      </c>
      <c r="Y446" s="21">
        <v>0.11286331775165748</v>
      </c>
      <c r="Z446" s="21">
        <v>6.9388750365326629E-2</v>
      </c>
      <c r="AA446" s="21">
        <v>-0.4342399432206861</v>
      </c>
      <c r="AB446" s="21">
        <v>-0.29027242366622635</v>
      </c>
      <c r="AC446" s="21">
        <v>1.385545436969437E-2</v>
      </c>
      <c r="AD446" s="21">
        <v>-0.31109397675541717</v>
      </c>
      <c r="AE446" s="21">
        <v>-4.6424668693476362E-2</v>
      </c>
      <c r="AF446" s="21">
        <v>-0.22917928894308204</v>
      </c>
      <c r="AG446" s="21">
        <v>-0.44135698802646978</v>
      </c>
      <c r="AH446" s="21">
        <v>-0.24272027861053525</v>
      </c>
      <c r="AI446" s="21">
        <v>-0.37435038808280752</v>
      </c>
      <c r="AJ446" s="21">
        <v>-0.65710184074497313</v>
      </c>
      <c r="AK446" s="21">
        <v>-0.19893092224246137</v>
      </c>
      <c r="AL446" s="21">
        <v>-0.3248306208794603</v>
      </c>
      <c r="AM446" s="21">
        <v>-0.14828836328612427</v>
      </c>
      <c r="AN446" s="21">
        <v>-0.30548268624208358</v>
      </c>
      <c r="AO446" s="21">
        <v>-0.42419525970332123</v>
      </c>
      <c r="AP446" s="21">
        <v>-5.5710545309026804E-2</v>
      </c>
      <c r="AQ446" s="21">
        <v>-7.1688265340751303E-2</v>
      </c>
      <c r="AR446" s="21">
        <v>-0.32874230960424305</v>
      </c>
      <c r="AS446" s="21">
        <v>-0.47346423758550366</v>
      </c>
      <c r="AT446" s="21">
        <v>-0.37644797874821445</v>
      </c>
      <c r="AU446" s="21">
        <v>-0.40391200891224593</v>
      </c>
      <c r="AV446" s="21">
        <v>-0.53903617847877461</v>
      </c>
      <c r="AW446" s="21">
        <v>-9.0572310353416466E-2</v>
      </c>
      <c r="AX446" s="21">
        <v>-0.16734966204975874</v>
      </c>
      <c r="AY446" s="21">
        <v>-0.5275867920156363</v>
      </c>
      <c r="AZ446" s="21">
        <v>-0.20739529879043259</v>
      </c>
      <c r="BA446" s="21">
        <v>-0.37584876702277559</v>
      </c>
      <c r="BB446" s="21">
        <v>-0.78599878458762484</v>
      </c>
      <c r="BC446" s="21">
        <v>-0.20220457729733801</v>
      </c>
      <c r="BD446" s="21">
        <v>-0.17653356720282104</v>
      </c>
      <c r="BE446" s="21">
        <v>-0.43289899844857871</v>
      </c>
      <c r="BF446" s="21">
        <v>-0.1491477635348786</v>
      </c>
      <c r="BG446" s="21">
        <v>0.12107869000187919</v>
      </c>
      <c r="BH446" s="21">
        <v>-0.46134226111899296</v>
      </c>
      <c r="BI446" s="21">
        <v>-0.52502246853335466</v>
      </c>
      <c r="BJ446" s="21"/>
      <c r="BK446" s="21"/>
      <c r="BL446" s="21"/>
      <c r="BM446" s="21"/>
      <c r="BN446" s="21"/>
    </row>
    <row r="447" spans="1:66" s="22" customFormat="1" ht="18" customHeight="1" x14ac:dyDescent="0.45">
      <c r="A447" s="17"/>
      <c r="B447" s="17">
        <v>440</v>
      </c>
      <c r="C447" s="18" t="s">
        <v>559</v>
      </c>
      <c r="D447" s="19" t="s">
        <v>45</v>
      </c>
      <c r="E447" s="19" t="s">
        <v>557</v>
      </c>
      <c r="F447" s="19" t="s">
        <v>85</v>
      </c>
      <c r="G447" s="19" t="s">
        <v>88</v>
      </c>
      <c r="H447" s="19" t="s">
        <v>47</v>
      </c>
      <c r="I447" s="20">
        <f t="shared" si="6"/>
        <v>158</v>
      </c>
      <c r="J447" s="20">
        <f>HLOOKUP(Year-1, 'Full Database'!$K$6:$BN$7, 2, 0)</f>
        <v>61</v>
      </c>
      <c r="K447" s="21">
        <v>-9.4804906846220529E-3</v>
      </c>
      <c r="L447" s="21">
        <v>-0.32526937007802398</v>
      </c>
      <c r="M447" s="21">
        <v>0.15266695360266722</v>
      </c>
      <c r="N447" s="21">
        <v>6.8500069233595057E-3</v>
      </c>
      <c r="O447" s="21">
        <v>-0.4898616897356845</v>
      </c>
      <c r="P447" s="21">
        <v>-0.37048792042961626</v>
      </c>
      <c r="Q447" s="21">
        <v>2.1384171877261996E-2</v>
      </c>
      <c r="R447" s="21">
        <v>-0.13189305541773846</v>
      </c>
      <c r="S447" s="21">
        <v>-0.6055912298623839</v>
      </c>
      <c r="T447" s="21">
        <v>-0.51506908110379246</v>
      </c>
      <c r="U447" s="21">
        <v>0.20552118695162011</v>
      </c>
      <c r="V447" s="21">
        <v>7.3406681044108191E-2</v>
      </c>
      <c r="W447" s="21">
        <v>-0.14606677032230986</v>
      </c>
      <c r="X447" s="21">
        <v>-0.24390420228762086</v>
      </c>
      <c r="Y447" s="21">
        <v>-0.16556453459472256</v>
      </c>
      <c r="Z447" s="21">
        <v>-0.30648853525166475</v>
      </c>
      <c r="AA447" s="21">
        <v>-0.50226323612690726</v>
      </c>
      <c r="AB447" s="21">
        <v>-0.21355722901396043</v>
      </c>
      <c r="AC447" s="21">
        <v>-7.8707405569486077E-2</v>
      </c>
      <c r="AD447" s="21">
        <v>-0.43065053505156187</v>
      </c>
      <c r="AE447" s="21">
        <v>-2.0589724060397413E-2</v>
      </c>
      <c r="AF447" s="21">
        <v>-0.2785933089207504</v>
      </c>
      <c r="AG447" s="21">
        <v>-0.36344372588611323</v>
      </c>
      <c r="AH447" s="21">
        <v>-0.11856613499637182</v>
      </c>
      <c r="AI447" s="21">
        <v>-0.24620299745995081</v>
      </c>
      <c r="AJ447" s="21">
        <v>-0.4980134889402123</v>
      </c>
      <c r="AK447" s="21">
        <v>-0.16283238470225112</v>
      </c>
      <c r="AL447" s="21">
        <v>-0.10726801396487619</v>
      </c>
      <c r="AM447" s="21">
        <v>-8.6749210826230702E-2</v>
      </c>
      <c r="AN447" s="21">
        <v>-0.38332680541157255</v>
      </c>
      <c r="AO447" s="21">
        <v>-0.330154277059728</v>
      </c>
      <c r="AP447" s="21">
        <v>-0.1784316936304304</v>
      </c>
      <c r="AQ447" s="21">
        <v>-0.25244587626711429</v>
      </c>
      <c r="AR447" s="21">
        <v>-0.48122648583542349</v>
      </c>
      <c r="AS447" s="21">
        <v>-0.38153738487018479</v>
      </c>
      <c r="AT447" s="21">
        <v>-0.63298521888596204</v>
      </c>
      <c r="AU447" s="21">
        <v>-0.320387835730226</v>
      </c>
      <c r="AV447" s="21">
        <v>-0.55116136181225994</v>
      </c>
      <c r="AW447" s="21">
        <v>-1.1417348990242434E-2</v>
      </c>
      <c r="AX447" s="21">
        <v>-0.20855693357353633</v>
      </c>
      <c r="AY447" s="21">
        <v>-0.46811332940339828</v>
      </c>
      <c r="AZ447" s="21">
        <v>-0.27136427568783272</v>
      </c>
      <c r="BA447" s="21">
        <v>-0.43012533223147181</v>
      </c>
      <c r="BB447" s="21">
        <v>-0.84515976521789149</v>
      </c>
      <c r="BC447" s="21">
        <v>-0.58365172375462993</v>
      </c>
      <c r="BD447" s="21">
        <v>-5.1383937076600272E-2</v>
      </c>
      <c r="BE447" s="21">
        <v>-0.46380274001501443</v>
      </c>
      <c r="BF447" s="21">
        <v>-0.35004699452781857</v>
      </c>
      <c r="BG447" s="21">
        <v>-0.11543622505505459</v>
      </c>
      <c r="BH447" s="21">
        <v>-0.27169740090425504</v>
      </c>
      <c r="BI447" s="21">
        <v>-0.63151862808515846</v>
      </c>
      <c r="BJ447" s="21"/>
      <c r="BK447" s="21"/>
      <c r="BL447" s="21"/>
      <c r="BM447" s="21"/>
      <c r="BN447" s="21"/>
    </row>
    <row r="448" spans="1:66" s="22" customFormat="1" ht="18" customHeight="1" x14ac:dyDescent="0.45">
      <c r="A448" s="17"/>
      <c r="B448" s="17">
        <v>441</v>
      </c>
      <c r="C448" s="18" t="s">
        <v>560</v>
      </c>
      <c r="D448" s="19" t="s">
        <v>45</v>
      </c>
      <c r="E448" s="19" t="s">
        <v>557</v>
      </c>
      <c r="F448" s="19" t="s">
        <v>85</v>
      </c>
      <c r="G448" s="19" t="s">
        <v>90</v>
      </c>
      <c r="H448" s="19" t="s">
        <v>47</v>
      </c>
      <c r="I448" s="20">
        <f t="shared" si="6"/>
        <v>158</v>
      </c>
      <c r="J448" s="20">
        <f>HLOOKUP(Year-1, 'Full Database'!$K$6:$BN$7, 2, 0)</f>
        <v>61</v>
      </c>
      <c r="K448" s="21">
        <v>6.016236505330718E-2</v>
      </c>
      <c r="L448" s="21">
        <v>-0.2814449362083693</v>
      </c>
      <c r="M448" s="21">
        <v>-0.12966102074648084</v>
      </c>
      <c r="N448" s="21">
        <v>-0.11195097400687649</v>
      </c>
      <c r="O448" s="21">
        <v>-0.55734247701880624</v>
      </c>
      <c r="P448" s="21">
        <v>-0.39665205321414276</v>
      </c>
      <c r="Q448" s="21">
        <v>1.7399460632422099E-2</v>
      </c>
      <c r="R448" s="21">
        <v>-0.31930119246785166</v>
      </c>
      <c r="S448" s="21">
        <v>-0.68579709784590581</v>
      </c>
      <c r="T448" s="21">
        <v>-0.51068509806055395</v>
      </c>
      <c r="U448" s="21">
        <v>-4.6409419310064627E-2</v>
      </c>
      <c r="V448" s="21">
        <v>5.7109825839189186E-2</v>
      </c>
      <c r="W448" s="21">
        <v>-0.22421069309724384</v>
      </c>
      <c r="X448" s="21">
        <v>-0.18779468527728094</v>
      </c>
      <c r="Y448" s="21">
        <v>-0.18601663303866461</v>
      </c>
      <c r="Z448" s="21">
        <v>-0.26513998967191826</v>
      </c>
      <c r="AA448" s="21">
        <v>-0.35170700549327966</v>
      </c>
      <c r="AB448" s="21">
        <v>-0.43898219092710244</v>
      </c>
      <c r="AC448" s="21">
        <v>-0.18924480030398944</v>
      </c>
      <c r="AD448" s="21">
        <v>-0.46016600847604755</v>
      </c>
      <c r="AE448" s="21">
        <v>-0.13057640627510844</v>
      </c>
      <c r="AF448" s="21">
        <v>-0.26036376066924299</v>
      </c>
      <c r="AG448" s="21">
        <v>-0.49994179465673699</v>
      </c>
      <c r="AH448" s="21">
        <v>-1.9091782439624047E-2</v>
      </c>
      <c r="AI448" s="21">
        <v>-0.19761914761725174</v>
      </c>
      <c r="AJ448" s="21">
        <v>-0.5610036719994711</v>
      </c>
      <c r="AK448" s="21">
        <v>-0.33676501186391461</v>
      </c>
      <c r="AL448" s="21">
        <v>-0.37417856755743589</v>
      </c>
      <c r="AM448" s="21">
        <v>-9.3099600113327699E-2</v>
      </c>
      <c r="AN448" s="21">
        <v>-0.35594352655766759</v>
      </c>
      <c r="AO448" s="21">
        <v>-0.2677794285639678</v>
      </c>
      <c r="AP448" s="21">
        <v>-0.35323452269795386</v>
      </c>
      <c r="AQ448" s="21">
        <v>-0.2350380483882166</v>
      </c>
      <c r="AR448" s="21">
        <v>-0.60341014623423839</v>
      </c>
      <c r="AS448" s="21">
        <v>-0.43868201102423149</v>
      </c>
      <c r="AT448" s="21">
        <v>-0.66529996148779846</v>
      </c>
      <c r="AU448" s="21">
        <v>-0.56526619386308719</v>
      </c>
      <c r="AV448" s="21">
        <v>-0.64887320438058371</v>
      </c>
      <c r="AW448" s="21">
        <v>5.1923818042061254E-2</v>
      </c>
      <c r="AX448" s="21">
        <v>-0.20024473252042826</v>
      </c>
      <c r="AY448" s="21">
        <v>-0.36642770263689234</v>
      </c>
      <c r="AZ448" s="21">
        <v>-0.20964221170527098</v>
      </c>
      <c r="BA448" s="21">
        <v>-0.47905026479998741</v>
      </c>
      <c r="BB448" s="21">
        <v>-0.77668678778815869</v>
      </c>
      <c r="BC448" s="21">
        <v>-0.23828567714343296</v>
      </c>
      <c r="BD448" s="21">
        <v>-0.28730677759685214</v>
      </c>
      <c r="BE448" s="21">
        <v>-0.68142426955889368</v>
      </c>
      <c r="BF448" s="21">
        <v>-0.47964240665091928</v>
      </c>
      <c r="BG448" s="21">
        <v>3.8481110861443603E-2</v>
      </c>
      <c r="BH448" s="21">
        <v>-0.42496337103731824</v>
      </c>
      <c r="BI448" s="21">
        <v>-0.68222436393687691</v>
      </c>
      <c r="BJ448" s="21"/>
      <c r="BK448" s="21"/>
      <c r="BL448" s="21"/>
      <c r="BM448" s="21"/>
      <c r="BN448" s="21"/>
    </row>
    <row r="449" spans="1:66" s="22" customFormat="1" ht="18" customHeight="1" x14ac:dyDescent="0.45">
      <c r="A449" s="17"/>
      <c r="B449" s="17">
        <v>442</v>
      </c>
      <c r="C449" s="18" t="s">
        <v>561</v>
      </c>
      <c r="D449" s="19" t="s">
        <v>45</v>
      </c>
      <c r="E449" s="19" t="s">
        <v>557</v>
      </c>
      <c r="F449" s="19" t="s">
        <v>85</v>
      </c>
      <c r="G449" s="19" t="s">
        <v>92</v>
      </c>
      <c r="H449" s="19" t="s">
        <v>47</v>
      </c>
      <c r="I449" s="20">
        <f t="shared" si="6"/>
        <v>158</v>
      </c>
      <c r="J449" s="20">
        <f>HLOOKUP(Year-1, 'Full Database'!$K$6:$BN$7, 2, 0)</f>
        <v>61</v>
      </c>
      <c r="K449" s="21">
        <v>-0.1277739278812525</v>
      </c>
      <c r="L449" s="21">
        <v>-0.19548703884014224</v>
      </c>
      <c r="M449" s="21">
        <v>-5.9954030239186294E-2</v>
      </c>
      <c r="N449" s="21">
        <v>0.29799589138738319</v>
      </c>
      <c r="O449" s="21">
        <v>-0.20345168479568843</v>
      </c>
      <c r="P449" s="21">
        <v>-0.12064530861316321</v>
      </c>
      <c r="Q449" s="21">
        <v>-6.6917598176870194E-2</v>
      </c>
      <c r="R449" s="21">
        <v>-4.038529330371491E-2</v>
      </c>
      <c r="S449" s="21">
        <v>-0.47642986925258823</v>
      </c>
      <c r="T449" s="21">
        <v>-0.56078636511067759</v>
      </c>
      <c r="U449" s="21">
        <v>5.9607081572359673E-2</v>
      </c>
      <c r="V449" s="21">
        <v>0.14717280867383148</v>
      </c>
      <c r="W449" s="21">
        <v>-0.18796278297430008</v>
      </c>
      <c r="X449" s="21">
        <v>-2.9136425225682803E-2</v>
      </c>
      <c r="Y449" s="21">
        <v>-1.6906711363202941E-2</v>
      </c>
      <c r="Z449" s="21">
        <v>-4.8027035627732459E-2</v>
      </c>
      <c r="AA449" s="21">
        <v>-0.17197672425769847</v>
      </c>
      <c r="AB449" s="21">
        <v>-7.5856607948112623E-2</v>
      </c>
      <c r="AC449" s="21">
        <v>5.3441458314002759E-2</v>
      </c>
      <c r="AD449" s="21">
        <v>-0.21091945644951779</v>
      </c>
      <c r="AE449" s="21">
        <v>0.13109164604651791</v>
      </c>
      <c r="AF449" s="21">
        <v>-0.14880121792283754</v>
      </c>
      <c r="AG449" s="21">
        <v>-0.41340186843591964</v>
      </c>
      <c r="AH449" s="21">
        <v>-6.0964372328532648E-2</v>
      </c>
      <c r="AI449" s="21">
        <v>-0.25196970451792206</v>
      </c>
      <c r="AJ449" s="21">
        <v>-0.58987137233429277</v>
      </c>
      <c r="AK449" s="21">
        <v>-7.9228272258349386E-2</v>
      </c>
      <c r="AL449" s="21">
        <v>-2.946391598329439E-3</v>
      </c>
      <c r="AM449" s="21">
        <v>8.1260718913579687E-3</v>
      </c>
      <c r="AN449" s="21">
        <v>-0.17076934198569946</v>
      </c>
      <c r="AO449" s="21">
        <v>5.1384911439760476E-2</v>
      </c>
      <c r="AP449" s="21">
        <v>-8.6994015070675321E-2</v>
      </c>
      <c r="AQ449" s="21">
        <v>0.19284149213188739</v>
      </c>
      <c r="AR449" s="21">
        <v>-0.29565318060100154</v>
      </c>
      <c r="AS449" s="21">
        <v>-0.34641879047730439</v>
      </c>
      <c r="AT449" s="21">
        <v>-0.29937442435610245</v>
      </c>
      <c r="AU449" s="21">
        <v>-0.14937106700382846</v>
      </c>
      <c r="AV449" s="21">
        <v>-0.18891195925306317</v>
      </c>
      <c r="AW449" s="21">
        <v>0.16413964310250367</v>
      </c>
      <c r="AX449" s="21">
        <v>-6.2895265753583757E-2</v>
      </c>
      <c r="AY449" s="21">
        <v>-0.18981772857154536</v>
      </c>
      <c r="AZ449" s="21">
        <v>-6.955525085279976E-2</v>
      </c>
      <c r="BA449" s="21">
        <v>-0.41135142993855345</v>
      </c>
      <c r="BB449" s="21">
        <v>-0.75995894617057558</v>
      </c>
      <c r="BC449" s="21">
        <v>-0.58505523670300563</v>
      </c>
      <c r="BD449" s="21">
        <v>-0.26228934377918661</v>
      </c>
      <c r="BE449" s="21">
        <v>-0.47676901024750362</v>
      </c>
      <c r="BF449" s="21">
        <v>-3.7559106958330687E-2</v>
      </c>
      <c r="BG449" s="21">
        <v>1.5104172519763946E-2</v>
      </c>
      <c r="BH449" s="21">
        <v>-0.14300471757289532</v>
      </c>
      <c r="BI449" s="21">
        <v>-0.12676184436537261</v>
      </c>
      <c r="BJ449" s="21"/>
      <c r="BK449" s="21"/>
      <c r="BL449" s="21"/>
      <c r="BM449" s="21"/>
      <c r="BN449" s="21"/>
    </row>
    <row r="450" spans="1:66" s="22" customFormat="1" ht="18" customHeight="1" x14ac:dyDescent="0.45">
      <c r="A450" s="17"/>
      <c r="B450" s="17">
        <v>443</v>
      </c>
      <c r="C450" s="18" t="s">
        <v>562</v>
      </c>
      <c r="D450" s="19" t="s">
        <v>45</v>
      </c>
      <c r="E450" s="19" t="s">
        <v>557</v>
      </c>
      <c r="F450" s="19" t="s">
        <v>85</v>
      </c>
      <c r="G450" s="19" t="s">
        <v>94</v>
      </c>
      <c r="H450" s="19" t="s">
        <v>47</v>
      </c>
      <c r="I450" s="20">
        <f t="shared" si="6"/>
        <v>158</v>
      </c>
      <c r="J450" s="20">
        <f>HLOOKUP(Year-1, 'Full Database'!$K$6:$BN$7, 2, 0)</f>
        <v>61</v>
      </c>
      <c r="K450" s="21">
        <v>-4.7240556472783815E-2</v>
      </c>
      <c r="L450" s="21">
        <v>-0.35141845105609459</v>
      </c>
      <c r="M450" s="21">
        <v>9.6603605937358436E-2</v>
      </c>
      <c r="N450" s="21">
        <v>2.6557704243939231E-2</v>
      </c>
      <c r="O450" s="21">
        <v>-0.55147577958821925</v>
      </c>
      <c r="P450" s="21">
        <v>-0.44300661407953479</v>
      </c>
      <c r="Q450" s="21">
        <v>-0.18509938483771496</v>
      </c>
      <c r="R450" s="21">
        <v>-0.37510779114684095</v>
      </c>
      <c r="S450" s="21">
        <v>-0.66979429257762568</v>
      </c>
      <c r="T450" s="21">
        <v>-0.56866754282786647</v>
      </c>
      <c r="U450" s="21">
        <v>0.18094482326839101</v>
      </c>
      <c r="V450" s="21">
        <v>-6.1358580720348617E-2</v>
      </c>
      <c r="W450" s="21">
        <v>-0.22851111513094025</v>
      </c>
      <c r="X450" s="21">
        <v>-0.17022071182571805</v>
      </c>
      <c r="Y450" s="21">
        <v>-0.14260482274556652</v>
      </c>
      <c r="Z450" s="21">
        <v>-0.10777201534981058</v>
      </c>
      <c r="AA450" s="21">
        <v>-0.2443755745243901</v>
      </c>
      <c r="AB450" s="21">
        <v>-0.1205595953734428</v>
      </c>
      <c r="AC450" s="21">
        <v>4.5867637091507214E-2</v>
      </c>
      <c r="AD450" s="21">
        <v>-0.38745526030706617</v>
      </c>
      <c r="AE450" s="21">
        <v>-0.18008507875540219</v>
      </c>
      <c r="AF450" s="21">
        <v>-0.19385424919857971</v>
      </c>
      <c r="AG450" s="21">
        <v>-0.54592161784567106</v>
      </c>
      <c r="AH450" s="21">
        <v>-0.1489803613160578</v>
      </c>
      <c r="AI450" s="21">
        <v>-0.27837665929600247</v>
      </c>
      <c r="AJ450" s="21">
        <v>-0.60398659110861963</v>
      </c>
      <c r="AK450" s="21">
        <v>-9.3368718991319061E-3</v>
      </c>
      <c r="AL450" s="21">
        <v>-0.22556987662543687</v>
      </c>
      <c r="AM450" s="21">
        <v>-0.27352989373437558</v>
      </c>
      <c r="AN450" s="21">
        <v>-0.48717778318895555</v>
      </c>
      <c r="AO450" s="21">
        <v>-0.4386920055066128</v>
      </c>
      <c r="AP450" s="21">
        <v>-0.31307841828089289</v>
      </c>
      <c r="AQ450" s="21">
        <v>-0.38602314799678783</v>
      </c>
      <c r="AR450" s="21">
        <v>-0.55148045616036623</v>
      </c>
      <c r="AS450" s="21">
        <v>-0.54193524285426287</v>
      </c>
      <c r="AT450" s="21">
        <v>-0.66391618119801965</v>
      </c>
      <c r="AU450" s="21">
        <v>-0.37905729345247119</v>
      </c>
      <c r="AV450" s="21">
        <v>-0.46036970545143646</v>
      </c>
      <c r="AW450" s="21">
        <v>-0.14985995079787917</v>
      </c>
      <c r="AX450" s="21">
        <v>-0.3100661658868985</v>
      </c>
      <c r="AY450" s="21">
        <v>-0.28257053843580204</v>
      </c>
      <c r="AZ450" s="21">
        <v>-0.19608421652555574</v>
      </c>
      <c r="BA450" s="21">
        <v>-0.50927297758311174</v>
      </c>
      <c r="BB450" s="21">
        <v>-0.78143301423991518</v>
      </c>
      <c r="BC450" s="21">
        <v>-3.3419304836843446E-2</v>
      </c>
      <c r="BD450" s="21">
        <v>-0.16923944557055529</v>
      </c>
      <c r="BE450" s="21">
        <v>-0.50626295129551668</v>
      </c>
      <c r="BF450" s="21">
        <v>-0.27293312427248179</v>
      </c>
      <c r="BG450" s="21">
        <v>-0.12636453107710172</v>
      </c>
      <c r="BH450" s="21">
        <v>-0.34998503175211682</v>
      </c>
      <c r="BI450" s="21">
        <v>-0.44023166409727132</v>
      </c>
      <c r="BJ450" s="21"/>
      <c r="BK450" s="21"/>
      <c r="BL450" s="21"/>
      <c r="BM450" s="21"/>
      <c r="BN450" s="21"/>
    </row>
    <row r="451" spans="1:66" s="22" customFormat="1" ht="18" customHeight="1" x14ac:dyDescent="0.45">
      <c r="A451" s="17"/>
      <c r="B451" s="17">
        <v>444</v>
      </c>
      <c r="C451" s="18" t="s">
        <v>563</v>
      </c>
      <c r="D451" s="19" t="s">
        <v>45</v>
      </c>
      <c r="E451" s="19" t="s">
        <v>557</v>
      </c>
      <c r="F451" s="19" t="s">
        <v>85</v>
      </c>
      <c r="G451" s="19" t="s">
        <v>96</v>
      </c>
      <c r="H451" s="19" t="s">
        <v>47</v>
      </c>
      <c r="I451" s="20">
        <f t="shared" si="6"/>
        <v>158</v>
      </c>
      <c r="J451" s="20">
        <f>HLOOKUP(Year-1, 'Full Database'!$K$6:$BN$7, 2, 0)</f>
        <v>61</v>
      </c>
      <c r="K451" s="21">
        <v>-6.0274527554765381E-2</v>
      </c>
      <c r="L451" s="21">
        <v>-0.18320311120883664</v>
      </c>
      <c r="M451" s="21">
        <v>-8.2760989364736567E-2</v>
      </c>
      <c r="N451" s="21">
        <v>1.7911081208460747E-2</v>
      </c>
      <c r="O451" s="21">
        <v>-0.33103351331161562</v>
      </c>
      <c r="P451" s="21">
        <v>-8.1127883088218486E-2</v>
      </c>
      <c r="Q451" s="21">
        <v>-9.8323558386890095E-2</v>
      </c>
      <c r="R451" s="21">
        <v>-4.7398748789572398E-2</v>
      </c>
      <c r="S451" s="21">
        <v>-0.30043199100745921</v>
      </c>
      <c r="T451" s="21">
        <v>-0.46376717143325236</v>
      </c>
      <c r="U451" s="21">
        <v>3.1813707069034025E-2</v>
      </c>
      <c r="V451" s="21">
        <v>0.14730702665354675</v>
      </c>
      <c r="W451" s="21">
        <v>-6.942019248781138E-2</v>
      </c>
      <c r="X451" s="21">
        <v>-0.16574873160347006</v>
      </c>
      <c r="Y451" s="21">
        <v>-4.782500352962505E-2</v>
      </c>
      <c r="Z451" s="21">
        <v>-5.4794531785262147E-2</v>
      </c>
      <c r="AA451" s="21">
        <v>-0.56824150351213787</v>
      </c>
      <c r="AB451" s="21">
        <v>-0.68383600366630004</v>
      </c>
      <c r="AC451" s="21">
        <v>-0.28568197453081018</v>
      </c>
      <c r="AD451" s="21">
        <v>-0.58541685565940527</v>
      </c>
      <c r="AE451" s="21">
        <v>-0.35742225224313506</v>
      </c>
      <c r="AF451" s="21">
        <v>-0.48365673444351148</v>
      </c>
      <c r="AG451" s="21">
        <v>-0.30254612502258726</v>
      </c>
      <c r="AH451" s="21">
        <v>-0.22927147359290206</v>
      </c>
      <c r="AI451" s="21">
        <v>-7.5937049479614951E-2</v>
      </c>
      <c r="AJ451" s="21">
        <v>-0.35161401067421644</v>
      </c>
      <c r="AK451" s="21">
        <v>-0.32067427753988553</v>
      </c>
      <c r="AL451" s="21">
        <v>-0.21828911308449542</v>
      </c>
      <c r="AM451" s="21">
        <v>-6.6066650066006427E-2</v>
      </c>
      <c r="AN451" s="21">
        <v>-0.27142095871176575</v>
      </c>
      <c r="AO451" s="21">
        <v>-0.15660726021523383</v>
      </c>
      <c r="AP451" s="21">
        <v>-8.3679230372321417E-2</v>
      </c>
      <c r="AQ451" s="21">
        <v>-0.23904924238313946</v>
      </c>
      <c r="AR451" s="21">
        <v>-0.67256293811787193</v>
      </c>
      <c r="AS451" s="21">
        <v>-0.29240930279774108</v>
      </c>
      <c r="AT451" s="21">
        <v>-0.19338929563006083</v>
      </c>
      <c r="AU451" s="21">
        <v>-0.42332065169855854</v>
      </c>
      <c r="AV451" s="21">
        <v>-0.67506535058186856</v>
      </c>
      <c r="AW451" s="21">
        <v>3.9647571418698381E-2</v>
      </c>
      <c r="AX451" s="21">
        <v>-1.0748203941922782E-2</v>
      </c>
      <c r="AY451" s="21">
        <v>-7.8138179518560738E-2</v>
      </c>
      <c r="AZ451" s="21">
        <v>-0.23139987362604963</v>
      </c>
      <c r="BA451" s="21">
        <v>-0.23070901334036556</v>
      </c>
      <c r="BB451" s="21">
        <v>-0.75633206919292484</v>
      </c>
      <c r="BC451" s="21">
        <v>-0.10523594712164286</v>
      </c>
      <c r="BD451" s="21">
        <v>-0.16312976005681681</v>
      </c>
      <c r="BE451" s="21">
        <v>-0.36218588934138912</v>
      </c>
      <c r="BF451" s="21">
        <v>-0.45990155814293321</v>
      </c>
      <c r="BG451" s="21">
        <v>-0.21652250718569596</v>
      </c>
      <c r="BH451" s="21">
        <v>-0.65226056136894817</v>
      </c>
      <c r="BI451" s="21">
        <v>-0.74736001704071986</v>
      </c>
      <c r="BJ451" s="21"/>
      <c r="BK451" s="21"/>
      <c r="BL451" s="21"/>
      <c r="BM451" s="21"/>
      <c r="BN451" s="21"/>
    </row>
    <row r="452" spans="1:66" s="22" customFormat="1" ht="18" customHeight="1" x14ac:dyDescent="0.45">
      <c r="A452" s="17"/>
      <c r="B452" s="17">
        <v>445</v>
      </c>
      <c r="C452" s="18" t="s">
        <v>564</v>
      </c>
      <c r="D452" s="19" t="s">
        <v>45</v>
      </c>
      <c r="E452" s="19" t="s">
        <v>557</v>
      </c>
      <c r="F452" s="19" t="s">
        <v>85</v>
      </c>
      <c r="G452" s="19" t="s">
        <v>98</v>
      </c>
      <c r="H452" s="19" t="s">
        <v>47</v>
      </c>
      <c r="I452" s="20">
        <f t="shared" si="6"/>
        <v>158</v>
      </c>
      <c r="J452" s="20">
        <f>HLOOKUP(Year-1, 'Full Database'!$K$6:$BN$7, 2, 0)</f>
        <v>61</v>
      </c>
      <c r="K452" s="21">
        <v>3.9079999999999997E-2</v>
      </c>
      <c r="L452" s="21">
        <v>-0.27917000000000003</v>
      </c>
      <c r="M452" s="21">
        <v>-9.2579999999999996E-2</v>
      </c>
      <c r="N452" s="21">
        <v>0.19261578456111025</v>
      </c>
      <c r="O452" s="21">
        <v>-0.54113055244582831</v>
      </c>
      <c r="P452" s="21">
        <v>-0.71412599865669557</v>
      </c>
      <c r="Q452" s="21">
        <v>-0.22214359639816342</v>
      </c>
      <c r="R452" s="21">
        <v>-0.41774145998757672</v>
      </c>
      <c r="S452" s="21">
        <v>-0.68819397365025459</v>
      </c>
      <c r="T452" s="21">
        <v>-0.69220768102887453</v>
      </c>
      <c r="U452" s="21">
        <v>3.1783005771086406E-2</v>
      </c>
      <c r="V452" s="21">
        <v>1.8047323367658557E-2</v>
      </c>
      <c r="W452" s="21">
        <v>-5.2835244476489105E-3</v>
      </c>
      <c r="X452" s="21">
        <v>3.1668611391170477E-2</v>
      </c>
      <c r="Y452" s="21">
        <v>2.0948984987345733E-2</v>
      </c>
      <c r="Z452" s="21">
        <v>0.13557586504346264</v>
      </c>
      <c r="AA452" s="21">
        <v>-0.41047546645727523</v>
      </c>
      <c r="AB452" s="21">
        <v>-9.0470613759786198E-2</v>
      </c>
      <c r="AC452" s="21">
        <v>-0.10490533491513312</v>
      </c>
      <c r="AD452" s="21">
        <v>-0.46584352530356182</v>
      </c>
      <c r="AE452" s="21">
        <v>-0.45170352276998749</v>
      </c>
      <c r="AF452" s="21">
        <v>-0.45890542743416524</v>
      </c>
      <c r="AG452" s="21">
        <v>-0.73772890134989122</v>
      </c>
      <c r="AH452" s="21">
        <v>-0.34284893293600532</v>
      </c>
      <c r="AI452" s="21">
        <v>-0.5547562486654527</v>
      </c>
      <c r="AJ452" s="21">
        <v>-0.66418510077262483</v>
      </c>
      <c r="AK452" s="21">
        <v>-7.4905951352197742E-2</v>
      </c>
      <c r="AL452" s="21">
        <v>-0.47429525092935099</v>
      </c>
      <c r="AM452" s="21">
        <v>-0.54315303024609107</v>
      </c>
      <c r="AN452" s="21">
        <v>-0.4227857369373062</v>
      </c>
      <c r="AO452" s="21">
        <v>-0.33824259486364688</v>
      </c>
      <c r="AP452" s="21">
        <v>-0.55995960472735373</v>
      </c>
      <c r="AQ452" s="21">
        <v>-0.51646562245306427</v>
      </c>
      <c r="AR452" s="21">
        <v>-0.72416994936138213</v>
      </c>
      <c r="AS452" s="21">
        <v>-0.69030127339993363</v>
      </c>
      <c r="AT452" s="21">
        <v>-0.77026578275838853</v>
      </c>
      <c r="AU452" s="21">
        <v>-0.37847294197119619</v>
      </c>
      <c r="AV452" s="21">
        <v>-0.71302571095352585</v>
      </c>
      <c r="AW452" s="21">
        <v>3.7029546426989223E-3</v>
      </c>
      <c r="AX452" s="21">
        <v>-0.24842292133667948</v>
      </c>
      <c r="AY452" s="21">
        <v>-0.36662685278809815</v>
      </c>
      <c r="AZ452" s="21">
        <v>-0.28711878573989619</v>
      </c>
      <c r="BA452" s="21">
        <v>-0.40783612522741597</v>
      </c>
      <c r="BB452" s="21">
        <v>-0.76832719758809376</v>
      </c>
      <c r="BC452" s="21">
        <v>-0.17070264839983601</v>
      </c>
      <c r="BD452" s="21">
        <v>-0.33093665171580217</v>
      </c>
      <c r="BE452" s="21">
        <v>-0.58395522982183867</v>
      </c>
      <c r="BF452" s="21">
        <v>-0.19876647495031483</v>
      </c>
      <c r="BG452" s="21">
        <v>9.3461732299165556E-3</v>
      </c>
      <c r="BH452" s="21">
        <v>-0.33350235335856498</v>
      </c>
      <c r="BI452" s="21">
        <v>-0.51262203151146446</v>
      </c>
      <c r="BJ452" s="21"/>
      <c r="BK452" s="21"/>
      <c r="BL452" s="21"/>
      <c r="BM452" s="21"/>
      <c r="BN452" s="21"/>
    </row>
    <row r="453" spans="1:66" s="22" customFormat="1" ht="18" customHeight="1" x14ac:dyDescent="0.45">
      <c r="A453" s="17"/>
      <c r="B453" s="17">
        <v>446</v>
      </c>
      <c r="C453" s="18" t="s">
        <v>565</v>
      </c>
      <c r="D453" s="19" t="s">
        <v>45</v>
      </c>
      <c r="E453" s="19" t="s">
        <v>557</v>
      </c>
      <c r="F453" s="19" t="s">
        <v>85</v>
      </c>
      <c r="G453" s="19" t="s">
        <v>100</v>
      </c>
      <c r="H453" s="19" t="s">
        <v>47</v>
      </c>
      <c r="I453" s="20">
        <f t="shared" si="6"/>
        <v>158</v>
      </c>
      <c r="J453" s="20">
        <f>HLOOKUP(Year-1, 'Full Database'!$K$6:$BN$7, 2, 0)</f>
        <v>61</v>
      </c>
      <c r="K453" s="21">
        <v>0</v>
      </c>
      <c r="L453" s="21">
        <v>-0.13333</v>
      </c>
      <c r="M453" s="21">
        <v>-1.874E-2</v>
      </c>
      <c r="N453" s="21">
        <v>0.26483881460863201</v>
      </c>
      <c r="O453" s="21">
        <v>-0.38502629967608842</v>
      </c>
      <c r="P453" s="21">
        <v>-0.37531138527326713</v>
      </c>
      <c r="Q453" s="21">
        <v>0.12796938385835441</v>
      </c>
      <c r="R453" s="21">
        <v>-0.285826953614924</v>
      </c>
      <c r="S453" s="21">
        <v>-0.60790575683650416</v>
      </c>
      <c r="T453" s="21">
        <v>-0.57804082828988734</v>
      </c>
      <c r="U453" s="21">
        <v>-7.0610813381695434E-2</v>
      </c>
      <c r="V453" s="21">
        <v>8.1595875159431813E-2</v>
      </c>
      <c r="W453" s="21">
        <v>-7.9143638285450832E-2</v>
      </c>
      <c r="X453" s="21">
        <v>-1.8261317353742739E-2</v>
      </c>
      <c r="Y453" s="21">
        <v>5.111686308398361E-2</v>
      </c>
      <c r="Z453" s="21">
        <v>-7.8236955941496461E-2</v>
      </c>
      <c r="AA453" s="21">
        <v>-0.1060407862297877</v>
      </c>
      <c r="AB453" s="21">
        <v>-2.3981493670931456E-2</v>
      </c>
      <c r="AC453" s="21">
        <v>4.2822713803853558E-3</v>
      </c>
      <c r="AD453" s="21">
        <v>-0.17113285480611282</v>
      </c>
      <c r="AE453" s="21">
        <v>6.3406636165277863E-2</v>
      </c>
      <c r="AF453" s="21">
        <v>-0.18457655415764809</v>
      </c>
      <c r="AG453" s="21">
        <v>-0.39696220415493738</v>
      </c>
      <c r="AH453" s="21">
        <v>-0.14560352869549673</v>
      </c>
      <c r="AI453" s="21">
        <v>-0.14932189524337522</v>
      </c>
      <c r="AJ453" s="21">
        <v>-0.54409831225108696</v>
      </c>
      <c r="AK453" s="21">
        <v>6.651130541684324E-3</v>
      </c>
      <c r="AL453" s="21">
        <v>-0.11195468702660231</v>
      </c>
      <c r="AM453" s="21">
        <v>-0.16128459779938573</v>
      </c>
      <c r="AN453" s="21">
        <v>-0.30016737440991376</v>
      </c>
      <c r="AO453" s="21">
        <v>4.7785504470035406E-2</v>
      </c>
      <c r="AP453" s="21">
        <v>-0.16809146080777032</v>
      </c>
      <c r="AQ453" s="21">
        <v>5.5055184374697391E-2</v>
      </c>
      <c r="AR453" s="21">
        <v>-0.3181648016223525</v>
      </c>
      <c r="AS453" s="21">
        <v>-0.49940177106176814</v>
      </c>
      <c r="AT453" s="21">
        <v>-0.30386299167337233</v>
      </c>
      <c r="AU453" s="21">
        <v>-0.31938545484301301</v>
      </c>
      <c r="AV453" s="21">
        <v>-0.5679687118911203</v>
      </c>
      <c r="AW453" s="21">
        <v>1.7217731784472019E-2</v>
      </c>
      <c r="AX453" s="21">
        <v>-0.14022353374660068</v>
      </c>
      <c r="AY453" s="21">
        <v>-0.15846165873365622</v>
      </c>
      <c r="AZ453" s="21">
        <v>-7.1840027128972306E-2</v>
      </c>
      <c r="BA453" s="21">
        <v>-0.44703328325346109</v>
      </c>
      <c r="BB453" s="21">
        <v>-0.72818300256514679</v>
      </c>
      <c r="BC453" s="21">
        <v>-0.17900844495638815</v>
      </c>
      <c r="BD453" s="21">
        <v>-8.6678446046751997E-2</v>
      </c>
      <c r="BE453" s="21">
        <v>-0.35192229760423993</v>
      </c>
      <c r="BF453" s="21">
        <v>-9.7491453537596626E-2</v>
      </c>
      <c r="BG453" s="21">
        <v>0.10303636035008676</v>
      </c>
      <c r="BH453" s="21">
        <v>-9.8300835617918067E-2</v>
      </c>
      <c r="BI453" s="21">
        <v>-0.1887894186465216</v>
      </c>
      <c r="BJ453" s="21"/>
      <c r="BK453" s="21"/>
      <c r="BL453" s="21"/>
      <c r="BM453" s="21"/>
      <c r="BN453" s="21"/>
    </row>
    <row r="454" spans="1:66" s="22" customFormat="1" ht="18" customHeight="1" x14ac:dyDescent="0.45">
      <c r="A454" s="17"/>
      <c r="B454" s="17">
        <v>447</v>
      </c>
      <c r="C454" s="18" t="s">
        <v>566</v>
      </c>
      <c r="D454" s="19" t="s">
        <v>45</v>
      </c>
      <c r="E454" s="19" t="s">
        <v>557</v>
      </c>
      <c r="F454" s="19" t="s">
        <v>85</v>
      </c>
      <c r="G454" s="19" t="s">
        <v>102</v>
      </c>
      <c r="H454" s="19" t="s">
        <v>47</v>
      </c>
      <c r="I454" s="20">
        <f t="shared" si="6"/>
        <v>158</v>
      </c>
      <c r="J454" s="20">
        <f>HLOOKUP(Year-1, 'Full Database'!$K$6:$BN$7, 2, 0)</f>
        <v>61</v>
      </c>
      <c r="K454" s="21">
        <v>7.2655850367204386E-2</v>
      </c>
      <c r="L454" s="21">
        <v>-0.28990078891161219</v>
      </c>
      <c r="M454" s="21">
        <v>6.3242276605466982E-2</v>
      </c>
      <c r="N454" s="21">
        <v>-0.183886032766404</v>
      </c>
      <c r="O454" s="21">
        <v>-0.52693726559990406</v>
      </c>
      <c r="P454" s="21">
        <v>-0.5212048937803524</v>
      </c>
      <c r="Q454" s="21">
        <v>-5.823157960932239E-2</v>
      </c>
      <c r="R454" s="21">
        <v>-0.37044713627078318</v>
      </c>
      <c r="S454" s="21">
        <v>-0.62522333435540056</v>
      </c>
      <c r="T454" s="21">
        <v>-0.64342531823845239</v>
      </c>
      <c r="U454" s="21">
        <v>-1.3806351372475462E-2</v>
      </c>
      <c r="V454" s="21">
        <v>-6.3012075884094687E-2</v>
      </c>
      <c r="W454" s="21">
        <v>-0.16950312343224608</v>
      </c>
      <c r="X454" s="21">
        <v>-0.16108206407277756</v>
      </c>
      <c r="Y454" s="21">
        <v>-6.6747133048980098E-2</v>
      </c>
      <c r="Z454" s="21">
        <v>-3.1701895965723127E-2</v>
      </c>
      <c r="AA454" s="21">
        <v>-0.48711785748301401</v>
      </c>
      <c r="AB454" s="21">
        <v>-0.13062863739125766</v>
      </c>
      <c r="AC454" s="21">
        <v>-0.19466348629088279</v>
      </c>
      <c r="AD454" s="21">
        <v>-0.59494123595933401</v>
      </c>
      <c r="AE454" s="21">
        <v>-0.30551333651707269</v>
      </c>
      <c r="AF454" s="21">
        <v>-0.36734614845050634</v>
      </c>
      <c r="AG454" s="21">
        <v>-0.60068616224154514</v>
      </c>
      <c r="AH454" s="21">
        <v>-0.45547765843190119</v>
      </c>
      <c r="AI454" s="21">
        <v>-0.48318060461374179</v>
      </c>
      <c r="AJ454" s="21">
        <v>-0.60111027842131004</v>
      </c>
      <c r="AK454" s="21">
        <v>9.9053586096497559E-2</v>
      </c>
      <c r="AL454" s="21">
        <v>-0.47264849195561898</v>
      </c>
      <c r="AM454" s="21">
        <v>-0.45970164770170907</v>
      </c>
      <c r="AN454" s="21">
        <v>-0.6337965791085397</v>
      </c>
      <c r="AO454" s="21">
        <v>-0.12312427195292425</v>
      </c>
      <c r="AP454" s="21">
        <v>-0.39748990091719966</v>
      </c>
      <c r="AQ454" s="21">
        <v>-0.53291243606712591</v>
      </c>
      <c r="AR454" s="21">
        <v>-0.64572094278083803</v>
      </c>
      <c r="AS454" s="21">
        <v>-0.43309849260265443</v>
      </c>
      <c r="AT454" s="21">
        <v>-0.62214249375874831</v>
      </c>
      <c r="AU454" s="21">
        <v>-0.55731679765630993</v>
      </c>
      <c r="AV454" s="21">
        <v>-0.79540295355791435</v>
      </c>
      <c r="AW454" s="21">
        <v>-1.06728249108909E-2</v>
      </c>
      <c r="AX454" s="21">
        <v>-0.39758890242026129</v>
      </c>
      <c r="AY454" s="21">
        <v>-0.55292560056077356</v>
      </c>
      <c r="AZ454" s="21">
        <v>-0.50654490210684233</v>
      </c>
      <c r="BA454" s="21">
        <v>-0.57930663251403458</v>
      </c>
      <c r="BB454" s="21">
        <v>-0.84783277132220747</v>
      </c>
      <c r="BC454" s="21">
        <v>-0.19430799234998258</v>
      </c>
      <c r="BD454" s="21">
        <v>-0.51734473374196588</v>
      </c>
      <c r="BE454" s="21">
        <v>-0.70756052205712627</v>
      </c>
      <c r="BF454" s="21">
        <v>-0.52238821376229594</v>
      </c>
      <c r="BG454" s="21">
        <v>-0.30698085689738952</v>
      </c>
      <c r="BH454" s="21">
        <v>-0.59189464071152331</v>
      </c>
      <c r="BI454" s="21">
        <v>-0.64664393191765279</v>
      </c>
      <c r="BJ454" s="21"/>
      <c r="BK454" s="21"/>
      <c r="BL454" s="21"/>
      <c r="BM454" s="21"/>
      <c r="BN454" s="21"/>
    </row>
    <row r="455" spans="1:66" s="22" customFormat="1" ht="18" customHeight="1" x14ac:dyDescent="0.45">
      <c r="A455" s="17"/>
      <c r="B455" s="17">
        <v>448</v>
      </c>
      <c r="C455" s="18" t="s">
        <v>567</v>
      </c>
      <c r="D455" s="19" t="s">
        <v>45</v>
      </c>
      <c r="E455" s="19" t="s">
        <v>557</v>
      </c>
      <c r="F455" s="19" t="s">
        <v>85</v>
      </c>
      <c r="G455" s="19" t="s">
        <v>104</v>
      </c>
      <c r="H455" s="19" t="s">
        <v>47</v>
      </c>
      <c r="I455" s="20">
        <f t="shared" si="6"/>
        <v>158</v>
      </c>
      <c r="J455" s="20">
        <f>HLOOKUP(Year-1, 'Full Database'!$K$6:$BN$7, 2, 0)</f>
        <v>61</v>
      </c>
      <c r="K455" s="21">
        <v>9.5575740278368057E-2</v>
      </c>
      <c r="L455" s="21">
        <v>-0.20302795949168562</v>
      </c>
      <c r="M455" s="21">
        <v>3.7541966677414898E-2</v>
      </c>
      <c r="N455" s="21">
        <v>-6.9327980921840282E-2</v>
      </c>
      <c r="O455" s="21">
        <v>-0.55304115026658418</v>
      </c>
      <c r="P455" s="21">
        <v>-0.5448174589164646</v>
      </c>
      <c r="Q455" s="21">
        <v>-0.20042067289274723</v>
      </c>
      <c r="R455" s="21">
        <v>-0.30841723238009849</v>
      </c>
      <c r="S455" s="21">
        <v>-0.71940084685430461</v>
      </c>
      <c r="T455" s="21">
        <v>-0.5181125509569392</v>
      </c>
      <c r="U455" s="21">
        <v>7.500573326282442E-2</v>
      </c>
      <c r="V455" s="21">
        <v>-5.9326134628628159E-2</v>
      </c>
      <c r="W455" s="21">
        <v>-6.5582420892283375E-2</v>
      </c>
      <c r="X455" s="21">
        <v>1.2328713759206777E-2</v>
      </c>
      <c r="Y455" s="21">
        <v>2.6168014748659631E-2</v>
      </c>
      <c r="Z455" s="21">
        <v>-0.13349700919406454</v>
      </c>
      <c r="AA455" s="21">
        <v>-0.39775972274278126</v>
      </c>
      <c r="AB455" s="21">
        <v>-0.27675257749423893</v>
      </c>
      <c r="AC455" s="21">
        <v>-4.4855177384441128E-2</v>
      </c>
      <c r="AD455" s="21">
        <v>-0.45527368594079443</v>
      </c>
      <c r="AE455" s="21">
        <v>-8.7780037814582587E-2</v>
      </c>
      <c r="AF455" s="21">
        <v>-0.25063900740075273</v>
      </c>
      <c r="AG455" s="21">
        <v>-0.58299498689370421</v>
      </c>
      <c r="AH455" s="21">
        <v>-0.1650022370675161</v>
      </c>
      <c r="AI455" s="21">
        <v>-0.36675711786233373</v>
      </c>
      <c r="AJ455" s="21">
        <v>-0.6677990735598659</v>
      </c>
      <c r="AK455" s="21">
        <v>-0.23849667396599272</v>
      </c>
      <c r="AL455" s="21">
        <v>-0.26815929402376332</v>
      </c>
      <c r="AM455" s="21">
        <v>-0.16839324413040177</v>
      </c>
      <c r="AN455" s="21">
        <v>-0.48288360089142368</v>
      </c>
      <c r="AO455" s="21">
        <v>-0.28008990392339839</v>
      </c>
      <c r="AP455" s="21">
        <v>-0.35837114612608822</v>
      </c>
      <c r="AQ455" s="21">
        <v>-0.42050696785170771</v>
      </c>
      <c r="AR455" s="21">
        <v>-0.56370381281351778</v>
      </c>
      <c r="AS455" s="21">
        <v>-0.39701373963807995</v>
      </c>
      <c r="AT455" s="21">
        <v>-0.7911112850224129</v>
      </c>
      <c r="AU455" s="21">
        <v>-0.62104299387267048</v>
      </c>
      <c r="AV455" s="21">
        <v>-0.83197979988859327</v>
      </c>
      <c r="AW455" s="21">
        <v>-9.6206293332318088E-2</v>
      </c>
      <c r="AX455" s="21">
        <v>-0.36934084578903376</v>
      </c>
      <c r="AY455" s="21">
        <v>-0.5809868460715456</v>
      </c>
      <c r="AZ455" s="21">
        <v>-0.46609263760227881</v>
      </c>
      <c r="BA455" s="21">
        <v>-0.59361261129899945</v>
      </c>
      <c r="BB455" s="21">
        <v>-0.89329705529227377</v>
      </c>
      <c r="BC455" s="21">
        <v>1.4149987754441233E-2</v>
      </c>
      <c r="BD455" s="21">
        <v>-0.34896662404488527</v>
      </c>
      <c r="BE455" s="21">
        <v>-0.6109488229067116</v>
      </c>
      <c r="BF455" s="21">
        <v>-0.34375769599468026</v>
      </c>
      <c r="BG455" s="21">
        <v>-0.10191113715379238</v>
      </c>
      <c r="BH455" s="21">
        <v>-0.42273631455159666</v>
      </c>
      <c r="BI455" s="21">
        <v>-0.42067659956027903</v>
      </c>
      <c r="BJ455" s="21"/>
      <c r="BK455" s="21"/>
      <c r="BL455" s="21"/>
      <c r="BM455" s="21"/>
      <c r="BN455" s="21"/>
    </row>
    <row r="456" spans="1:66" s="22" customFormat="1" ht="18" customHeight="1" x14ac:dyDescent="0.45">
      <c r="A456" s="17"/>
      <c r="B456" s="17">
        <v>449</v>
      </c>
      <c r="C456" s="18" t="s">
        <v>568</v>
      </c>
      <c r="D456" s="19" t="s">
        <v>45</v>
      </c>
      <c r="E456" s="19" t="s">
        <v>557</v>
      </c>
      <c r="F456" s="19" t="s">
        <v>85</v>
      </c>
      <c r="G456" s="19" t="s">
        <v>106</v>
      </c>
      <c r="H456" s="19" t="s">
        <v>47</v>
      </c>
      <c r="I456" s="20">
        <f t="shared" ref="I456:I519" si="7">IF($H456="Yes", ROW($E456), $I455)</f>
        <v>158</v>
      </c>
      <c r="J456" s="20">
        <f>HLOOKUP(Year-1, 'Full Database'!$K$6:$BN$7, 2, 0)</f>
        <v>61</v>
      </c>
      <c r="K456" s="21">
        <v>5.7444748189723113E-3</v>
      </c>
      <c r="L456" s="21">
        <v>-0.31926877260303127</v>
      </c>
      <c r="M456" s="21">
        <v>0.12845319546297371</v>
      </c>
      <c r="N456" s="21">
        <v>-0.10932252210559416</v>
      </c>
      <c r="O456" s="21">
        <v>-0.51278313908057516</v>
      </c>
      <c r="P456" s="21">
        <v>-0.47726361656397392</v>
      </c>
      <c r="Q456" s="21">
        <v>-0.20573918231512742</v>
      </c>
      <c r="R456" s="21">
        <v>-0.2036320982762036</v>
      </c>
      <c r="S456" s="21">
        <v>-0.61817928774053776</v>
      </c>
      <c r="T456" s="21">
        <v>-0.5032279082562312</v>
      </c>
      <c r="U456" s="21">
        <v>5.5442038571253197E-2</v>
      </c>
      <c r="V456" s="21">
        <v>3.3791484680449353E-2</v>
      </c>
      <c r="W456" s="21">
        <v>-0.25271848831969324</v>
      </c>
      <c r="X456" s="21">
        <v>-0.12983644896706326</v>
      </c>
      <c r="Y456" s="21">
        <v>-6.1862379717856193E-2</v>
      </c>
      <c r="Z456" s="21">
        <v>-0.13688654825421914</v>
      </c>
      <c r="AA456" s="21">
        <v>-0.35664387106244749</v>
      </c>
      <c r="AB456" s="21">
        <v>-0.34208367444321652</v>
      </c>
      <c r="AC456" s="21">
        <v>-6.5066936658379981E-2</v>
      </c>
      <c r="AD456" s="21">
        <v>-0.43551043885614021</v>
      </c>
      <c r="AE456" s="21">
        <v>-0.21122675552149128</v>
      </c>
      <c r="AF456" s="21">
        <v>-0.37532744420771419</v>
      </c>
      <c r="AG456" s="21">
        <v>-0.464657401997282</v>
      </c>
      <c r="AH456" s="21">
        <v>-0.12011696601827063</v>
      </c>
      <c r="AI456" s="21">
        <v>-0.39413416525884559</v>
      </c>
      <c r="AJ456" s="21">
        <v>-0.55150618704005405</v>
      </c>
      <c r="AK456" s="21">
        <v>-0.22576351088676291</v>
      </c>
      <c r="AL456" s="21">
        <v>-0.23907995040293722</v>
      </c>
      <c r="AM456" s="21">
        <v>-0.20969496939793023</v>
      </c>
      <c r="AN456" s="21">
        <v>-0.33111560388317735</v>
      </c>
      <c r="AO456" s="21">
        <v>-0.25406871956545135</v>
      </c>
      <c r="AP456" s="21">
        <v>-0.30872698297379342</v>
      </c>
      <c r="AQ456" s="21">
        <v>-0.40198826995913162</v>
      </c>
      <c r="AR456" s="21">
        <v>-0.58128596684692857</v>
      </c>
      <c r="AS456" s="21">
        <v>-0.46437716047185984</v>
      </c>
      <c r="AT456" s="21">
        <v>-0.6977598647060439</v>
      </c>
      <c r="AU456" s="21">
        <v>-0.55690442265479767</v>
      </c>
      <c r="AV456" s="21">
        <v>-0.7098050612924226</v>
      </c>
      <c r="AW456" s="21">
        <v>-7.8049230697544256E-2</v>
      </c>
      <c r="AX456" s="21">
        <v>-0.22921879360406747</v>
      </c>
      <c r="AY456" s="21">
        <v>-0.38658291530402028</v>
      </c>
      <c r="AZ456" s="21">
        <v>-0.25345660725150554</v>
      </c>
      <c r="BA456" s="21">
        <v>-0.43271689767818206</v>
      </c>
      <c r="BB456" s="21">
        <v>-0.79223585424686116</v>
      </c>
      <c r="BC456" s="21">
        <v>-0.13656232997854567</v>
      </c>
      <c r="BD456" s="21">
        <v>-0.16901388436130454</v>
      </c>
      <c r="BE456" s="21">
        <v>-0.54051194236636835</v>
      </c>
      <c r="BF456" s="21">
        <v>-0.31669634675275149</v>
      </c>
      <c r="BG456" s="21">
        <v>-0.12281321747149292</v>
      </c>
      <c r="BH456" s="21">
        <v>-0.42738953065500307</v>
      </c>
      <c r="BI456" s="21">
        <v>-0.56357165896363237</v>
      </c>
      <c r="BJ456" s="21"/>
      <c r="BK456" s="21"/>
      <c r="BL456" s="21"/>
      <c r="BM456" s="21"/>
      <c r="BN456" s="21"/>
    </row>
    <row r="457" spans="1:66" s="22" customFormat="1" ht="18" customHeight="1" x14ac:dyDescent="0.45">
      <c r="A457" s="17"/>
      <c r="B457" s="17">
        <v>450</v>
      </c>
      <c r="C457" s="18" t="s">
        <v>569</v>
      </c>
      <c r="D457" s="19" t="s">
        <v>45</v>
      </c>
      <c r="E457" s="19" t="s">
        <v>557</v>
      </c>
      <c r="F457" s="19" t="s">
        <v>85</v>
      </c>
      <c r="G457" s="19" t="s">
        <v>108</v>
      </c>
      <c r="H457" s="19" t="s">
        <v>47</v>
      </c>
      <c r="I457" s="20">
        <f t="shared" si="7"/>
        <v>158</v>
      </c>
      <c r="J457" s="20">
        <f>HLOOKUP(Year-1, 'Full Database'!$K$6:$BN$7, 2, 0)</f>
        <v>61</v>
      </c>
      <c r="K457" s="21" t="s">
        <v>43</v>
      </c>
      <c r="L457" s="21" t="s">
        <v>43</v>
      </c>
      <c r="M457" s="21">
        <v>0.67858999999999992</v>
      </c>
      <c r="N457" s="21">
        <v>5.6780000000000004E-2</v>
      </c>
      <c r="O457" s="21">
        <v>-0.66042127132740835</v>
      </c>
      <c r="P457" s="21">
        <v>-0.70238079449853474</v>
      </c>
      <c r="Q457" s="21">
        <v>-0.10450777843228007</v>
      </c>
      <c r="R457" s="21">
        <v>-0.45572167278985865</v>
      </c>
      <c r="S457" s="21">
        <v>-0.75691205152431351</v>
      </c>
      <c r="T457" s="21">
        <v>-0.6869109501390851</v>
      </c>
      <c r="U457" s="21">
        <v>-6.7154935181046038E-2</v>
      </c>
      <c r="V457" s="21">
        <v>-0.33944135586691015</v>
      </c>
      <c r="W457" s="21">
        <v>-0.11676640453885737</v>
      </c>
      <c r="X457" s="21">
        <v>-0.27231057699624944</v>
      </c>
      <c r="Y457" s="21">
        <v>-7.0899111734868653E-2</v>
      </c>
      <c r="Z457" s="21">
        <v>-0.26352416282741759</v>
      </c>
      <c r="AA457" s="21">
        <v>-0.67214162387421761</v>
      </c>
      <c r="AB457" s="21">
        <v>-0.55406794333897602</v>
      </c>
      <c r="AC457" s="21">
        <v>-0.39414357048266541</v>
      </c>
      <c r="AD457" s="21">
        <v>-0.73263538998751609</v>
      </c>
      <c r="AE457" s="21">
        <v>-0.40461910458869216</v>
      </c>
      <c r="AF457" s="21">
        <v>-0.49812244566208252</v>
      </c>
      <c r="AG457" s="21">
        <v>-0.6963633207935549</v>
      </c>
      <c r="AH457" s="21">
        <v>-0.61368186003023351</v>
      </c>
      <c r="AI457" s="21">
        <v>-0.5453137649394636</v>
      </c>
      <c r="AJ457" s="21">
        <v>-0.64473412844356826</v>
      </c>
      <c r="AK457" s="21">
        <v>-0.43434572300643964</v>
      </c>
      <c r="AL457" s="21">
        <v>-0.55182690782253507</v>
      </c>
      <c r="AM457" s="21">
        <v>-0.44455610104175586</v>
      </c>
      <c r="AN457" s="21">
        <v>-0.61630501210918398</v>
      </c>
      <c r="AO457" s="21">
        <v>-0.24215120608737559</v>
      </c>
      <c r="AP457" s="21">
        <v>-0.6859663778052929</v>
      </c>
      <c r="AQ457" s="21">
        <v>-0.50203233900970468</v>
      </c>
      <c r="AR457" s="21">
        <v>-0.68056374670299091</v>
      </c>
      <c r="AS457" s="21">
        <v>-0.65975864160402975</v>
      </c>
      <c r="AT457" s="21">
        <v>-0.86382420921501202</v>
      </c>
      <c r="AU457" s="21">
        <v>-0.77338957288493548</v>
      </c>
      <c r="AV457" s="21">
        <v>-0.8104815023783416</v>
      </c>
      <c r="AW457" s="21">
        <v>-0.15481914182520654</v>
      </c>
      <c r="AX457" s="21">
        <v>-0.4364109264454179</v>
      </c>
      <c r="AY457" s="21">
        <v>-0.56921945712777255</v>
      </c>
      <c r="AZ457" s="21">
        <v>-0.44474537554400728</v>
      </c>
      <c r="BA457" s="21">
        <v>-0.6009285870499762</v>
      </c>
      <c r="BB457" s="21">
        <v>-0.87054466940223807</v>
      </c>
      <c r="BC457" s="21">
        <v>-0.48733843573690527</v>
      </c>
      <c r="BD457" s="21">
        <v>-0.52796827671598001</v>
      </c>
      <c r="BE457" s="21">
        <v>-0.57925294461566756</v>
      </c>
      <c r="BF457" s="21">
        <v>-0.51152020970754541</v>
      </c>
      <c r="BG457" s="21">
        <v>-0.25251516922432904</v>
      </c>
      <c r="BH457" s="21">
        <v>-0.48646725155615606</v>
      </c>
      <c r="BI457" s="21">
        <v>-0.56305333143557601</v>
      </c>
      <c r="BJ457" s="21"/>
      <c r="BK457" s="21"/>
      <c r="BL457" s="21"/>
      <c r="BM457" s="21"/>
      <c r="BN457" s="21"/>
    </row>
    <row r="458" spans="1:66" s="22" customFormat="1" ht="18" customHeight="1" x14ac:dyDescent="0.45">
      <c r="A458" s="17"/>
      <c r="B458" s="17">
        <v>451</v>
      </c>
      <c r="C458" s="18" t="s">
        <v>570</v>
      </c>
      <c r="D458" s="19" t="s">
        <v>45</v>
      </c>
      <c r="E458" s="19" t="s">
        <v>557</v>
      </c>
      <c r="F458" s="19" t="s">
        <v>85</v>
      </c>
      <c r="G458" s="19" t="s">
        <v>110</v>
      </c>
      <c r="H458" s="19" t="s">
        <v>47</v>
      </c>
      <c r="I458" s="20">
        <f t="shared" si="7"/>
        <v>158</v>
      </c>
      <c r="J458" s="20">
        <f>HLOOKUP(Year-1, 'Full Database'!$K$6:$BN$7, 2, 0)</f>
        <v>61</v>
      </c>
      <c r="K458" s="21">
        <v>-0.13631798348525215</v>
      </c>
      <c r="L458" s="21">
        <v>-0.31913345662520487</v>
      </c>
      <c r="M458" s="21">
        <v>0.16661039714453219</v>
      </c>
      <c r="N458" s="21">
        <v>0.10562937319493897</v>
      </c>
      <c r="O458" s="21">
        <v>-0.48336321517868108</v>
      </c>
      <c r="P458" s="21">
        <v>-0.40679640156450431</v>
      </c>
      <c r="Q458" s="21">
        <v>-0.1062392050303579</v>
      </c>
      <c r="R458" s="21">
        <v>-0.43809635441369638</v>
      </c>
      <c r="S458" s="21">
        <v>-0.7008674962924738</v>
      </c>
      <c r="T458" s="21">
        <v>-0.51553853575700315</v>
      </c>
      <c r="U458" s="21">
        <v>0.36496264316316862</v>
      </c>
      <c r="V458" s="21">
        <v>4.3495648614376041E-2</v>
      </c>
      <c r="W458" s="21">
        <v>-0.20442698660843545</v>
      </c>
      <c r="X458" s="21">
        <v>-0.18854874100404231</v>
      </c>
      <c r="Y458" s="21">
        <v>-0.11533306902343525</v>
      </c>
      <c r="Z458" s="21">
        <v>-0.13282684373977319</v>
      </c>
      <c r="AA458" s="21">
        <v>-0.24220170803348298</v>
      </c>
      <c r="AB458" s="21">
        <v>-8.9352611762059928E-2</v>
      </c>
      <c r="AC458" s="21">
        <v>-6.4748581285867149E-2</v>
      </c>
      <c r="AD458" s="21">
        <v>-0.42532122662430821</v>
      </c>
      <c r="AE458" s="21">
        <v>-0.14492348108524811</v>
      </c>
      <c r="AF458" s="21">
        <v>-0.32582234661625842</v>
      </c>
      <c r="AG458" s="21">
        <v>-0.63972089966279755</v>
      </c>
      <c r="AH458" s="21">
        <v>-0.19151910063367183</v>
      </c>
      <c r="AI458" s="21">
        <v>-0.34475612157713381</v>
      </c>
      <c r="AJ458" s="21">
        <v>-0.66630044126217836</v>
      </c>
      <c r="AK458" s="21">
        <v>-0.15379797429098388</v>
      </c>
      <c r="AL458" s="21">
        <v>-0.35309045159043789</v>
      </c>
      <c r="AM458" s="21">
        <v>-0.38450787478449872</v>
      </c>
      <c r="AN458" s="21">
        <v>-0.56594311472814485</v>
      </c>
      <c r="AO458" s="21">
        <v>-0.57643732951660587</v>
      </c>
      <c r="AP458" s="21">
        <v>-0.44903333543705704</v>
      </c>
      <c r="AQ458" s="21">
        <v>-0.46685213219014843</v>
      </c>
      <c r="AR458" s="21">
        <v>-0.54716765699263059</v>
      </c>
      <c r="AS458" s="21">
        <v>-0.5536010717151989</v>
      </c>
      <c r="AT458" s="21">
        <v>-0.81163686112380418</v>
      </c>
      <c r="AU458" s="21">
        <v>-0.47895247999003127</v>
      </c>
      <c r="AV458" s="21">
        <v>-0.58361323866336656</v>
      </c>
      <c r="AW458" s="21">
        <v>-0.21278170136118926</v>
      </c>
      <c r="AX458" s="21">
        <v>-0.24336433222062315</v>
      </c>
      <c r="AY458" s="21">
        <v>-0.51214487132370989</v>
      </c>
      <c r="AZ458" s="21">
        <v>-0.24791847232298597</v>
      </c>
      <c r="BA458" s="21">
        <v>-0.60659053808415764</v>
      </c>
      <c r="BB458" s="21">
        <v>-0.80890199468531854</v>
      </c>
      <c r="BC458" s="21">
        <v>-2.2888043037781577E-2</v>
      </c>
      <c r="BD458" s="21">
        <v>-0.2918748801476217</v>
      </c>
      <c r="BE458" s="21">
        <v>-0.42539872331829098</v>
      </c>
      <c r="BF458" s="21">
        <v>-0.35493227993640158</v>
      </c>
      <c r="BG458" s="21">
        <v>-0.26361463815261021</v>
      </c>
      <c r="BH458" s="21">
        <v>-0.74045365347264391</v>
      </c>
      <c r="BI458" s="21">
        <v>-1.0225903973683426</v>
      </c>
      <c r="BJ458" s="21"/>
      <c r="BK458" s="21"/>
      <c r="BL458" s="21"/>
      <c r="BM458" s="21"/>
      <c r="BN458" s="21"/>
    </row>
    <row r="459" spans="1:66" s="22" customFormat="1" ht="18" customHeight="1" x14ac:dyDescent="0.45">
      <c r="A459" s="17"/>
      <c r="B459" s="17">
        <v>452</v>
      </c>
      <c r="C459" s="18" t="s">
        <v>571</v>
      </c>
      <c r="D459" s="19" t="s">
        <v>45</v>
      </c>
      <c r="E459" s="19" t="s">
        <v>557</v>
      </c>
      <c r="F459" s="19" t="s">
        <v>85</v>
      </c>
      <c r="G459" s="19" t="s">
        <v>112</v>
      </c>
      <c r="H459" s="19" t="s">
        <v>47</v>
      </c>
      <c r="I459" s="20">
        <f t="shared" si="7"/>
        <v>158</v>
      </c>
      <c r="J459" s="20">
        <f>HLOOKUP(Year-1, 'Full Database'!$K$6:$BN$7, 2, 0)</f>
        <v>61</v>
      </c>
      <c r="K459" s="21">
        <v>0.22867979861140453</v>
      </c>
      <c r="L459" s="21">
        <v>-0.23430954391745967</v>
      </c>
      <c r="M459" s="21">
        <v>0.11506061628360614</v>
      </c>
      <c r="N459" s="21">
        <v>-0.25216434141396904</v>
      </c>
      <c r="O459" s="21">
        <v>-0.57530440588924658</v>
      </c>
      <c r="P459" s="21">
        <v>-0.68410268068560676</v>
      </c>
      <c r="Q459" s="21">
        <v>-0.26575122979448768</v>
      </c>
      <c r="R459" s="21">
        <v>-0.32915102193997753</v>
      </c>
      <c r="S459" s="21">
        <v>-0.61242421719097107</v>
      </c>
      <c r="T459" s="21">
        <v>-0.74964314774945229</v>
      </c>
      <c r="U459" s="21">
        <v>6.3843465146069617E-2</v>
      </c>
      <c r="V459" s="21">
        <v>4.5710768529215948E-2</v>
      </c>
      <c r="W459" s="21">
        <v>-0.18901570524203148</v>
      </c>
      <c r="X459" s="21">
        <v>-1.3619533070092624E-2</v>
      </c>
      <c r="Y459" s="21">
        <v>-8.3114989254376478E-2</v>
      </c>
      <c r="Z459" s="21">
        <v>7.3927900189873288E-2</v>
      </c>
      <c r="AA459" s="21">
        <v>-0.55583752605101799</v>
      </c>
      <c r="AB459" s="21">
        <v>-0.35706125115030291</v>
      </c>
      <c r="AC459" s="21">
        <v>-0.26749300793360109</v>
      </c>
      <c r="AD459" s="21">
        <v>-0.64834476342004799</v>
      </c>
      <c r="AE459" s="21">
        <v>-0.43956715679856578</v>
      </c>
      <c r="AF459" s="21">
        <v>-0.49394250316099719</v>
      </c>
      <c r="AG459" s="21">
        <v>-0.54714915165395506</v>
      </c>
      <c r="AH459" s="21">
        <v>-0.43961237979601336</v>
      </c>
      <c r="AI459" s="21">
        <v>-0.44343513683289071</v>
      </c>
      <c r="AJ459" s="21">
        <v>-0.6934212193048046</v>
      </c>
      <c r="AK459" s="21">
        <v>-0.16881457437113623</v>
      </c>
      <c r="AL459" s="21">
        <v>-0.40290037614171781</v>
      </c>
      <c r="AM459" s="21">
        <v>-0.44156637589528108</v>
      </c>
      <c r="AN459" s="21">
        <v>-0.55585774086520967</v>
      </c>
      <c r="AO459" s="21">
        <v>-0.31221134174061876</v>
      </c>
      <c r="AP459" s="21">
        <v>-0.57291557556192907</v>
      </c>
      <c r="AQ459" s="21">
        <v>-0.57894586867997244</v>
      </c>
      <c r="AR459" s="21">
        <v>-0.61266762743357417</v>
      </c>
      <c r="AS459" s="21">
        <v>-0.37749949633754976</v>
      </c>
      <c r="AT459" s="21">
        <v>-0.92347328647949711</v>
      </c>
      <c r="AU459" s="21">
        <v>-0.7905451992603425</v>
      </c>
      <c r="AV459" s="21">
        <v>-0.81602397027100781</v>
      </c>
      <c r="AW459" s="21">
        <v>-0.12434683608572998</v>
      </c>
      <c r="AX459" s="21">
        <v>-0.49132717453612773</v>
      </c>
      <c r="AY459" s="21">
        <v>-0.59442078398908571</v>
      </c>
      <c r="AZ459" s="21">
        <v>-0.38133460017423881</v>
      </c>
      <c r="BA459" s="21">
        <v>-0.54174006357710602</v>
      </c>
      <c r="BB459" s="21">
        <v>-0.8264279541553462</v>
      </c>
      <c r="BC459" s="21">
        <v>-0.15281818997653088</v>
      </c>
      <c r="BD459" s="21">
        <v>-0.3161089626901486</v>
      </c>
      <c r="BE459" s="21">
        <v>-0.61097710706507014</v>
      </c>
      <c r="BF459" s="21">
        <v>-0.47610433694129439</v>
      </c>
      <c r="BG459" s="21">
        <v>-0.4516902724719048</v>
      </c>
      <c r="BH459" s="21">
        <v>-1.0059239037539436</v>
      </c>
      <c r="BI459" s="21">
        <v>-1.1560477018702755</v>
      </c>
      <c r="BJ459" s="21"/>
      <c r="BK459" s="21"/>
      <c r="BL459" s="21"/>
      <c r="BM459" s="21"/>
      <c r="BN459" s="21"/>
    </row>
    <row r="460" spans="1:66" s="22" customFormat="1" ht="18" customHeight="1" x14ac:dyDescent="0.45">
      <c r="A460" s="17"/>
      <c r="B460" s="17">
        <v>453</v>
      </c>
      <c r="C460" s="18" t="s">
        <v>572</v>
      </c>
      <c r="D460" s="19" t="s">
        <v>45</v>
      </c>
      <c r="E460" s="19" t="s">
        <v>557</v>
      </c>
      <c r="F460" s="19" t="s">
        <v>85</v>
      </c>
      <c r="G460" s="19" t="s">
        <v>114</v>
      </c>
      <c r="H460" s="19" t="s">
        <v>47</v>
      </c>
      <c r="I460" s="20">
        <f t="shared" si="7"/>
        <v>158</v>
      </c>
      <c r="J460" s="20">
        <f>HLOOKUP(Year-1, 'Full Database'!$K$6:$BN$7, 2, 0)</f>
        <v>61</v>
      </c>
      <c r="K460" s="21">
        <v>-8.0051066027490056E-2</v>
      </c>
      <c r="L460" s="21">
        <v>-0.36652044224715835</v>
      </c>
      <c r="M460" s="21">
        <v>-2.8158006956688207E-2</v>
      </c>
      <c r="N460" s="21">
        <v>-0.13188110976190937</v>
      </c>
      <c r="O460" s="21">
        <v>-0.5573209019284967</v>
      </c>
      <c r="P460" s="21">
        <v>-0.54460040627977069</v>
      </c>
      <c r="Q460" s="21">
        <v>-0.11250891792095627</v>
      </c>
      <c r="R460" s="21">
        <v>-0.15968860717561043</v>
      </c>
      <c r="S460" s="21">
        <v>-0.62822603313669723</v>
      </c>
      <c r="T460" s="21">
        <v>-0.59024736596710126</v>
      </c>
      <c r="U460" s="21">
        <v>0.2067095494840821</v>
      </c>
      <c r="V460" s="21">
        <v>6.4929340273914948E-2</v>
      </c>
      <c r="W460" s="21">
        <v>-0.27874621003391603</v>
      </c>
      <c r="X460" s="21">
        <v>-4.837645113083397E-2</v>
      </c>
      <c r="Y460" s="21">
        <v>-4.598405773476795E-2</v>
      </c>
      <c r="Z460" s="21">
        <v>1.1178178489773948E-2</v>
      </c>
      <c r="AA460" s="21">
        <v>-0.30766622648975434</v>
      </c>
      <c r="AB460" s="21">
        <v>-0.15375212570694782</v>
      </c>
      <c r="AC460" s="21">
        <v>-0.23516633691944408</v>
      </c>
      <c r="AD460" s="21">
        <v>-0.5715969504092735</v>
      </c>
      <c r="AE460" s="21">
        <v>-0.375095901119544</v>
      </c>
      <c r="AF460" s="21">
        <v>-0.45105043870010791</v>
      </c>
      <c r="AG460" s="21">
        <v>-0.57629309357785485</v>
      </c>
      <c r="AH460" s="21">
        <v>-0.37424704264152681</v>
      </c>
      <c r="AI460" s="21">
        <v>-0.30898546177708452</v>
      </c>
      <c r="AJ460" s="21">
        <v>-0.70326089401696967</v>
      </c>
      <c r="AK460" s="21">
        <v>-0.1097679966258187</v>
      </c>
      <c r="AL460" s="21">
        <v>-0.18593946096892408</v>
      </c>
      <c r="AM460" s="21">
        <v>-0.22157338921010641</v>
      </c>
      <c r="AN460" s="21">
        <v>-0.38894891825493011</v>
      </c>
      <c r="AO460" s="21">
        <v>-0.24261372288036331</v>
      </c>
      <c r="AP460" s="21">
        <v>-0.47084431762079687</v>
      </c>
      <c r="AQ460" s="21">
        <v>-0.53423882036206893</v>
      </c>
      <c r="AR460" s="21">
        <v>-0.65110768280453934</v>
      </c>
      <c r="AS460" s="21">
        <v>-0.11282738034316098</v>
      </c>
      <c r="AT460" s="21">
        <v>-0.85924896946594365</v>
      </c>
      <c r="AU460" s="21">
        <v>-0.80719986293113399</v>
      </c>
      <c r="AV460" s="21">
        <v>-0.84503259859726265</v>
      </c>
      <c r="AW460" s="21">
        <v>-8.9814328031711512E-4</v>
      </c>
      <c r="AX460" s="21">
        <v>-0.44504409102076475</v>
      </c>
      <c r="AY460" s="21">
        <v>-0.6315954163315729</v>
      </c>
      <c r="AZ460" s="21">
        <v>-0.45912687323732887</v>
      </c>
      <c r="BA460" s="21">
        <v>-0.47509367971582867</v>
      </c>
      <c r="BB460" s="21">
        <v>-0.82890242209050857</v>
      </c>
      <c r="BC460" s="21">
        <v>-0.23134153565028986</v>
      </c>
      <c r="BD460" s="21">
        <v>-0.18443555516086882</v>
      </c>
      <c r="BE460" s="21">
        <v>-0.64452471649059606</v>
      </c>
      <c r="BF460" s="21">
        <v>-0.50873293591807578</v>
      </c>
      <c r="BG460" s="21">
        <v>-0.168024509902613</v>
      </c>
      <c r="BH460" s="21">
        <v>-0.61215856676494418</v>
      </c>
      <c r="BI460" s="21">
        <v>-0.35527953629505965</v>
      </c>
      <c r="BJ460" s="21"/>
      <c r="BK460" s="21"/>
      <c r="BL460" s="21"/>
      <c r="BM460" s="21"/>
      <c r="BN460" s="21"/>
    </row>
    <row r="461" spans="1:66" s="22" customFormat="1" ht="18" customHeight="1" x14ac:dyDescent="0.45">
      <c r="A461" s="17"/>
      <c r="B461" s="17">
        <v>454</v>
      </c>
      <c r="C461" s="18" t="s">
        <v>573</v>
      </c>
      <c r="D461" s="19" t="s">
        <v>45</v>
      </c>
      <c r="E461" s="19" t="s">
        <v>557</v>
      </c>
      <c r="F461" s="19" t="s">
        <v>176</v>
      </c>
      <c r="G461" s="19" t="s">
        <v>177</v>
      </c>
      <c r="H461" s="19" t="s">
        <v>47</v>
      </c>
      <c r="I461" s="20">
        <f t="shared" si="7"/>
        <v>158</v>
      </c>
      <c r="J461" s="20">
        <f>HLOOKUP(Year-1, 'Full Database'!$K$6:$BN$7, 2, 0)</f>
        <v>61</v>
      </c>
      <c r="K461" s="21">
        <v>3.7425502061363289E-2</v>
      </c>
      <c r="L461" s="21">
        <v>-0.28004224349892376</v>
      </c>
      <c r="M461" s="21">
        <v>0.25990964504991437</v>
      </c>
      <c r="N461" s="21">
        <v>-9.0577834476525315E-2</v>
      </c>
      <c r="O461" s="21">
        <v>-0.50499201629099355</v>
      </c>
      <c r="P461" s="21">
        <v>-0.34519674909943326</v>
      </c>
      <c r="Q461" s="21">
        <v>-8.4285124289135552E-2</v>
      </c>
      <c r="R461" s="21">
        <v>-0.12875697104344572</v>
      </c>
      <c r="S461" s="21">
        <v>-0.63248568411302886</v>
      </c>
      <c r="T461" s="21">
        <v>-0.47340506868789178</v>
      </c>
      <c r="U461" s="21">
        <v>0.16704966088506257</v>
      </c>
      <c r="V461" s="21">
        <v>8.5521554015650536E-2</v>
      </c>
      <c r="W461" s="21">
        <v>-0.16848974497657473</v>
      </c>
      <c r="X461" s="21">
        <v>-0.26404960956570178</v>
      </c>
      <c r="Y461" s="21">
        <v>-0.25747300899120734</v>
      </c>
      <c r="Z461" s="21">
        <v>-0.11388565639131665</v>
      </c>
      <c r="AA461" s="21">
        <v>-0.297002722328149</v>
      </c>
      <c r="AB461" s="21">
        <v>5.2812580809278281E-2</v>
      </c>
      <c r="AC461" s="21">
        <v>7.0312555947281655E-2</v>
      </c>
      <c r="AD461" s="21">
        <v>-0.40097333323164186</v>
      </c>
      <c r="AE461" s="21">
        <v>2.9777284022171818E-2</v>
      </c>
      <c r="AF461" s="21">
        <v>-0.3403301120917272</v>
      </c>
      <c r="AG461" s="21">
        <v>-0.36024058534570014</v>
      </c>
      <c r="AH461" s="21">
        <v>-0.12059927602784533</v>
      </c>
      <c r="AI461" s="21">
        <v>-0.31845210161018539</v>
      </c>
      <c r="AJ461" s="21">
        <v>-0.54771037267735756</v>
      </c>
      <c r="AK461" s="21">
        <v>-0.30031568521647961</v>
      </c>
      <c r="AL461" s="21">
        <v>7.7878279751381193E-3</v>
      </c>
      <c r="AM461" s="21">
        <v>-8.8147197183125234E-2</v>
      </c>
      <c r="AN461" s="21">
        <v>-0.38297337706039009</v>
      </c>
      <c r="AO461" s="21">
        <v>-0.33871707391504918</v>
      </c>
      <c r="AP461" s="21">
        <v>-0.18689458633082712</v>
      </c>
      <c r="AQ461" s="21">
        <v>-0.14163750728781035</v>
      </c>
      <c r="AR461" s="21">
        <v>-0.54824313447589135</v>
      </c>
      <c r="AS461" s="21">
        <v>-0.48257506735837291</v>
      </c>
      <c r="AT461" s="21">
        <v>-0.72971214659565575</v>
      </c>
      <c r="AU461" s="21">
        <v>-0.53621603598906631</v>
      </c>
      <c r="AV461" s="21">
        <v>-0.71576518709111814</v>
      </c>
      <c r="AW461" s="21">
        <v>4.1046745531340577E-4</v>
      </c>
      <c r="AX461" s="21">
        <v>-0.30398669070665102</v>
      </c>
      <c r="AY461" s="21">
        <v>-0.60858436746017641</v>
      </c>
      <c r="AZ461" s="21">
        <v>-0.39658874924282328</v>
      </c>
      <c r="BA461" s="21">
        <v>-0.7702254106865275</v>
      </c>
      <c r="BB461" s="21">
        <v>-0.85855670471075296</v>
      </c>
      <c r="BC461" s="21">
        <v>-1.1926011407444044E-2</v>
      </c>
      <c r="BD461" s="21">
        <v>-0.15094301536911373</v>
      </c>
      <c r="BE461" s="21">
        <v>-0.68261955789172046</v>
      </c>
      <c r="BF461" s="21">
        <v>-0.32578943787430392</v>
      </c>
      <c r="BG461" s="21">
        <v>-0.21677663952221707</v>
      </c>
      <c r="BH461" s="21">
        <v>-0.52575904972813969</v>
      </c>
      <c r="BI461" s="21">
        <v>-0.58059903219500641</v>
      </c>
      <c r="BJ461" s="21"/>
      <c r="BK461" s="21"/>
      <c r="BL461" s="21"/>
      <c r="BM461" s="21"/>
      <c r="BN461" s="21"/>
    </row>
    <row r="462" spans="1:66" s="22" customFormat="1" ht="18" customHeight="1" x14ac:dyDescent="0.45">
      <c r="A462" s="17"/>
      <c r="B462" s="17">
        <v>455</v>
      </c>
      <c r="C462" s="18" t="s">
        <v>574</v>
      </c>
      <c r="D462" s="19" t="s">
        <v>45</v>
      </c>
      <c r="E462" s="19" t="s">
        <v>557</v>
      </c>
      <c r="F462" s="19" t="s">
        <v>176</v>
      </c>
      <c r="G462" s="19" t="s">
        <v>179</v>
      </c>
      <c r="H462" s="19" t="s">
        <v>47</v>
      </c>
      <c r="I462" s="20">
        <f t="shared" si="7"/>
        <v>158</v>
      </c>
      <c r="J462" s="20">
        <f>HLOOKUP(Year-1, 'Full Database'!$K$6:$BN$7, 2, 0)</f>
        <v>61</v>
      </c>
      <c r="K462" s="21">
        <v>-0.32813999999999999</v>
      </c>
      <c r="L462" s="21">
        <v>-0.39439999999999997</v>
      </c>
      <c r="M462" s="21">
        <v>0.30604999999999999</v>
      </c>
      <c r="N462" s="21">
        <v>-3.7400000000000003E-2</v>
      </c>
      <c r="O462" s="21">
        <v>-0.35544345182504306</v>
      </c>
      <c r="P462" s="21">
        <v>-0.18177762912843812</v>
      </c>
      <c r="Q462" s="21">
        <v>4.2761675229617609E-2</v>
      </c>
      <c r="R462" s="21">
        <v>9.4695990241783906E-2</v>
      </c>
      <c r="S462" s="21">
        <v>-0.48684428627258758</v>
      </c>
      <c r="T462" s="21">
        <v>-0.50768362191024374</v>
      </c>
      <c r="U462" s="21">
        <v>0.35644541822135256</v>
      </c>
      <c r="V462" s="21">
        <v>0.24323334803042482</v>
      </c>
      <c r="W462" s="21">
        <v>-0.29008694355410736</v>
      </c>
      <c r="X462" s="21">
        <v>-0.20444548571821702</v>
      </c>
      <c r="Y462" s="21">
        <v>-0.21357629587361865</v>
      </c>
      <c r="Z462" s="21">
        <v>-0.32475047132427942</v>
      </c>
      <c r="AA462" s="21">
        <v>-0.38918522123242832</v>
      </c>
      <c r="AB462" s="21">
        <v>0.15246317734579223</v>
      </c>
      <c r="AC462" s="21">
        <v>-5.6600000000000004E-2</v>
      </c>
      <c r="AD462" s="21">
        <v>-0.19693561141463822</v>
      </c>
      <c r="AE462" s="21">
        <v>-1.4458299321811882E-2</v>
      </c>
      <c r="AF462" s="21">
        <v>-2.8052465008626405E-4</v>
      </c>
      <c r="AG462" s="21">
        <v>-0.19742335368162495</v>
      </c>
      <c r="AH462" s="21">
        <v>0.1685774171082795</v>
      </c>
      <c r="AI462" s="21">
        <v>-0.23656798087001651</v>
      </c>
      <c r="AJ462" s="21">
        <v>-0.46126534163373134</v>
      </c>
      <c r="AK462" s="21">
        <v>-0.13970296925308676</v>
      </c>
      <c r="AL462" s="21">
        <v>-0.24834681401225833</v>
      </c>
      <c r="AM462" s="21">
        <v>-1.7597815894996012E-3</v>
      </c>
      <c r="AN462" s="21">
        <v>-0.16870658584808665</v>
      </c>
      <c r="AO462" s="21">
        <v>-0.14397938288238543</v>
      </c>
      <c r="AP462" s="21">
        <v>-0.12858978917963321</v>
      </c>
      <c r="AQ462" s="21">
        <v>-2.1174131075916442E-2</v>
      </c>
      <c r="AR462" s="21">
        <v>-0.12534121984558916</v>
      </c>
      <c r="AS462" s="21">
        <v>-0.15263062037888533</v>
      </c>
      <c r="AT462" s="21">
        <v>-0.36140377652524824</v>
      </c>
      <c r="AU462" s="21">
        <v>-0.30241934142532612</v>
      </c>
      <c r="AV462" s="21">
        <v>-0.31127900994866259</v>
      </c>
      <c r="AW462" s="21">
        <v>0.22697150107323277</v>
      </c>
      <c r="AX462" s="21">
        <v>-0.22783607712764875</v>
      </c>
      <c r="AY462" s="21">
        <v>-0.46008543618976472</v>
      </c>
      <c r="AZ462" s="21">
        <v>1.2278809492526754E-3</v>
      </c>
      <c r="BA462" s="21">
        <v>-0.19229209174434453</v>
      </c>
      <c r="BB462" s="21">
        <v>-0.7658100000000001</v>
      </c>
      <c r="BC462" s="21">
        <v>8.7025853355065838E-2</v>
      </c>
      <c r="BD462" s="21">
        <v>0.35142570865591072</v>
      </c>
      <c r="BE462" s="21">
        <v>-0.45807080356522573</v>
      </c>
      <c r="BF462" s="21">
        <v>-0.42761305138393829</v>
      </c>
      <c r="BG462" s="21">
        <v>-5.2324281664017078E-2</v>
      </c>
      <c r="BH462" s="21">
        <v>-0.26891033818829452</v>
      </c>
      <c r="BI462" s="21">
        <v>-0.73345676902513313</v>
      </c>
      <c r="BJ462" s="21"/>
      <c r="BK462" s="21"/>
      <c r="BL462" s="21"/>
      <c r="BM462" s="21"/>
      <c r="BN462" s="21"/>
    </row>
    <row r="463" spans="1:66" s="22" customFormat="1" ht="18" customHeight="1" x14ac:dyDescent="0.45">
      <c r="A463" s="17"/>
      <c r="B463" s="17">
        <v>456</v>
      </c>
      <c r="C463" s="18" t="s">
        <v>575</v>
      </c>
      <c r="D463" s="19" t="s">
        <v>45</v>
      </c>
      <c r="E463" s="19" t="s">
        <v>557</v>
      </c>
      <c r="F463" s="19" t="s">
        <v>176</v>
      </c>
      <c r="G463" s="19" t="s">
        <v>181</v>
      </c>
      <c r="H463" s="19" t="s">
        <v>47</v>
      </c>
      <c r="I463" s="20">
        <f t="shared" si="7"/>
        <v>158</v>
      </c>
      <c r="J463" s="20">
        <f>HLOOKUP(Year-1, 'Full Database'!$K$6:$BN$7, 2, 0)</f>
        <v>61</v>
      </c>
      <c r="K463" s="21">
        <v>0.2284977374873787</v>
      </c>
      <c r="L463" s="21">
        <v>-0.3436093280813215</v>
      </c>
      <c r="M463" s="21">
        <v>-0.17400000627959655</v>
      </c>
      <c r="N463" s="21">
        <v>4.15696182910242E-2</v>
      </c>
      <c r="O463" s="21">
        <v>-0.45051950614048225</v>
      </c>
      <c r="P463" s="21">
        <v>-0.53310220580145951</v>
      </c>
      <c r="Q463" s="21">
        <v>1.4281861820043295E-2</v>
      </c>
      <c r="R463" s="21">
        <v>-0.14962071203117563</v>
      </c>
      <c r="S463" s="21">
        <v>-0.53348207299463668</v>
      </c>
      <c r="T463" s="21">
        <v>-0.57110663804089745</v>
      </c>
      <c r="U463" s="21">
        <v>-8.4325670683865303E-2</v>
      </c>
      <c r="V463" s="21">
        <v>-4.7173884499217923E-2</v>
      </c>
      <c r="W463" s="21">
        <v>-0.18372218706690044</v>
      </c>
      <c r="X463" s="21">
        <v>-0.24974223729007525</v>
      </c>
      <c r="Y463" s="21">
        <v>-1.9302543256025562E-3</v>
      </c>
      <c r="Z463" s="21">
        <v>-0.31941410991592195</v>
      </c>
      <c r="AA463" s="21">
        <v>-0.56980679909162335</v>
      </c>
      <c r="AB463" s="21">
        <v>-0.48538582509143574</v>
      </c>
      <c r="AC463" s="21">
        <v>-0.46879987565819714</v>
      </c>
      <c r="AD463" s="21">
        <v>-0.64554806362212314</v>
      </c>
      <c r="AE463" s="21">
        <v>-0.26332829728283386</v>
      </c>
      <c r="AF463" s="21">
        <v>-0.45412854060039243</v>
      </c>
      <c r="AG463" s="21">
        <v>-0.39134016715025721</v>
      </c>
      <c r="AH463" s="21">
        <v>3.372854596310941E-2</v>
      </c>
      <c r="AI463" s="21">
        <v>-0.31903953318509953</v>
      </c>
      <c r="AJ463" s="21">
        <v>-0.46090173247528016</v>
      </c>
      <c r="AK463" s="21">
        <v>-0.52959886506394327</v>
      </c>
      <c r="AL463" s="21">
        <v>-0.22265927580667411</v>
      </c>
      <c r="AM463" s="21">
        <v>-7.3514736071022921E-2</v>
      </c>
      <c r="AN463" s="21">
        <v>-0.39717643567562178</v>
      </c>
      <c r="AO463" s="21">
        <v>-0.3632426904466185</v>
      </c>
      <c r="AP463" s="21">
        <v>-0.14198821028592185</v>
      </c>
      <c r="AQ463" s="21">
        <v>-0.28281390213460122</v>
      </c>
      <c r="AR463" s="21">
        <v>-0.56363160159165016</v>
      </c>
      <c r="AS463" s="21">
        <v>-0.33207589123661579</v>
      </c>
      <c r="AT463" s="21">
        <v>-0.45639917981620848</v>
      </c>
      <c r="AU463" s="21">
        <v>-0.18583920433665643</v>
      </c>
      <c r="AV463" s="21">
        <v>-0.36921958570648156</v>
      </c>
      <c r="AW463" s="21">
        <v>-6.682463222914832E-2</v>
      </c>
      <c r="AX463" s="21">
        <v>5.211348833821336E-2</v>
      </c>
      <c r="AY463" s="21">
        <v>-0.30474455867411587</v>
      </c>
      <c r="AZ463" s="21">
        <v>1.816198235359525E-2</v>
      </c>
      <c r="BA463" s="21">
        <v>-0.27291048824483366</v>
      </c>
      <c r="BB463" s="21">
        <v>-0.74406000000000005</v>
      </c>
      <c r="BC463" s="21">
        <v>-0.67392711011648954</v>
      </c>
      <c r="BD463" s="21">
        <v>-5.3194495319221866E-2</v>
      </c>
      <c r="BE463" s="21">
        <v>-0.22213180390884218</v>
      </c>
      <c r="BF463" s="21">
        <v>1.6508266547452077E-2</v>
      </c>
      <c r="BG463" s="21">
        <v>-0.17780590046844622</v>
      </c>
      <c r="BH463" s="21">
        <v>-0.26636995017484366</v>
      </c>
      <c r="BI463" s="21">
        <v>-0.63550063634253695</v>
      </c>
      <c r="BJ463" s="21"/>
      <c r="BK463" s="21"/>
      <c r="BL463" s="21"/>
      <c r="BM463" s="21"/>
      <c r="BN463" s="21"/>
    </row>
    <row r="464" spans="1:66" s="22" customFormat="1" ht="18" customHeight="1" x14ac:dyDescent="0.45">
      <c r="A464" s="17"/>
      <c r="B464" s="17">
        <v>457</v>
      </c>
      <c r="C464" s="18" t="s">
        <v>576</v>
      </c>
      <c r="D464" s="19" t="s">
        <v>45</v>
      </c>
      <c r="E464" s="19" t="s">
        <v>557</v>
      </c>
      <c r="F464" s="19" t="s">
        <v>176</v>
      </c>
      <c r="G464" s="19" t="s">
        <v>183</v>
      </c>
      <c r="H464" s="19" t="s">
        <v>47</v>
      </c>
      <c r="I464" s="20">
        <f t="shared" si="7"/>
        <v>158</v>
      </c>
      <c r="J464" s="20">
        <f>HLOOKUP(Year-1, 'Full Database'!$K$6:$BN$7, 2, 0)</f>
        <v>61</v>
      </c>
      <c r="K464" s="21">
        <v>-0.1277739278812525</v>
      </c>
      <c r="L464" s="21">
        <v>-0.19548703884014224</v>
      </c>
      <c r="M464" s="21">
        <v>-5.9954030239186294E-2</v>
      </c>
      <c r="N464" s="21">
        <v>0.28650436243842003</v>
      </c>
      <c r="O464" s="21">
        <v>-0.19086147569276421</v>
      </c>
      <c r="P464" s="21">
        <v>-0.11731043949519505</v>
      </c>
      <c r="Q464" s="21">
        <v>-6.3699493138326263E-2</v>
      </c>
      <c r="R464" s="21">
        <v>-1.2965102450012844E-2</v>
      </c>
      <c r="S464" s="21">
        <v>-0.39249410891166026</v>
      </c>
      <c r="T464" s="21">
        <v>-0.57662699367979353</v>
      </c>
      <c r="U464" s="21">
        <v>5.5886255855074979E-2</v>
      </c>
      <c r="V464" s="21">
        <v>0.14697153224753465</v>
      </c>
      <c r="W464" s="21">
        <v>-0.16379398508367746</v>
      </c>
      <c r="X464" s="21">
        <v>-2.5921895282074694E-2</v>
      </c>
      <c r="Y464" s="21">
        <v>-3.2543160365874645E-2</v>
      </c>
      <c r="Z464" s="21">
        <v>-6.0942837752167953E-2</v>
      </c>
      <c r="AA464" s="21">
        <v>-0.11775213678518835</v>
      </c>
      <c r="AB464" s="21">
        <v>-8.0870264480487189E-2</v>
      </c>
      <c r="AC464" s="21">
        <v>8.3648042574732656E-2</v>
      </c>
      <c r="AD464" s="21">
        <v>-0.15995083265114504</v>
      </c>
      <c r="AE464" s="21">
        <v>0.16907212629771004</v>
      </c>
      <c r="AF464" s="21">
        <v>-0.1475460628460431</v>
      </c>
      <c r="AG464" s="21">
        <v>-0.40199614973741543</v>
      </c>
      <c r="AH464" s="21">
        <v>-5.4181329008323467E-2</v>
      </c>
      <c r="AI464" s="21">
        <v>-0.24630884675451581</v>
      </c>
      <c r="AJ464" s="21">
        <v>-0.58955291983757585</v>
      </c>
      <c r="AK464" s="21">
        <v>-7.9571761599218652E-2</v>
      </c>
      <c r="AL464" s="21">
        <v>1.8209649059716247E-2</v>
      </c>
      <c r="AM464" s="21">
        <v>8.3094380659385989E-3</v>
      </c>
      <c r="AN464" s="21">
        <v>-0.16254848415904732</v>
      </c>
      <c r="AO464" s="21">
        <v>7.4327520855542589E-2</v>
      </c>
      <c r="AP464" s="21">
        <v>-9.0388873686959748E-2</v>
      </c>
      <c r="AQ464" s="21">
        <v>0.20501280724322429</v>
      </c>
      <c r="AR464" s="21">
        <v>-0.29552045572101038</v>
      </c>
      <c r="AS464" s="21">
        <v>-0.34785804148723437</v>
      </c>
      <c r="AT464" s="21">
        <v>-0.26382156469814577</v>
      </c>
      <c r="AU464" s="21">
        <v>-0.11273576918129766</v>
      </c>
      <c r="AV464" s="21">
        <v>-0.13301854646685946</v>
      </c>
      <c r="AW464" s="21">
        <v>0.17226251226650932</v>
      </c>
      <c r="AX464" s="21">
        <v>-6.4440500658294916E-2</v>
      </c>
      <c r="AY464" s="21">
        <v>-0.18767398117324999</v>
      </c>
      <c r="AZ464" s="21">
        <v>-6.5862283311593744E-2</v>
      </c>
      <c r="BA464" s="21">
        <v>-0.39773027157718144</v>
      </c>
      <c r="BB464" s="21">
        <v>-0.75990636978907034</v>
      </c>
      <c r="BC464" s="21">
        <v>-0.57684380148874892</v>
      </c>
      <c r="BD464" s="21">
        <v>-0.27273460586634241</v>
      </c>
      <c r="BE464" s="21">
        <v>-0.49111862346438678</v>
      </c>
      <c r="BF464" s="21">
        <v>-3.0660535619098907E-2</v>
      </c>
      <c r="BG464" s="21">
        <v>1.5102248924090971E-2</v>
      </c>
      <c r="BH464" s="21">
        <v>-0.14003643784554384</v>
      </c>
      <c r="BI464" s="21">
        <v>-0.12808364451055071</v>
      </c>
      <c r="BJ464" s="21"/>
      <c r="BK464" s="21"/>
      <c r="BL464" s="21"/>
      <c r="BM464" s="21"/>
      <c r="BN464" s="21"/>
    </row>
    <row r="465" spans="1:66" s="22" customFormat="1" ht="18" customHeight="1" x14ac:dyDescent="0.45">
      <c r="A465" s="17"/>
      <c r="B465" s="17">
        <v>458</v>
      </c>
      <c r="C465" s="18" t="s">
        <v>577</v>
      </c>
      <c r="D465" s="19" t="s">
        <v>45</v>
      </c>
      <c r="E465" s="19" t="s">
        <v>557</v>
      </c>
      <c r="F465" s="19" t="s">
        <v>176</v>
      </c>
      <c r="G465" s="19" t="s">
        <v>185</v>
      </c>
      <c r="H465" s="19" t="s">
        <v>47</v>
      </c>
      <c r="I465" s="20">
        <f t="shared" si="7"/>
        <v>158</v>
      </c>
      <c r="J465" s="20">
        <f>HLOOKUP(Year-1, 'Full Database'!$K$6:$BN$7, 2, 0)</f>
        <v>61</v>
      </c>
      <c r="K465" s="21"/>
      <c r="L465" s="21"/>
      <c r="M465" s="21"/>
      <c r="N465" s="21"/>
      <c r="O465" s="21">
        <v>-0.45374999999999999</v>
      </c>
      <c r="P465" s="21">
        <v>-0.56179999999999997</v>
      </c>
      <c r="Q465" s="21">
        <v>-9.5796652360016499E-2</v>
      </c>
      <c r="R465" s="21">
        <v>-0.47085364569149962</v>
      </c>
      <c r="S465" s="21">
        <v>-0.5613736641407866</v>
      </c>
      <c r="T465" s="21">
        <v>-0.49262706575439147</v>
      </c>
      <c r="U465" s="21">
        <v>0.33280629244749949</v>
      </c>
      <c r="V465" s="21">
        <v>0.18358320134719575</v>
      </c>
      <c r="W465" s="21">
        <v>-0.37422165153983911</v>
      </c>
      <c r="X465" s="21">
        <v>-0.13744356910312386</v>
      </c>
      <c r="Y465" s="21">
        <v>0.13663758773843943</v>
      </c>
      <c r="Z465" s="21">
        <v>0.29403385211290656</v>
      </c>
      <c r="AA465" s="21">
        <v>-0.49587575815192753</v>
      </c>
      <c r="AB465" s="21">
        <v>5.6004432124200552E-2</v>
      </c>
      <c r="AC465" s="21">
        <v>-0.17130028637591255</v>
      </c>
      <c r="AD465" s="21">
        <v>-0.53442070951708476</v>
      </c>
      <c r="AE465" s="21">
        <v>4.1384966735476258E-2</v>
      </c>
      <c r="AF465" s="21">
        <v>-0.22367458073806176</v>
      </c>
      <c r="AG465" s="21">
        <v>-0.49217161510049062</v>
      </c>
      <c r="AH465" s="21">
        <v>-0.51481790315555653</v>
      </c>
      <c r="AI465" s="21">
        <v>-0.27779243917629681</v>
      </c>
      <c r="AJ465" s="21">
        <v>-0.63835784438398291</v>
      </c>
      <c r="AK465" s="21">
        <v>4.0274413009765749E-3</v>
      </c>
      <c r="AL465" s="21">
        <v>-0.12954507493779832</v>
      </c>
      <c r="AM465" s="21">
        <v>-7.6101332527874738E-2</v>
      </c>
      <c r="AN465" s="21">
        <v>-0.45455401447472166</v>
      </c>
      <c r="AO465" s="21">
        <v>-4.5981665583275169E-2</v>
      </c>
      <c r="AP465" s="21">
        <v>-0.38927825197100158</v>
      </c>
      <c r="AQ465" s="21">
        <v>-0.15006668608316556</v>
      </c>
      <c r="AR465" s="21">
        <v>-0.54405843148050337</v>
      </c>
      <c r="AS465" s="21">
        <v>-0.1501970186023032</v>
      </c>
      <c r="AT465" s="21">
        <v>-0.80941538548165692</v>
      </c>
      <c r="AU465" s="21">
        <v>-0.64632504103589905</v>
      </c>
      <c r="AV465" s="21">
        <v>-0.81545082324745355</v>
      </c>
      <c r="AW465" s="21">
        <v>4.0996850269808732E-2</v>
      </c>
      <c r="AX465" s="21">
        <v>-0.25296496994611783</v>
      </c>
      <c r="AY465" s="21">
        <v>-0.37146640507721085</v>
      </c>
      <c r="AZ465" s="21">
        <v>-0.13075729905549358</v>
      </c>
      <c r="BA465" s="21">
        <v>-0.66187330573568248</v>
      </c>
      <c r="BB465" s="21">
        <v>-0.75714000000000004</v>
      </c>
      <c r="BC465" s="21">
        <v>-0.12939751994853985</v>
      </c>
      <c r="BD465" s="21">
        <v>-0.38992015404833763</v>
      </c>
      <c r="BE465" s="21">
        <v>-0.51271407807746461</v>
      </c>
      <c r="BF465" s="21">
        <v>-0.50079695833257021</v>
      </c>
      <c r="BG465" s="21">
        <v>0.12626767630393629</v>
      </c>
      <c r="BH465" s="21">
        <v>-0.19701655097705087</v>
      </c>
      <c r="BI465" s="21">
        <v>-0.41650736355386997</v>
      </c>
      <c r="BJ465" s="21"/>
      <c r="BK465" s="21"/>
      <c r="BL465" s="21"/>
      <c r="BM465" s="21"/>
      <c r="BN465" s="21"/>
    </row>
    <row r="466" spans="1:66" s="22" customFormat="1" ht="18" customHeight="1" x14ac:dyDescent="0.45">
      <c r="A466" s="17"/>
      <c r="B466" s="17">
        <v>459</v>
      </c>
      <c r="C466" s="18" t="s">
        <v>578</v>
      </c>
      <c r="D466" s="19" t="s">
        <v>45</v>
      </c>
      <c r="E466" s="19" t="s">
        <v>557</v>
      </c>
      <c r="F466" s="19" t="s">
        <v>176</v>
      </c>
      <c r="G466" s="19" t="s">
        <v>187</v>
      </c>
      <c r="H466" s="19" t="s">
        <v>47</v>
      </c>
      <c r="I466" s="20">
        <f t="shared" si="7"/>
        <v>158</v>
      </c>
      <c r="J466" s="20">
        <f>HLOOKUP(Year-1, 'Full Database'!$K$6:$BN$7, 2, 0)</f>
        <v>61</v>
      </c>
      <c r="K466" s="21">
        <v>-6.9248174697916581E-2</v>
      </c>
      <c r="L466" s="21">
        <v>-0.1481493831596799</v>
      </c>
      <c r="M466" s="21">
        <v>-7.2414664493916203E-2</v>
      </c>
      <c r="N466" s="21">
        <v>-6.7164968861667618E-2</v>
      </c>
      <c r="O466" s="21">
        <v>-0.17223760858522341</v>
      </c>
      <c r="P466" s="21">
        <v>-0.11044828791110053</v>
      </c>
      <c r="Q466" s="21">
        <v>-0.10561012839862297</v>
      </c>
      <c r="R466" s="21">
        <v>-0.10758566047198867</v>
      </c>
      <c r="S466" s="21">
        <v>-0.3647915077538984</v>
      </c>
      <c r="T466" s="21">
        <v>-0.34036989915717841</v>
      </c>
      <c r="U466" s="21">
        <v>-0.30646156370594929</v>
      </c>
      <c r="V466" s="21">
        <v>-9.350562941998844E-2</v>
      </c>
      <c r="W466" s="21">
        <v>-9.2604562744804622E-2</v>
      </c>
      <c r="X466" s="21">
        <v>-0.10418137902005413</v>
      </c>
      <c r="Y466" s="21">
        <v>-0.10879959654416405</v>
      </c>
      <c r="Z466" s="21">
        <v>-4.8583986522243022E-2</v>
      </c>
      <c r="AA466" s="21">
        <v>-0.14860040681423006</v>
      </c>
      <c r="AB466" s="21">
        <v>-0.11866528238470628</v>
      </c>
      <c r="AC466" s="21">
        <v>-2.2941619225317549E-2</v>
      </c>
      <c r="AD466" s="21">
        <v>-0.15427197278937693</v>
      </c>
      <c r="AE466" s="21">
        <v>-0.16037477174596454</v>
      </c>
      <c r="AF466" s="21">
        <v>-0.11296980927599014</v>
      </c>
      <c r="AG466" s="21">
        <v>-0.10213754132217082</v>
      </c>
      <c r="AH466" s="21">
        <v>-4.1544039686585051E-2</v>
      </c>
      <c r="AI466" s="21">
        <v>-7.3527761469413269E-2</v>
      </c>
      <c r="AJ466" s="21">
        <v>-0.17341645427615174</v>
      </c>
      <c r="AK466" s="21">
        <v>-0.10392062042220625</v>
      </c>
      <c r="AL466" s="21">
        <v>-6.2855300864476799E-2</v>
      </c>
      <c r="AM466" s="21">
        <v>-0.16381209849005895</v>
      </c>
      <c r="AN466" s="21">
        <v>-0.11190366037760317</v>
      </c>
      <c r="AO466" s="21">
        <v>-0.12961582666711691</v>
      </c>
      <c r="AP466" s="21">
        <v>-0.10466513035669046</v>
      </c>
      <c r="AQ466" s="21">
        <v>-0.24506569105955556</v>
      </c>
      <c r="AR466" s="21">
        <v>-0.18726075141943083</v>
      </c>
      <c r="AS466" s="21">
        <v>-0.25526754723453798</v>
      </c>
      <c r="AT466" s="21">
        <v>-0.14032829621412296</v>
      </c>
      <c r="AU466" s="21">
        <v>-0.17736120025869714</v>
      </c>
      <c r="AV466" s="21">
        <v>-7.2536861622861062E-2</v>
      </c>
      <c r="AW466" s="21">
        <v>-8.5336257987933081E-2</v>
      </c>
      <c r="AX466" s="21">
        <v>-0.11677788438350474</v>
      </c>
      <c r="AY466" s="21">
        <v>-7.3335475154847868E-2</v>
      </c>
      <c r="AZ466" s="21">
        <v>-7.2250978438899077E-2</v>
      </c>
      <c r="BA466" s="21">
        <v>-7.9596675465162664E-2</v>
      </c>
      <c r="BB466" s="21">
        <v>-0.29838920287066589</v>
      </c>
      <c r="BC466" s="21">
        <v>3.0292938364527133E-2</v>
      </c>
      <c r="BD466" s="21">
        <v>-0.15986908014236903</v>
      </c>
      <c r="BE466" s="21">
        <v>-0.56249890867466179</v>
      </c>
      <c r="BF466" s="21">
        <v>-0.2862045797007251</v>
      </c>
      <c r="BG466" s="21">
        <v>-0.1194412090415226</v>
      </c>
      <c r="BH466" s="21">
        <v>-0.31357832334187663</v>
      </c>
      <c r="BI466" s="21">
        <v>-0.40115206682582438</v>
      </c>
      <c r="BJ466" s="21"/>
      <c r="BK466" s="21"/>
      <c r="BL466" s="21"/>
      <c r="BM466" s="21"/>
      <c r="BN466" s="21"/>
    </row>
    <row r="467" spans="1:66" s="22" customFormat="1" ht="18" customHeight="1" x14ac:dyDescent="0.45">
      <c r="A467" s="17"/>
      <c r="B467" s="17">
        <v>460</v>
      </c>
      <c r="C467" s="18" t="s">
        <v>579</v>
      </c>
      <c r="D467" s="19" t="s">
        <v>45</v>
      </c>
      <c r="E467" s="19" t="s">
        <v>557</v>
      </c>
      <c r="F467" s="19" t="s">
        <v>176</v>
      </c>
      <c r="G467" s="19" t="s">
        <v>189</v>
      </c>
      <c r="H467" s="19" t="s">
        <v>47</v>
      </c>
      <c r="I467" s="20">
        <f t="shared" si="7"/>
        <v>158</v>
      </c>
      <c r="J467" s="20">
        <f>HLOOKUP(Year-1, 'Full Database'!$K$6:$BN$7, 2, 0)</f>
        <v>61</v>
      </c>
      <c r="K467" s="21">
        <v>-0.13829241079707136</v>
      </c>
      <c r="L467" s="21">
        <v>-0.26793452320773314</v>
      </c>
      <c r="M467" s="21">
        <v>-2.4618973932676518E-2</v>
      </c>
      <c r="N467" s="21">
        <v>-9.7838966181365644E-2</v>
      </c>
      <c r="O467" s="21">
        <v>-0.25116337945676354</v>
      </c>
      <c r="P467" s="21">
        <v>-0.18440733452183394</v>
      </c>
      <c r="Q467" s="21">
        <v>-0.19255931937539306</v>
      </c>
      <c r="R467" s="21">
        <v>-0.19937130205160219</v>
      </c>
      <c r="S467" s="21">
        <v>-0.55575481058489506</v>
      </c>
      <c r="T467" s="21">
        <v>-0.47760958585274293</v>
      </c>
      <c r="U467" s="21">
        <v>-7.6486713616591956E-2</v>
      </c>
      <c r="V467" s="21">
        <v>-3.0462754375992752E-2</v>
      </c>
      <c r="W467" s="21">
        <v>-0.17186567104539735</v>
      </c>
      <c r="X467" s="21">
        <v>-0.14641782050747781</v>
      </c>
      <c r="Y467" s="21">
        <v>-0.14352143868705158</v>
      </c>
      <c r="Z467" s="21">
        <v>-8.4431111011125631E-2</v>
      </c>
      <c r="AA467" s="21">
        <v>-0.17157579326418854</v>
      </c>
      <c r="AB467" s="21">
        <v>-0.17081708152897115</v>
      </c>
      <c r="AC467" s="21">
        <v>-0.37244839996137746</v>
      </c>
      <c r="AD467" s="21">
        <v>-0.19843107382921926</v>
      </c>
      <c r="AE467" s="21">
        <v>-0.25159957587508924</v>
      </c>
      <c r="AF467" s="21">
        <v>-0.24837814415765694</v>
      </c>
      <c r="AG467" s="21">
        <v>-0.16000808509604711</v>
      </c>
      <c r="AH467" s="21">
        <v>-0.15168514925419338</v>
      </c>
      <c r="AI467" s="21">
        <v>-0.14372399870463526</v>
      </c>
      <c r="AJ467" s="21">
        <v>-0.30260983963741395</v>
      </c>
      <c r="AK467" s="21">
        <v>-0.14202523025698091</v>
      </c>
      <c r="AL467" s="21">
        <v>-0.1212815826592443</v>
      </c>
      <c r="AM467" s="21">
        <v>-0.18947186470536515</v>
      </c>
      <c r="AN467" s="21">
        <v>-0.25103422903587669</v>
      </c>
      <c r="AO467" s="21">
        <v>-0.18086840543280172</v>
      </c>
      <c r="AP467" s="21">
        <v>-0.22788290928693525</v>
      </c>
      <c r="AQ467" s="21">
        <v>-0.34619210881531526</v>
      </c>
      <c r="AR467" s="21">
        <v>-0.35006248370193188</v>
      </c>
      <c r="AS467" s="21">
        <v>-0.33744823185278822</v>
      </c>
      <c r="AT467" s="21">
        <v>-0.18545581240701309</v>
      </c>
      <c r="AU467" s="21">
        <v>-0.16138306814763465</v>
      </c>
      <c r="AV467" s="21">
        <v>-0.11514108760406701</v>
      </c>
      <c r="AW467" s="21">
        <v>-2.9621528253554418E-2</v>
      </c>
      <c r="AX467" s="21">
        <v>-8.0272737648550654E-2</v>
      </c>
      <c r="AY467" s="21">
        <v>-8.788546331465584E-2</v>
      </c>
      <c r="AZ467" s="21">
        <v>-9.3083578761443658E-2</v>
      </c>
      <c r="BA467" s="21">
        <v>-0.21401806326817868</v>
      </c>
      <c r="BB467" s="21">
        <v>-0.37155161843937368</v>
      </c>
      <c r="BC467" s="21">
        <v>-0.17878132455931933</v>
      </c>
      <c r="BD467" s="21">
        <v>-0.30977380243774399</v>
      </c>
      <c r="BE467" s="21">
        <v>-0.57474425531053552</v>
      </c>
      <c r="BF467" s="21">
        <v>-0.31493639653880823</v>
      </c>
      <c r="BG467" s="21">
        <v>-0.23391443228672845</v>
      </c>
      <c r="BH467" s="21">
        <v>-0.47171287951994006</v>
      </c>
      <c r="BI467" s="21">
        <v>-0.57220016917555006</v>
      </c>
      <c r="BJ467" s="21"/>
      <c r="BK467" s="21"/>
      <c r="BL467" s="21"/>
      <c r="BM467" s="21"/>
      <c r="BN467" s="21"/>
    </row>
    <row r="468" spans="1:66" s="22" customFormat="1" ht="18" customHeight="1" x14ac:dyDescent="0.45">
      <c r="A468" s="17"/>
      <c r="B468" s="17">
        <v>461</v>
      </c>
      <c r="C468" s="18" t="s">
        <v>580</v>
      </c>
      <c r="D468" s="19" t="s">
        <v>45</v>
      </c>
      <c r="E468" s="19" t="s">
        <v>557</v>
      </c>
      <c r="F468" s="19" t="s">
        <v>176</v>
      </c>
      <c r="G468" s="19" t="s">
        <v>191</v>
      </c>
      <c r="H468" s="19" t="s">
        <v>47</v>
      </c>
      <c r="I468" s="20">
        <f t="shared" si="7"/>
        <v>158</v>
      </c>
      <c r="J468" s="20">
        <f>HLOOKUP(Year-1, 'Full Database'!$K$6:$BN$7, 2, 0)</f>
        <v>61</v>
      </c>
      <c r="K468" s="21">
        <v>-7.2318588119759955E-2</v>
      </c>
      <c r="L468" s="21">
        <v>-0.14540309378847247</v>
      </c>
      <c r="M468" s="21">
        <v>-0.19033000000000003</v>
      </c>
      <c r="N468" s="21">
        <v>-2.9289999999999997E-2</v>
      </c>
      <c r="O468" s="21">
        <v>-0.21216763740693667</v>
      </c>
      <c r="P468" s="21">
        <v>-0.18104651367512706</v>
      </c>
      <c r="Q468" s="21">
        <v>-6.8713036827409507E-2</v>
      </c>
      <c r="R468" s="21">
        <v>-0.24202471769174305</v>
      </c>
      <c r="S468" s="21">
        <v>-0.53592191230438746</v>
      </c>
      <c r="T468" s="21">
        <v>-0.52296381574957373</v>
      </c>
      <c r="U468" s="21">
        <v>-0.2021693167760075</v>
      </c>
      <c r="V468" s="21">
        <v>-0.17343435749015976</v>
      </c>
      <c r="W468" s="21">
        <v>-0.12693026516148762</v>
      </c>
      <c r="X468" s="21">
        <v>-0.14536531412332868</v>
      </c>
      <c r="Y468" s="21">
        <v>-9.9527430485465557E-2</v>
      </c>
      <c r="Z468" s="21">
        <v>-0.19426415393039734</v>
      </c>
      <c r="AA468" s="21">
        <v>-0.17207069252712331</v>
      </c>
      <c r="AB468" s="21">
        <v>-5.6840241141121295E-2</v>
      </c>
      <c r="AC468" s="21">
        <v>-5.3039112349278897E-2</v>
      </c>
      <c r="AD468" s="21">
        <v>-0.12641937788315738</v>
      </c>
      <c r="AE468" s="21">
        <v>-0.12366109981745599</v>
      </c>
      <c r="AF468" s="21">
        <v>-0.13195412777897972</v>
      </c>
      <c r="AG468" s="21">
        <v>-0.14167532872950123</v>
      </c>
      <c r="AH468" s="21">
        <v>-9.9635249642857943E-2</v>
      </c>
      <c r="AI468" s="21">
        <v>-0.16294998530928537</v>
      </c>
      <c r="AJ468" s="21">
        <v>-0.22766073471020459</v>
      </c>
      <c r="AK468" s="21">
        <v>-0.38042793294203486</v>
      </c>
      <c r="AL468" s="21">
        <v>-0.11291242495855662</v>
      </c>
      <c r="AM468" s="21">
        <v>-0.14661206640201302</v>
      </c>
      <c r="AN468" s="21">
        <v>-0.16364593218405987</v>
      </c>
      <c r="AO468" s="21">
        <v>-0.14237955707070579</v>
      </c>
      <c r="AP468" s="21">
        <v>-0.15145331379385227</v>
      </c>
      <c r="AQ468" s="21">
        <v>-0.11841280947877063</v>
      </c>
      <c r="AR468" s="21">
        <v>-0.10577327984845514</v>
      </c>
      <c r="AS468" s="21">
        <v>-0.17977447317019146</v>
      </c>
      <c r="AT468" s="21">
        <v>-0.34251824168636152</v>
      </c>
      <c r="AU468" s="21">
        <v>-9.4112676617638738E-2</v>
      </c>
      <c r="AV468" s="21">
        <v>-0.2870718960441338</v>
      </c>
      <c r="AW468" s="21">
        <v>-3.4869628394057189E-2</v>
      </c>
      <c r="AX468" s="21">
        <v>-0.12432742049414311</v>
      </c>
      <c r="AY468" s="21">
        <v>-7.9366588090303905E-2</v>
      </c>
      <c r="AZ468" s="21">
        <v>-0.18837628748884511</v>
      </c>
      <c r="BA468" s="21">
        <v>-0.15636670615029216</v>
      </c>
      <c r="BB468" s="21">
        <v>-0.60548058064035448</v>
      </c>
      <c r="BC468" s="21">
        <v>-4.7558160504943256E-2</v>
      </c>
      <c r="BD468" s="21">
        <v>-0.16339390838696707</v>
      </c>
      <c r="BE468" s="21">
        <v>-0.51513381876504516</v>
      </c>
      <c r="BF468" s="21">
        <v>-0.24937487993386892</v>
      </c>
      <c r="BG468" s="21">
        <v>7.719540006629988E-2</v>
      </c>
      <c r="BH468" s="21">
        <v>-0.42129355559698289</v>
      </c>
      <c r="BI468" s="21">
        <v>-0.28810664557749305</v>
      </c>
      <c r="BJ468" s="21"/>
      <c r="BK468" s="21"/>
      <c r="BL468" s="21"/>
      <c r="BM468" s="21"/>
      <c r="BN468" s="21"/>
    </row>
    <row r="469" spans="1:66" s="22" customFormat="1" ht="18" customHeight="1" x14ac:dyDescent="0.45">
      <c r="A469" s="17"/>
      <c r="B469" s="17">
        <v>462</v>
      </c>
      <c r="C469" s="18" t="s">
        <v>581</v>
      </c>
      <c r="D469" s="19" t="s">
        <v>45</v>
      </c>
      <c r="E469" s="19" t="s">
        <v>557</v>
      </c>
      <c r="F469" s="19" t="s">
        <v>176</v>
      </c>
      <c r="G469" s="19" t="s">
        <v>193</v>
      </c>
      <c r="H469" s="19" t="s">
        <v>47</v>
      </c>
      <c r="I469" s="20">
        <f t="shared" si="7"/>
        <v>158</v>
      </c>
      <c r="J469" s="20">
        <f>HLOOKUP(Year-1, 'Full Database'!$K$6:$BN$7, 2, 0)</f>
        <v>61</v>
      </c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>
        <v>-0.10019162201624374</v>
      </c>
      <c r="BD469" s="21">
        <v>-3.4169257767293328E-2</v>
      </c>
      <c r="BE469" s="21">
        <v>0.10178877573058269</v>
      </c>
      <c r="BF469" s="21">
        <v>-0.20189424821198934</v>
      </c>
      <c r="BG469" s="21">
        <v>0.19122489976356566</v>
      </c>
      <c r="BH469" s="21">
        <v>0.15819278225243766</v>
      </c>
      <c r="BI469" s="21">
        <v>3.5194998674353432E-2</v>
      </c>
      <c r="BJ469" s="21"/>
      <c r="BK469" s="21"/>
      <c r="BL469" s="21"/>
      <c r="BM469" s="21"/>
      <c r="BN469" s="21"/>
    </row>
    <row r="470" spans="1:66" s="22" customFormat="1" ht="18" customHeight="1" x14ac:dyDescent="0.45">
      <c r="A470" s="17"/>
      <c r="B470" s="17">
        <v>463</v>
      </c>
      <c r="C470" s="18" t="s">
        <v>582</v>
      </c>
      <c r="D470" s="19" t="s">
        <v>45</v>
      </c>
      <c r="E470" s="19" t="s">
        <v>557</v>
      </c>
      <c r="F470" s="19" t="s">
        <v>176</v>
      </c>
      <c r="G470" s="19" t="s">
        <v>195</v>
      </c>
      <c r="H470" s="19" t="s">
        <v>47</v>
      </c>
      <c r="I470" s="20">
        <f t="shared" si="7"/>
        <v>158</v>
      </c>
      <c r="J470" s="20">
        <f>HLOOKUP(Year-1, 'Full Database'!$K$6:$BN$7, 2, 0)</f>
        <v>61</v>
      </c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>
        <v>-0.20156424570802434</v>
      </c>
      <c r="BD470" s="21">
        <v>-0.34061369046584966</v>
      </c>
      <c r="BE470" s="21">
        <v>-0.58736359142710604</v>
      </c>
      <c r="BF470" s="21">
        <v>-0.13932436000813073</v>
      </c>
      <c r="BG470" s="21">
        <v>-8.7096135731607224E-2</v>
      </c>
      <c r="BH470" s="21">
        <v>-0.42529969471491297</v>
      </c>
      <c r="BI470" s="21">
        <v>-0.52768407052388699</v>
      </c>
      <c r="BJ470" s="21"/>
      <c r="BK470" s="21"/>
      <c r="BL470" s="21"/>
      <c r="BM470" s="21"/>
      <c r="BN470" s="21"/>
    </row>
    <row r="471" spans="1:66" s="22" customFormat="1" ht="18" customHeight="1" x14ac:dyDescent="0.45">
      <c r="A471" s="17"/>
      <c r="B471" s="17">
        <v>464</v>
      </c>
      <c r="C471" s="18" t="s">
        <v>583</v>
      </c>
      <c r="D471" s="19" t="s">
        <v>45</v>
      </c>
      <c r="E471" s="19" t="s">
        <v>557</v>
      </c>
      <c r="F471" s="19" t="s">
        <v>176</v>
      </c>
      <c r="G471" s="19" t="s">
        <v>197</v>
      </c>
      <c r="H471" s="19" t="s">
        <v>47</v>
      </c>
      <c r="I471" s="20">
        <f t="shared" si="7"/>
        <v>158</v>
      </c>
      <c r="J471" s="20">
        <f>HLOOKUP(Year-1, 'Full Database'!$K$6:$BN$7, 2, 0)</f>
        <v>61</v>
      </c>
      <c r="K471" s="21"/>
      <c r="L471" s="21"/>
      <c r="M471" s="21">
        <v>-1.874E-2</v>
      </c>
      <c r="N471" s="21">
        <v>0.24643000000000001</v>
      </c>
      <c r="O471" s="21">
        <v>-0.25780999999999998</v>
      </c>
      <c r="P471" s="21">
        <v>-0.37365999999999999</v>
      </c>
      <c r="Q471" s="21">
        <v>9.615127408411038E-2</v>
      </c>
      <c r="R471" s="21">
        <v>-6.2828381937598266E-3</v>
      </c>
      <c r="S471" s="21">
        <v>-0.52312906521199387</v>
      </c>
      <c r="T471" s="21">
        <v>-0.58896652734470278</v>
      </c>
      <c r="U471" s="21">
        <v>-9.1893980257507654E-2</v>
      </c>
      <c r="V471" s="21">
        <v>6.9309605509083841E-2</v>
      </c>
      <c r="W471" s="21">
        <v>-2.8402539002422914E-2</v>
      </c>
      <c r="X471" s="21">
        <v>-2.6693319986558956E-2</v>
      </c>
      <c r="Y471" s="21">
        <v>1.969528687601199E-3</v>
      </c>
      <c r="Z471" s="21">
        <v>-0.14986456745240814</v>
      </c>
      <c r="AA471" s="21">
        <v>-3.9630614160799459E-2</v>
      </c>
      <c r="AB471" s="21">
        <v>4.4238438676563185E-2</v>
      </c>
      <c r="AC471" s="21">
        <v>4.2322366602005355E-2</v>
      </c>
      <c r="AD471" s="21">
        <v>-0.12278845907224602</v>
      </c>
      <c r="AE471" s="21">
        <v>-6.0702325347125163E-2</v>
      </c>
      <c r="AF471" s="21">
        <v>-0.13518999748481944</v>
      </c>
      <c r="AG471" s="21">
        <v>-0.32541710445018868</v>
      </c>
      <c r="AH471" s="21">
        <v>-0.12636451152884046</v>
      </c>
      <c r="AI471" s="21">
        <v>-0.10111970890069452</v>
      </c>
      <c r="AJ471" s="21">
        <v>-0.52719155660410455</v>
      </c>
      <c r="AK471" s="21">
        <v>0.16608401561927952</v>
      </c>
      <c r="AL471" s="21">
        <v>-0.15739886584094984</v>
      </c>
      <c r="AM471" s="21">
        <v>-0.13349631377276089</v>
      </c>
      <c r="AN471" s="21">
        <v>-0.31376173309516364</v>
      </c>
      <c r="AO471" s="21">
        <v>-5.0292755448174786E-4</v>
      </c>
      <c r="AP471" s="21">
        <v>8.6887430369001761E-2</v>
      </c>
      <c r="AQ471" s="21">
        <v>0.2366460917318633</v>
      </c>
      <c r="AR471" s="21">
        <v>-0.26410048133550423</v>
      </c>
      <c r="AS471" s="21">
        <v>-0.41919277257358883</v>
      </c>
      <c r="AT471" s="21">
        <v>-0.13628232946009483</v>
      </c>
      <c r="AU471" s="21">
        <v>-0.32515204258710734</v>
      </c>
      <c r="AV471" s="21">
        <v>-0.39997369781203257</v>
      </c>
      <c r="AW471" s="21">
        <v>0.14595712345555467</v>
      </c>
      <c r="AX471" s="21">
        <v>-6.8567830747212191E-2</v>
      </c>
      <c r="AY471" s="21">
        <v>-2.0851038234589381E-2</v>
      </c>
      <c r="AZ471" s="21">
        <v>-1.3286305268836682E-2</v>
      </c>
      <c r="BA471" s="21">
        <v>-0.18347606998758106</v>
      </c>
      <c r="BB471" s="21">
        <v>-0.73476170547877373</v>
      </c>
      <c r="BC471" s="21">
        <v>-5.4046594121145944E-2</v>
      </c>
      <c r="BD471" s="21">
        <v>-0.14973294699492082</v>
      </c>
      <c r="BE471" s="21">
        <v>-0.36388573174276756</v>
      </c>
      <c r="BF471" s="21">
        <v>7.9349259004935085E-2</v>
      </c>
      <c r="BG471" s="21">
        <v>0.1115586066242112</v>
      </c>
      <c r="BH471" s="21">
        <v>-8.0822544862457379E-2</v>
      </c>
      <c r="BI471" s="21">
        <v>-0.19901121524884169</v>
      </c>
      <c r="BJ471" s="21"/>
      <c r="BK471" s="21"/>
      <c r="BL471" s="21"/>
      <c r="BM471" s="21"/>
      <c r="BN471" s="21"/>
    </row>
    <row r="472" spans="1:66" s="22" customFormat="1" ht="18" customHeight="1" x14ac:dyDescent="0.45">
      <c r="A472" s="17"/>
      <c r="B472" s="17">
        <v>465</v>
      </c>
      <c r="C472" s="18" t="s">
        <v>584</v>
      </c>
      <c r="D472" s="19" t="s">
        <v>45</v>
      </c>
      <c r="E472" s="19" t="s">
        <v>557</v>
      </c>
      <c r="F472" s="19" t="s">
        <v>176</v>
      </c>
      <c r="G472" s="19" t="s">
        <v>199</v>
      </c>
      <c r="H472" s="19" t="s">
        <v>47</v>
      </c>
      <c r="I472" s="20">
        <f t="shared" si="7"/>
        <v>158</v>
      </c>
      <c r="J472" s="20">
        <f>HLOOKUP(Year-1, 'Full Database'!$K$6:$BN$7, 2, 0)</f>
        <v>61</v>
      </c>
      <c r="K472" s="21"/>
      <c r="L472" s="21"/>
      <c r="M472" s="21">
        <v>1.0926199999999999</v>
      </c>
      <c r="N472" s="21">
        <v>0.32551000000000002</v>
      </c>
      <c r="O472" s="21">
        <v>-0.44287999999999994</v>
      </c>
      <c r="P472" s="21">
        <v>-0.36869000000000002</v>
      </c>
      <c r="Q472" s="21">
        <v>-0.35091766662047941</v>
      </c>
      <c r="R472" s="21">
        <v>-0.1866017239377035</v>
      </c>
      <c r="S472" s="21">
        <v>-0.64318682493196055</v>
      </c>
      <c r="T472" s="21">
        <v>-0.56802987195863552</v>
      </c>
      <c r="U472" s="21">
        <v>8.8098868275712297E-2</v>
      </c>
      <c r="V472" s="21">
        <v>0.11112456478180202</v>
      </c>
      <c r="W472" s="21">
        <v>-0.12131102411760739</v>
      </c>
      <c r="X472" s="21">
        <v>-2.5471736251660684E-2</v>
      </c>
      <c r="Y472" s="21">
        <v>0.16228700652722702</v>
      </c>
      <c r="Z472" s="21">
        <v>3.8911864541983358E-2</v>
      </c>
      <c r="AA472" s="21">
        <v>-2.3391064599548615E-2</v>
      </c>
      <c r="AB472" s="21">
        <v>-3.4693595382646665E-2</v>
      </c>
      <c r="AC472" s="21">
        <v>1.3805056503659877E-2</v>
      </c>
      <c r="AD472" s="21">
        <v>-0.33539703353208483</v>
      </c>
      <c r="AE472" s="21">
        <v>8.0679876447677976E-2</v>
      </c>
      <c r="AF472" s="21">
        <v>-0.10163389907563519</v>
      </c>
      <c r="AG472" s="21">
        <v>-0.38698980781519332</v>
      </c>
      <c r="AH472" s="21">
        <v>-0.12093080074259556</v>
      </c>
      <c r="AI472" s="21">
        <v>-0.14416219428882363</v>
      </c>
      <c r="AJ472" s="21">
        <v>-0.55390420193333367</v>
      </c>
      <c r="AK472" s="21">
        <v>9.8553756540072562E-2</v>
      </c>
      <c r="AL472" s="21">
        <v>-7.2053563337740711E-2</v>
      </c>
      <c r="AM472" s="21">
        <v>-0.16468349805722698</v>
      </c>
      <c r="AN472" s="21">
        <v>-0.3080352933711426</v>
      </c>
      <c r="AO472" s="21">
        <v>8.0921211848171748E-2</v>
      </c>
      <c r="AP472" s="21">
        <v>-0.18068466683752785</v>
      </c>
      <c r="AQ472" s="21">
        <v>8.1501531607787045E-2</v>
      </c>
      <c r="AR472" s="21">
        <v>-0.32255815329747406</v>
      </c>
      <c r="AS472" s="21">
        <v>-0.53725508736076155</v>
      </c>
      <c r="AT472" s="21">
        <v>-0.27779576341608392</v>
      </c>
      <c r="AU472" s="21">
        <v>-0.31104117563897743</v>
      </c>
      <c r="AV472" s="21">
        <v>-0.61540992105536396</v>
      </c>
      <c r="AW472" s="21">
        <v>1.985478969512278E-2</v>
      </c>
      <c r="AX472" s="21">
        <v>-5.0965260073372237E-2</v>
      </c>
      <c r="AY472" s="21">
        <v>-0.2043319719979565</v>
      </c>
      <c r="AZ472" s="21">
        <v>-7.6330815101070315E-2</v>
      </c>
      <c r="BA472" s="21">
        <v>-0.53743752518006005</v>
      </c>
      <c r="BB472" s="21">
        <v>-0.66706759848941966</v>
      </c>
      <c r="BC472" s="21">
        <v>-0.17813072961631202</v>
      </c>
      <c r="BD472" s="21">
        <v>-9.0595559854130328E-3</v>
      </c>
      <c r="BE472" s="21">
        <v>-0.40380324502812964</v>
      </c>
      <c r="BF472" s="21">
        <v>-8.4104350733933117E-2</v>
      </c>
      <c r="BG472" s="21">
        <v>0.16985193817345151</v>
      </c>
      <c r="BH472" s="21">
        <v>-4.6990060965904835E-2</v>
      </c>
      <c r="BI472" s="21">
        <v>-0.11432830483868614</v>
      </c>
      <c r="BJ472" s="21"/>
      <c r="BK472" s="21"/>
      <c r="BL472" s="21"/>
      <c r="BM472" s="21"/>
      <c r="BN472" s="21"/>
    </row>
    <row r="473" spans="1:66" s="22" customFormat="1" ht="18" customHeight="1" x14ac:dyDescent="0.45">
      <c r="A473" s="17"/>
      <c r="B473" s="17">
        <v>466</v>
      </c>
      <c r="C473" s="18" t="s">
        <v>585</v>
      </c>
      <c r="D473" s="19" t="s">
        <v>45</v>
      </c>
      <c r="E473" s="19" t="s">
        <v>557</v>
      </c>
      <c r="F473" s="19" t="s">
        <v>176</v>
      </c>
      <c r="G473" s="19" t="s">
        <v>201</v>
      </c>
      <c r="H473" s="19" t="s">
        <v>47</v>
      </c>
      <c r="I473" s="20">
        <f t="shared" si="7"/>
        <v>158</v>
      </c>
      <c r="J473" s="20">
        <f>HLOOKUP(Year-1, 'Full Database'!$K$6:$BN$7, 2, 0)</f>
        <v>61</v>
      </c>
      <c r="K473" s="21"/>
      <c r="L473" s="21"/>
      <c r="M473" s="21"/>
      <c r="N473" s="21"/>
      <c r="O473" s="21">
        <v>-0.33226999999999995</v>
      </c>
      <c r="P473" s="21">
        <v>7.3650020320131196E-2</v>
      </c>
      <c r="Q473" s="21">
        <v>0.1579060133407714</v>
      </c>
      <c r="R473" s="21">
        <v>-0.3403301546226018</v>
      </c>
      <c r="S473" s="21">
        <v>-0.71026221554404145</v>
      </c>
      <c r="T473" s="21">
        <v>-0.46409745526412555</v>
      </c>
      <c r="U473" s="21">
        <v>0.26822685199402663</v>
      </c>
      <c r="V473" s="21">
        <v>1.9670004045736645E-2</v>
      </c>
      <c r="W473" s="21">
        <v>4.4982472073017393E-2</v>
      </c>
      <c r="X473" s="21">
        <v>9.2167269524146347E-2</v>
      </c>
      <c r="Y473" s="21">
        <v>0.12963439351938394</v>
      </c>
      <c r="Z473" s="21">
        <v>-3.5515791286952654E-2</v>
      </c>
      <c r="AA473" s="21">
        <v>-0.52851366806587019</v>
      </c>
      <c r="AB473" s="21">
        <v>-0.16027180726245024</v>
      </c>
      <c r="AC473" s="21">
        <v>-0.13707606325657043</v>
      </c>
      <c r="AD473" s="21">
        <v>-0.36777092239397718</v>
      </c>
      <c r="AE473" s="21">
        <v>-0.13365405886429119</v>
      </c>
      <c r="AF473" s="21">
        <v>-0.51179190954170151</v>
      </c>
      <c r="AG473" s="21">
        <v>-0.71893508298755193</v>
      </c>
      <c r="AH473" s="21">
        <v>-0.63025544100991682</v>
      </c>
      <c r="AI473" s="21">
        <v>-0.31555072416399621</v>
      </c>
      <c r="AJ473" s="21">
        <v>-0.57941403148360848</v>
      </c>
      <c r="AK473" s="21">
        <v>-0.51870890696347027</v>
      </c>
      <c r="AL473" s="21">
        <v>-0.49598984698961462</v>
      </c>
      <c r="AM473" s="21">
        <v>-0.47159280147238347</v>
      </c>
      <c r="AN473" s="21">
        <v>-0.35998487315500743</v>
      </c>
      <c r="AO473" s="21">
        <v>-0.37371352762591226</v>
      </c>
      <c r="AP473" s="21">
        <v>-0.31402959416799892</v>
      </c>
      <c r="AQ473" s="21">
        <v>-0.27053153542884922</v>
      </c>
      <c r="AR473" s="21">
        <v>-0.32831694005949291</v>
      </c>
      <c r="AS473" s="21">
        <v>-0.36162236138707377</v>
      </c>
      <c r="AT473" s="21">
        <v>-0.71867417235086684</v>
      </c>
      <c r="AU473" s="21">
        <v>-0.24933805805279813</v>
      </c>
      <c r="AV473" s="21">
        <v>-0.52576500469914111</v>
      </c>
      <c r="AW473" s="21">
        <v>-7.7913908827783887E-2</v>
      </c>
      <c r="AX473" s="21">
        <v>-0.29188064789332635</v>
      </c>
      <c r="AY473" s="21">
        <v>-0.36614014580316573</v>
      </c>
      <c r="AZ473" s="21">
        <v>-0.18610103268824862</v>
      </c>
      <c r="BA473" s="21">
        <v>-0.53192490254067137</v>
      </c>
      <c r="BB473" s="21">
        <v>-0.92053694835680755</v>
      </c>
      <c r="BC473" s="21">
        <v>-0.49468870411745308</v>
      </c>
      <c r="BD473" s="21">
        <v>-0.15595313904989239</v>
      </c>
      <c r="BE473" s="21">
        <v>-0.57925353659650669</v>
      </c>
      <c r="BF473" s="21">
        <v>-0.64357660004604467</v>
      </c>
      <c r="BG473" s="21">
        <v>-9.0466843565147934E-2</v>
      </c>
      <c r="BH473" s="21">
        <v>-0.46862264311990176</v>
      </c>
      <c r="BI473" s="21">
        <v>-0.4463121166986897</v>
      </c>
      <c r="BJ473" s="21"/>
      <c r="BK473" s="21"/>
      <c r="BL473" s="21"/>
      <c r="BM473" s="21"/>
      <c r="BN473" s="21"/>
    </row>
    <row r="474" spans="1:66" s="22" customFormat="1" ht="18" customHeight="1" x14ac:dyDescent="0.45">
      <c r="A474" s="17"/>
      <c r="B474" s="17">
        <v>467</v>
      </c>
      <c r="C474" s="18" t="s">
        <v>586</v>
      </c>
      <c r="D474" s="19" t="s">
        <v>45</v>
      </c>
      <c r="E474" s="19" t="s">
        <v>557</v>
      </c>
      <c r="F474" s="19" t="s">
        <v>176</v>
      </c>
      <c r="G474" s="19" t="s">
        <v>203</v>
      </c>
      <c r="H474" s="19" t="s">
        <v>47</v>
      </c>
      <c r="I474" s="20">
        <f t="shared" si="7"/>
        <v>158</v>
      </c>
      <c r="J474" s="20">
        <f>HLOOKUP(Year-1, 'Full Database'!$K$6:$BN$7, 2, 0)</f>
        <v>61</v>
      </c>
      <c r="K474" s="21">
        <v>-3.8793528897699672E-2</v>
      </c>
      <c r="L474" s="21">
        <v>-0.1267992402965204</v>
      </c>
      <c r="M474" s="21">
        <v>0.11772906614030855</v>
      </c>
      <c r="N474" s="21">
        <v>-0.14401551031921692</v>
      </c>
      <c r="O474" s="21">
        <v>-0.56264657235836546</v>
      </c>
      <c r="P474" s="21">
        <v>-0.52166533116975378</v>
      </c>
      <c r="Q474" s="21">
        <v>-0.19951806487181373</v>
      </c>
      <c r="R474" s="21">
        <v>-0.35247450638572192</v>
      </c>
      <c r="S474" s="21">
        <v>-0.62267569961289704</v>
      </c>
      <c r="T474" s="21">
        <v>-0.36943692982073639</v>
      </c>
      <c r="U474" s="21">
        <v>0.14062425022325645</v>
      </c>
      <c r="V474" s="21">
        <v>-0.1050791982541615</v>
      </c>
      <c r="W474" s="21">
        <v>-3.0044676743788176E-2</v>
      </c>
      <c r="X474" s="21">
        <v>-1.2489271093376487E-2</v>
      </c>
      <c r="Y474" s="21">
        <v>-1.3816173302953904E-2</v>
      </c>
      <c r="Z474" s="21">
        <v>-6.6203733223194949E-2</v>
      </c>
      <c r="AA474" s="21">
        <v>-0.27372725185801222</v>
      </c>
      <c r="AB474" s="21">
        <v>-0.10115851968500396</v>
      </c>
      <c r="AC474" s="21">
        <v>5.5126217028637452E-2</v>
      </c>
      <c r="AD474" s="21">
        <v>-0.28251626772511196</v>
      </c>
      <c r="AE474" s="21">
        <v>0.13277335284556924</v>
      </c>
      <c r="AF474" s="21">
        <v>-0.14145902620836587</v>
      </c>
      <c r="AG474" s="21">
        <v>-0.47678122985701382</v>
      </c>
      <c r="AH474" s="21">
        <v>-0.11603440672645822</v>
      </c>
      <c r="AI474" s="21">
        <v>-0.45190462886829352</v>
      </c>
      <c r="AJ474" s="21">
        <v>-0.52668738398334691</v>
      </c>
      <c r="AK474" s="21">
        <v>-9.492478056210428E-2</v>
      </c>
      <c r="AL474" s="21">
        <v>-0.14551560551593118</v>
      </c>
      <c r="AM474" s="21">
        <v>-0.17822300853185782</v>
      </c>
      <c r="AN474" s="21">
        <v>-0.34603693628321724</v>
      </c>
      <c r="AO474" s="21">
        <v>-0.29052935145018449</v>
      </c>
      <c r="AP474" s="21">
        <v>-0.43815606062758911</v>
      </c>
      <c r="AQ474" s="21">
        <v>-0.32183387124026136</v>
      </c>
      <c r="AR474" s="21">
        <v>-0.54352801107931714</v>
      </c>
      <c r="AS474" s="21">
        <v>-0.45688837672810267</v>
      </c>
      <c r="AT474" s="21">
        <v>-0.61290178482520297</v>
      </c>
      <c r="AU474" s="21">
        <v>-0.4682468458368943</v>
      </c>
      <c r="AV474" s="21">
        <v>-0.68478716100020021</v>
      </c>
      <c r="AW474" s="21">
        <v>-6.4406297503093429E-2</v>
      </c>
      <c r="AX474" s="21">
        <v>-0.1698363470032051</v>
      </c>
      <c r="AY474" s="21">
        <v>-0.36805440394076322</v>
      </c>
      <c r="AZ474" s="21">
        <v>-0.43855986278344411</v>
      </c>
      <c r="BA474" s="21">
        <v>-0.58388200220491648</v>
      </c>
      <c r="BB474" s="21">
        <v>-0.87819000000000003</v>
      </c>
      <c r="BC474" s="21">
        <v>-0.26433636042187181</v>
      </c>
      <c r="BD474" s="21">
        <v>-0.40591295905334829</v>
      </c>
      <c r="BE474" s="21">
        <v>-0.61737994201474478</v>
      </c>
      <c r="BF474" s="21">
        <v>-0.21074523538869028</v>
      </c>
      <c r="BG474" s="21">
        <v>-4.8731796395465481E-2</v>
      </c>
      <c r="BH474" s="21">
        <v>-0.26823396871935679</v>
      </c>
      <c r="BI474" s="21">
        <v>-0.39628585500277058</v>
      </c>
      <c r="BJ474" s="21"/>
      <c r="BK474" s="21"/>
      <c r="BL474" s="21"/>
      <c r="BM474" s="21"/>
      <c r="BN474" s="21"/>
    </row>
    <row r="475" spans="1:66" s="22" customFormat="1" ht="18" customHeight="1" x14ac:dyDescent="0.45">
      <c r="A475" s="17"/>
      <c r="B475" s="17">
        <v>468</v>
      </c>
      <c r="C475" s="18" t="s">
        <v>587</v>
      </c>
      <c r="D475" s="19" t="s">
        <v>45</v>
      </c>
      <c r="E475" s="19" t="s">
        <v>557</v>
      </c>
      <c r="F475" s="19" t="s">
        <v>176</v>
      </c>
      <c r="G475" s="19" t="s">
        <v>205</v>
      </c>
      <c r="H475" s="19" t="s">
        <v>47</v>
      </c>
      <c r="I475" s="20">
        <f t="shared" si="7"/>
        <v>158</v>
      </c>
      <c r="J475" s="20">
        <f>HLOOKUP(Year-1, 'Full Database'!$K$6:$BN$7, 2, 0)</f>
        <v>61</v>
      </c>
      <c r="K475" s="21">
        <v>0.21137</v>
      </c>
      <c r="L475" s="21">
        <v>-0.18018999999999999</v>
      </c>
      <c r="M475" s="21">
        <v>0.20172000000000001</v>
      </c>
      <c r="N475" s="21">
        <v>9.4090000000000007E-2</v>
      </c>
      <c r="O475" s="21">
        <v>-0.25655</v>
      </c>
      <c r="P475" s="21">
        <v>-0.81771000000000005</v>
      </c>
      <c r="Q475" s="21">
        <v>-0.46558999999999995</v>
      </c>
      <c r="R475" s="21">
        <v>-0.22500000000000001</v>
      </c>
      <c r="S475" s="21">
        <v>-0.72409000000000001</v>
      </c>
      <c r="T475" s="21">
        <v>-0.625</v>
      </c>
      <c r="U475" s="21">
        <v>-0.15805999999999998</v>
      </c>
      <c r="V475" s="21">
        <v>-0.22503000000000004</v>
      </c>
      <c r="W475" s="21">
        <v>-0.13042999999999999</v>
      </c>
      <c r="X475" s="21">
        <v>0</v>
      </c>
      <c r="Y475" s="21">
        <v>-0.10256</v>
      </c>
      <c r="Z475" s="21">
        <v>-0.125</v>
      </c>
      <c r="AA475" s="21">
        <v>-0.875</v>
      </c>
      <c r="AB475" s="21">
        <v>-0.37798999999999999</v>
      </c>
      <c r="AC475" s="21">
        <v>-0.16667000000000001</v>
      </c>
      <c r="AD475" s="21">
        <v>-0.23077000000000003</v>
      </c>
      <c r="AE475" s="21">
        <v>0.21533000000000002</v>
      </c>
      <c r="AF475" s="21">
        <v>0.21873000000000004</v>
      </c>
      <c r="AG475" s="21">
        <v>-0.21917999999999999</v>
      </c>
      <c r="AH475" s="21">
        <v>-0.57895000000000008</v>
      </c>
      <c r="AI475" s="21">
        <v>-0.625</v>
      </c>
      <c r="AJ475" s="21">
        <v>-0.77777999999999992</v>
      </c>
      <c r="AK475" s="21">
        <v>0.31984000000000001</v>
      </c>
      <c r="AL475" s="21">
        <v>-0.93547999999999998</v>
      </c>
      <c r="AM475" s="21">
        <v>5.1490000000000001E-2</v>
      </c>
      <c r="AN475" s="21">
        <v>-0.85366000000000009</v>
      </c>
      <c r="AO475" s="21">
        <v>-0.2548513406495625</v>
      </c>
      <c r="AP475" s="21">
        <v>-0.89966784787040011</v>
      </c>
      <c r="AQ475" s="21">
        <v>-0.3108338058510639</v>
      </c>
      <c r="AR475" s="21">
        <v>-0.30495072336000617</v>
      </c>
      <c r="AS475" s="21">
        <v>-0.62272789556875796</v>
      </c>
      <c r="AT475" s="21">
        <v>-0.97509419354838722</v>
      </c>
      <c r="AU475" s="21">
        <v>-0.68399940707523665</v>
      </c>
      <c r="AV475" s="21">
        <v>-0.92445269746646808</v>
      </c>
      <c r="AW475" s="21">
        <v>-0.98182000000000003</v>
      </c>
      <c r="AX475" s="21">
        <v>-0.74821610601427102</v>
      </c>
      <c r="AY475" s="21">
        <v>-0.75</v>
      </c>
      <c r="AZ475" s="21">
        <v>-0.81981999999999999</v>
      </c>
      <c r="BA475" s="21">
        <v>-0.98</v>
      </c>
      <c r="BB475" s="21">
        <v>-0.92499999999999993</v>
      </c>
      <c r="BC475" s="21">
        <v>0.87417</v>
      </c>
      <c r="BD475" s="21">
        <v>-0.375</v>
      </c>
      <c r="BE475" s="21">
        <v>-0.97302000000000011</v>
      </c>
      <c r="BF475" s="21">
        <v>-0.375</v>
      </c>
      <c r="BG475" s="21">
        <v>0</v>
      </c>
      <c r="BH475" s="21">
        <v>-0.83000000000000007</v>
      </c>
      <c r="BI475" s="21">
        <v>-0.50588</v>
      </c>
      <c r="BJ475" s="21"/>
      <c r="BK475" s="21"/>
      <c r="BL475" s="21"/>
      <c r="BM475" s="21"/>
      <c r="BN475" s="21"/>
    </row>
    <row r="476" spans="1:66" s="22" customFormat="1" ht="18" customHeight="1" x14ac:dyDescent="0.45">
      <c r="A476" s="17"/>
      <c r="B476" s="17">
        <v>469</v>
      </c>
      <c r="C476" s="18" t="s">
        <v>588</v>
      </c>
      <c r="D476" s="19" t="s">
        <v>45</v>
      </c>
      <c r="E476" s="19" t="s">
        <v>557</v>
      </c>
      <c r="F476" s="19" t="s">
        <v>176</v>
      </c>
      <c r="G476" s="19" t="s">
        <v>207</v>
      </c>
      <c r="H476" s="19" t="s">
        <v>47</v>
      </c>
      <c r="I476" s="20">
        <f t="shared" si="7"/>
        <v>158</v>
      </c>
      <c r="J476" s="20">
        <f>HLOOKUP(Year-1, 'Full Database'!$K$6:$BN$7, 2, 0)</f>
        <v>61</v>
      </c>
      <c r="K476" s="21">
        <v>0.11427204268716537</v>
      </c>
      <c r="L476" s="21">
        <v>-0.21487431681377803</v>
      </c>
      <c r="M476" s="21">
        <v>-8.564049357063408E-2</v>
      </c>
      <c r="N476" s="21">
        <v>1.318840827997101E-2</v>
      </c>
      <c r="O476" s="21">
        <v>-0.54302610170837284</v>
      </c>
      <c r="P476" s="21">
        <v>-0.34265571264252009</v>
      </c>
      <c r="Q476" s="21">
        <v>-9.7575645011472478E-2</v>
      </c>
      <c r="R476" s="21">
        <v>-0.15228420302233758</v>
      </c>
      <c r="S476" s="21">
        <v>-0.75850492273402692</v>
      </c>
      <c r="T476" s="21">
        <v>-0.5793854678818593</v>
      </c>
      <c r="U476" s="21">
        <v>0.42153775899923679</v>
      </c>
      <c r="V476" s="21">
        <v>0.15390661007389989</v>
      </c>
      <c r="W476" s="21">
        <v>-2.6037931458470893E-2</v>
      </c>
      <c r="X476" s="21">
        <v>2.6777242247589688E-2</v>
      </c>
      <c r="Y476" s="21">
        <v>0.12478498633322377</v>
      </c>
      <c r="Z476" s="21">
        <v>-0.12328809558300644</v>
      </c>
      <c r="AA476" s="21">
        <v>-0.38218269575538716</v>
      </c>
      <c r="AB476" s="21">
        <v>-0.16317958757916567</v>
      </c>
      <c r="AC476" s="21">
        <v>-3.7246461184088975E-2</v>
      </c>
      <c r="AD476" s="21">
        <v>-0.29686497069559675</v>
      </c>
      <c r="AE476" s="21">
        <v>2.1475414987891104E-5</v>
      </c>
      <c r="AF476" s="21">
        <v>-0.26101423115536615</v>
      </c>
      <c r="AG476" s="21">
        <v>-0.2547971711919193</v>
      </c>
      <c r="AH476" s="21">
        <v>1.2047763907301641E-2</v>
      </c>
      <c r="AI476" s="21">
        <v>2.1491132527848362E-2</v>
      </c>
      <c r="AJ476" s="21">
        <v>-0.63826919342668276</v>
      </c>
      <c r="AK476" s="21">
        <v>-0.33321763850919933</v>
      </c>
      <c r="AL476" s="21">
        <v>-0.17033974322982354</v>
      </c>
      <c r="AM476" s="21">
        <v>3.1716610800699527E-2</v>
      </c>
      <c r="AN476" s="21">
        <v>-0.5107492668392638</v>
      </c>
      <c r="AO476" s="21">
        <v>-0.2207976754453253</v>
      </c>
      <c r="AP476" s="21">
        <v>-0.29967693916615645</v>
      </c>
      <c r="AQ476" s="21">
        <v>-0.32465801842267944</v>
      </c>
      <c r="AR476" s="21">
        <v>-0.45295849586332693</v>
      </c>
      <c r="AS476" s="21">
        <v>-2.8087043759660486E-2</v>
      </c>
      <c r="AT476" s="21">
        <v>-0.78231536527645884</v>
      </c>
      <c r="AU476" s="21">
        <v>-0.60378589601956267</v>
      </c>
      <c r="AV476" s="21">
        <v>-0.887407796319167</v>
      </c>
      <c r="AW476" s="21">
        <v>8.4984276647451923E-2</v>
      </c>
      <c r="AX476" s="21">
        <v>-0.34127176113515201</v>
      </c>
      <c r="AY476" s="21">
        <v>-0.49068576565342747</v>
      </c>
      <c r="AZ476" s="21">
        <v>-0.45949520806143906</v>
      </c>
      <c r="BA476" s="21">
        <v>-0.55854132292873382</v>
      </c>
      <c r="BB476" s="21">
        <v>-0.92932017922522514</v>
      </c>
      <c r="BC476" s="21">
        <v>4.6067942846824306E-2</v>
      </c>
      <c r="BD476" s="21">
        <v>-0.17729354413390772</v>
      </c>
      <c r="BE476" s="21">
        <v>-0.59094330454918398</v>
      </c>
      <c r="BF476" s="21">
        <v>-9.853886613056341E-2</v>
      </c>
      <c r="BG476" s="21">
        <v>0.16619117099107189</v>
      </c>
      <c r="BH476" s="21">
        <v>-0.24467072806238918</v>
      </c>
      <c r="BI476" s="21">
        <v>-0.40171268609991156</v>
      </c>
      <c r="BJ476" s="21"/>
      <c r="BK476" s="21"/>
      <c r="BL476" s="21"/>
      <c r="BM476" s="21"/>
      <c r="BN476" s="21"/>
    </row>
    <row r="477" spans="1:66" s="22" customFormat="1" ht="18" customHeight="1" x14ac:dyDescent="0.45">
      <c r="A477" s="17"/>
      <c r="B477" s="17">
        <v>470</v>
      </c>
      <c r="C477" s="18" t="s">
        <v>589</v>
      </c>
      <c r="D477" s="19" t="s">
        <v>45</v>
      </c>
      <c r="E477" s="19" t="s">
        <v>557</v>
      </c>
      <c r="F477" s="19" t="s">
        <v>176</v>
      </c>
      <c r="G477" s="19" t="s">
        <v>209</v>
      </c>
      <c r="H477" s="19" t="s">
        <v>47</v>
      </c>
      <c r="I477" s="20">
        <f t="shared" si="7"/>
        <v>158</v>
      </c>
      <c r="J477" s="20">
        <f>HLOOKUP(Year-1, 'Full Database'!$K$6:$BN$7, 2, 0)</f>
        <v>61</v>
      </c>
      <c r="K477" s="21"/>
      <c r="L477" s="21"/>
      <c r="M477" s="21">
        <v>2.2460000000000001E-2</v>
      </c>
      <c r="N477" s="21">
        <v>-2.1799999999999996E-2</v>
      </c>
      <c r="O477" s="21">
        <v>-0.37903111375309106</v>
      </c>
      <c r="P477" s="21">
        <v>-0.48627587310667303</v>
      </c>
      <c r="Q477" s="21">
        <v>1.1749309752143597E-2</v>
      </c>
      <c r="R477" s="21">
        <v>-0.36866599999999994</v>
      </c>
      <c r="S477" s="21">
        <v>-0.7226493241845664</v>
      </c>
      <c r="T477" s="21">
        <v>-0.49266915939059164</v>
      </c>
      <c r="U477" s="21">
        <v>0.45998839936083558</v>
      </c>
      <c r="V477" s="21">
        <v>0.60425225992786646</v>
      </c>
      <c r="W477" s="21">
        <v>0.1746255214729964</v>
      </c>
      <c r="X477" s="21">
        <v>1.4354318312780919E-2</v>
      </c>
      <c r="Y477" s="21">
        <v>-3.6261582458379252E-2</v>
      </c>
      <c r="Z477" s="21">
        <v>-3.5592870548708959E-2</v>
      </c>
      <c r="AA477" s="21">
        <v>-7.0059575377219921E-2</v>
      </c>
      <c r="AB477" s="21">
        <v>0.23641188957426151</v>
      </c>
      <c r="AC477" s="21">
        <v>6.1448197607101497E-2</v>
      </c>
      <c r="AD477" s="21">
        <v>-0.25779415264032213</v>
      </c>
      <c r="AE477" s="21">
        <v>-0.34606973157654974</v>
      </c>
      <c r="AF477" s="21">
        <v>-1.7484823583450899E-2</v>
      </c>
      <c r="AG477" s="21">
        <v>-0.64050837495837498</v>
      </c>
      <c r="AH477" s="21">
        <v>-0.32763981084253985</v>
      </c>
      <c r="AI477" s="21">
        <v>-0.24950426072646967</v>
      </c>
      <c r="AJ477" s="21">
        <v>-0.84974597380820249</v>
      </c>
      <c r="AK477" s="21">
        <v>-0.58283869056526938</v>
      </c>
      <c r="AL477" s="21">
        <v>-0.84339978337809007</v>
      </c>
      <c r="AM477" s="21">
        <v>-0.4063568231511363</v>
      </c>
      <c r="AN477" s="21">
        <v>-0.27245625772866966</v>
      </c>
      <c r="AO477" s="21">
        <v>-0.26622413459400446</v>
      </c>
      <c r="AP477" s="21">
        <v>-0.33521906711111349</v>
      </c>
      <c r="AQ477" s="21">
        <v>-0.48974794793621018</v>
      </c>
      <c r="AR477" s="21">
        <v>-0.28753374556811639</v>
      </c>
      <c r="AS477" s="21">
        <v>6.7453709824739604E-3</v>
      </c>
      <c r="AT477" s="21">
        <v>-0.89884999789433373</v>
      </c>
      <c r="AU477" s="21">
        <v>-0.62806295546541169</v>
      </c>
      <c r="AV477" s="21">
        <v>-0.71628395060283512</v>
      </c>
      <c r="AW477" s="21">
        <v>-0.53363902012848319</v>
      </c>
      <c r="AX477" s="21">
        <v>-0.39064371021116129</v>
      </c>
      <c r="AY477" s="21">
        <v>-0.65268275278926435</v>
      </c>
      <c r="AZ477" s="21">
        <v>-0.47639443689541877</v>
      </c>
      <c r="BA477" s="21">
        <v>-0.42398558196633013</v>
      </c>
      <c r="BB477" s="21">
        <v>-0.77766000000000002</v>
      </c>
      <c r="BC477" s="21">
        <v>0.46670124892228676</v>
      </c>
      <c r="BD477" s="21">
        <v>-0.34404215330908311</v>
      </c>
      <c r="BE477" s="21">
        <v>-0.78396821949565321</v>
      </c>
      <c r="BF477" s="21">
        <v>-0.57345123500447792</v>
      </c>
      <c r="BG477" s="21">
        <v>-0.7742935445641862</v>
      </c>
      <c r="BH477" s="21">
        <v>-0.62419972706039961</v>
      </c>
      <c r="BI477" s="21">
        <v>-0.74234086377364494</v>
      </c>
      <c r="BJ477" s="21"/>
      <c r="BK477" s="21"/>
      <c r="BL477" s="21"/>
      <c r="BM477" s="21"/>
      <c r="BN477" s="21"/>
    </row>
    <row r="478" spans="1:66" s="22" customFormat="1" ht="18" customHeight="1" x14ac:dyDescent="0.45">
      <c r="A478" s="17"/>
      <c r="B478" s="17">
        <v>471</v>
      </c>
      <c r="C478" s="18" t="s">
        <v>590</v>
      </c>
      <c r="D478" s="19" t="s">
        <v>45</v>
      </c>
      <c r="E478" s="19" t="s">
        <v>557</v>
      </c>
      <c r="F478" s="19" t="s">
        <v>176</v>
      </c>
      <c r="G478" s="19" t="s">
        <v>211</v>
      </c>
      <c r="H478" s="19" t="s">
        <v>47</v>
      </c>
      <c r="I478" s="20">
        <f t="shared" si="7"/>
        <v>158</v>
      </c>
      <c r="J478" s="20">
        <f>HLOOKUP(Year-1, 'Full Database'!$K$6:$BN$7, 2, 0)</f>
        <v>61</v>
      </c>
      <c r="K478" s="21"/>
      <c r="L478" s="21"/>
      <c r="M478" s="21"/>
      <c r="N478" s="21"/>
      <c r="O478" s="21"/>
      <c r="P478" s="21"/>
      <c r="Q478" s="21"/>
      <c r="R478" s="21">
        <v>-0.22580999999999998</v>
      </c>
      <c r="S478" s="21">
        <v>-0.7853</v>
      </c>
      <c r="T478" s="21">
        <v>-0.6240010694639887</v>
      </c>
      <c r="U478" s="21">
        <v>0.49187943494423791</v>
      </c>
      <c r="V478" s="21">
        <v>-0.3320497333474981</v>
      </c>
      <c r="W478" s="21">
        <v>-0.17383647922524209</v>
      </c>
      <c r="X478" s="21">
        <v>-0.51021383990185554</v>
      </c>
      <c r="Y478" s="21">
        <v>0.10398533244554362</v>
      </c>
      <c r="Z478" s="21">
        <v>0.25746204321394567</v>
      </c>
      <c r="AA478" s="21">
        <v>-0.60328153867592815</v>
      </c>
      <c r="AB478" s="21">
        <v>-0.3674240306649747</v>
      </c>
      <c r="AC478" s="21">
        <v>-0.22243205838576552</v>
      </c>
      <c r="AD478" s="21">
        <v>-0.77786300756446358</v>
      </c>
      <c r="AE478" s="21">
        <v>-0.67647713918036034</v>
      </c>
      <c r="AF478" s="21">
        <v>-0.46287167281775521</v>
      </c>
      <c r="AG478" s="21">
        <v>-0.74271370499538414</v>
      </c>
      <c r="AH478" s="21">
        <v>-0.12660204236384007</v>
      </c>
      <c r="AI478" s="21">
        <v>-0.34946946083616326</v>
      </c>
      <c r="AJ478" s="21">
        <v>-0.39531601165712615</v>
      </c>
      <c r="AK478" s="21">
        <v>-1.5236462010930011E-2</v>
      </c>
      <c r="AL478" s="21">
        <v>-0.77923323059699778</v>
      </c>
      <c r="AM478" s="21">
        <v>-0.38661161514192838</v>
      </c>
      <c r="AN478" s="21">
        <v>-0.62293552196706359</v>
      </c>
      <c r="AO478" s="21">
        <v>-9.1069358825283248E-2</v>
      </c>
      <c r="AP478" s="21">
        <v>-0.48547940496424646</v>
      </c>
      <c r="AQ478" s="21">
        <v>-0.54266696957878313</v>
      </c>
      <c r="AR478" s="21">
        <v>-0.54744805595155765</v>
      </c>
      <c r="AS478" s="21">
        <v>-0.28386421443292592</v>
      </c>
      <c r="AT478" s="21">
        <v>-0.94191105100860428</v>
      </c>
      <c r="AU478" s="21">
        <v>-0.55586254629352294</v>
      </c>
      <c r="AV478" s="21">
        <v>-0.64399007273675268</v>
      </c>
      <c r="AW478" s="21">
        <v>1.2017850190521135E-2</v>
      </c>
      <c r="AX478" s="21">
        <v>-0.41283463792000252</v>
      </c>
      <c r="AY478" s="21">
        <v>-0.55918293224026461</v>
      </c>
      <c r="AZ478" s="21">
        <v>-0.54675689509167136</v>
      </c>
      <c r="BA478" s="21">
        <v>-0.50020650894925911</v>
      </c>
      <c r="BB478" s="21">
        <v>-0.86481939030745181</v>
      </c>
      <c r="BC478" s="21">
        <v>0.12563995327623467</v>
      </c>
      <c r="BD478" s="21">
        <v>-0.46743383951044454</v>
      </c>
      <c r="BE478" s="21">
        <v>-0.42080321296184681</v>
      </c>
      <c r="BF478" s="21">
        <v>-0.58371531172432467</v>
      </c>
      <c r="BG478" s="21">
        <v>-8.509710818865604E-2</v>
      </c>
      <c r="BH478" s="21">
        <v>-0.49527583713316226</v>
      </c>
      <c r="BI478" s="21">
        <v>-0.2178966314331521</v>
      </c>
      <c r="BJ478" s="21"/>
      <c r="BK478" s="21"/>
      <c r="BL478" s="21"/>
      <c r="BM478" s="21"/>
      <c r="BN478" s="21"/>
    </row>
    <row r="479" spans="1:66" s="22" customFormat="1" ht="18" customHeight="1" x14ac:dyDescent="0.45">
      <c r="A479" s="17"/>
      <c r="B479" s="17">
        <v>472</v>
      </c>
      <c r="C479" s="18" t="s">
        <v>591</v>
      </c>
      <c r="D479" s="19" t="s">
        <v>45</v>
      </c>
      <c r="E479" s="19" t="s">
        <v>557</v>
      </c>
      <c r="F479" s="19" t="s">
        <v>176</v>
      </c>
      <c r="G479" s="19" t="s">
        <v>213</v>
      </c>
      <c r="H479" s="19" t="s">
        <v>47</v>
      </c>
      <c r="I479" s="20">
        <f t="shared" si="7"/>
        <v>158</v>
      </c>
      <c r="J479" s="20">
        <f>HLOOKUP(Year-1, 'Full Database'!$K$6:$BN$7, 2, 0)</f>
        <v>61</v>
      </c>
      <c r="K479" s="21">
        <v>0.19047</v>
      </c>
      <c r="L479" s="21">
        <v>-0.34253893498205035</v>
      </c>
      <c r="M479" s="21">
        <v>0.21211847919418755</v>
      </c>
      <c r="N479" s="21">
        <v>-0.1348942982275369</v>
      </c>
      <c r="O479" s="21">
        <v>-0.58535048380666188</v>
      </c>
      <c r="P479" s="21">
        <v>-0.5610477984298462</v>
      </c>
      <c r="Q479" s="21">
        <v>-0.17969478840253175</v>
      </c>
      <c r="R479" s="21">
        <v>-0.24709099629266629</v>
      </c>
      <c r="S479" s="21">
        <v>-0.64121002500837343</v>
      </c>
      <c r="T479" s="21">
        <v>-0.50446269963451096</v>
      </c>
      <c r="U479" s="21">
        <v>0.14070850205696733</v>
      </c>
      <c r="V479" s="21">
        <v>-4.4701113979631248E-3</v>
      </c>
      <c r="W479" s="21">
        <v>-0.33626370741226813</v>
      </c>
      <c r="X479" s="21">
        <v>-3.130897720491705E-2</v>
      </c>
      <c r="Y479" s="21">
        <v>0.12953599748336972</v>
      </c>
      <c r="Z479" s="21">
        <v>-0.18667082968180113</v>
      </c>
      <c r="AA479" s="21">
        <v>-0.54226809596928982</v>
      </c>
      <c r="AB479" s="21">
        <v>-0.1711296019312164</v>
      </c>
      <c r="AC479" s="21">
        <v>-0.31342940556799342</v>
      </c>
      <c r="AD479" s="21">
        <v>-0.57939607515151526</v>
      </c>
      <c r="AE479" s="21">
        <v>-0.30158731689841256</v>
      </c>
      <c r="AF479" s="21">
        <v>-0.52429200868512216</v>
      </c>
      <c r="AG479" s="21">
        <v>-0.75386840434968305</v>
      </c>
      <c r="AH479" s="21">
        <v>-0.42891526959526277</v>
      </c>
      <c r="AI479" s="21">
        <v>-0.50791310723493388</v>
      </c>
      <c r="AJ479" s="21">
        <v>-0.65136484531595185</v>
      </c>
      <c r="AK479" s="21">
        <v>-0.67698657858330891</v>
      </c>
      <c r="AL479" s="21">
        <v>-0.58319768674102734</v>
      </c>
      <c r="AM479" s="21">
        <v>-0.39892592132698618</v>
      </c>
      <c r="AN479" s="21">
        <v>-0.65123600756432276</v>
      </c>
      <c r="AO479" s="21">
        <v>-0.45303930096197881</v>
      </c>
      <c r="AP479" s="21">
        <v>-0.48217208169571357</v>
      </c>
      <c r="AQ479" s="21">
        <v>-0.79466049655474158</v>
      </c>
      <c r="AR479" s="21">
        <v>-0.72312578998353194</v>
      </c>
      <c r="AS479" s="21">
        <v>-0.63738309289175066</v>
      </c>
      <c r="AT479" s="21">
        <v>-0.84526843800643392</v>
      </c>
      <c r="AU479" s="21">
        <v>-0.8856028332226682</v>
      </c>
      <c r="AV479" s="21">
        <v>-0.92448868868315603</v>
      </c>
      <c r="AW479" s="21">
        <v>-0.47401145941810552</v>
      </c>
      <c r="AX479" s="21">
        <v>-0.51844380308927873</v>
      </c>
      <c r="AY479" s="21">
        <v>-0.81720422824633943</v>
      </c>
      <c r="AZ479" s="21">
        <v>-0.61106056167679845</v>
      </c>
      <c r="BA479" s="21">
        <v>-0.84608925060864248</v>
      </c>
      <c r="BB479" s="21">
        <v>-0.64522999999999997</v>
      </c>
      <c r="BC479" s="21">
        <v>-0.87775399957862221</v>
      </c>
      <c r="BD479" s="21">
        <v>-0.26607600461678882</v>
      </c>
      <c r="BE479" s="21">
        <v>-0.93971288461538471</v>
      </c>
      <c r="BF479" s="21">
        <v>-0.97975194240837682</v>
      </c>
      <c r="BG479" s="21">
        <v>-0.87155058377558758</v>
      </c>
      <c r="BH479" s="21">
        <v>-0.59721549891304349</v>
      </c>
      <c r="BI479" s="21">
        <v>-0.70907195209105334</v>
      </c>
      <c r="BJ479" s="21"/>
      <c r="BK479" s="21"/>
      <c r="BL479" s="21"/>
      <c r="BM479" s="21"/>
      <c r="BN479" s="21"/>
    </row>
    <row r="480" spans="1:66" s="22" customFormat="1" ht="18" customHeight="1" x14ac:dyDescent="0.45">
      <c r="A480" s="17"/>
      <c r="B480" s="17">
        <v>473</v>
      </c>
      <c r="C480" s="18" t="s">
        <v>592</v>
      </c>
      <c r="D480" s="19" t="s">
        <v>45</v>
      </c>
      <c r="E480" s="19" t="s">
        <v>557</v>
      </c>
      <c r="F480" s="19" t="s">
        <v>176</v>
      </c>
      <c r="G480" s="19" t="s">
        <v>215</v>
      </c>
      <c r="H480" s="19" t="s">
        <v>47</v>
      </c>
      <c r="I480" s="20">
        <f t="shared" si="7"/>
        <v>158</v>
      </c>
      <c r="J480" s="20">
        <f>HLOOKUP(Year-1, 'Full Database'!$K$6:$BN$7, 2, 0)</f>
        <v>61</v>
      </c>
      <c r="K480" s="21"/>
      <c r="L480" s="21"/>
      <c r="M480" s="21">
        <v>1.5600000000000003</v>
      </c>
      <c r="N480" s="21">
        <v>0.63817999999999997</v>
      </c>
      <c r="O480" s="21">
        <v>-0.47499999999999998</v>
      </c>
      <c r="P480" s="21">
        <v>-0.62065999999999999</v>
      </c>
      <c r="Q480" s="21">
        <v>-0.46939000000000003</v>
      </c>
      <c r="R480" s="21">
        <v>-0.375</v>
      </c>
      <c r="S480" s="21">
        <v>-0.84497</v>
      </c>
      <c r="T480" s="21">
        <v>-0.74999999999999989</v>
      </c>
      <c r="U480" s="21">
        <v>0.2</v>
      </c>
      <c r="V480" s="21">
        <v>-0.16667000000000001</v>
      </c>
      <c r="W480" s="21">
        <v>-0.25040000000000001</v>
      </c>
      <c r="X480" s="21">
        <v>-2.7400000000000002E-3</v>
      </c>
      <c r="Y480" s="21">
        <v>-0.32844000000000001</v>
      </c>
      <c r="Z480" s="21">
        <v>-0.35</v>
      </c>
      <c r="AA480" s="21">
        <v>-0.11917</v>
      </c>
      <c r="AB480" s="21">
        <v>0.04</v>
      </c>
      <c r="AC480" s="21">
        <v>7.1429999999999993E-2</v>
      </c>
      <c r="AD480" s="21">
        <v>-0.1666001655629139</v>
      </c>
      <c r="AE480" s="21">
        <v>1.5764653037608493E-2</v>
      </c>
      <c r="AF480" s="21">
        <v>-0.23258999999999999</v>
      </c>
      <c r="AG480" s="21">
        <v>-0.44704803136273286</v>
      </c>
      <c r="AH480" s="21">
        <v>-0.19821080606132729</v>
      </c>
      <c r="AI480" s="21">
        <v>-0.41783341860493017</v>
      </c>
      <c r="AJ480" s="21">
        <v>-0.66408895787904632</v>
      </c>
      <c r="AK480" s="21">
        <v>-7.5063556221889052E-2</v>
      </c>
      <c r="AL480" s="21">
        <v>-0.43248682416586026</v>
      </c>
      <c r="AM480" s="21">
        <v>0.22745278376362038</v>
      </c>
      <c r="AN480" s="21">
        <v>-0.52196507159480898</v>
      </c>
      <c r="AO480" s="21">
        <v>-0.45790512972316982</v>
      </c>
      <c r="AP480" s="21">
        <v>-0.40198252477077517</v>
      </c>
      <c r="AQ480" s="21">
        <v>-0.56712293039914596</v>
      </c>
      <c r="AR480" s="21">
        <v>-0.53110453759148368</v>
      </c>
      <c r="AS480" s="21">
        <v>-0.60178704313253384</v>
      </c>
      <c r="AT480" s="21">
        <v>-0.96093999762723925</v>
      </c>
      <c r="AU480" s="21">
        <v>-0.74450529669588672</v>
      </c>
      <c r="AV480" s="21">
        <v>-0.54166749999999997</v>
      </c>
      <c r="AW480" s="21">
        <v>-0.7675884615384615</v>
      </c>
      <c r="AX480" s="21">
        <v>6.2976954368230059E-2</v>
      </c>
      <c r="AY480" s="21">
        <v>-0.50906530730050936</v>
      </c>
      <c r="AZ480" s="21">
        <v>-0.16252452165078582</v>
      </c>
      <c r="BA480" s="21">
        <v>-0.62521401480081196</v>
      </c>
      <c r="BB480" s="21">
        <v>-0.53491999999999995</v>
      </c>
      <c r="BC480" s="21">
        <v>-0.18709324052165713</v>
      </c>
      <c r="BD480" s="21">
        <v>-3.8424124666436327E-2</v>
      </c>
      <c r="BE480" s="21">
        <v>-0.13570371386104615</v>
      </c>
      <c r="BF480" s="21">
        <v>0.3027337371386235</v>
      </c>
      <c r="BG480" s="21">
        <v>9.9334962810262703E-2</v>
      </c>
      <c r="BH480" s="21">
        <v>-0.12979672351511778</v>
      </c>
      <c r="BI480" s="21">
        <v>-8.6761830529703432E-2</v>
      </c>
      <c r="BJ480" s="21"/>
      <c r="BK480" s="21"/>
      <c r="BL480" s="21"/>
      <c r="BM480" s="21"/>
      <c r="BN480" s="21"/>
    </row>
    <row r="481" spans="1:66" s="22" customFormat="1" ht="18" customHeight="1" x14ac:dyDescent="0.45">
      <c r="A481" s="17"/>
      <c r="B481" s="17">
        <v>474</v>
      </c>
      <c r="C481" s="18" t="s">
        <v>593</v>
      </c>
      <c r="D481" s="19" t="s">
        <v>45</v>
      </c>
      <c r="E481" s="19" t="s">
        <v>557</v>
      </c>
      <c r="F481" s="19" t="s">
        <v>176</v>
      </c>
      <c r="G481" s="19" t="s">
        <v>217</v>
      </c>
      <c r="H481" s="19" t="s">
        <v>47</v>
      </c>
      <c r="I481" s="20">
        <f t="shared" si="7"/>
        <v>158</v>
      </c>
      <c r="J481" s="20">
        <f>HLOOKUP(Year-1, 'Full Database'!$K$6:$BN$7, 2, 0)</f>
        <v>61</v>
      </c>
      <c r="K481" s="21">
        <v>-0.13631798348525215</v>
      </c>
      <c r="L481" s="21">
        <v>-0.31913345662520487</v>
      </c>
      <c r="M481" s="21">
        <v>0.16661039714453219</v>
      </c>
      <c r="N481" s="21">
        <v>0.10562937319493897</v>
      </c>
      <c r="O481" s="21">
        <v>-0.48336321517868108</v>
      </c>
      <c r="P481" s="21">
        <v>-0.40679640156450431</v>
      </c>
      <c r="Q481" s="21">
        <v>-0.1062392050303579</v>
      </c>
      <c r="R481" s="21">
        <v>-0.43809635441369638</v>
      </c>
      <c r="S481" s="21">
        <v>-0.7008674962924738</v>
      </c>
      <c r="T481" s="21">
        <v>-0.51553853575700315</v>
      </c>
      <c r="U481" s="21">
        <v>0.36496264316316862</v>
      </c>
      <c r="V481" s="21">
        <v>4.3495648614376041E-2</v>
      </c>
      <c r="W481" s="21">
        <v>-0.20442698660843545</v>
      </c>
      <c r="X481" s="21">
        <v>-0.18854874100404231</v>
      </c>
      <c r="Y481" s="21">
        <v>-0.11533306902343525</v>
      </c>
      <c r="Z481" s="21">
        <v>-0.13282684373977319</v>
      </c>
      <c r="AA481" s="21">
        <v>-0.24220170803348298</v>
      </c>
      <c r="AB481" s="21">
        <v>-8.9352611762059928E-2</v>
      </c>
      <c r="AC481" s="21">
        <v>-6.4748581285867149E-2</v>
      </c>
      <c r="AD481" s="21">
        <v>-0.42532122662430821</v>
      </c>
      <c r="AE481" s="21">
        <v>-0.14492348108524811</v>
      </c>
      <c r="AF481" s="21">
        <v>-0.32582234661625842</v>
      </c>
      <c r="AG481" s="21">
        <v>-0.63972089966279755</v>
      </c>
      <c r="AH481" s="21">
        <v>-0.19151910063367183</v>
      </c>
      <c r="AI481" s="21">
        <v>-0.34475612157713381</v>
      </c>
      <c r="AJ481" s="21">
        <v>-0.66630044126217836</v>
      </c>
      <c r="AK481" s="21">
        <v>-0.15379797429098388</v>
      </c>
      <c r="AL481" s="21">
        <v>-0.35309045159043789</v>
      </c>
      <c r="AM481" s="21">
        <v>-0.38450787478449872</v>
      </c>
      <c r="AN481" s="21">
        <v>-0.56594311472814485</v>
      </c>
      <c r="AO481" s="21">
        <v>-0.57643732951660587</v>
      </c>
      <c r="AP481" s="21">
        <v>-0.44903333543705704</v>
      </c>
      <c r="AQ481" s="21">
        <v>-0.46685213219014843</v>
      </c>
      <c r="AR481" s="21">
        <v>-0.54716765699263059</v>
      </c>
      <c r="AS481" s="21">
        <v>-0.5536010717151989</v>
      </c>
      <c r="AT481" s="21">
        <v>-0.81163686112380418</v>
      </c>
      <c r="AU481" s="21">
        <v>-0.47895247999003127</v>
      </c>
      <c r="AV481" s="21">
        <v>-0.58361323866336656</v>
      </c>
      <c r="AW481" s="21">
        <v>-0.21278170136118926</v>
      </c>
      <c r="AX481" s="21">
        <v>-0.24336433222062315</v>
      </c>
      <c r="AY481" s="21">
        <v>-0.51214487132370989</v>
      </c>
      <c r="AZ481" s="21">
        <v>-0.24791847232298597</v>
      </c>
      <c r="BA481" s="21">
        <v>-0.60659053808415764</v>
      </c>
      <c r="BB481" s="21">
        <v>-0.80890199468531854</v>
      </c>
      <c r="BC481" s="21">
        <v>-2.1010781029897754E-2</v>
      </c>
      <c r="BD481" s="21">
        <v>-0.29842922010242728</v>
      </c>
      <c r="BE481" s="21">
        <v>-0.87731321560698827</v>
      </c>
      <c r="BF481" s="21">
        <v>-0.70253648753799003</v>
      </c>
      <c r="BG481" s="21">
        <v>-0.26361463815261021</v>
      </c>
      <c r="BH481" s="21">
        <v>-0.74045365347264391</v>
      </c>
      <c r="BI481" s="21">
        <v>-1.0225903973683426</v>
      </c>
      <c r="BJ481" s="21"/>
      <c r="BK481" s="21"/>
      <c r="BL481" s="21"/>
      <c r="BM481" s="21"/>
      <c r="BN481" s="21"/>
    </row>
    <row r="482" spans="1:66" s="22" customFormat="1" ht="18" customHeight="1" x14ac:dyDescent="0.45">
      <c r="A482" s="17"/>
      <c r="B482" s="17">
        <v>475</v>
      </c>
      <c r="C482" s="18" t="s">
        <v>594</v>
      </c>
      <c r="D482" s="19" t="s">
        <v>45</v>
      </c>
      <c r="E482" s="19" t="s">
        <v>557</v>
      </c>
      <c r="F482" s="19" t="s">
        <v>176</v>
      </c>
      <c r="G482" s="19" t="s">
        <v>219</v>
      </c>
      <c r="H482" s="19" t="s">
        <v>47</v>
      </c>
      <c r="I482" s="20">
        <f t="shared" si="7"/>
        <v>158</v>
      </c>
      <c r="J482" s="20">
        <f>HLOOKUP(Year-1, 'Full Database'!$K$6:$BN$7, 2, 0)</f>
        <v>61</v>
      </c>
      <c r="K482" s="21">
        <v>-8.0051066027490056E-2</v>
      </c>
      <c r="L482" s="21">
        <v>-0.36652044224715835</v>
      </c>
      <c r="M482" s="21">
        <v>-2.8158006956688207E-2</v>
      </c>
      <c r="N482" s="21">
        <v>-0.13188110976190937</v>
      </c>
      <c r="O482" s="21">
        <v>-0.5573209019284967</v>
      </c>
      <c r="P482" s="21">
        <v>-0.54460040627977069</v>
      </c>
      <c r="Q482" s="21">
        <v>-0.11250891792095627</v>
      </c>
      <c r="R482" s="21">
        <v>-0.15968860717561043</v>
      </c>
      <c r="S482" s="21">
        <v>-0.62834900555712636</v>
      </c>
      <c r="T482" s="21">
        <v>-0.55862172414137345</v>
      </c>
      <c r="U482" s="21">
        <v>0.2067095494840821</v>
      </c>
      <c r="V482" s="21">
        <v>6.2701131606795676E-2</v>
      </c>
      <c r="W482" s="21">
        <v>-0.27874621003391603</v>
      </c>
      <c r="X482" s="21">
        <v>-4.837645113083397E-2</v>
      </c>
      <c r="Y482" s="21">
        <v>-4.607155296287959E-2</v>
      </c>
      <c r="Z482" s="21">
        <v>1.1178178489773948E-2</v>
      </c>
      <c r="AA482" s="21">
        <v>-0.30635010787030842</v>
      </c>
      <c r="AB482" s="21">
        <v>-0.14650459083319667</v>
      </c>
      <c r="AC482" s="21">
        <v>-0.23595541297661957</v>
      </c>
      <c r="AD482" s="21">
        <v>-0.5715969504092735</v>
      </c>
      <c r="AE482" s="21">
        <v>-0.37526327623141487</v>
      </c>
      <c r="AF482" s="21">
        <v>-0.4506593255954271</v>
      </c>
      <c r="AG482" s="21">
        <v>-0.57629309357785485</v>
      </c>
      <c r="AH482" s="21">
        <v>-0.37518675054612255</v>
      </c>
      <c r="AI482" s="21">
        <v>-0.3103925375637786</v>
      </c>
      <c r="AJ482" s="21">
        <v>-0.71498809065429236</v>
      </c>
      <c r="AK482" s="21">
        <v>-0.11280323181518498</v>
      </c>
      <c r="AL482" s="21">
        <v>-0.1862435644488348</v>
      </c>
      <c r="AM482" s="21">
        <v>-0.22164926324001011</v>
      </c>
      <c r="AN482" s="21">
        <v>-0.38916811420563774</v>
      </c>
      <c r="AO482" s="21">
        <v>-0.24261372288036331</v>
      </c>
      <c r="AP482" s="21">
        <v>-0.47353400486008207</v>
      </c>
      <c r="AQ482" s="21">
        <v>-0.55062019172312382</v>
      </c>
      <c r="AR482" s="21">
        <v>-0.65110768280453934</v>
      </c>
      <c r="AS482" s="21">
        <v>-0.12132521776356363</v>
      </c>
      <c r="AT482" s="21">
        <v>-0.85862791751306244</v>
      </c>
      <c r="AU482" s="21">
        <v>-0.80767531413614357</v>
      </c>
      <c r="AV482" s="21">
        <v>-0.84504749429489878</v>
      </c>
      <c r="AW482" s="21">
        <v>-3.3227837867114002E-2</v>
      </c>
      <c r="AX482" s="21">
        <v>-0.44506706552973085</v>
      </c>
      <c r="AY482" s="21">
        <v>-0.64034153691258022</v>
      </c>
      <c r="AZ482" s="21">
        <v>-0.45912687323732887</v>
      </c>
      <c r="BA482" s="21">
        <v>-0.47518964190238699</v>
      </c>
      <c r="BB482" s="21">
        <v>-0.82893302198495178</v>
      </c>
      <c r="BC482" s="21">
        <v>-0.15281818997653088</v>
      </c>
      <c r="BD482" s="21">
        <v>-0.3161089626901486</v>
      </c>
      <c r="BE482" s="21">
        <v>-1.2219542141301403</v>
      </c>
      <c r="BF482" s="21">
        <v>-0.95220867388258879</v>
      </c>
      <c r="BG482" s="21">
        <v>-0.4516902724719048</v>
      </c>
      <c r="BH482" s="21">
        <v>-1.0059239037539436</v>
      </c>
      <c r="BI482" s="21">
        <v>-1.1560477018702755</v>
      </c>
      <c r="BJ482" s="21"/>
      <c r="BK482" s="21"/>
      <c r="BL482" s="21"/>
      <c r="BM482" s="21"/>
      <c r="BN482" s="21"/>
    </row>
    <row r="483" spans="1:66" s="22" customFormat="1" ht="18" customHeight="1" x14ac:dyDescent="0.45">
      <c r="A483" s="17"/>
      <c r="B483" s="17">
        <v>476</v>
      </c>
      <c r="C483" s="18" t="s">
        <v>595</v>
      </c>
      <c r="D483" s="19" t="s">
        <v>45</v>
      </c>
      <c r="E483" s="19" t="s">
        <v>557</v>
      </c>
      <c r="F483" s="19" t="s">
        <v>176</v>
      </c>
      <c r="G483" s="19" t="s">
        <v>221</v>
      </c>
      <c r="H483" s="19" t="s">
        <v>47</v>
      </c>
      <c r="I483" s="20">
        <f t="shared" si="7"/>
        <v>158</v>
      </c>
      <c r="J483" s="20">
        <f>HLOOKUP(Year-1, 'Full Database'!$K$6:$BN$7, 2, 0)</f>
        <v>61</v>
      </c>
      <c r="K483" s="21">
        <v>1.3565400000000001</v>
      </c>
      <c r="L483" s="21">
        <v>-0.61176000000000008</v>
      </c>
      <c r="M483" s="21">
        <v>0.26557865263175789</v>
      </c>
      <c r="N483" s="21">
        <v>-0.26842621274699069</v>
      </c>
      <c r="O483" s="21">
        <v>-0.57187768350050761</v>
      </c>
      <c r="P483" s="21">
        <v>-0.58735454454738345</v>
      </c>
      <c r="Q483" s="21">
        <v>-0.28542744500251716</v>
      </c>
      <c r="R483" s="21">
        <v>-0.29289695790167075</v>
      </c>
      <c r="S483" s="21">
        <v>-0.64754935404006309</v>
      </c>
      <c r="T483" s="21">
        <v>-0.68987403276871939</v>
      </c>
      <c r="U483" s="21">
        <v>0.12529344220163835</v>
      </c>
      <c r="V483" s="21">
        <v>-0.24404715825410048</v>
      </c>
      <c r="W483" s="21">
        <v>-0.35229545275453827</v>
      </c>
      <c r="X483" s="21">
        <v>-0.17260722886169602</v>
      </c>
      <c r="Y483" s="21">
        <v>-3.1243986916131485E-2</v>
      </c>
      <c r="Z483" s="21">
        <v>-0.19195134839348654</v>
      </c>
      <c r="AA483" s="21">
        <v>-0.44183219475755897</v>
      </c>
      <c r="AB483" s="21">
        <v>-0.21547935766253795</v>
      </c>
      <c r="AC483" s="21">
        <v>-0.35898974888276913</v>
      </c>
      <c r="AD483" s="21">
        <v>-0.70340179780533607</v>
      </c>
      <c r="AE483" s="21">
        <v>-0.52205627898656037</v>
      </c>
      <c r="AF483" s="21">
        <v>-0.56379213202849709</v>
      </c>
      <c r="AG483" s="21">
        <v>-0.68334979930698114</v>
      </c>
      <c r="AH483" s="21">
        <v>-0.41462838913372502</v>
      </c>
      <c r="AI483" s="21">
        <v>-0.45823994016428482</v>
      </c>
      <c r="AJ483" s="21">
        <v>-0.76427736203486474</v>
      </c>
      <c r="AK483" s="21">
        <v>-0.36527129447507484</v>
      </c>
      <c r="AL483" s="21">
        <v>-0.43450798464489865</v>
      </c>
      <c r="AM483" s="21">
        <v>-0.27914548352191237</v>
      </c>
      <c r="AN483" s="21">
        <v>-0.40094571757287467</v>
      </c>
      <c r="AO483" s="21">
        <v>-0.3032722739234015</v>
      </c>
      <c r="AP483" s="21">
        <v>-0.52094026549150585</v>
      </c>
      <c r="AQ483" s="21">
        <v>-0.55189813707725788</v>
      </c>
      <c r="AR483" s="21">
        <v>-0.69428455952102508</v>
      </c>
      <c r="AS483" s="21">
        <v>-0.2184470750126726</v>
      </c>
      <c r="AT483" s="21">
        <v>-0.84819977519376943</v>
      </c>
      <c r="AU483" s="21">
        <v>-0.79247728270803419</v>
      </c>
      <c r="AV483" s="21">
        <v>-0.81411399887786606</v>
      </c>
      <c r="AW483" s="21">
        <v>0.119911386683153</v>
      </c>
      <c r="AX483" s="21">
        <v>-0.42475283275818648</v>
      </c>
      <c r="AY483" s="21">
        <v>-0.60980872493116212</v>
      </c>
      <c r="AZ483" s="21">
        <v>-0.40936732468596643</v>
      </c>
      <c r="BA483" s="21">
        <v>-0.48374237058205727</v>
      </c>
      <c r="BB483" s="21">
        <v>-0.85770953592613919</v>
      </c>
      <c r="BC483" s="21">
        <v>-0.14836849936800273</v>
      </c>
      <c r="BD483" s="21">
        <v>-0.39725714124485628</v>
      </c>
      <c r="BE483" s="21">
        <v>-0.74086922170369507</v>
      </c>
      <c r="BF483" s="21">
        <v>-0.58921262401733099</v>
      </c>
      <c r="BG483" s="21">
        <v>-0.37552110644301667</v>
      </c>
      <c r="BH483" s="21">
        <v>-0.62706316612010438</v>
      </c>
      <c r="BI483" s="21">
        <v>-0.54125443742514923</v>
      </c>
      <c r="BJ483" s="21"/>
      <c r="BK483" s="21"/>
      <c r="BL483" s="21"/>
      <c r="BM483" s="21"/>
      <c r="BN483" s="21"/>
    </row>
    <row r="484" spans="1:66" s="22" customFormat="1" ht="18" customHeight="1" x14ac:dyDescent="0.45">
      <c r="A484" s="17"/>
      <c r="B484" s="17">
        <v>477</v>
      </c>
      <c r="C484" s="18" t="s">
        <v>596</v>
      </c>
      <c r="D484" s="19" t="s">
        <v>45</v>
      </c>
      <c r="E484" s="19" t="s">
        <v>557</v>
      </c>
      <c r="F484" s="19" t="s">
        <v>176</v>
      </c>
      <c r="G484" s="19" t="s">
        <v>223</v>
      </c>
      <c r="H484" s="19" t="s">
        <v>47</v>
      </c>
      <c r="I484" s="20">
        <f t="shared" si="7"/>
        <v>158</v>
      </c>
      <c r="J484" s="20">
        <f>HLOOKUP(Year-1, 'Full Database'!$K$6:$BN$7, 2, 0)</f>
        <v>61</v>
      </c>
      <c r="K484" s="21"/>
      <c r="L484" s="21"/>
      <c r="M484" s="21">
        <v>8.0850000000000005E-2</v>
      </c>
      <c r="N484" s="21">
        <v>6.6130000000000008E-2</v>
      </c>
      <c r="O484" s="21">
        <v>-0.41320999999999997</v>
      </c>
      <c r="P484" s="21">
        <v>-0.36706000000000005</v>
      </c>
      <c r="Q484" s="21">
        <v>4.0400000000000002E-3</v>
      </c>
      <c r="R484" s="21">
        <v>-0.19307776122777387</v>
      </c>
      <c r="S484" s="21">
        <v>-0.75280520291363162</v>
      </c>
      <c r="T484" s="21">
        <v>-0.29733460554371005</v>
      </c>
      <c r="U484" s="21">
        <v>0.22555146697691733</v>
      </c>
      <c r="V484" s="21">
        <v>0.3180646885815675</v>
      </c>
      <c r="W484" s="21">
        <v>2.2752843583869992E-2</v>
      </c>
      <c r="X484" s="21">
        <v>-6.6788213887375825E-2</v>
      </c>
      <c r="Y484" s="21">
        <v>1.6465200813207619E-2</v>
      </c>
      <c r="Z484" s="21">
        <v>-6.0823505782452304E-2</v>
      </c>
      <c r="AA484" s="21">
        <v>-0.1524085218848063</v>
      </c>
      <c r="AB484" s="21">
        <v>4.8523722160187981E-3</v>
      </c>
      <c r="AC484" s="21">
        <v>-0.24531184462694269</v>
      </c>
      <c r="AD484" s="21">
        <v>-0.28769436560707401</v>
      </c>
      <c r="AE484" s="21">
        <v>-0.58577136877982283</v>
      </c>
      <c r="AF484" s="21">
        <v>-0.67676989388580089</v>
      </c>
      <c r="AG484" s="21">
        <v>-0.61843499579161232</v>
      </c>
      <c r="AH484" s="21">
        <v>-0.15845608959208077</v>
      </c>
      <c r="AI484" s="21">
        <v>0.4295113665427428</v>
      </c>
      <c r="AJ484" s="21">
        <v>-0.55032886650772461</v>
      </c>
      <c r="AK484" s="21">
        <v>7.0672319249092397E-2</v>
      </c>
      <c r="AL484" s="21">
        <v>-0.21350848518839888</v>
      </c>
      <c r="AM484" s="21">
        <v>0.18425845136010993</v>
      </c>
      <c r="AN484" s="21">
        <v>-0.44142385099650877</v>
      </c>
      <c r="AO484" s="21">
        <v>-0.29662822513069265</v>
      </c>
      <c r="AP484" s="21">
        <v>-0.47695776953521779</v>
      </c>
      <c r="AQ484" s="21">
        <v>-0.43722186755876152</v>
      </c>
      <c r="AR484" s="21">
        <v>-0.48452639731689584</v>
      </c>
      <c r="AS484" s="21">
        <v>0.10871888392743287</v>
      </c>
      <c r="AT484" s="21">
        <v>-0.72597575490804567</v>
      </c>
      <c r="AU484" s="21">
        <v>-0.73860062587385611</v>
      </c>
      <c r="AV484" s="21">
        <v>-0.95234213495556908</v>
      </c>
      <c r="AW484" s="21">
        <v>0.19296752266145195</v>
      </c>
      <c r="AX484" s="21">
        <v>-0.17741494013837794</v>
      </c>
      <c r="AY484" s="21">
        <v>-0.19301989938561856</v>
      </c>
      <c r="AZ484" s="21">
        <v>-0.10326677836743377</v>
      </c>
      <c r="BA484" s="21">
        <v>-0.24807795920040901</v>
      </c>
      <c r="BB484" s="21">
        <v>-0.73433427678883401</v>
      </c>
      <c r="BC484" s="21">
        <v>-0.11705441649919038</v>
      </c>
      <c r="BD484" s="21">
        <v>-9.2216266044957848E-2</v>
      </c>
      <c r="BE484" s="21">
        <v>-0.48509958284447141</v>
      </c>
      <c r="BF484" s="21">
        <v>-0.45561093013022175</v>
      </c>
      <c r="BG484" s="21">
        <v>-4.9456086893940654E-2</v>
      </c>
      <c r="BH484" s="21">
        <v>-0.42974503208522402</v>
      </c>
      <c r="BI484" s="21">
        <v>-0.31071369100878854</v>
      </c>
      <c r="BJ484" s="21"/>
      <c r="BK484" s="21"/>
      <c r="BL484" s="21"/>
      <c r="BM484" s="21"/>
      <c r="BN484" s="21"/>
    </row>
    <row r="485" spans="1:66" s="22" customFormat="1" ht="18" customHeight="1" x14ac:dyDescent="0.45">
      <c r="A485" s="17"/>
      <c r="B485" s="17">
        <v>478</v>
      </c>
      <c r="C485" s="18" t="s">
        <v>597</v>
      </c>
      <c r="D485" s="19" t="s">
        <v>45</v>
      </c>
      <c r="E485" s="19" t="s">
        <v>557</v>
      </c>
      <c r="F485" s="19" t="s">
        <v>176</v>
      </c>
      <c r="G485" s="19" t="s">
        <v>225</v>
      </c>
      <c r="H485" s="19" t="s">
        <v>47</v>
      </c>
      <c r="I485" s="20">
        <f t="shared" si="7"/>
        <v>158</v>
      </c>
      <c r="J485" s="20">
        <f>HLOOKUP(Year-1, 'Full Database'!$K$6:$BN$7, 2, 0)</f>
        <v>61</v>
      </c>
      <c r="K485" s="21">
        <v>-8.199999999999999E-2</v>
      </c>
      <c r="L485" s="21">
        <v>-5.7825532700285148E-2</v>
      </c>
      <c r="M485" s="21">
        <v>-4.3813979260890645E-2</v>
      </c>
      <c r="N485" s="21">
        <v>-2.4960639621972532E-2</v>
      </c>
      <c r="O485" s="21">
        <v>-0.22237343751755084</v>
      </c>
      <c r="P485" s="21">
        <v>-0.14415829805067978</v>
      </c>
      <c r="Q485" s="21">
        <v>-2.9587644143096978E-2</v>
      </c>
      <c r="R485" s="21">
        <v>-1.0604356626590808E-2</v>
      </c>
      <c r="S485" s="21">
        <v>-0.43285069138234628</v>
      </c>
      <c r="T485" s="21">
        <v>-0.51741018130213623</v>
      </c>
      <c r="U485" s="21">
        <v>0.15565731602549088</v>
      </c>
      <c r="V485" s="21">
        <v>0.18285475042015903</v>
      </c>
      <c r="W485" s="21">
        <v>1.8193495862180751E-2</v>
      </c>
      <c r="X485" s="21">
        <v>-2.6664870959272041E-2</v>
      </c>
      <c r="Y485" s="21">
        <v>-5.8699047177726726E-2</v>
      </c>
      <c r="Z485" s="21">
        <v>-8.8273753249402648E-2</v>
      </c>
      <c r="AA485" s="21">
        <v>-0.10337126956094071</v>
      </c>
      <c r="AB485" s="21">
        <v>0.1115423915068043</v>
      </c>
      <c r="AC485" s="21">
        <v>-0.16448242558495332</v>
      </c>
      <c r="AD485" s="21">
        <v>-0.42740109678380345</v>
      </c>
      <c r="AE485" s="21">
        <v>0.17362910198735984</v>
      </c>
      <c r="AF485" s="21">
        <v>5.8628250886542136E-3</v>
      </c>
      <c r="AG485" s="21">
        <v>-0.17932704237075733</v>
      </c>
      <c r="AH485" s="21">
        <v>8.2552502477335088E-2</v>
      </c>
      <c r="AI485" s="21">
        <v>7.6928691160152773E-2</v>
      </c>
      <c r="AJ485" s="21">
        <v>-0.54728355357635627</v>
      </c>
      <c r="AK485" s="21">
        <v>-5.8799018140782817E-2</v>
      </c>
      <c r="AL485" s="21">
        <v>-0.16618337145589568</v>
      </c>
      <c r="AM485" s="21">
        <v>4.8432777073738977E-2</v>
      </c>
      <c r="AN485" s="21">
        <v>-0.3237956034342237</v>
      </c>
      <c r="AO485" s="21">
        <v>-4.7619440948452656E-2</v>
      </c>
      <c r="AP485" s="21">
        <v>-0.18378234954756154</v>
      </c>
      <c r="AQ485" s="21">
        <v>-0.53897015642407264</v>
      </c>
      <c r="AR485" s="21">
        <v>-0.44212397318238844</v>
      </c>
      <c r="AS485" s="21">
        <v>-3.9517034295923154E-2</v>
      </c>
      <c r="AT485" s="21">
        <v>-0.90024651976856873</v>
      </c>
      <c r="AU485" s="21">
        <v>-0.86501721868785253</v>
      </c>
      <c r="AV485" s="21">
        <v>-0.87754375348653146</v>
      </c>
      <c r="AW485" s="21">
        <v>-3.5632778275939324E-2</v>
      </c>
      <c r="AX485" s="21">
        <v>-0.45357954207769097</v>
      </c>
      <c r="AY485" s="21">
        <v>-0.564250948099427</v>
      </c>
      <c r="AZ485" s="21">
        <v>-0.10032322411570868</v>
      </c>
      <c r="BA485" s="21">
        <v>-0.1977136082304006</v>
      </c>
      <c r="BB485" s="21">
        <v>-0.67168167150678404</v>
      </c>
      <c r="BC485" s="21">
        <v>-0.25025872465748539</v>
      </c>
      <c r="BD485" s="21">
        <v>-0.13584163957213866</v>
      </c>
      <c r="BE485" s="21">
        <v>-0.45236763249082135</v>
      </c>
      <c r="BF485" s="21">
        <v>-0.18605602701261642</v>
      </c>
      <c r="BG485" s="21">
        <v>-0.13593871430111637</v>
      </c>
      <c r="BH485" s="21">
        <v>-0.45718827820317504</v>
      </c>
      <c r="BI485" s="21">
        <v>-0.37936761729196161</v>
      </c>
      <c r="BJ485" s="21"/>
      <c r="BK485" s="21"/>
      <c r="BL485" s="21"/>
      <c r="BM485" s="21"/>
      <c r="BN485" s="21"/>
    </row>
    <row r="486" spans="1:66" s="22" customFormat="1" ht="18" customHeight="1" x14ac:dyDescent="0.45">
      <c r="A486" s="17"/>
      <c r="B486" s="17">
        <v>479</v>
      </c>
      <c r="C486" s="18" t="s">
        <v>598</v>
      </c>
      <c r="D486" s="19" t="s">
        <v>41</v>
      </c>
      <c r="E486" s="19" t="s">
        <v>599</v>
      </c>
      <c r="F486" s="19" t="s">
        <v>15</v>
      </c>
      <c r="G486" s="19" t="s">
        <v>15</v>
      </c>
      <c r="H486" s="19" t="s">
        <v>16</v>
      </c>
      <c r="I486" s="20">
        <f t="shared" si="7"/>
        <v>486</v>
      </c>
      <c r="J486" s="20">
        <f>HLOOKUP(Year-1, 'Full Database'!$K$6:$BN$7, 2, 0)</f>
        <v>61</v>
      </c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>
        <v>66.709999999999994</v>
      </c>
      <c r="AN486" s="21">
        <v>66.709999999999994</v>
      </c>
      <c r="AO486" s="21">
        <v>66.709999999999994</v>
      </c>
      <c r="AP486" s="21">
        <v>66.709999999999994</v>
      </c>
      <c r="AQ486" s="21">
        <v>66.709999999999994</v>
      </c>
      <c r="AR486" s="21">
        <v>66.709999999999994</v>
      </c>
      <c r="AS486" s="21">
        <v>66.709999999999994</v>
      </c>
      <c r="AT486" s="21">
        <v>66.709999999999994</v>
      </c>
      <c r="AU486" s="21">
        <v>66.709999999999994</v>
      </c>
      <c r="AV486" s="21">
        <v>66.709999999999994</v>
      </c>
      <c r="AW486" s="21">
        <v>66.709999999999994</v>
      </c>
      <c r="AX486" s="21">
        <v>66.709999999999994</v>
      </c>
      <c r="AY486" s="21">
        <v>66.709999999999994</v>
      </c>
      <c r="AZ486" s="21">
        <v>66.709999999999994</v>
      </c>
      <c r="BA486" s="21">
        <v>66.709999999999994</v>
      </c>
      <c r="BB486" s="21">
        <v>66.709999999999994</v>
      </c>
      <c r="BC486" s="21">
        <v>64.723315076242685</v>
      </c>
      <c r="BD486" s="21">
        <v>67.489999999999995</v>
      </c>
      <c r="BE486" s="21">
        <v>67.489999999999995</v>
      </c>
      <c r="BF486" s="21">
        <v>65.599999999999994</v>
      </c>
      <c r="BG486" s="21"/>
      <c r="BH486" s="21"/>
      <c r="BI486" s="21">
        <v>66.121286883254072</v>
      </c>
      <c r="BJ486" s="21"/>
      <c r="BK486" s="21"/>
      <c r="BL486" s="21"/>
      <c r="BM486" s="21"/>
      <c r="BN486" s="21"/>
    </row>
    <row r="487" spans="1:66" s="22" customFormat="1" ht="18" customHeight="1" x14ac:dyDescent="0.45">
      <c r="A487" s="17"/>
      <c r="B487" s="17">
        <v>480</v>
      </c>
      <c r="C487" s="18" t="s">
        <v>600</v>
      </c>
      <c r="D487" s="19" t="s">
        <v>41</v>
      </c>
      <c r="E487" s="19" t="s">
        <v>599</v>
      </c>
      <c r="F487" s="19" t="s">
        <v>85</v>
      </c>
      <c r="G487" s="19" t="s">
        <v>86</v>
      </c>
      <c r="H487" s="19" t="s">
        <v>47</v>
      </c>
      <c r="I487" s="20">
        <f t="shared" si="7"/>
        <v>486</v>
      </c>
      <c r="J487" s="20">
        <f>HLOOKUP(Year-1, 'Full Database'!$K$6:$BN$7, 2, 0)</f>
        <v>61</v>
      </c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>
        <v>0</v>
      </c>
      <c r="BC487" s="21">
        <v>0</v>
      </c>
      <c r="BD487" s="21">
        <v>0</v>
      </c>
      <c r="BE487" s="21">
        <v>0</v>
      </c>
      <c r="BF487" s="21">
        <v>0</v>
      </c>
      <c r="BG487" s="21">
        <v>0</v>
      </c>
      <c r="BH487" s="21">
        <v>0</v>
      </c>
      <c r="BI487" s="21">
        <v>0</v>
      </c>
      <c r="BJ487" s="21"/>
      <c r="BK487" s="21"/>
      <c r="BL487" s="21"/>
      <c r="BM487" s="21"/>
      <c r="BN487" s="21"/>
    </row>
    <row r="488" spans="1:66" s="22" customFormat="1" ht="18" customHeight="1" x14ac:dyDescent="0.45">
      <c r="A488" s="17"/>
      <c r="B488" s="17">
        <v>481</v>
      </c>
      <c r="C488" s="18" t="s">
        <v>601</v>
      </c>
      <c r="D488" s="19" t="s">
        <v>41</v>
      </c>
      <c r="E488" s="19" t="s">
        <v>599</v>
      </c>
      <c r="F488" s="19" t="s">
        <v>85</v>
      </c>
      <c r="G488" s="19" t="s">
        <v>88</v>
      </c>
      <c r="H488" s="19" t="s">
        <v>47</v>
      </c>
      <c r="I488" s="20">
        <f t="shared" si="7"/>
        <v>486</v>
      </c>
      <c r="J488" s="20">
        <f>HLOOKUP(Year-1, 'Full Database'!$K$6:$BN$7, 2, 0)</f>
        <v>61</v>
      </c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>
        <v>67.323481116584531</v>
      </c>
      <c r="BC488" s="21">
        <v>64.373199999999997</v>
      </c>
      <c r="BD488" s="21">
        <v>68.38</v>
      </c>
      <c r="BE488" s="21">
        <v>68.38</v>
      </c>
      <c r="BF488" s="21">
        <v>65.5</v>
      </c>
      <c r="BG488" s="21"/>
      <c r="BH488" s="21"/>
      <c r="BI488" s="21">
        <v>66.097560975609767</v>
      </c>
      <c r="BJ488" s="21"/>
      <c r="BK488" s="21"/>
      <c r="BL488" s="21"/>
      <c r="BM488" s="21"/>
      <c r="BN488" s="21"/>
    </row>
    <row r="489" spans="1:66" s="22" customFormat="1" ht="18" customHeight="1" x14ac:dyDescent="0.45">
      <c r="A489" s="17"/>
      <c r="B489" s="17">
        <v>482</v>
      </c>
      <c r="C489" s="18" t="s">
        <v>602</v>
      </c>
      <c r="D489" s="19" t="s">
        <v>41</v>
      </c>
      <c r="E489" s="19" t="s">
        <v>599</v>
      </c>
      <c r="F489" s="19" t="s">
        <v>85</v>
      </c>
      <c r="G489" s="19" t="s">
        <v>90</v>
      </c>
      <c r="H489" s="19" t="s">
        <v>47</v>
      </c>
      <c r="I489" s="20">
        <f t="shared" si="7"/>
        <v>486</v>
      </c>
      <c r="J489" s="20">
        <f>HLOOKUP(Year-1, 'Full Database'!$K$6:$BN$7, 2, 0)</f>
        <v>61</v>
      </c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>
        <v>63.370946033150773</v>
      </c>
      <c r="BC489" s="21">
        <v>61.182100000000005</v>
      </c>
      <c r="BD489" s="21">
        <v>63.6</v>
      </c>
      <c r="BE489" s="21">
        <v>63.6</v>
      </c>
      <c r="BF489" s="21">
        <v>63.85</v>
      </c>
      <c r="BG489" s="21"/>
      <c r="BH489" s="21"/>
      <c r="BI489" s="21">
        <v>64.122467515938297</v>
      </c>
      <c r="BJ489" s="21"/>
      <c r="BK489" s="21"/>
      <c r="BL489" s="21"/>
      <c r="BM489" s="21"/>
      <c r="BN489" s="21"/>
    </row>
    <row r="490" spans="1:66" s="22" customFormat="1" ht="18" customHeight="1" x14ac:dyDescent="0.45">
      <c r="A490" s="17"/>
      <c r="B490" s="17">
        <v>483</v>
      </c>
      <c r="C490" s="18" t="s">
        <v>603</v>
      </c>
      <c r="D490" s="19" t="s">
        <v>41</v>
      </c>
      <c r="E490" s="19" t="s">
        <v>599</v>
      </c>
      <c r="F490" s="19" t="s">
        <v>85</v>
      </c>
      <c r="G490" s="19" t="s">
        <v>92</v>
      </c>
      <c r="H490" s="19" t="s">
        <v>47</v>
      </c>
      <c r="I490" s="20">
        <f t="shared" si="7"/>
        <v>486</v>
      </c>
      <c r="J490" s="20">
        <f>HLOOKUP(Year-1, 'Full Database'!$K$6:$BN$7, 2, 0)</f>
        <v>61</v>
      </c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>
        <v>67.99507077284855</v>
      </c>
      <c r="BC490" s="21">
        <v>65.675550000000001</v>
      </c>
      <c r="BD490" s="21">
        <v>68.400000000000006</v>
      </c>
      <c r="BE490" s="21">
        <v>68.400000000000006</v>
      </c>
      <c r="BF490" s="21">
        <v>68.599999999999994</v>
      </c>
      <c r="BG490" s="21"/>
      <c r="BH490" s="21"/>
      <c r="BI490" s="21">
        <v>65.905853405853392</v>
      </c>
      <c r="BJ490" s="21"/>
      <c r="BK490" s="21"/>
      <c r="BL490" s="21"/>
      <c r="BM490" s="21"/>
      <c r="BN490" s="21"/>
    </row>
    <row r="491" spans="1:66" s="22" customFormat="1" ht="18" customHeight="1" x14ac:dyDescent="0.45">
      <c r="A491" s="17"/>
      <c r="B491" s="17">
        <v>484</v>
      </c>
      <c r="C491" s="18" t="s">
        <v>604</v>
      </c>
      <c r="D491" s="19" t="s">
        <v>41</v>
      </c>
      <c r="E491" s="19" t="s">
        <v>599</v>
      </c>
      <c r="F491" s="19" t="s">
        <v>85</v>
      </c>
      <c r="G491" s="19" t="s">
        <v>94</v>
      </c>
      <c r="H491" s="19" t="s">
        <v>47</v>
      </c>
      <c r="I491" s="20">
        <f t="shared" si="7"/>
        <v>486</v>
      </c>
      <c r="J491" s="20">
        <f>HLOOKUP(Year-1, 'Full Database'!$K$6:$BN$7, 2, 0)</f>
        <v>61</v>
      </c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>
        <v>68.212953849640968</v>
      </c>
      <c r="BC491" s="21">
        <v>65.864325000000008</v>
      </c>
      <c r="BD491" s="21">
        <v>67.7</v>
      </c>
      <c r="BE491" s="21">
        <v>67.7</v>
      </c>
      <c r="BF491" s="21">
        <v>65.8</v>
      </c>
      <c r="BG491" s="21"/>
      <c r="BH491" s="21"/>
      <c r="BI491" s="21">
        <v>67.315354986393771</v>
      </c>
      <c r="BJ491" s="21"/>
      <c r="BK491" s="21"/>
      <c r="BL491" s="21"/>
      <c r="BM491" s="21"/>
      <c r="BN491" s="21"/>
    </row>
    <row r="492" spans="1:66" s="22" customFormat="1" ht="18" customHeight="1" x14ac:dyDescent="0.45">
      <c r="A492" s="17"/>
      <c r="B492" s="17">
        <v>485</v>
      </c>
      <c r="C492" s="18" t="s">
        <v>605</v>
      </c>
      <c r="D492" s="19" t="s">
        <v>41</v>
      </c>
      <c r="E492" s="19" t="s">
        <v>599</v>
      </c>
      <c r="F492" s="19" t="s">
        <v>85</v>
      </c>
      <c r="G492" s="19" t="s">
        <v>96</v>
      </c>
      <c r="H492" s="19" t="s">
        <v>47</v>
      </c>
      <c r="I492" s="20">
        <f t="shared" si="7"/>
        <v>486</v>
      </c>
      <c r="J492" s="20">
        <f>HLOOKUP(Year-1, 'Full Database'!$K$6:$BN$7, 2, 0)</f>
        <v>61</v>
      </c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>
        <v>0</v>
      </c>
      <c r="BC492" s="21">
        <v>0</v>
      </c>
      <c r="BD492" s="21">
        <v>0</v>
      </c>
      <c r="BE492" s="21">
        <v>0</v>
      </c>
      <c r="BF492" s="21">
        <v>0</v>
      </c>
      <c r="BG492" s="21">
        <v>0</v>
      </c>
      <c r="BH492" s="21">
        <v>0</v>
      </c>
      <c r="BI492" s="21">
        <v>0</v>
      </c>
      <c r="BJ492" s="21"/>
      <c r="BK492" s="21"/>
      <c r="BL492" s="21"/>
      <c r="BM492" s="21"/>
      <c r="BN492" s="21"/>
    </row>
    <row r="493" spans="1:66" s="22" customFormat="1" ht="18" customHeight="1" x14ac:dyDescent="0.45">
      <c r="A493" s="17"/>
      <c r="B493" s="17">
        <v>486</v>
      </c>
      <c r="C493" s="18" t="s">
        <v>606</v>
      </c>
      <c r="D493" s="19" t="s">
        <v>41</v>
      </c>
      <c r="E493" s="19" t="s">
        <v>599</v>
      </c>
      <c r="F493" s="19" t="s">
        <v>85</v>
      </c>
      <c r="G493" s="19" t="s">
        <v>98</v>
      </c>
      <c r="H493" s="19" t="s">
        <v>47</v>
      </c>
      <c r="I493" s="20">
        <f t="shared" si="7"/>
        <v>486</v>
      </c>
      <c r="J493" s="20">
        <f>HLOOKUP(Year-1, 'Full Database'!$K$6:$BN$7, 2, 0)</f>
        <v>61</v>
      </c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>
        <v>0</v>
      </c>
      <c r="BC493" s="21">
        <v>0</v>
      </c>
      <c r="BD493" s="21">
        <v>0</v>
      </c>
      <c r="BE493" s="21">
        <v>0</v>
      </c>
      <c r="BF493" s="21">
        <v>0</v>
      </c>
      <c r="BG493" s="21">
        <v>0</v>
      </c>
      <c r="BH493" s="21">
        <v>0</v>
      </c>
      <c r="BI493" s="21">
        <v>0</v>
      </c>
      <c r="BJ493" s="21"/>
      <c r="BK493" s="21"/>
      <c r="BL493" s="21"/>
      <c r="BM493" s="21"/>
      <c r="BN493" s="21"/>
    </row>
    <row r="494" spans="1:66" s="22" customFormat="1" ht="18" customHeight="1" x14ac:dyDescent="0.45">
      <c r="A494" s="17"/>
      <c r="B494" s="17">
        <v>487</v>
      </c>
      <c r="C494" s="18" t="s">
        <v>607</v>
      </c>
      <c r="D494" s="19" t="s">
        <v>41</v>
      </c>
      <c r="E494" s="19" t="s">
        <v>599</v>
      </c>
      <c r="F494" s="19" t="s">
        <v>85</v>
      </c>
      <c r="G494" s="19" t="s">
        <v>100</v>
      </c>
      <c r="H494" s="19" t="s">
        <v>47</v>
      </c>
      <c r="I494" s="20">
        <f t="shared" si="7"/>
        <v>486</v>
      </c>
      <c r="J494" s="20">
        <f>HLOOKUP(Year-1, 'Full Database'!$K$6:$BN$7, 2, 0)</f>
        <v>61</v>
      </c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>
        <v>68.440954043048293</v>
      </c>
      <c r="BC494" s="21">
        <v>67.253500000000003</v>
      </c>
      <c r="BD494" s="21">
        <v>70.430000000000007</v>
      </c>
      <c r="BE494" s="21">
        <v>70.430000000000007</v>
      </c>
      <c r="BF494" s="21">
        <v>68.099999999999994</v>
      </c>
      <c r="BG494" s="21"/>
      <c r="BH494" s="21"/>
      <c r="BI494" s="21">
        <v>71.695052716950542</v>
      </c>
      <c r="BJ494" s="21"/>
      <c r="BK494" s="21"/>
      <c r="BL494" s="21"/>
      <c r="BM494" s="21"/>
      <c r="BN494" s="21"/>
    </row>
    <row r="495" spans="1:66" s="22" customFormat="1" ht="18" customHeight="1" x14ac:dyDescent="0.45">
      <c r="A495" s="17"/>
      <c r="B495" s="17">
        <v>488</v>
      </c>
      <c r="C495" s="18" t="s">
        <v>608</v>
      </c>
      <c r="D495" s="19" t="s">
        <v>41</v>
      </c>
      <c r="E495" s="19" t="s">
        <v>599</v>
      </c>
      <c r="F495" s="19" t="s">
        <v>85</v>
      </c>
      <c r="G495" s="19" t="s">
        <v>102</v>
      </c>
      <c r="H495" s="19" t="s">
        <v>47</v>
      </c>
      <c r="I495" s="20">
        <f t="shared" si="7"/>
        <v>486</v>
      </c>
      <c r="J495" s="20">
        <f>HLOOKUP(Year-1, 'Full Database'!$K$6:$BN$7, 2, 0)</f>
        <v>61</v>
      </c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>
        <v>0</v>
      </c>
      <c r="BC495" s="21">
        <v>0</v>
      </c>
      <c r="BD495" s="21">
        <v>0</v>
      </c>
      <c r="BE495" s="21">
        <v>0</v>
      </c>
      <c r="BF495" s="21">
        <v>0</v>
      </c>
      <c r="BG495" s="21">
        <v>0</v>
      </c>
      <c r="BH495" s="21">
        <v>0</v>
      </c>
      <c r="BI495" s="21">
        <v>0</v>
      </c>
      <c r="BJ495" s="21"/>
      <c r="BK495" s="21"/>
      <c r="BL495" s="21"/>
      <c r="BM495" s="21"/>
      <c r="BN495" s="21"/>
    </row>
    <row r="496" spans="1:66" s="22" customFormat="1" ht="18" customHeight="1" x14ac:dyDescent="0.45">
      <c r="A496" s="17"/>
      <c r="B496" s="17">
        <v>489</v>
      </c>
      <c r="C496" s="18" t="s">
        <v>609</v>
      </c>
      <c r="D496" s="19" t="s">
        <v>41</v>
      </c>
      <c r="E496" s="19" t="s">
        <v>599</v>
      </c>
      <c r="F496" s="19" t="s">
        <v>85</v>
      </c>
      <c r="G496" s="19" t="s">
        <v>104</v>
      </c>
      <c r="H496" s="19" t="s">
        <v>47</v>
      </c>
      <c r="I496" s="20">
        <f t="shared" si="7"/>
        <v>486</v>
      </c>
      <c r="J496" s="20">
        <f>HLOOKUP(Year-1, 'Full Database'!$K$6:$BN$7, 2, 0)</f>
        <v>61</v>
      </c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>
        <v>64.010085503375421</v>
      </c>
      <c r="BC496" s="21">
        <v>61.089624999999998</v>
      </c>
      <c r="BD496" s="21">
        <v>64.400000000000006</v>
      </c>
      <c r="BE496" s="21">
        <v>64.400000000000006</v>
      </c>
      <c r="BF496" s="21">
        <v>62.175000000000004</v>
      </c>
      <c r="BG496" s="21"/>
      <c r="BH496" s="21"/>
      <c r="BI496" s="21">
        <v>65.84994627325031</v>
      </c>
      <c r="BJ496" s="21"/>
      <c r="BK496" s="21"/>
      <c r="BL496" s="21"/>
      <c r="BM496" s="21"/>
      <c r="BN496" s="21"/>
    </row>
    <row r="497" spans="1:66" s="22" customFormat="1" ht="18" customHeight="1" x14ac:dyDescent="0.45">
      <c r="A497" s="17"/>
      <c r="B497" s="17">
        <v>490</v>
      </c>
      <c r="C497" s="18" t="s">
        <v>610</v>
      </c>
      <c r="D497" s="19" t="s">
        <v>41</v>
      </c>
      <c r="E497" s="19" t="s">
        <v>599</v>
      </c>
      <c r="F497" s="19" t="s">
        <v>85</v>
      </c>
      <c r="G497" s="19" t="s">
        <v>106</v>
      </c>
      <c r="H497" s="19" t="s">
        <v>47</v>
      </c>
      <c r="I497" s="20">
        <f t="shared" si="7"/>
        <v>486</v>
      </c>
      <c r="J497" s="20">
        <f>HLOOKUP(Year-1, 'Full Database'!$K$6:$BN$7, 2, 0)</f>
        <v>61</v>
      </c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>
        <v>0</v>
      </c>
      <c r="BC497" s="21">
        <v>0</v>
      </c>
      <c r="BD497" s="21">
        <v>0</v>
      </c>
      <c r="BE497" s="21">
        <v>0</v>
      </c>
      <c r="BF497" s="21">
        <v>0</v>
      </c>
      <c r="BG497" s="21">
        <v>0</v>
      </c>
      <c r="BH497" s="21">
        <v>0</v>
      </c>
      <c r="BI497" s="21">
        <v>0</v>
      </c>
      <c r="BJ497" s="21"/>
      <c r="BK497" s="21"/>
      <c r="BL497" s="21"/>
      <c r="BM497" s="21"/>
      <c r="BN497" s="21"/>
    </row>
    <row r="498" spans="1:66" s="22" customFormat="1" ht="18" customHeight="1" x14ac:dyDescent="0.45">
      <c r="A498" s="17"/>
      <c r="B498" s="17">
        <v>491</v>
      </c>
      <c r="C498" s="18" t="s">
        <v>611</v>
      </c>
      <c r="D498" s="19" t="s">
        <v>41</v>
      </c>
      <c r="E498" s="19" t="s">
        <v>599</v>
      </c>
      <c r="F498" s="19" t="s">
        <v>85</v>
      </c>
      <c r="G498" s="19" t="s">
        <v>108</v>
      </c>
      <c r="H498" s="19" t="s">
        <v>47</v>
      </c>
      <c r="I498" s="20">
        <f t="shared" si="7"/>
        <v>486</v>
      </c>
      <c r="J498" s="20">
        <f>HLOOKUP(Year-1, 'Full Database'!$K$6:$BN$7, 2, 0)</f>
        <v>61</v>
      </c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>
        <v>0</v>
      </c>
      <c r="BC498" s="21">
        <v>0</v>
      </c>
      <c r="BD498" s="21">
        <v>0</v>
      </c>
      <c r="BE498" s="21">
        <v>0</v>
      </c>
      <c r="BF498" s="21">
        <v>0</v>
      </c>
      <c r="BG498" s="21">
        <v>0</v>
      </c>
      <c r="BH498" s="21">
        <v>0</v>
      </c>
      <c r="BI498" s="21">
        <v>0</v>
      </c>
      <c r="BJ498" s="21"/>
      <c r="BK498" s="21"/>
      <c r="BL498" s="21"/>
      <c r="BM498" s="21"/>
      <c r="BN498" s="21"/>
    </row>
    <row r="499" spans="1:66" s="22" customFormat="1" ht="18" customHeight="1" x14ac:dyDescent="0.45">
      <c r="A499" s="17"/>
      <c r="B499" s="17">
        <v>492</v>
      </c>
      <c r="C499" s="18" t="s">
        <v>612</v>
      </c>
      <c r="D499" s="19" t="s">
        <v>41</v>
      </c>
      <c r="E499" s="19" t="s">
        <v>599</v>
      </c>
      <c r="F499" s="19" t="s">
        <v>85</v>
      </c>
      <c r="G499" s="19" t="s">
        <v>110</v>
      </c>
      <c r="H499" s="19" t="s">
        <v>47</v>
      </c>
      <c r="I499" s="20">
        <f t="shared" si="7"/>
        <v>486</v>
      </c>
      <c r="J499" s="20">
        <f>HLOOKUP(Year-1, 'Full Database'!$K$6:$BN$7, 2, 0)</f>
        <v>61</v>
      </c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>
        <v>65.924513136743357</v>
      </c>
      <c r="BC499" s="21">
        <v>63.150866666666666</v>
      </c>
      <c r="BD499" s="21">
        <v>65.8</v>
      </c>
      <c r="BE499" s="21">
        <v>65.8</v>
      </c>
      <c r="BF499" s="21">
        <v>63.366666666666667</v>
      </c>
      <c r="BG499" s="21"/>
      <c r="BH499" s="21"/>
      <c r="BI499" s="21">
        <v>64.804741371378114</v>
      </c>
      <c r="BJ499" s="21"/>
      <c r="BK499" s="21"/>
      <c r="BL499" s="21"/>
      <c r="BM499" s="21"/>
      <c r="BN499" s="21"/>
    </row>
    <row r="500" spans="1:66" s="22" customFormat="1" ht="18" customHeight="1" x14ac:dyDescent="0.45">
      <c r="A500" s="17"/>
      <c r="B500" s="17">
        <v>493</v>
      </c>
      <c r="C500" s="18" t="s">
        <v>613</v>
      </c>
      <c r="D500" s="19" t="s">
        <v>41</v>
      </c>
      <c r="E500" s="19" t="s">
        <v>599</v>
      </c>
      <c r="F500" s="19" t="s">
        <v>85</v>
      </c>
      <c r="G500" s="19" t="s">
        <v>112</v>
      </c>
      <c r="H500" s="19" t="s">
        <v>47</v>
      </c>
      <c r="I500" s="20">
        <f t="shared" si="7"/>
        <v>486</v>
      </c>
      <c r="J500" s="20">
        <f>HLOOKUP(Year-1, 'Full Database'!$K$6:$BN$7, 2, 0)</f>
        <v>61</v>
      </c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>
        <v>67.623044243220022</v>
      </c>
      <c r="BC500" s="21">
        <v>67.754075</v>
      </c>
      <c r="BD500" s="21">
        <v>70.099999999999994</v>
      </c>
      <c r="BE500" s="21">
        <v>70.099999999999994</v>
      </c>
      <c r="BF500" s="21">
        <v>67.474999999999994</v>
      </c>
      <c r="BG500" s="21"/>
      <c r="BH500" s="21"/>
      <c r="BI500" s="21">
        <v>65.287705767717526</v>
      </c>
      <c r="BJ500" s="21"/>
      <c r="BK500" s="21"/>
      <c r="BL500" s="21"/>
      <c r="BM500" s="21"/>
      <c r="BN500" s="21"/>
    </row>
    <row r="501" spans="1:66" s="22" customFormat="1" ht="18" customHeight="1" x14ac:dyDescent="0.45">
      <c r="A501" s="17"/>
      <c r="B501" s="17">
        <v>494</v>
      </c>
      <c r="C501" s="18" t="s">
        <v>614</v>
      </c>
      <c r="D501" s="19" t="s">
        <v>41</v>
      </c>
      <c r="E501" s="19" t="s">
        <v>599</v>
      </c>
      <c r="F501" s="19" t="s">
        <v>85</v>
      </c>
      <c r="G501" s="19" t="s">
        <v>114</v>
      </c>
      <c r="H501" s="19" t="s">
        <v>47</v>
      </c>
      <c r="I501" s="20">
        <f t="shared" si="7"/>
        <v>486</v>
      </c>
      <c r="J501" s="20">
        <f>HLOOKUP(Year-1, 'Full Database'!$K$6:$BN$7, 2, 0)</f>
        <v>61</v>
      </c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>
        <v>65.619765494137354</v>
      </c>
      <c r="BC501" s="21">
        <v>65.601399999999998</v>
      </c>
      <c r="BD501" s="21">
        <v>69.38</v>
      </c>
      <c r="BE501" s="21">
        <v>69.38</v>
      </c>
      <c r="BF501" s="21">
        <v>66.400000000000006</v>
      </c>
      <c r="BG501" s="21"/>
      <c r="BH501" s="21"/>
      <c r="BI501" s="21">
        <v>67.000000000000014</v>
      </c>
      <c r="BJ501" s="21"/>
      <c r="BK501" s="21"/>
      <c r="BL501" s="21"/>
      <c r="BM501" s="21"/>
      <c r="BN501" s="21"/>
    </row>
    <row r="502" spans="1:66" s="22" customFormat="1" ht="18" customHeight="1" x14ac:dyDescent="0.45">
      <c r="A502" s="17"/>
      <c r="B502" s="17">
        <v>495</v>
      </c>
      <c r="C502" s="18" t="s">
        <v>615</v>
      </c>
      <c r="D502" s="19" t="s">
        <v>41</v>
      </c>
      <c r="E502" s="19" t="s">
        <v>616</v>
      </c>
      <c r="F502" s="19" t="s">
        <v>15</v>
      </c>
      <c r="G502" s="19" t="s">
        <v>15</v>
      </c>
      <c r="H502" s="19" t="s">
        <v>16</v>
      </c>
      <c r="I502" s="20">
        <f t="shared" si="7"/>
        <v>502</v>
      </c>
      <c r="J502" s="20">
        <f>HLOOKUP(Year-1, 'Full Database'!$K$6:$BN$7, 2, 0)</f>
        <v>61</v>
      </c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>
        <v>57.23</v>
      </c>
      <c r="AN502" s="21">
        <v>57.23</v>
      </c>
      <c r="AO502" s="21">
        <v>57.23</v>
      </c>
      <c r="AP502" s="21">
        <v>57.23</v>
      </c>
      <c r="AQ502" s="21">
        <v>57.23</v>
      </c>
      <c r="AR502" s="21">
        <v>57.23</v>
      </c>
      <c r="AS502" s="21">
        <v>57.23</v>
      </c>
      <c r="AT502" s="21">
        <v>57.23</v>
      </c>
      <c r="AU502" s="21">
        <v>57.23</v>
      </c>
      <c r="AV502" s="21">
        <v>57.23</v>
      </c>
      <c r="AW502" s="21">
        <v>57.23</v>
      </c>
      <c r="AX502" s="21">
        <v>57.23</v>
      </c>
      <c r="AY502" s="21">
        <v>57.23</v>
      </c>
      <c r="AZ502" s="21">
        <v>57.23</v>
      </c>
      <c r="BA502" s="21">
        <v>57.23</v>
      </c>
      <c r="BB502" s="21">
        <v>57.23</v>
      </c>
      <c r="BC502" s="21">
        <v>58.379618915374394</v>
      </c>
      <c r="BD502" s="21">
        <v>60.77</v>
      </c>
      <c r="BE502" s="21">
        <v>60.77</v>
      </c>
      <c r="BF502" s="21">
        <v>58.5</v>
      </c>
      <c r="BG502" s="21"/>
      <c r="BH502" s="21"/>
      <c r="BI502" s="21">
        <v>58.876670401387564</v>
      </c>
      <c r="BJ502" s="21"/>
      <c r="BK502" s="21"/>
      <c r="BL502" s="21"/>
      <c r="BM502" s="21"/>
      <c r="BN502" s="21"/>
    </row>
    <row r="503" spans="1:66" s="22" customFormat="1" ht="18" customHeight="1" x14ac:dyDescent="0.45">
      <c r="A503" s="17"/>
      <c r="B503" s="17">
        <v>496</v>
      </c>
      <c r="C503" s="18" t="s">
        <v>617</v>
      </c>
      <c r="D503" s="19" t="s">
        <v>41</v>
      </c>
      <c r="E503" s="19" t="s">
        <v>616</v>
      </c>
      <c r="F503" s="19" t="s">
        <v>85</v>
      </c>
      <c r="G503" s="19" t="s">
        <v>86</v>
      </c>
      <c r="H503" s="19" t="s">
        <v>47</v>
      </c>
      <c r="I503" s="20">
        <f t="shared" si="7"/>
        <v>502</v>
      </c>
      <c r="J503" s="20">
        <f>HLOOKUP(Year-1, 'Full Database'!$K$6:$BN$7, 2, 0)</f>
        <v>61</v>
      </c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>
        <v>0</v>
      </c>
      <c r="BC503" s="21">
        <v>0</v>
      </c>
      <c r="BD503" s="21">
        <v>0</v>
      </c>
      <c r="BE503" s="21">
        <v>0</v>
      </c>
      <c r="BF503" s="21">
        <v>0</v>
      </c>
      <c r="BG503" s="21">
        <v>0</v>
      </c>
      <c r="BH503" s="21">
        <v>0</v>
      </c>
      <c r="BI503" s="21">
        <v>0</v>
      </c>
      <c r="BJ503" s="21"/>
      <c r="BK503" s="21"/>
      <c r="BL503" s="21"/>
      <c r="BM503" s="21"/>
      <c r="BN503" s="21"/>
    </row>
    <row r="504" spans="1:66" s="22" customFormat="1" ht="18" customHeight="1" x14ac:dyDescent="0.45">
      <c r="A504" s="17"/>
      <c r="B504" s="17">
        <v>497</v>
      </c>
      <c r="C504" s="18" t="s">
        <v>618</v>
      </c>
      <c r="D504" s="19" t="s">
        <v>41</v>
      </c>
      <c r="E504" s="19" t="s">
        <v>616</v>
      </c>
      <c r="F504" s="19" t="s">
        <v>85</v>
      </c>
      <c r="G504" s="19" t="s">
        <v>88</v>
      </c>
      <c r="H504" s="19" t="s">
        <v>47</v>
      </c>
      <c r="I504" s="20">
        <f t="shared" si="7"/>
        <v>502</v>
      </c>
      <c r="J504" s="20">
        <f>HLOOKUP(Year-1, 'Full Database'!$K$6:$BN$7, 2, 0)</f>
        <v>61</v>
      </c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>
        <v>62.725779967159255</v>
      </c>
      <c r="BC504" s="21">
        <v>59.501399999999997</v>
      </c>
      <c r="BD504" s="21">
        <v>65.33</v>
      </c>
      <c r="BE504" s="21">
        <v>65.33</v>
      </c>
      <c r="BF504" s="21">
        <v>61.4</v>
      </c>
      <c r="BG504" s="21"/>
      <c r="BH504" s="21"/>
      <c r="BI504" s="21">
        <v>59.891598915989142</v>
      </c>
      <c r="BJ504" s="21"/>
      <c r="BK504" s="21"/>
      <c r="BL504" s="21"/>
      <c r="BM504" s="21"/>
      <c r="BN504" s="21"/>
    </row>
    <row r="505" spans="1:66" s="22" customFormat="1" ht="18" customHeight="1" x14ac:dyDescent="0.45">
      <c r="A505" s="17"/>
      <c r="B505" s="17">
        <v>498</v>
      </c>
      <c r="C505" s="18" t="s">
        <v>619</v>
      </c>
      <c r="D505" s="19" t="s">
        <v>41</v>
      </c>
      <c r="E505" s="19" t="s">
        <v>616</v>
      </c>
      <c r="F505" s="19" t="s">
        <v>85</v>
      </c>
      <c r="G505" s="19" t="s">
        <v>90</v>
      </c>
      <c r="H505" s="19" t="s">
        <v>47</v>
      </c>
      <c r="I505" s="20">
        <f t="shared" si="7"/>
        <v>502</v>
      </c>
      <c r="J505" s="20">
        <f>HLOOKUP(Year-1, 'Full Database'!$K$6:$BN$7, 2, 0)</f>
        <v>61</v>
      </c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>
        <v>64.93314834276724</v>
      </c>
      <c r="BC505" s="21">
        <v>69.497100000000003</v>
      </c>
      <c r="BD505" s="21">
        <v>71</v>
      </c>
      <c r="BE505" s="21">
        <v>71</v>
      </c>
      <c r="BF505" s="21">
        <v>69.849999999999994</v>
      </c>
      <c r="BG505" s="21"/>
      <c r="BH505" s="21"/>
      <c r="BI505" s="21">
        <v>50.315367304198901</v>
      </c>
      <c r="BJ505" s="21"/>
      <c r="BK505" s="21"/>
      <c r="BL505" s="21"/>
      <c r="BM505" s="21"/>
      <c r="BN505" s="21"/>
    </row>
    <row r="506" spans="1:66" s="22" customFormat="1" ht="18" customHeight="1" x14ac:dyDescent="0.45">
      <c r="A506" s="17"/>
      <c r="B506" s="17">
        <v>499</v>
      </c>
      <c r="C506" s="18" t="s">
        <v>620</v>
      </c>
      <c r="D506" s="19" t="s">
        <v>41</v>
      </c>
      <c r="E506" s="19" t="s">
        <v>616</v>
      </c>
      <c r="F506" s="19" t="s">
        <v>85</v>
      </c>
      <c r="G506" s="19" t="s">
        <v>92</v>
      </c>
      <c r="H506" s="19" t="s">
        <v>47</v>
      </c>
      <c r="I506" s="20">
        <f t="shared" si="7"/>
        <v>502</v>
      </c>
      <c r="J506" s="20">
        <f>HLOOKUP(Year-1, 'Full Database'!$K$6:$BN$7, 2, 0)</f>
        <v>61</v>
      </c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>
        <v>53.965992854881726</v>
      </c>
      <c r="BC506" s="21">
        <v>49.967950000000002</v>
      </c>
      <c r="BD506" s="21">
        <v>56.4</v>
      </c>
      <c r="BE506" s="21">
        <v>56.4</v>
      </c>
      <c r="BF506" s="21">
        <v>57.349999999999994</v>
      </c>
      <c r="BG506" s="21"/>
      <c r="BH506" s="21"/>
      <c r="BI506" s="21">
        <v>63.751618751618771</v>
      </c>
      <c r="BJ506" s="21"/>
      <c r="BK506" s="21"/>
      <c r="BL506" s="21"/>
      <c r="BM506" s="21"/>
      <c r="BN506" s="21"/>
    </row>
    <row r="507" spans="1:66" s="22" customFormat="1" ht="18" customHeight="1" x14ac:dyDescent="0.45">
      <c r="A507" s="17"/>
      <c r="B507" s="17">
        <v>500</v>
      </c>
      <c r="C507" s="18" t="s">
        <v>621</v>
      </c>
      <c r="D507" s="19" t="s">
        <v>41</v>
      </c>
      <c r="E507" s="19" t="s">
        <v>616</v>
      </c>
      <c r="F507" s="19" t="s">
        <v>85</v>
      </c>
      <c r="G507" s="19" t="s">
        <v>94</v>
      </c>
      <c r="H507" s="19" t="s">
        <v>47</v>
      </c>
      <c r="I507" s="20">
        <f t="shared" si="7"/>
        <v>502</v>
      </c>
      <c r="J507" s="20">
        <f>HLOOKUP(Year-1, 'Full Database'!$K$6:$BN$7, 2, 0)</f>
        <v>61</v>
      </c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>
        <v>51.044337066510749</v>
      </c>
      <c r="BC507" s="21">
        <v>53.617375000000003</v>
      </c>
      <c r="BD507" s="21">
        <v>55.8</v>
      </c>
      <c r="BE507" s="21">
        <v>55.8</v>
      </c>
      <c r="BF507" s="21">
        <v>53.349999999999994</v>
      </c>
      <c r="BG507" s="21"/>
      <c r="BH507" s="21"/>
      <c r="BI507" s="21">
        <v>58.422635399342681</v>
      </c>
      <c r="BJ507" s="21"/>
      <c r="BK507" s="21"/>
      <c r="BL507" s="21"/>
      <c r="BM507" s="21"/>
      <c r="BN507" s="21"/>
    </row>
    <row r="508" spans="1:66" s="22" customFormat="1" ht="18" customHeight="1" x14ac:dyDescent="0.45">
      <c r="A508" s="17"/>
      <c r="B508" s="17">
        <v>501</v>
      </c>
      <c r="C508" s="18" t="s">
        <v>622</v>
      </c>
      <c r="D508" s="19" t="s">
        <v>41</v>
      </c>
      <c r="E508" s="19" t="s">
        <v>616</v>
      </c>
      <c r="F508" s="19" t="s">
        <v>85</v>
      </c>
      <c r="G508" s="19" t="s">
        <v>96</v>
      </c>
      <c r="H508" s="19" t="s">
        <v>47</v>
      </c>
      <c r="I508" s="20">
        <f t="shared" si="7"/>
        <v>502</v>
      </c>
      <c r="J508" s="20">
        <f>HLOOKUP(Year-1, 'Full Database'!$K$6:$BN$7, 2, 0)</f>
        <v>61</v>
      </c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>
        <v>0</v>
      </c>
      <c r="BC508" s="21">
        <v>0</v>
      </c>
      <c r="BD508" s="21">
        <v>0</v>
      </c>
      <c r="BE508" s="21">
        <v>0</v>
      </c>
      <c r="BF508" s="21">
        <v>0</v>
      </c>
      <c r="BG508" s="21">
        <v>0</v>
      </c>
      <c r="BH508" s="21">
        <v>0</v>
      </c>
      <c r="BI508" s="21">
        <v>0</v>
      </c>
      <c r="BJ508" s="21"/>
      <c r="BK508" s="21"/>
      <c r="BL508" s="21"/>
      <c r="BM508" s="21"/>
      <c r="BN508" s="21"/>
    </row>
    <row r="509" spans="1:66" s="22" customFormat="1" ht="18" customHeight="1" x14ac:dyDescent="0.45">
      <c r="A509" s="17"/>
      <c r="B509" s="17">
        <v>502</v>
      </c>
      <c r="C509" s="18" t="s">
        <v>623</v>
      </c>
      <c r="D509" s="19" t="s">
        <v>41</v>
      </c>
      <c r="E509" s="19" t="s">
        <v>616</v>
      </c>
      <c r="F509" s="19" t="s">
        <v>85</v>
      </c>
      <c r="G509" s="19" t="s">
        <v>98</v>
      </c>
      <c r="H509" s="19" t="s">
        <v>47</v>
      </c>
      <c r="I509" s="20">
        <f t="shared" si="7"/>
        <v>502</v>
      </c>
      <c r="J509" s="20">
        <f>HLOOKUP(Year-1, 'Full Database'!$K$6:$BN$7, 2, 0)</f>
        <v>61</v>
      </c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>
        <v>0</v>
      </c>
      <c r="BC509" s="21">
        <v>0</v>
      </c>
      <c r="BD509" s="21">
        <v>0</v>
      </c>
      <c r="BE509" s="21">
        <v>0</v>
      </c>
      <c r="BF509" s="21">
        <v>0</v>
      </c>
      <c r="BG509" s="21">
        <v>0</v>
      </c>
      <c r="BH509" s="21">
        <v>0</v>
      </c>
      <c r="BI509" s="21">
        <v>0</v>
      </c>
      <c r="BJ509" s="21"/>
      <c r="BK509" s="21"/>
      <c r="BL509" s="21"/>
      <c r="BM509" s="21"/>
      <c r="BN509" s="21"/>
    </row>
    <row r="510" spans="1:66" s="22" customFormat="1" ht="18" customHeight="1" x14ac:dyDescent="0.45">
      <c r="A510" s="17"/>
      <c r="B510" s="17">
        <v>503</v>
      </c>
      <c r="C510" s="18" t="s">
        <v>624</v>
      </c>
      <c r="D510" s="19" t="s">
        <v>41</v>
      </c>
      <c r="E510" s="19" t="s">
        <v>616</v>
      </c>
      <c r="F510" s="19" t="s">
        <v>85</v>
      </c>
      <c r="G510" s="19" t="s">
        <v>100</v>
      </c>
      <c r="H510" s="19" t="s">
        <v>47</v>
      </c>
      <c r="I510" s="20">
        <f t="shared" si="7"/>
        <v>502</v>
      </c>
      <c r="J510" s="20">
        <f>HLOOKUP(Year-1, 'Full Database'!$K$6:$BN$7, 2, 0)</f>
        <v>61</v>
      </c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>
        <v>57.751599767306573</v>
      </c>
      <c r="BC510" s="21">
        <v>54.094900000000003</v>
      </c>
      <c r="BD510" s="21">
        <v>60.42</v>
      </c>
      <c r="BE510" s="21">
        <v>60.42</v>
      </c>
      <c r="BF510" s="21">
        <v>56.5</v>
      </c>
      <c r="BG510" s="21"/>
      <c r="BH510" s="21"/>
      <c r="BI510" s="21">
        <v>68.97810218978104</v>
      </c>
      <c r="BJ510" s="21"/>
      <c r="BK510" s="21"/>
      <c r="BL510" s="21"/>
      <c r="BM510" s="21"/>
      <c r="BN510" s="21"/>
    </row>
    <row r="511" spans="1:66" s="22" customFormat="1" ht="18" customHeight="1" x14ac:dyDescent="0.45">
      <c r="A511" s="17"/>
      <c r="B511" s="17">
        <v>504</v>
      </c>
      <c r="C511" s="18" t="s">
        <v>625</v>
      </c>
      <c r="D511" s="19" t="s">
        <v>41</v>
      </c>
      <c r="E511" s="19" t="s">
        <v>616</v>
      </c>
      <c r="F511" s="19" t="s">
        <v>85</v>
      </c>
      <c r="G511" s="19" t="s">
        <v>102</v>
      </c>
      <c r="H511" s="19" t="s">
        <v>47</v>
      </c>
      <c r="I511" s="20">
        <f t="shared" si="7"/>
        <v>502</v>
      </c>
      <c r="J511" s="20">
        <f>HLOOKUP(Year-1, 'Full Database'!$K$6:$BN$7, 2, 0)</f>
        <v>61</v>
      </c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>
        <v>0</v>
      </c>
      <c r="BC511" s="21">
        <v>0</v>
      </c>
      <c r="BD511" s="21">
        <v>0</v>
      </c>
      <c r="BE511" s="21">
        <v>0</v>
      </c>
      <c r="BF511" s="21">
        <v>0</v>
      </c>
      <c r="BG511" s="21">
        <v>0</v>
      </c>
      <c r="BH511" s="21">
        <v>0</v>
      </c>
      <c r="BI511" s="21">
        <v>0</v>
      </c>
      <c r="BJ511" s="21"/>
      <c r="BK511" s="21"/>
      <c r="BL511" s="21"/>
      <c r="BM511" s="21"/>
      <c r="BN511" s="21"/>
    </row>
    <row r="512" spans="1:66" s="22" customFormat="1" ht="18" customHeight="1" x14ac:dyDescent="0.45">
      <c r="A512" s="17"/>
      <c r="B512" s="17">
        <v>505</v>
      </c>
      <c r="C512" s="18" t="s">
        <v>626</v>
      </c>
      <c r="D512" s="19" t="s">
        <v>41</v>
      </c>
      <c r="E512" s="19" t="s">
        <v>616</v>
      </c>
      <c r="F512" s="19" t="s">
        <v>85</v>
      </c>
      <c r="G512" s="19" t="s">
        <v>104</v>
      </c>
      <c r="H512" s="19" t="s">
        <v>47</v>
      </c>
      <c r="I512" s="20">
        <f t="shared" si="7"/>
        <v>502</v>
      </c>
      <c r="J512" s="20">
        <f>HLOOKUP(Year-1, 'Full Database'!$K$6:$BN$7, 2, 0)</f>
        <v>61</v>
      </c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>
        <v>49.567452391202799</v>
      </c>
      <c r="BC512" s="21">
        <v>51.033275000000003</v>
      </c>
      <c r="BD512" s="21">
        <v>53.3</v>
      </c>
      <c r="BE512" s="21">
        <v>53.3</v>
      </c>
      <c r="BF512" s="21">
        <v>50.5</v>
      </c>
      <c r="BG512" s="21"/>
      <c r="BH512" s="21"/>
      <c r="BI512" s="21">
        <v>55.580380715123688</v>
      </c>
      <c r="BJ512" s="21"/>
      <c r="BK512" s="21"/>
      <c r="BL512" s="21"/>
      <c r="BM512" s="21"/>
      <c r="BN512" s="21"/>
    </row>
    <row r="513" spans="1:66" s="22" customFormat="1" ht="18" customHeight="1" x14ac:dyDescent="0.45">
      <c r="A513" s="17"/>
      <c r="B513" s="17">
        <v>506</v>
      </c>
      <c r="C513" s="18" t="s">
        <v>627</v>
      </c>
      <c r="D513" s="19" t="s">
        <v>41</v>
      </c>
      <c r="E513" s="19" t="s">
        <v>616</v>
      </c>
      <c r="F513" s="19" t="s">
        <v>85</v>
      </c>
      <c r="G513" s="19" t="s">
        <v>106</v>
      </c>
      <c r="H513" s="19" t="s">
        <v>47</v>
      </c>
      <c r="I513" s="20">
        <f t="shared" si="7"/>
        <v>502</v>
      </c>
      <c r="J513" s="20">
        <f>HLOOKUP(Year-1, 'Full Database'!$K$6:$BN$7, 2, 0)</f>
        <v>61</v>
      </c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>
        <v>0</v>
      </c>
      <c r="BC513" s="21">
        <v>0</v>
      </c>
      <c r="BD513" s="21">
        <v>0</v>
      </c>
      <c r="BE513" s="21">
        <v>0</v>
      </c>
      <c r="BF513" s="21">
        <v>0</v>
      </c>
      <c r="BG513" s="21">
        <v>0</v>
      </c>
      <c r="BH513" s="21">
        <v>0</v>
      </c>
      <c r="BI513" s="21">
        <v>0</v>
      </c>
      <c r="BJ513" s="21"/>
      <c r="BK513" s="21"/>
      <c r="BL513" s="21"/>
      <c r="BM513" s="21"/>
      <c r="BN513" s="21"/>
    </row>
    <row r="514" spans="1:66" s="22" customFormat="1" ht="18" customHeight="1" x14ac:dyDescent="0.45">
      <c r="A514" s="17"/>
      <c r="B514" s="17">
        <v>507</v>
      </c>
      <c r="C514" s="18" t="s">
        <v>628</v>
      </c>
      <c r="D514" s="19" t="s">
        <v>41</v>
      </c>
      <c r="E514" s="19" t="s">
        <v>616</v>
      </c>
      <c r="F514" s="19" t="s">
        <v>85</v>
      </c>
      <c r="G514" s="19" t="s">
        <v>108</v>
      </c>
      <c r="H514" s="19" t="s">
        <v>47</v>
      </c>
      <c r="I514" s="20">
        <f t="shared" si="7"/>
        <v>502</v>
      </c>
      <c r="J514" s="20">
        <f>HLOOKUP(Year-1, 'Full Database'!$K$6:$BN$7, 2, 0)</f>
        <v>61</v>
      </c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>
        <v>0</v>
      </c>
      <c r="BC514" s="21">
        <v>0</v>
      </c>
      <c r="BD514" s="21">
        <v>0</v>
      </c>
      <c r="BE514" s="21">
        <v>0</v>
      </c>
      <c r="BF514" s="21">
        <v>0</v>
      </c>
      <c r="BG514" s="21">
        <v>0</v>
      </c>
      <c r="BH514" s="21">
        <v>0</v>
      </c>
      <c r="BI514" s="21">
        <v>0</v>
      </c>
      <c r="BJ514" s="21"/>
      <c r="BK514" s="21"/>
      <c r="BL514" s="21"/>
      <c r="BM514" s="21"/>
      <c r="BN514" s="21"/>
    </row>
    <row r="515" spans="1:66" s="22" customFormat="1" ht="18" customHeight="1" x14ac:dyDescent="0.45">
      <c r="A515" s="17"/>
      <c r="B515" s="17">
        <v>508</v>
      </c>
      <c r="C515" s="18" t="s">
        <v>629</v>
      </c>
      <c r="D515" s="19" t="s">
        <v>41</v>
      </c>
      <c r="E515" s="19" t="s">
        <v>616</v>
      </c>
      <c r="F515" s="19" t="s">
        <v>85</v>
      </c>
      <c r="G515" s="19" t="s">
        <v>110</v>
      </c>
      <c r="H515" s="19" t="s">
        <v>47</v>
      </c>
      <c r="I515" s="20">
        <f t="shared" si="7"/>
        <v>502</v>
      </c>
      <c r="J515" s="20">
        <f>HLOOKUP(Year-1, 'Full Database'!$K$6:$BN$7, 2, 0)</f>
        <v>61</v>
      </c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>
        <v>65.831986425511616</v>
      </c>
      <c r="BC515" s="21">
        <v>65.908233333333342</v>
      </c>
      <c r="BD515" s="21">
        <v>68.8</v>
      </c>
      <c r="BE515" s="21">
        <v>68.8</v>
      </c>
      <c r="BF515" s="21">
        <v>62.9</v>
      </c>
      <c r="BG515" s="21"/>
      <c r="BH515" s="21"/>
      <c r="BI515" s="21">
        <v>53.76918337494093</v>
      </c>
      <c r="BJ515" s="21"/>
      <c r="BK515" s="21"/>
      <c r="BL515" s="21"/>
      <c r="BM515" s="21"/>
      <c r="BN515" s="21"/>
    </row>
    <row r="516" spans="1:66" s="22" customFormat="1" ht="18" customHeight="1" x14ac:dyDescent="0.45">
      <c r="A516" s="17"/>
      <c r="B516" s="17">
        <v>509</v>
      </c>
      <c r="C516" s="18" t="s">
        <v>630</v>
      </c>
      <c r="D516" s="19" t="s">
        <v>41</v>
      </c>
      <c r="E516" s="19" t="s">
        <v>616</v>
      </c>
      <c r="F516" s="19" t="s">
        <v>85</v>
      </c>
      <c r="G516" s="19" t="s">
        <v>112</v>
      </c>
      <c r="H516" s="19" t="s">
        <v>47</v>
      </c>
      <c r="I516" s="20">
        <f t="shared" si="7"/>
        <v>502</v>
      </c>
      <c r="J516" s="20">
        <f>HLOOKUP(Year-1, 'Full Database'!$K$6:$BN$7, 2, 0)</f>
        <v>61</v>
      </c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>
        <v>59.868036192874484</v>
      </c>
      <c r="BC516" s="21">
        <v>60.708550000000002</v>
      </c>
      <c r="BD516" s="21">
        <v>62.2</v>
      </c>
      <c r="BE516" s="21">
        <v>62.2</v>
      </c>
      <c r="BF516" s="21">
        <v>59.8</v>
      </c>
      <c r="BG516" s="21"/>
      <c r="BH516" s="21"/>
      <c r="BI516" s="21">
        <v>57.186106577149253</v>
      </c>
      <c r="BJ516" s="21"/>
      <c r="BK516" s="21"/>
      <c r="BL516" s="21"/>
      <c r="BM516" s="21"/>
      <c r="BN516" s="21"/>
    </row>
    <row r="517" spans="1:66" s="22" customFormat="1" ht="18" customHeight="1" x14ac:dyDescent="0.45">
      <c r="A517" s="17"/>
      <c r="B517" s="17">
        <v>510</v>
      </c>
      <c r="C517" s="18" t="s">
        <v>631</v>
      </c>
      <c r="D517" s="19" t="s">
        <v>41</v>
      </c>
      <c r="E517" s="19" t="s">
        <v>616</v>
      </c>
      <c r="F517" s="19" t="s">
        <v>85</v>
      </c>
      <c r="G517" s="19" t="s">
        <v>114</v>
      </c>
      <c r="H517" s="19" t="s">
        <v>47</v>
      </c>
      <c r="I517" s="20">
        <f t="shared" si="7"/>
        <v>502</v>
      </c>
      <c r="J517" s="20">
        <f>HLOOKUP(Year-1, 'Full Database'!$K$6:$BN$7, 2, 0)</f>
        <v>61</v>
      </c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>
        <v>56.518704634282486</v>
      </c>
      <c r="BC517" s="21">
        <v>59.048000000000002</v>
      </c>
      <c r="BD517" s="21">
        <v>62.21</v>
      </c>
      <c r="BE517" s="21">
        <v>62.21</v>
      </c>
      <c r="BF517" s="21">
        <v>60.3</v>
      </c>
      <c r="BG517" s="21"/>
      <c r="BH517" s="21"/>
      <c r="BI517" s="21">
        <v>66.611111111111086</v>
      </c>
      <c r="BJ517" s="21"/>
      <c r="BK517" s="21"/>
      <c r="BL517" s="21"/>
      <c r="BM517" s="21"/>
      <c r="BN517" s="21"/>
    </row>
    <row r="518" spans="1:66" s="22" customFormat="1" ht="18" customHeight="1" x14ac:dyDescent="0.45">
      <c r="A518" s="17"/>
      <c r="B518" s="17">
        <v>511</v>
      </c>
      <c r="C518" s="18" t="s">
        <v>632</v>
      </c>
      <c r="D518" s="19" t="s">
        <v>41</v>
      </c>
      <c r="E518" s="19" t="s">
        <v>633</v>
      </c>
      <c r="F518" s="19" t="s">
        <v>15</v>
      </c>
      <c r="G518" s="19" t="s">
        <v>15</v>
      </c>
      <c r="H518" s="19" t="s">
        <v>16</v>
      </c>
      <c r="I518" s="20">
        <f t="shared" si="7"/>
        <v>518</v>
      </c>
      <c r="J518" s="20">
        <f>HLOOKUP(Year-1, 'Full Database'!$K$6:$BN$7, 2, 0)</f>
        <v>61</v>
      </c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>
        <v>46545.574763343931</v>
      </c>
      <c r="AX518" s="24">
        <v>48728.625699823147</v>
      </c>
      <c r="AY518" s="24">
        <v>50655.983989784538</v>
      </c>
      <c r="AZ518" s="24">
        <v>51700.125121828307</v>
      </c>
      <c r="BA518" s="24">
        <v>54158.440828926665</v>
      </c>
      <c r="BB518" s="24">
        <v>55834</v>
      </c>
      <c r="BC518" s="24">
        <v>58014.324910082119</v>
      </c>
      <c r="BD518" s="24">
        <v>59365.988700584559</v>
      </c>
      <c r="BE518" s="24">
        <v>60882.283630659287</v>
      </c>
      <c r="BF518" s="24">
        <v>60993.921086394512</v>
      </c>
      <c r="BG518" s="24">
        <v>63939.574077655743</v>
      </c>
      <c r="BH518" s="24">
        <v>64630.57398907777</v>
      </c>
      <c r="BI518" s="24">
        <v>65140.72174084498</v>
      </c>
      <c r="BJ518" s="24"/>
      <c r="BK518" s="24"/>
      <c r="BL518" s="24"/>
      <c r="BM518" s="24"/>
      <c r="BN518" s="24"/>
    </row>
    <row r="519" spans="1:66" s="22" customFormat="1" ht="18" customHeight="1" x14ac:dyDescent="0.45">
      <c r="A519" s="17"/>
      <c r="B519" s="17">
        <v>512</v>
      </c>
      <c r="C519" s="18" t="s">
        <v>634</v>
      </c>
      <c r="D519" s="19" t="s">
        <v>45</v>
      </c>
      <c r="E519" s="19" t="s">
        <v>635</v>
      </c>
      <c r="F519" s="19" t="s">
        <v>15</v>
      </c>
      <c r="G519" s="19" t="s">
        <v>15</v>
      </c>
      <c r="H519" s="19" t="s">
        <v>47</v>
      </c>
      <c r="I519" s="20">
        <f t="shared" si="7"/>
        <v>518</v>
      </c>
      <c r="J519" s="20">
        <f>HLOOKUP(Year-1, 'Full Database'!$K$6:$BN$7, 2, 0)</f>
        <v>61</v>
      </c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>
        <v>75784.985372889656</v>
      </c>
      <c r="AX519" s="24">
        <v>79339.647680180045</v>
      </c>
      <c r="AY519" s="24">
        <v>81727.345318954598</v>
      </c>
      <c r="AZ519" s="24">
        <v>83662.106300533793</v>
      </c>
      <c r="BA519" s="24">
        <v>87460.588043587384</v>
      </c>
      <c r="BB519" s="24">
        <v>90560.954273447671</v>
      </c>
      <c r="BC519" s="24">
        <v>88220.02777033353</v>
      </c>
      <c r="BD519" s="24">
        <v>92334.249694064507</v>
      </c>
      <c r="BE519" s="24">
        <v>94131.555955494172</v>
      </c>
      <c r="BF519" s="24">
        <v>95056.840248325898</v>
      </c>
      <c r="BG519" s="24">
        <v>97640.830530382198</v>
      </c>
      <c r="BH519" s="24">
        <v>100319.06821968067</v>
      </c>
      <c r="BI519" s="24">
        <v>102226.49828726721</v>
      </c>
      <c r="BJ519" s="24"/>
      <c r="BK519" s="24"/>
      <c r="BL519" s="24"/>
      <c r="BM519" s="24"/>
      <c r="BN519" s="24"/>
    </row>
    <row r="520" spans="1:66" s="22" customFormat="1" ht="18" customHeight="1" x14ac:dyDescent="0.45">
      <c r="A520" s="17"/>
      <c r="B520" s="17">
        <v>513</v>
      </c>
      <c r="C520" s="18" t="s">
        <v>636</v>
      </c>
      <c r="D520" s="19" t="s">
        <v>45</v>
      </c>
      <c r="E520" s="19" t="s">
        <v>637</v>
      </c>
      <c r="F520" s="19" t="s">
        <v>15</v>
      </c>
      <c r="G520" s="19" t="s">
        <v>15</v>
      </c>
      <c r="H520" s="19" t="s">
        <v>47</v>
      </c>
      <c r="I520" s="20">
        <f t="shared" ref="I520:I559" si="8">IF($H520="Yes", ROW($E520), $I519)</f>
        <v>518</v>
      </c>
      <c r="J520" s="20">
        <f>HLOOKUP(Year-1, 'Full Database'!$K$6:$BN$7, 2, 0)</f>
        <v>61</v>
      </c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>
        <v>98794.615713369654</v>
      </c>
      <c r="AX520" s="24">
        <v>100614.32427189418</v>
      </c>
      <c r="AY520" s="24">
        <v>103216.33065482059</v>
      </c>
      <c r="AZ520" s="24">
        <v>105144.42442414757</v>
      </c>
      <c r="BA520" s="24">
        <v>110981.40443705655</v>
      </c>
      <c r="BB520" s="24">
        <v>114723.99456200008</v>
      </c>
      <c r="BC520" s="24">
        <v>123950.78435477431</v>
      </c>
      <c r="BD520" s="24">
        <v>120972.67147147821</v>
      </c>
      <c r="BE520" s="24">
        <v>123480.13462596852</v>
      </c>
      <c r="BF520" s="24">
        <v>124998.28935499152</v>
      </c>
      <c r="BG520" s="24">
        <v>127426.95577265079</v>
      </c>
      <c r="BH520" s="24">
        <v>129968.00677858079</v>
      </c>
      <c r="BI520" s="24">
        <v>132550.27874953038</v>
      </c>
      <c r="BJ520" s="24"/>
      <c r="BK520" s="24"/>
      <c r="BL520" s="24"/>
      <c r="BM520" s="24"/>
      <c r="BN520" s="24"/>
    </row>
    <row r="521" spans="1:66" s="22" customFormat="1" ht="18" customHeight="1" x14ac:dyDescent="0.45">
      <c r="A521" s="17"/>
      <c r="B521" s="17">
        <v>514</v>
      </c>
      <c r="C521" s="18" t="s">
        <v>638</v>
      </c>
      <c r="D521" s="19" t="s">
        <v>45</v>
      </c>
      <c r="E521" s="19" t="s">
        <v>639</v>
      </c>
      <c r="F521" s="19" t="s">
        <v>15</v>
      </c>
      <c r="G521" s="19" t="s">
        <v>15</v>
      </c>
      <c r="H521" s="19" t="s">
        <v>47</v>
      </c>
      <c r="I521" s="20">
        <f t="shared" si="8"/>
        <v>518</v>
      </c>
      <c r="J521" s="20">
        <f>HLOOKUP(Year-1, 'Full Database'!$K$6:$BN$7, 2, 0)</f>
        <v>61</v>
      </c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>
        <v>51018.091593743353</v>
      </c>
      <c r="AX521" s="24">
        <v>52264.995646707517</v>
      </c>
      <c r="AY521" s="24">
        <v>53634.77506526465</v>
      </c>
      <c r="AZ521" s="24">
        <v>54364.054237996723</v>
      </c>
      <c r="BA521" s="24">
        <v>56010.2487470583</v>
      </c>
      <c r="BB521" s="24">
        <v>58217.979105246741</v>
      </c>
      <c r="BC521" s="24">
        <v>59513.902730678907</v>
      </c>
      <c r="BD521" s="24">
        <v>60492.710943330268</v>
      </c>
      <c r="BE521" s="24">
        <v>60598.685665594465</v>
      </c>
      <c r="BF521" s="24">
        <v>62227.683011724934</v>
      </c>
      <c r="BG521" s="24">
        <v>62871.19442830226</v>
      </c>
      <c r="BH521" s="24">
        <v>63764.194856030161</v>
      </c>
      <c r="BI521" s="24">
        <v>65710.530561627806</v>
      </c>
      <c r="BJ521" s="24"/>
      <c r="BK521" s="24"/>
      <c r="BL521" s="24"/>
      <c r="BM521" s="24"/>
      <c r="BN521" s="24"/>
    </row>
    <row r="522" spans="1:66" s="22" customFormat="1" ht="18" customHeight="1" x14ac:dyDescent="0.45">
      <c r="A522" s="17"/>
      <c r="B522" s="17">
        <v>515</v>
      </c>
      <c r="C522" s="18" t="s">
        <v>640</v>
      </c>
      <c r="D522" s="19" t="s">
        <v>45</v>
      </c>
      <c r="E522" s="19" t="s">
        <v>641</v>
      </c>
      <c r="F522" s="19" t="s">
        <v>15</v>
      </c>
      <c r="G522" s="19" t="s">
        <v>15</v>
      </c>
      <c r="H522" s="19" t="s">
        <v>47</v>
      </c>
      <c r="I522" s="20">
        <f t="shared" si="8"/>
        <v>518</v>
      </c>
      <c r="J522" s="20">
        <f>HLOOKUP(Year-1, 'Full Database'!$K$6:$BN$7, 2, 0)</f>
        <v>61</v>
      </c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>
        <v>38334.957568979764</v>
      </c>
      <c r="AX522" s="24">
        <v>37764.625064332438</v>
      </c>
      <c r="AY522" s="24">
        <v>38171.160068453821</v>
      </c>
      <c r="AZ522" s="24">
        <v>39636.550152979609</v>
      </c>
      <c r="BA522" s="24">
        <v>41691.858799560956</v>
      </c>
      <c r="BB522" s="24">
        <v>43057.598476979343</v>
      </c>
      <c r="BC522" s="24">
        <v>44235.581903377613</v>
      </c>
      <c r="BD522" s="24">
        <v>42704.473711240971</v>
      </c>
      <c r="BE522" s="24">
        <v>42848.640253551253</v>
      </c>
      <c r="BF522" s="24">
        <v>43356.106006736336</v>
      </c>
      <c r="BG522" s="24">
        <v>43840.094662114556</v>
      </c>
      <c r="BH522" s="24">
        <v>44476.177417223822</v>
      </c>
      <c r="BI522" s="24">
        <v>45831.85642654277</v>
      </c>
      <c r="BJ522" s="24"/>
      <c r="BK522" s="24"/>
      <c r="BL522" s="24"/>
      <c r="BM522" s="24"/>
      <c r="BN522" s="24"/>
    </row>
    <row r="523" spans="1:66" s="22" customFormat="1" ht="18" customHeight="1" x14ac:dyDescent="0.45">
      <c r="A523" s="17"/>
      <c r="B523" s="17">
        <v>516</v>
      </c>
      <c r="C523" s="18" t="s">
        <v>642</v>
      </c>
      <c r="D523" s="19" t="s">
        <v>45</v>
      </c>
      <c r="E523" s="19" t="s">
        <v>643</v>
      </c>
      <c r="F523" s="19" t="s">
        <v>15</v>
      </c>
      <c r="G523" s="19" t="s">
        <v>15</v>
      </c>
      <c r="H523" s="19" t="s">
        <v>47</v>
      </c>
      <c r="I523" s="20">
        <f t="shared" si="8"/>
        <v>518</v>
      </c>
      <c r="J523" s="20">
        <f>HLOOKUP(Year-1, 'Full Database'!$K$6:$BN$7, 2, 0)</f>
        <v>61</v>
      </c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>
        <v>32879.628176634033</v>
      </c>
      <c r="AX523" s="24">
        <v>33715.460117601921</v>
      </c>
      <c r="AY523" s="24">
        <v>33641.626857590694</v>
      </c>
      <c r="AZ523" s="24">
        <v>34108.816330560767</v>
      </c>
      <c r="BA523" s="24">
        <v>37485.55868756667</v>
      </c>
      <c r="BB523" s="24">
        <v>39148.403714679072</v>
      </c>
      <c r="BC523" s="24">
        <v>40463.758823358905</v>
      </c>
      <c r="BD523" s="24">
        <v>38665.230991989214</v>
      </c>
      <c r="BE523" s="24">
        <v>40323.359061070463</v>
      </c>
      <c r="BF523" s="24">
        <v>41517.142127331324</v>
      </c>
      <c r="BG523" s="24">
        <v>39071.668131165454</v>
      </c>
      <c r="BH523" s="24">
        <v>43298.518256904899</v>
      </c>
      <c r="BI523" s="24">
        <v>45200.613344490899</v>
      </c>
      <c r="BJ523" s="24"/>
      <c r="BK523" s="24"/>
      <c r="BL523" s="24"/>
      <c r="BM523" s="24"/>
      <c r="BN523" s="24"/>
    </row>
    <row r="524" spans="1:66" s="22" customFormat="1" ht="18" customHeight="1" x14ac:dyDescent="0.45">
      <c r="A524" s="17"/>
      <c r="B524" s="17">
        <v>517</v>
      </c>
      <c r="C524" s="18" t="s">
        <v>644</v>
      </c>
      <c r="D524" s="19" t="s">
        <v>45</v>
      </c>
      <c r="E524" s="19" t="s">
        <v>645</v>
      </c>
      <c r="F524" s="19" t="s">
        <v>15</v>
      </c>
      <c r="G524" s="19" t="s">
        <v>15</v>
      </c>
      <c r="H524" s="19" t="s">
        <v>47</v>
      </c>
      <c r="I524" s="20">
        <f t="shared" si="8"/>
        <v>518</v>
      </c>
      <c r="J524" s="20">
        <f>HLOOKUP(Year-1, 'Full Database'!$K$6:$BN$7, 2, 0)</f>
        <v>61</v>
      </c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>
        <v>2563970</v>
      </c>
      <c r="BD524" s="24">
        <v>3691370</v>
      </c>
      <c r="BE524" s="24">
        <v>3814910</v>
      </c>
      <c r="BF524" s="24">
        <v>3979730</v>
      </c>
      <c r="BG524" s="24">
        <v>4018640</v>
      </c>
      <c r="BH524" s="24">
        <v>4109030</v>
      </c>
      <c r="BI524" s="24">
        <v>4213650</v>
      </c>
      <c r="BJ524" s="24"/>
      <c r="BK524" s="24"/>
      <c r="BL524" s="24"/>
      <c r="BM524" s="24"/>
      <c r="BN524" s="24"/>
    </row>
    <row r="525" spans="1:66" s="22" customFormat="1" ht="18" customHeight="1" x14ac:dyDescent="0.45">
      <c r="A525" s="17"/>
      <c r="B525" s="17">
        <v>518</v>
      </c>
      <c r="C525" s="18" t="s">
        <v>646</v>
      </c>
      <c r="D525" s="19" t="s">
        <v>45</v>
      </c>
      <c r="E525" s="19" t="s">
        <v>647</v>
      </c>
      <c r="F525" s="19" t="s">
        <v>15</v>
      </c>
      <c r="G525" s="19" t="s">
        <v>15</v>
      </c>
      <c r="H525" s="19" t="s">
        <v>47</v>
      </c>
      <c r="I525" s="20">
        <f t="shared" si="8"/>
        <v>518</v>
      </c>
      <c r="J525" s="20">
        <f>HLOOKUP(Year-1, 'Full Database'!$K$6:$BN$7, 2, 0)</f>
        <v>61</v>
      </c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>
        <v>16079830</v>
      </c>
      <c r="BD525" s="24">
        <v>22106800</v>
      </c>
      <c r="BE525" s="24">
        <v>22577020</v>
      </c>
      <c r="BF525" s="24">
        <v>23146580</v>
      </c>
      <c r="BG525" s="24">
        <v>23635120</v>
      </c>
      <c r="BH525" s="24">
        <v>24043910</v>
      </c>
      <c r="BI525" s="24">
        <v>24506760</v>
      </c>
      <c r="BJ525" s="24"/>
      <c r="BK525" s="24"/>
      <c r="BL525" s="24"/>
      <c r="BM525" s="24"/>
      <c r="BN525" s="24"/>
    </row>
    <row r="526" spans="1:66" s="22" customFormat="1" ht="18" customHeight="1" x14ac:dyDescent="0.45">
      <c r="A526" s="17"/>
      <c r="B526" s="17">
        <v>519</v>
      </c>
      <c r="C526" s="18" t="s">
        <v>648</v>
      </c>
      <c r="D526" s="19" t="s">
        <v>45</v>
      </c>
      <c r="E526" s="19" t="s">
        <v>649</v>
      </c>
      <c r="F526" s="19" t="s">
        <v>15</v>
      </c>
      <c r="G526" s="19" t="s">
        <v>15</v>
      </c>
      <c r="H526" s="19" t="s">
        <v>47</v>
      </c>
      <c r="I526" s="20">
        <f t="shared" si="8"/>
        <v>518</v>
      </c>
      <c r="J526" s="20">
        <f>HLOOKUP(Year-1, 'Full Database'!$K$6:$BN$7, 2, 0)</f>
        <v>61</v>
      </c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>
        <v>15111200</v>
      </c>
      <c r="BD526" s="24">
        <v>14211000</v>
      </c>
      <c r="BE526" s="24">
        <v>14360790</v>
      </c>
      <c r="BF526" s="24">
        <v>14608870</v>
      </c>
      <c r="BG526" s="24">
        <v>14834290</v>
      </c>
      <c r="BH526" s="24">
        <v>15073100</v>
      </c>
      <c r="BI526" s="24">
        <v>15325950</v>
      </c>
      <c r="BJ526" s="24"/>
      <c r="BK526" s="24"/>
      <c r="BL526" s="24"/>
      <c r="BM526" s="24"/>
      <c r="BN526" s="24"/>
    </row>
    <row r="527" spans="1:66" s="22" customFormat="1" ht="18" customHeight="1" x14ac:dyDescent="0.45">
      <c r="A527" s="17"/>
      <c r="B527" s="17">
        <v>520</v>
      </c>
      <c r="C527" s="18" t="s">
        <v>650</v>
      </c>
      <c r="D527" s="19" t="s">
        <v>45</v>
      </c>
      <c r="E527" s="19" t="s">
        <v>651</v>
      </c>
      <c r="F527" s="19" t="s">
        <v>15</v>
      </c>
      <c r="G527" s="19" t="s">
        <v>15</v>
      </c>
      <c r="H527" s="19" t="s">
        <v>47</v>
      </c>
      <c r="I527" s="20">
        <f t="shared" si="8"/>
        <v>518</v>
      </c>
      <c r="J527" s="20">
        <f>HLOOKUP(Year-1, 'Full Database'!$K$6:$BN$7, 2, 0)</f>
        <v>61</v>
      </c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>
        <v>18994370</v>
      </c>
      <c r="BD527" s="24">
        <v>17953580</v>
      </c>
      <c r="BE527" s="24">
        <v>17956730</v>
      </c>
      <c r="BF527" s="24">
        <v>18059110</v>
      </c>
      <c r="BG527" s="24">
        <v>18186920</v>
      </c>
      <c r="BH527" s="24">
        <v>18371980</v>
      </c>
      <c r="BI527" s="24">
        <v>18597140</v>
      </c>
      <c r="BJ527" s="24"/>
      <c r="BK527" s="24"/>
      <c r="BL527" s="24"/>
      <c r="BM527" s="24"/>
      <c r="BN527" s="24"/>
    </row>
    <row r="528" spans="1:66" s="22" customFormat="1" ht="18" customHeight="1" x14ac:dyDescent="0.45">
      <c r="A528" s="17"/>
      <c r="B528" s="17">
        <v>521</v>
      </c>
      <c r="C528" s="18" t="s">
        <v>652</v>
      </c>
      <c r="D528" s="19" t="s">
        <v>45</v>
      </c>
      <c r="E528" s="19" t="s">
        <v>653</v>
      </c>
      <c r="F528" s="19" t="s">
        <v>15</v>
      </c>
      <c r="G528" s="19" t="s">
        <v>15</v>
      </c>
      <c r="H528" s="19" t="s">
        <v>47</v>
      </c>
      <c r="I528" s="20">
        <f t="shared" si="8"/>
        <v>518</v>
      </c>
      <c r="J528" s="20">
        <f>HLOOKUP(Year-1, 'Full Database'!$K$6:$BN$7, 2, 0)</f>
        <v>61</v>
      </c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>
        <v>324000</v>
      </c>
      <c r="BD528" s="24">
        <v>312520</v>
      </c>
      <c r="BE528" s="24">
        <v>312310</v>
      </c>
      <c r="BF528" s="24">
        <v>335170</v>
      </c>
      <c r="BG528" s="24">
        <v>344840</v>
      </c>
      <c r="BH528" s="24">
        <v>356510</v>
      </c>
      <c r="BI528" s="24">
        <v>356350</v>
      </c>
      <c r="BJ528" s="24"/>
      <c r="BK528" s="24"/>
      <c r="BL528" s="24"/>
      <c r="BM528" s="24"/>
      <c r="BN528" s="24"/>
    </row>
    <row r="529" spans="1:66" s="22" customFormat="1" ht="18" customHeight="1" x14ac:dyDescent="0.45">
      <c r="A529" s="17"/>
      <c r="B529" s="17">
        <v>522</v>
      </c>
      <c r="C529" s="18" t="s">
        <v>654</v>
      </c>
      <c r="D529" s="19" t="s">
        <v>41</v>
      </c>
      <c r="E529" s="19" t="s">
        <v>633</v>
      </c>
      <c r="F529" s="19" t="s">
        <v>85</v>
      </c>
      <c r="G529" s="19" t="s">
        <v>86</v>
      </c>
      <c r="H529" s="19" t="s">
        <v>47</v>
      </c>
      <c r="I529" s="20">
        <f t="shared" si="8"/>
        <v>518</v>
      </c>
      <c r="J529" s="20">
        <f>HLOOKUP(Year-1, 'Full Database'!$K$6:$BN$7, 2, 0)</f>
        <v>61</v>
      </c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>
        <v>41132.101586397359</v>
      </c>
      <c r="AX529" s="24">
        <v>38462.756197773182</v>
      </c>
      <c r="AY529" s="24">
        <v>42977.108299381791</v>
      </c>
      <c r="AZ529" s="24">
        <v>48185.804289774205</v>
      </c>
      <c r="BA529" s="24">
        <v>53989.609746000962</v>
      </c>
      <c r="BB529" s="24">
        <v>55111.986326991173</v>
      </c>
      <c r="BC529" s="24">
        <v>57228.869754301384</v>
      </c>
      <c r="BD529" s="24">
        <v>53510.145008052961</v>
      </c>
      <c r="BE529" s="24">
        <v>56904.986301065815</v>
      </c>
      <c r="BF529" s="24">
        <v>58995.618323532268</v>
      </c>
      <c r="BG529" s="24">
        <v>59569.411754073299</v>
      </c>
      <c r="BH529" s="24">
        <v>61557.913268352699</v>
      </c>
      <c r="BI529" s="24">
        <v>64436.232125241062</v>
      </c>
      <c r="BJ529" s="24"/>
      <c r="BK529" s="24"/>
      <c r="BL529" s="24"/>
      <c r="BM529" s="24"/>
      <c r="BN529" s="24"/>
    </row>
    <row r="530" spans="1:66" s="22" customFormat="1" ht="18" customHeight="1" x14ac:dyDescent="0.45">
      <c r="A530" s="17"/>
      <c r="B530" s="17">
        <v>523</v>
      </c>
      <c r="C530" s="18" t="s">
        <v>655</v>
      </c>
      <c r="D530" s="19" t="s">
        <v>41</v>
      </c>
      <c r="E530" s="19" t="s">
        <v>633</v>
      </c>
      <c r="F530" s="19" t="s">
        <v>85</v>
      </c>
      <c r="G530" s="19" t="s">
        <v>88</v>
      </c>
      <c r="H530" s="19" t="s">
        <v>47</v>
      </c>
      <c r="I530" s="20">
        <f t="shared" si="8"/>
        <v>518</v>
      </c>
      <c r="J530" s="20">
        <f>HLOOKUP(Year-1, 'Full Database'!$K$6:$BN$7, 2, 0)</f>
        <v>61</v>
      </c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>
        <v>45324.454839891267</v>
      </c>
      <c r="AX530" s="24">
        <v>43257.489410197639</v>
      </c>
      <c r="AY530" s="24">
        <v>45799.226225570339</v>
      </c>
      <c r="AZ530" s="24">
        <v>41996.062043324091</v>
      </c>
      <c r="BA530" s="24">
        <v>52948.868265330464</v>
      </c>
      <c r="BB530" s="24">
        <v>58444.570670849884</v>
      </c>
      <c r="BC530" s="24">
        <v>42222.468788804712</v>
      </c>
      <c r="BD530" s="24">
        <v>52760.221708836776</v>
      </c>
      <c r="BE530" s="24">
        <v>58011.155152122592</v>
      </c>
      <c r="BF530" s="24">
        <v>65524.148704307983</v>
      </c>
      <c r="BG530" s="24">
        <v>66993.885935805505</v>
      </c>
      <c r="BH530" s="24">
        <v>63218.531330670106</v>
      </c>
      <c r="BI530" s="24">
        <v>62773.149741477602</v>
      </c>
      <c r="BJ530" s="24"/>
      <c r="BK530" s="24"/>
      <c r="BL530" s="24"/>
      <c r="BM530" s="24"/>
      <c r="BN530" s="24"/>
    </row>
    <row r="531" spans="1:66" s="22" customFormat="1" ht="18" customHeight="1" x14ac:dyDescent="0.45">
      <c r="A531" s="17"/>
      <c r="B531" s="17">
        <v>524</v>
      </c>
      <c r="C531" s="18" t="s">
        <v>656</v>
      </c>
      <c r="D531" s="19" t="s">
        <v>41</v>
      </c>
      <c r="E531" s="19" t="s">
        <v>633</v>
      </c>
      <c r="F531" s="19" t="s">
        <v>85</v>
      </c>
      <c r="G531" s="19" t="s">
        <v>90</v>
      </c>
      <c r="H531" s="19" t="s">
        <v>47</v>
      </c>
      <c r="I531" s="20">
        <f t="shared" si="8"/>
        <v>518</v>
      </c>
      <c r="J531" s="20">
        <f>HLOOKUP(Year-1, 'Full Database'!$K$6:$BN$7, 2, 0)</f>
        <v>61</v>
      </c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>
        <v>35642.062975832872</v>
      </c>
      <c r="AX531" s="24">
        <v>38559.324253470542</v>
      </c>
      <c r="AY531" s="24">
        <v>40032.127893915829</v>
      </c>
      <c r="AZ531" s="24">
        <v>40845.749383589129</v>
      </c>
      <c r="BA531" s="24">
        <v>36213.418171357604</v>
      </c>
      <c r="BB531" s="24">
        <v>42207.323524272499</v>
      </c>
      <c r="BC531" s="24">
        <v>45407.908263553378</v>
      </c>
      <c r="BD531" s="24">
        <v>47240.524023711179</v>
      </c>
      <c r="BE531" s="24">
        <v>53762.600144437252</v>
      </c>
      <c r="BF531" s="24">
        <v>50050.744286779773</v>
      </c>
      <c r="BG531" s="24">
        <v>53789.29053439782</v>
      </c>
      <c r="BH531" s="24">
        <v>52965.908356080363</v>
      </c>
      <c r="BI531" s="24">
        <v>52800.121789426936</v>
      </c>
      <c r="BJ531" s="24"/>
      <c r="BK531" s="24"/>
      <c r="BL531" s="24"/>
      <c r="BM531" s="24"/>
      <c r="BN531" s="24"/>
    </row>
    <row r="532" spans="1:66" s="22" customFormat="1" ht="18" customHeight="1" x14ac:dyDescent="0.45">
      <c r="A532" s="17"/>
      <c r="B532" s="17">
        <v>525</v>
      </c>
      <c r="C532" s="18" t="s">
        <v>657</v>
      </c>
      <c r="D532" s="19" t="s">
        <v>41</v>
      </c>
      <c r="E532" s="19" t="s">
        <v>633</v>
      </c>
      <c r="F532" s="19" t="s">
        <v>85</v>
      </c>
      <c r="G532" s="19" t="s">
        <v>92</v>
      </c>
      <c r="H532" s="19" t="s">
        <v>47</v>
      </c>
      <c r="I532" s="20">
        <f t="shared" si="8"/>
        <v>518</v>
      </c>
      <c r="J532" s="20">
        <f>HLOOKUP(Year-1, 'Full Database'!$K$6:$BN$7, 2, 0)</f>
        <v>61</v>
      </c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>
        <v>47969.859062493582</v>
      </c>
      <c r="AX532" s="24">
        <v>49987.646649734765</v>
      </c>
      <c r="AY532" s="24">
        <v>52527.106502112991</v>
      </c>
      <c r="AZ532" s="24">
        <v>54374.543246474394</v>
      </c>
      <c r="BA532" s="24">
        <v>58799.324749993531</v>
      </c>
      <c r="BB532" s="24">
        <v>58233.740221200191</v>
      </c>
      <c r="BC532" s="24">
        <v>64390.07122937782</v>
      </c>
      <c r="BD532" s="24">
        <v>65484.691083059508</v>
      </c>
      <c r="BE532" s="24">
        <v>62959.421796198068</v>
      </c>
      <c r="BF532" s="24">
        <v>63048.497097313717</v>
      </c>
      <c r="BG532" s="24">
        <v>67766.393283506841</v>
      </c>
      <c r="BH532" s="24">
        <v>75104.497354685882</v>
      </c>
      <c r="BI532" s="24">
        <v>68748.471649213112</v>
      </c>
      <c r="BJ532" s="24"/>
      <c r="BK532" s="24"/>
      <c r="BL532" s="24"/>
      <c r="BM532" s="24"/>
      <c r="BN532" s="24"/>
    </row>
    <row r="533" spans="1:66" s="22" customFormat="1" ht="18" customHeight="1" x14ac:dyDescent="0.45">
      <c r="A533" s="17"/>
      <c r="B533" s="17">
        <v>526</v>
      </c>
      <c r="C533" s="18" t="s">
        <v>658</v>
      </c>
      <c r="D533" s="19" t="s">
        <v>41</v>
      </c>
      <c r="E533" s="19" t="s">
        <v>633</v>
      </c>
      <c r="F533" s="19" t="s">
        <v>85</v>
      </c>
      <c r="G533" s="19" t="s">
        <v>94</v>
      </c>
      <c r="H533" s="19" t="s">
        <v>47</v>
      </c>
      <c r="I533" s="20">
        <f t="shared" si="8"/>
        <v>518</v>
      </c>
      <c r="J533" s="20">
        <f>HLOOKUP(Year-1, 'Full Database'!$K$6:$BN$7, 2, 0)</f>
        <v>61</v>
      </c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>
        <v>44659.528655309616</v>
      </c>
      <c r="AX533" s="24">
        <v>48970.382385106808</v>
      </c>
      <c r="AY533" s="24">
        <v>48932.614096467347</v>
      </c>
      <c r="AZ533" s="24">
        <v>46905.125138443065</v>
      </c>
      <c r="BA533" s="24">
        <v>47956.316051254274</v>
      </c>
      <c r="BB533" s="24">
        <v>45790.349302965689</v>
      </c>
      <c r="BC533" s="24">
        <v>54865.986246516346</v>
      </c>
      <c r="BD533" s="24">
        <v>53574.58650368949</v>
      </c>
      <c r="BE533" s="24">
        <v>53904.037939795213</v>
      </c>
      <c r="BF533" s="24">
        <v>54092.033523060927</v>
      </c>
      <c r="BG533" s="24">
        <v>54620.580333972794</v>
      </c>
      <c r="BH533" s="24">
        <v>55068.301974276961</v>
      </c>
      <c r="BI533" s="24">
        <v>53976.626746589507</v>
      </c>
      <c r="BJ533" s="24"/>
      <c r="BK533" s="24"/>
      <c r="BL533" s="24"/>
      <c r="BM533" s="24"/>
      <c r="BN533" s="24"/>
    </row>
    <row r="534" spans="1:66" s="22" customFormat="1" ht="18" customHeight="1" x14ac:dyDescent="0.45">
      <c r="A534" s="17"/>
      <c r="B534" s="17">
        <v>527</v>
      </c>
      <c r="C534" s="18" t="s">
        <v>659</v>
      </c>
      <c r="D534" s="19" t="s">
        <v>41</v>
      </c>
      <c r="E534" s="19" t="s">
        <v>633</v>
      </c>
      <c r="F534" s="19" t="s">
        <v>85</v>
      </c>
      <c r="G534" s="19" t="s">
        <v>96</v>
      </c>
      <c r="H534" s="19" t="s">
        <v>47</v>
      </c>
      <c r="I534" s="20">
        <f t="shared" si="8"/>
        <v>518</v>
      </c>
      <c r="J534" s="20">
        <f>HLOOKUP(Year-1, 'Full Database'!$K$6:$BN$7, 2, 0)</f>
        <v>61</v>
      </c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>
        <v>52429.876434450169</v>
      </c>
      <c r="AX534" s="24">
        <v>54539.843483909965</v>
      </c>
      <c r="AY534" s="24">
        <v>54245.51756847035</v>
      </c>
      <c r="AZ534" s="24">
        <v>53481.658141191896</v>
      </c>
      <c r="BA534" s="24">
        <v>57982.318698789844</v>
      </c>
      <c r="BB534" s="24">
        <v>61215.7431502623</v>
      </c>
      <c r="BC534" s="24">
        <v>63703.300377592997</v>
      </c>
      <c r="BD534" s="24">
        <v>64534.161759890041</v>
      </c>
      <c r="BE534" s="24">
        <v>67614.289686852542</v>
      </c>
      <c r="BF534" s="24">
        <v>67672.446195747558</v>
      </c>
      <c r="BG534" s="24">
        <v>66741.598000742408</v>
      </c>
      <c r="BH534" s="24">
        <v>64948.790317211889</v>
      </c>
      <c r="BI534" s="24">
        <v>71168.95441394276</v>
      </c>
      <c r="BJ534" s="24"/>
      <c r="BK534" s="24"/>
      <c r="BL534" s="24"/>
      <c r="BM534" s="24"/>
      <c r="BN534" s="24"/>
    </row>
    <row r="535" spans="1:66" s="22" customFormat="1" ht="18" customHeight="1" x14ac:dyDescent="0.45">
      <c r="A535" s="17"/>
      <c r="B535" s="17">
        <v>528</v>
      </c>
      <c r="C535" s="18" t="s">
        <v>660</v>
      </c>
      <c r="D535" s="19" t="s">
        <v>41</v>
      </c>
      <c r="E535" s="19" t="s">
        <v>633</v>
      </c>
      <c r="F535" s="19" t="s">
        <v>85</v>
      </c>
      <c r="G535" s="19" t="s">
        <v>98</v>
      </c>
      <c r="H535" s="19" t="s">
        <v>47</v>
      </c>
      <c r="I535" s="20">
        <f t="shared" si="8"/>
        <v>518</v>
      </c>
      <c r="J535" s="20">
        <f>HLOOKUP(Year-1, 'Full Database'!$K$6:$BN$7, 2, 0)</f>
        <v>61</v>
      </c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>
        <v>39155.250232253093</v>
      </c>
      <c r="AX535" s="24">
        <v>36819.178257511223</v>
      </c>
      <c r="AY535" s="24">
        <v>38898.279056188847</v>
      </c>
      <c r="AZ535" s="24">
        <v>40349.204017327873</v>
      </c>
      <c r="BA535" s="24">
        <v>42846.677846535633</v>
      </c>
      <c r="BB535" s="24">
        <v>44091.429277122443</v>
      </c>
      <c r="BC535" s="24">
        <v>44992.950841817707</v>
      </c>
      <c r="BD535" s="24">
        <v>48358.335556306432</v>
      </c>
      <c r="BE535" s="24">
        <v>48599.083006094406</v>
      </c>
      <c r="BF535" s="24">
        <v>49226.700243568943</v>
      </c>
      <c r="BG535" s="24">
        <v>52270.500816714215</v>
      </c>
      <c r="BH535" s="24">
        <v>55351.976796706243</v>
      </c>
      <c r="BI535" s="24">
        <v>53075.772923598743</v>
      </c>
      <c r="BJ535" s="24"/>
      <c r="BK535" s="24"/>
      <c r="BL535" s="24"/>
      <c r="BM535" s="24"/>
      <c r="BN535" s="24"/>
    </row>
    <row r="536" spans="1:66" s="22" customFormat="1" ht="18" customHeight="1" x14ac:dyDescent="0.45">
      <c r="A536" s="17"/>
      <c r="B536" s="17">
        <v>529</v>
      </c>
      <c r="C536" s="18" t="s">
        <v>661</v>
      </c>
      <c r="D536" s="19" t="s">
        <v>41</v>
      </c>
      <c r="E536" s="19" t="s">
        <v>633</v>
      </c>
      <c r="F536" s="19" t="s">
        <v>85</v>
      </c>
      <c r="G536" s="19" t="s">
        <v>100</v>
      </c>
      <c r="H536" s="19" t="s">
        <v>47</v>
      </c>
      <c r="I536" s="20">
        <f t="shared" si="8"/>
        <v>518</v>
      </c>
      <c r="J536" s="20">
        <f>HLOOKUP(Year-1, 'Full Database'!$K$6:$BN$7, 2, 0)</f>
        <v>61</v>
      </c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>
        <v>33988.703806955178</v>
      </c>
      <c r="AX536" s="24">
        <v>36144.249302479133</v>
      </c>
      <c r="AY536" s="24">
        <v>38429.187401407544</v>
      </c>
      <c r="AZ536" s="24">
        <v>40943.387427740236</v>
      </c>
      <c r="BA536" s="24">
        <v>42589.564123138749</v>
      </c>
      <c r="BB536" s="24">
        <v>45521.358534677347</v>
      </c>
      <c r="BC536" s="24">
        <v>42527.287092224673</v>
      </c>
      <c r="BD536" s="24">
        <v>55807.677496373326</v>
      </c>
      <c r="BE536" s="24">
        <v>59223.200734640268</v>
      </c>
      <c r="BF536" s="24">
        <v>51616.764826226114</v>
      </c>
      <c r="BG536" s="24">
        <v>52829.241497688694</v>
      </c>
      <c r="BH536" s="24">
        <v>53191.562997977759</v>
      </c>
      <c r="BI536" s="24">
        <v>58107.758402834974</v>
      </c>
      <c r="BJ536" s="24"/>
      <c r="BK536" s="24"/>
      <c r="BL536" s="24"/>
      <c r="BM536" s="24"/>
      <c r="BN536" s="24"/>
    </row>
    <row r="537" spans="1:66" s="22" customFormat="1" ht="18" customHeight="1" x14ac:dyDescent="0.45">
      <c r="A537" s="17"/>
      <c r="B537" s="17">
        <v>530</v>
      </c>
      <c r="C537" s="18" t="s">
        <v>662</v>
      </c>
      <c r="D537" s="19" t="s">
        <v>41</v>
      </c>
      <c r="E537" s="19" t="s">
        <v>633</v>
      </c>
      <c r="F537" s="19" t="s">
        <v>85</v>
      </c>
      <c r="G537" s="19" t="s">
        <v>102</v>
      </c>
      <c r="H537" s="19" t="s">
        <v>47</v>
      </c>
      <c r="I537" s="20">
        <f t="shared" si="8"/>
        <v>518</v>
      </c>
      <c r="J537" s="20">
        <f>HLOOKUP(Year-1, 'Full Database'!$K$6:$BN$7, 2, 0)</f>
        <v>61</v>
      </c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>
        <v>56014.851053994433</v>
      </c>
      <c r="AX537" s="24">
        <v>58576.473838435471</v>
      </c>
      <c r="AY537" s="24">
        <v>61399.763821015222</v>
      </c>
      <c r="AZ537" s="24">
        <v>63044.134330381326</v>
      </c>
      <c r="BA537" s="24">
        <v>65067.977747768397</v>
      </c>
      <c r="BB537" s="24">
        <v>67803.195970608722</v>
      </c>
      <c r="BC537" s="24">
        <v>71466.696403463779</v>
      </c>
      <c r="BD537" s="24">
        <v>73587.618012515246</v>
      </c>
      <c r="BE537" s="24">
        <v>73803.001651085156</v>
      </c>
      <c r="BF537" s="24">
        <v>76286.83745771597</v>
      </c>
      <c r="BG537" s="24">
        <v>78281.310418869369</v>
      </c>
      <c r="BH537" s="24">
        <v>77533.867452651873</v>
      </c>
      <c r="BI537" s="24">
        <v>74943.979272190481</v>
      </c>
      <c r="BJ537" s="24"/>
      <c r="BK537" s="24"/>
      <c r="BL537" s="24"/>
      <c r="BM537" s="24"/>
      <c r="BN537" s="24"/>
    </row>
    <row r="538" spans="1:66" s="22" customFormat="1" ht="18" customHeight="1" x14ac:dyDescent="0.45">
      <c r="A538" s="17"/>
      <c r="B538" s="17">
        <v>531</v>
      </c>
      <c r="C538" s="18" t="s">
        <v>663</v>
      </c>
      <c r="D538" s="19" t="s">
        <v>41</v>
      </c>
      <c r="E538" s="19" t="s">
        <v>633</v>
      </c>
      <c r="F538" s="19" t="s">
        <v>85</v>
      </c>
      <c r="G538" s="19" t="s">
        <v>104</v>
      </c>
      <c r="H538" s="19" t="s">
        <v>47</v>
      </c>
      <c r="I538" s="20">
        <f t="shared" si="8"/>
        <v>518</v>
      </c>
      <c r="J538" s="20">
        <f>HLOOKUP(Year-1, 'Full Database'!$K$6:$BN$7, 2, 0)</f>
        <v>61</v>
      </c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>
        <v>44066.424314404241</v>
      </c>
      <c r="AX538" s="24">
        <v>48332.057208462262</v>
      </c>
      <c r="AY538" s="24">
        <v>49465.501932806095</v>
      </c>
      <c r="AZ538" s="24">
        <v>52999.03962603338</v>
      </c>
      <c r="BA538" s="24">
        <v>52785.026044729741</v>
      </c>
      <c r="BB538" s="24">
        <v>54875.511439818045</v>
      </c>
      <c r="BC538" s="24">
        <v>59265.988791677861</v>
      </c>
      <c r="BD538" s="24">
        <v>63822.309026758427</v>
      </c>
      <c r="BE538" s="24">
        <v>55872.944701894659</v>
      </c>
      <c r="BF538" s="24">
        <v>46764.569368511999</v>
      </c>
      <c r="BG538" s="24">
        <v>57220.686679588114</v>
      </c>
      <c r="BH538" s="24">
        <v>56010.029215130868</v>
      </c>
      <c r="BI538" s="24">
        <v>53330.649956449663</v>
      </c>
      <c r="BJ538" s="24"/>
      <c r="BK538" s="24"/>
      <c r="BL538" s="24"/>
      <c r="BM538" s="24"/>
      <c r="BN538" s="24"/>
    </row>
    <row r="539" spans="1:66" s="22" customFormat="1" ht="18" customHeight="1" x14ac:dyDescent="0.45">
      <c r="A539" s="17"/>
      <c r="B539" s="17">
        <v>532</v>
      </c>
      <c r="C539" s="18" t="s">
        <v>664</v>
      </c>
      <c r="D539" s="19" t="s">
        <v>41</v>
      </c>
      <c r="E539" s="19" t="s">
        <v>633</v>
      </c>
      <c r="F539" s="19" t="s">
        <v>85</v>
      </c>
      <c r="G539" s="19" t="s">
        <v>106</v>
      </c>
      <c r="H539" s="19" t="s">
        <v>47</v>
      </c>
      <c r="I539" s="20">
        <f t="shared" si="8"/>
        <v>518</v>
      </c>
      <c r="J539" s="20">
        <f>HLOOKUP(Year-1, 'Full Database'!$K$6:$BN$7, 2, 0)</f>
        <v>61</v>
      </c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>
        <v>47018.108369601025</v>
      </c>
      <c r="AX539" s="24">
        <v>49496.685305599523</v>
      </c>
      <c r="AY539" s="24">
        <v>54318.897489676005</v>
      </c>
      <c r="AZ539" s="24">
        <v>50239.977044065097</v>
      </c>
      <c r="BA539" s="24">
        <v>52746.336947343283</v>
      </c>
      <c r="BB539" s="24">
        <v>51641.29289553476</v>
      </c>
      <c r="BC539" s="24">
        <v>54365.633008301935</v>
      </c>
      <c r="BD539" s="24">
        <v>54634.220423484476</v>
      </c>
      <c r="BE539" s="24">
        <v>57562.00046786046</v>
      </c>
      <c r="BF539" s="24">
        <v>57284.826319692853</v>
      </c>
      <c r="BG539" s="24">
        <v>60169.600200182947</v>
      </c>
      <c r="BH539" s="24">
        <v>61877.493762429243</v>
      </c>
      <c r="BI539" s="24">
        <v>61987.358417000076</v>
      </c>
      <c r="BJ539" s="24"/>
      <c r="BK539" s="24"/>
      <c r="BL539" s="24"/>
      <c r="BM539" s="24"/>
      <c r="BN539" s="24"/>
    </row>
    <row r="540" spans="1:66" s="22" customFormat="1" ht="18" customHeight="1" x14ac:dyDescent="0.45">
      <c r="A540" s="17"/>
      <c r="B540" s="17">
        <v>533</v>
      </c>
      <c r="C540" s="18" t="s">
        <v>665</v>
      </c>
      <c r="D540" s="19" t="s">
        <v>41</v>
      </c>
      <c r="E540" s="19" t="s">
        <v>633</v>
      </c>
      <c r="F540" s="19" t="s">
        <v>85</v>
      </c>
      <c r="G540" s="19" t="s">
        <v>108</v>
      </c>
      <c r="H540" s="19" t="s">
        <v>47</v>
      </c>
      <c r="I540" s="20">
        <f t="shared" si="8"/>
        <v>518</v>
      </c>
      <c r="J540" s="20">
        <f>HLOOKUP(Year-1, 'Full Database'!$K$6:$BN$7, 2, 0)</f>
        <v>61</v>
      </c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>
        <v>50106.108719480435</v>
      </c>
      <c r="AX540" s="24">
        <v>51989.678380160658</v>
      </c>
      <c r="AY540" s="24">
        <v>51265.926586535286</v>
      </c>
      <c r="AZ540" s="24">
        <v>55658.885514089983</v>
      </c>
      <c r="BA540" s="24">
        <v>53944.021771042688</v>
      </c>
      <c r="BB540" s="24">
        <v>59457.952317055846</v>
      </c>
      <c r="BC540" s="24">
        <v>61518.258766843988</v>
      </c>
      <c r="BD540" s="24">
        <v>56783.909080543737</v>
      </c>
      <c r="BE540" s="24">
        <v>60127.57994349776</v>
      </c>
      <c r="BF540" s="24">
        <v>61576.828429341796</v>
      </c>
      <c r="BG540" s="24">
        <v>69689.208197375468</v>
      </c>
      <c r="BH540" s="24">
        <v>73349.309684834036</v>
      </c>
      <c r="BI540" s="24">
        <v>77985.763620442216</v>
      </c>
      <c r="BJ540" s="24"/>
      <c r="BK540" s="24"/>
      <c r="BL540" s="24"/>
      <c r="BM540" s="24"/>
      <c r="BN540" s="24"/>
    </row>
    <row r="541" spans="1:66" s="22" customFormat="1" ht="18" customHeight="1" x14ac:dyDescent="0.45">
      <c r="A541" s="17"/>
      <c r="B541" s="17">
        <v>534</v>
      </c>
      <c r="C541" s="18" t="s">
        <v>666</v>
      </c>
      <c r="D541" s="19" t="s">
        <v>41</v>
      </c>
      <c r="E541" s="19" t="s">
        <v>633</v>
      </c>
      <c r="F541" s="19" t="s">
        <v>85</v>
      </c>
      <c r="G541" s="19" t="s">
        <v>110</v>
      </c>
      <c r="H541" s="19" t="s">
        <v>47</v>
      </c>
      <c r="I541" s="20">
        <f t="shared" si="8"/>
        <v>518</v>
      </c>
      <c r="J541" s="20">
        <f>HLOOKUP(Year-1, 'Full Database'!$K$6:$BN$7, 2, 0)</f>
        <v>61</v>
      </c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>
        <v>33893.145936207329</v>
      </c>
      <c r="AX541" s="24">
        <v>31792.794703215615</v>
      </c>
      <c r="AY541" s="24">
        <v>33393.651413667503</v>
      </c>
      <c r="AZ541" s="24">
        <v>35776.842962682007</v>
      </c>
      <c r="BA541" s="24">
        <v>38299.115072966881</v>
      </c>
      <c r="BB541" s="24">
        <v>39525.380304217142</v>
      </c>
      <c r="BC541" s="24">
        <v>42262.731031633914</v>
      </c>
      <c r="BD541" s="24">
        <v>41189.478863738965</v>
      </c>
      <c r="BE541" s="24">
        <v>42041.375321624393</v>
      </c>
      <c r="BF541" s="24">
        <v>45608.342490202507</v>
      </c>
      <c r="BG541" s="24">
        <v>46060.071191719755</v>
      </c>
      <c r="BH541" s="24">
        <v>42664.935407760924</v>
      </c>
      <c r="BI541" s="24">
        <v>43260.219557537945</v>
      </c>
      <c r="BJ541" s="24"/>
      <c r="BK541" s="24"/>
      <c r="BL541" s="24"/>
      <c r="BM541" s="24"/>
      <c r="BN541" s="24"/>
    </row>
    <row r="542" spans="1:66" s="22" customFormat="1" ht="18" customHeight="1" x14ac:dyDescent="0.45">
      <c r="A542" s="17"/>
      <c r="B542" s="17">
        <v>535</v>
      </c>
      <c r="C542" s="18" t="s">
        <v>667</v>
      </c>
      <c r="D542" s="19" t="s">
        <v>41</v>
      </c>
      <c r="E542" s="19" t="s">
        <v>633</v>
      </c>
      <c r="F542" s="19" t="s">
        <v>85</v>
      </c>
      <c r="G542" s="19" t="s">
        <v>112</v>
      </c>
      <c r="H542" s="19" t="s">
        <v>47</v>
      </c>
      <c r="I542" s="20">
        <f t="shared" si="8"/>
        <v>518</v>
      </c>
      <c r="J542" s="20">
        <f>HLOOKUP(Year-1, 'Full Database'!$K$6:$BN$7, 2, 0)</f>
        <v>61</v>
      </c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>
        <v>56317.151093688895</v>
      </c>
      <c r="AX542" s="24">
        <v>62913.003513635835</v>
      </c>
      <c r="AY542" s="24">
        <v>61903.950347846941</v>
      </c>
      <c r="AZ542" s="24">
        <v>64805.499911153682</v>
      </c>
      <c r="BA542" s="24">
        <v>67867.047801447799</v>
      </c>
      <c r="BB542" s="24">
        <v>69824.714345540837</v>
      </c>
      <c r="BC542" s="24">
        <v>76180.24116824368</v>
      </c>
      <c r="BD542" s="24">
        <v>71183.82144263637</v>
      </c>
      <c r="BE542" s="24">
        <v>73091.025464513979</v>
      </c>
      <c r="BF542" s="24">
        <v>76111.495488059067</v>
      </c>
      <c r="BG542" s="24">
        <v>77761.552146448375</v>
      </c>
      <c r="BH542" s="24">
        <v>85329.391495248012</v>
      </c>
      <c r="BI542" s="24">
        <v>87257.670338486088</v>
      </c>
      <c r="BJ542" s="24"/>
      <c r="BK542" s="24"/>
      <c r="BL542" s="24"/>
      <c r="BM542" s="24"/>
      <c r="BN542" s="24"/>
    </row>
    <row r="543" spans="1:66" s="22" customFormat="1" ht="18" customHeight="1" x14ac:dyDescent="0.45">
      <c r="A543" s="17"/>
      <c r="B543" s="17">
        <v>536</v>
      </c>
      <c r="C543" s="18" t="s">
        <v>668</v>
      </c>
      <c r="D543" s="19" t="s">
        <v>41</v>
      </c>
      <c r="E543" s="19" t="s">
        <v>633</v>
      </c>
      <c r="F543" s="19" t="s">
        <v>85</v>
      </c>
      <c r="G543" s="19" t="s">
        <v>114</v>
      </c>
      <c r="H543" s="19" t="s">
        <v>47</v>
      </c>
      <c r="I543" s="20">
        <f t="shared" si="8"/>
        <v>518</v>
      </c>
      <c r="J543" s="20">
        <f>HLOOKUP(Year-1, 'Full Database'!$K$6:$BN$7, 2, 0)</f>
        <v>61</v>
      </c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>
        <v>44084.913648814501</v>
      </c>
      <c r="AX543" s="24">
        <v>52488.231040523911</v>
      </c>
      <c r="AY543" s="24">
        <v>55458.389329625788</v>
      </c>
      <c r="AZ543" s="24">
        <v>61021.782449969862</v>
      </c>
      <c r="BA543" s="24">
        <v>70129.685154342267</v>
      </c>
      <c r="BB543" s="24">
        <v>61354.720139247474</v>
      </c>
      <c r="BC543" s="24">
        <v>58906.994778232038</v>
      </c>
      <c r="BD543" s="24">
        <v>58560.068365968764</v>
      </c>
      <c r="BE543" s="24">
        <v>68294.178337708086</v>
      </c>
      <c r="BF543" s="24">
        <v>68868.926876885293</v>
      </c>
      <c r="BG543" s="24">
        <v>69205.841056837773</v>
      </c>
      <c r="BH543" s="24">
        <v>71408.147841111379</v>
      </c>
      <c r="BI543" s="24">
        <v>71413.027550957602</v>
      </c>
      <c r="BJ543" s="24"/>
      <c r="BK543" s="24"/>
      <c r="BL543" s="24"/>
      <c r="BM543" s="24"/>
      <c r="BN543" s="24"/>
    </row>
    <row r="544" spans="1:66" s="22" customFormat="1" ht="18" customHeight="1" x14ac:dyDescent="0.45">
      <c r="A544" s="17"/>
      <c r="B544" s="17">
        <v>537</v>
      </c>
      <c r="C544" s="18" t="s">
        <v>669</v>
      </c>
      <c r="D544" s="19" t="s">
        <v>41</v>
      </c>
      <c r="E544" s="19" t="s">
        <v>670</v>
      </c>
      <c r="F544" s="19" t="s">
        <v>15</v>
      </c>
      <c r="G544" s="19" t="s">
        <v>15</v>
      </c>
      <c r="H544" s="19" t="s">
        <v>16</v>
      </c>
      <c r="I544" s="20">
        <f t="shared" si="8"/>
        <v>544</v>
      </c>
      <c r="J544" s="20">
        <f>HLOOKUP(Year-1, 'Full Database'!$K$6:$BN$7, 2, 0)</f>
        <v>61</v>
      </c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>
        <v>38.80097859651687</v>
      </c>
      <c r="AN544" s="21">
        <v>43.542951717770848</v>
      </c>
      <c r="AO544" s="21">
        <v>51.454927174984761</v>
      </c>
      <c r="AP544" s="21">
        <v>54.542222805483853</v>
      </c>
      <c r="AQ544" s="21">
        <v>57.814756173812881</v>
      </c>
      <c r="AR544" s="21">
        <v>61.283641544241654</v>
      </c>
      <c r="AS544" s="21">
        <v>64.960660036896158</v>
      </c>
      <c r="AT544" s="21">
        <v>68.85829963910993</v>
      </c>
      <c r="AU544" s="21">
        <v>72.989797617456546</v>
      </c>
      <c r="AV544" s="21">
        <v>77.369185474503936</v>
      </c>
      <c r="AW544" s="21">
        <v>82.011336602974183</v>
      </c>
      <c r="AX544" s="21">
        <v>86.932016799152635</v>
      </c>
      <c r="AY544" s="21">
        <v>92.147937807101798</v>
      </c>
      <c r="AZ544" s="21">
        <v>135.81435892388913</v>
      </c>
      <c r="BA544" s="21">
        <v>131.27360109852387</v>
      </c>
      <c r="BB544" s="21">
        <v>70.05576008244303</v>
      </c>
      <c r="BC544" s="21">
        <v>36.428260159058716</v>
      </c>
      <c r="BD544" s="21">
        <v>40.944324054009002</v>
      </c>
      <c r="BE544" s="21">
        <v>121.23132053234141</v>
      </c>
      <c r="BF544" s="21">
        <v>169.94996614871448</v>
      </c>
      <c r="BG544" s="21">
        <v>114.39755572924405</v>
      </c>
      <c r="BH544" s="21">
        <v>101.06907792029375</v>
      </c>
      <c r="BI544" s="21">
        <v>102.2919150161957</v>
      </c>
      <c r="BJ544" s="21"/>
      <c r="BK544" s="21"/>
      <c r="BL544" s="21"/>
      <c r="BM544" s="21"/>
      <c r="BN544" s="21"/>
    </row>
    <row r="545" spans="1:66" s="22" customFormat="1" ht="18" customHeight="1" x14ac:dyDescent="0.45">
      <c r="A545" s="17"/>
      <c r="B545" s="17">
        <v>538</v>
      </c>
      <c r="C545" s="18" t="s">
        <v>671</v>
      </c>
      <c r="D545" s="19" t="s">
        <v>41</v>
      </c>
      <c r="E545" s="19" t="s">
        <v>670</v>
      </c>
      <c r="F545" s="19" t="s">
        <v>85</v>
      </c>
      <c r="G545" s="19" t="s">
        <v>86</v>
      </c>
      <c r="H545" s="19" t="s">
        <v>47</v>
      </c>
      <c r="I545" s="20">
        <f t="shared" si="8"/>
        <v>544</v>
      </c>
      <c r="J545" s="20">
        <f>HLOOKUP(Year-1, 'Full Database'!$K$6:$BN$7, 2, 0)</f>
        <v>61</v>
      </c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>
        <v>102.82776349614394</v>
      </c>
      <c r="AZ545" s="21">
        <v>190.30702867292567</v>
      </c>
      <c r="BA545" s="21">
        <v>199.16142557651989</v>
      </c>
      <c r="BB545" s="21">
        <v>68.134171907756809</v>
      </c>
      <c r="BC545" s="21">
        <v>22.03856749311295</v>
      </c>
      <c r="BD545" s="21">
        <v>36.919831223628691</v>
      </c>
      <c r="BE545" s="21">
        <v>167.13091922005572</v>
      </c>
      <c r="BF545" s="21">
        <v>218.65889212827989</v>
      </c>
      <c r="BG545" s="21">
        <v>114.97125718570356</v>
      </c>
      <c r="BH545" s="21">
        <v>77.962577962577967</v>
      </c>
      <c r="BI545" s="21">
        <v>90.787716955941264</v>
      </c>
      <c r="BJ545" s="21"/>
      <c r="BK545" s="21"/>
      <c r="BL545" s="21"/>
      <c r="BM545" s="21"/>
      <c r="BN545" s="21"/>
    </row>
    <row r="546" spans="1:66" s="22" customFormat="1" ht="18" customHeight="1" x14ac:dyDescent="0.45">
      <c r="A546" s="17"/>
      <c r="B546" s="17">
        <v>539</v>
      </c>
      <c r="C546" s="18" t="s">
        <v>672</v>
      </c>
      <c r="D546" s="19" t="s">
        <v>41</v>
      </c>
      <c r="E546" s="19" t="s">
        <v>670</v>
      </c>
      <c r="F546" s="19" t="s">
        <v>85</v>
      </c>
      <c r="G546" s="19" t="s">
        <v>88</v>
      </c>
      <c r="H546" s="19" t="s">
        <v>47</v>
      </c>
      <c r="I546" s="20">
        <f t="shared" si="8"/>
        <v>544</v>
      </c>
      <c r="J546" s="20">
        <f>HLOOKUP(Year-1, 'Full Database'!$K$6:$BN$7, 2, 0)</f>
        <v>61</v>
      </c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>
        <v>147.14775246926021</v>
      </c>
      <c r="AZ546" s="21">
        <v>235.76423576423576</v>
      </c>
      <c r="BA546" s="21">
        <v>165.44463244970859</v>
      </c>
      <c r="BB546" s="21">
        <v>92.1225794322241</v>
      </c>
      <c r="BC546" s="21">
        <v>72.125583368689007</v>
      </c>
      <c r="BD546" s="21">
        <v>51.107325383304946</v>
      </c>
      <c r="BE546" s="21">
        <v>185.781990521327</v>
      </c>
      <c r="BF546" s="21">
        <v>263.06620209059236</v>
      </c>
      <c r="BG546" s="21">
        <v>147.03425229741018</v>
      </c>
      <c r="BH546" s="21">
        <v>156.50741350906097</v>
      </c>
      <c r="BI546" s="21">
        <v>194.02035623409668</v>
      </c>
      <c r="BJ546" s="21"/>
      <c r="BK546" s="21"/>
      <c r="BL546" s="21"/>
      <c r="BM546" s="21"/>
      <c r="BN546" s="21"/>
    </row>
    <row r="547" spans="1:66" s="22" customFormat="1" ht="18" customHeight="1" x14ac:dyDescent="0.45">
      <c r="A547" s="17"/>
      <c r="B547" s="17">
        <v>540</v>
      </c>
      <c r="C547" s="18" t="s">
        <v>673</v>
      </c>
      <c r="D547" s="19" t="s">
        <v>41</v>
      </c>
      <c r="E547" s="19" t="s">
        <v>670</v>
      </c>
      <c r="F547" s="19" t="s">
        <v>85</v>
      </c>
      <c r="G547" s="19" t="s">
        <v>90</v>
      </c>
      <c r="H547" s="19" t="s">
        <v>47</v>
      </c>
      <c r="I547" s="20">
        <f t="shared" si="8"/>
        <v>544</v>
      </c>
      <c r="J547" s="20">
        <f>HLOOKUP(Year-1, 'Full Database'!$K$6:$BN$7, 2, 0)</f>
        <v>61</v>
      </c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>
        <v>42.78636841315118</v>
      </c>
      <c r="AZ547" s="21">
        <v>57.043257803834578</v>
      </c>
      <c r="BA547" s="21">
        <v>90.047393364928908</v>
      </c>
      <c r="BB547" s="21">
        <v>33.965244865718795</v>
      </c>
      <c r="BC547" s="21">
        <v>23.121387283236995</v>
      </c>
      <c r="BD547" s="21">
        <v>26.42623970153894</v>
      </c>
      <c r="BE547" s="21">
        <v>83.256244218316368</v>
      </c>
      <c r="BF547" s="21">
        <v>94.498571533221011</v>
      </c>
      <c r="BG547" s="21">
        <v>54.608999563128002</v>
      </c>
      <c r="BH547" s="21">
        <v>58.050076933836898</v>
      </c>
      <c r="BI547" s="21">
        <v>63.607775871926819</v>
      </c>
      <c r="BJ547" s="21"/>
      <c r="BK547" s="21"/>
      <c r="BL547" s="21"/>
      <c r="BM547" s="21"/>
      <c r="BN547" s="21"/>
    </row>
    <row r="548" spans="1:66" s="22" customFormat="1" ht="18" customHeight="1" x14ac:dyDescent="0.45">
      <c r="A548" s="17"/>
      <c r="B548" s="17">
        <v>541</v>
      </c>
      <c r="C548" s="18" t="s">
        <v>674</v>
      </c>
      <c r="D548" s="19" t="s">
        <v>41</v>
      </c>
      <c r="E548" s="19" t="s">
        <v>670</v>
      </c>
      <c r="F548" s="19" t="s">
        <v>85</v>
      </c>
      <c r="G548" s="19" t="s">
        <v>92</v>
      </c>
      <c r="H548" s="19" t="s">
        <v>47</v>
      </c>
      <c r="I548" s="20">
        <f t="shared" si="8"/>
        <v>544</v>
      </c>
      <c r="J548" s="20">
        <f>HLOOKUP(Year-1, 'Full Database'!$K$6:$BN$7, 2, 0)</f>
        <v>61</v>
      </c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>
        <v>80.662145655195644</v>
      </c>
      <c r="AZ548" s="21">
        <v>111.43682820848666</v>
      </c>
      <c r="BA548" s="21">
        <v>122.55541069100391</v>
      </c>
      <c r="BB548" s="21">
        <v>59.572761006920068</v>
      </c>
      <c r="BC548" s="21">
        <v>36.621604654082788</v>
      </c>
      <c r="BD548" s="21">
        <v>37.156033484143116</v>
      </c>
      <c r="BE548" s="21">
        <v>150.27658955006606</v>
      </c>
      <c r="BF548" s="21">
        <v>239.46360153256703</v>
      </c>
      <c r="BG548" s="21">
        <v>133.02346170872067</v>
      </c>
      <c r="BH548" s="21">
        <v>108.97976391231029</v>
      </c>
      <c r="BI548" s="21">
        <v>112.32531686707831</v>
      </c>
      <c r="BJ548" s="21"/>
      <c r="BK548" s="21"/>
      <c r="BL548" s="21"/>
      <c r="BM548" s="21"/>
      <c r="BN548" s="21"/>
    </row>
    <row r="549" spans="1:66" s="22" customFormat="1" ht="18" customHeight="1" x14ac:dyDescent="0.45">
      <c r="A549" s="17"/>
      <c r="B549" s="17">
        <v>542</v>
      </c>
      <c r="C549" s="18" t="s">
        <v>675</v>
      </c>
      <c r="D549" s="19" t="s">
        <v>41</v>
      </c>
      <c r="E549" s="19" t="s">
        <v>670</v>
      </c>
      <c r="F549" s="19" t="s">
        <v>85</v>
      </c>
      <c r="G549" s="19" t="s">
        <v>94</v>
      </c>
      <c r="H549" s="19" t="s">
        <v>47</v>
      </c>
      <c r="I549" s="20">
        <f t="shared" si="8"/>
        <v>544</v>
      </c>
      <c r="J549" s="20">
        <f>HLOOKUP(Year-1, 'Full Database'!$K$6:$BN$7, 2, 0)</f>
        <v>61</v>
      </c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>
        <v>233.29976502181941</v>
      </c>
      <c r="AZ549" s="21">
        <v>319.52557974862805</v>
      </c>
      <c r="BA549" s="21">
        <v>342.47216244034809</v>
      </c>
      <c r="BB549" s="21">
        <v>145.97174136801721</v>
      </c>
      <c r="BC549" s="21">
        <v>72.062084257206209</v>
      </c>
      <c r="BD549" s="21">
        <v>89.075959279561474</v>
      </c>
      <c r="BE549" s="21">
        <v>275.36922343973322</v>
      </c>
      <c r="BF549" s="21">
        <v>327.89871573003006</v>
      </c>
      <c r="BG549" s="21">
        <v>230.83045900769437</v>
      </c>
      <c r="BH549" s="21">
        <v>232.1968062149331</v>
      </c>
      <c r="BI549" s="21">
        <v>241.70928889622178</v>
      </c>
      <c r="BJ549" s="21"/>
      <c r="BK549" s="21"/>
      <c r="BL549" s="21"/>
      <c r="BM549" s="21"/>
      <c r="BN549" s="21"/>
    </row>
    <row r="550" spans="1:66" s="22" customFormat="1" ht="18" customHeight="1" x14ac:dyDescent="0.45">
      <c r="A550" s="17"/>
      <c r="B550" s="17">
        <v>543</v>
      </c>
      <c r="C550" s="18" t="s">
        <v>676</v>
      </c>
      <c r="D550" s="19" t="s">
        <v>41</v>
      </c>
      <c r="E550" s="19" t="s">
        <v>670</v>
      </c>
      <c r="F550" s="19" t="s">
        <v>85</v>
      </c>
      <c r="G550" s="19" t="s">
        <v>96</v>
      </c>
      <c r="H550" s="19" t="s">
        <v>47</v>
      </c>
      <c r="I550" s="20">
        <f t="shared" si="8"/>
        <v>544</v>
      </c>
      <c r="J550" s="20">
        <f>HLOOKUP(Year-1, 'Full Database'!$K$6:$BN$7, 2, 0)</f>
        <v>61</v>
      </c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>
        <v>312.30938148102962</v>
      </c>
      <c r="AZ550" s="21">
        <v>531.09121703363166</v>
      </c>
      <c r="BA550" s="21">
        <v>465.03496503496507</v>
      </c>
      <c r="BB550" s="21">
        <v>332.17740463588245</v>
      </c>
      <c r="BC550" s="21">
        <v>144.62353720468096</v>
      </c>
      <c r="BD550" s="21">
        <v>152.90519877675843</v>
      </c>
      <c r="BE550" s="21">
        <v>346.94504144918636</v>
      </c>
      <c r="BF550" s="21">
        <v>452.58215962441312</v>
      </c>
      <c r="BG550" s="21">
        <v>354.11708710138026</v>
      </c>
      <c r="BH550" s="21">
        <v>367.58236386743573</v>
      </c>
      <c r="BI550" s="21">
        <v>431.62070268228183</v>
      </c>
      <c r="BJ550" s="21"/>
      <c r="BK550" s="21"/>
      <c r="BL550" s="21"/>
      <c r="BM550" s="21"/>
      <c r="BN550" s="21"/>
    </row>
    <row r="551" spans="1:66" s="22" customFormat="1" ht="18" customHeight="1" x14ac:dyDescent="0.45">
      <c r="A551" s="17"/>
      <c r="B551" s="17">
        <v>544</v>
      </c>
      <c r="C551" s="18" t="s">
        <v>677</v>
      </c>
      <c r="D551" s="19" t="s">
        <v>41</v>
      </c>
      <c r="E551" s="19" t="s">
        <v>670</v>
      </c>
      <c r="F551" s="19" t="s">
        <v>85</v>
      </c>
      <c r="G551" s="19" t="s">
        <v>98</v>
      </c>
      <c r="H551" s="19" t="s">
        <v>47</v>
      </c>
      <c r="I551" s="20">
        <f t="shared" si="8"/>
        <v>544</v>
      </c>
      <c r="J551" s="20">
        <f>HLOOKUP(Year-1, 'Full Database'!$K$6:$BN$7, 2, 0)</f>
        <v>61</v>
      </c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>
        <v>12.508277536605107</v>
      </c>
      <c r="AZ551" s="21">
        <v>15.267927501970055</v>
      </c>
      <c r="BA551" s="21">
        <v>13.745029699082028</v>
      </c>
      <c r="BB551" s="21">
        <v>6.8725148495410142</v>
      </c>
      <c r="BC551" s="21">
        <v>3.7866975542388737</v>
      </c>
      <c r="BD551" s="21">
        <v>4.0889233219273891</v>
      </c>
      <c r="BE551" s="21">
        <v>11.417938850594156</v>
      </c>
      <c r="BF551" s="21">
        <v>15.935100680863394</v>
      </c>
      <c r="BG551" s="21">
        <v>13.198773529352042</v>
      </c>
      <c r="BH551" s="21">
        <v>11.856198380322731</v>
      </c>
      <c r="BI551" s="21">
        <v>12.612612612612612</v>
      </c>
      <c r="BJ551" s="21"/>
      <c r="BK551" s="21"/>
      <c r="BL551" s="21"/>
      <c r="BM551" s="21"/>
      <c r="BN551" s="21"/>
    </row>
    <row r="552" spans="1:66" s="22" customFormat="1" ht="18" customHeight="1" x14ac:dyDescent="0.45">
      <c r="A552" s="17"/>
      <c r="B552" s="17">
        <v>545</v>
      </c>
      <c r="C552" s="18" t="s">
        <v>678</v>
      </c>
      <c r="D552" s="19" t="s">
        <v>41</v>
      </c>
      <c r="E552" s="19" t="s">
        <v>670</v>
      </c>
      <c r="F552" s="19" t="s">
        <v>85</v>
      </c>
      <c r="G552" s="19" t="s">
        <v>100</v>
      </c>
      <c r="H552" s="19" t="s">
        <v>47</v>
      </c>
      <c r="I552" s="20">
        <f t="shared" si="8"/>
        <v>544</v>
      </c>
      <c r="J552" s="20">
        <f>HLOOKUP(Year-1, 'Full Database'!$K$6:$BN$7, 2, 0)</f>
        <v>61</v>
      </c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>
        <v>61.413244543100262</v>
      </c>
      <c r="AZ552" s="21">
        <v>79.807257943080856</v>
      </c>
      <c r="BA552" s="21">
        <v>85.401459854014604</v>
      </c>
      <c r="BB552" s="21">
        <v>61.313868613138688</v>
      </c>
      <c r="BC552" s="21">
        <v>26.02383235173264</v>
      </c>
      <c r="BD552" s="21">
        <v>24.62885681056304</v>
      </c>
      <c r="BE552" s="21">
        <v>52.312775330396477</v>
      </c>
      <c r="BF552" s="21">
        <v>88.403895296636506</v>
      </c>
      <c r="BG552" s="21">
        <v>75.576770087509942</v>
      </c>
      <c r="BH552" s="21">
        <v>65.127676038173846</v>
      </c>
      <c r="BI552" s="21">
        <v>86.333578251285829</v>
      </c>
      <c r="BJ552" s="21"/>
      <c r="BK552" s="21"/>
      <c r="BL552" s="21"/>
      <c r="BM552" s="21"/>
      <c r="BN552" s="21"/>
    </row>
    <row r="553" spans="1:66" s="22" customFormat="1" ht="18" customHeight="1" x14ac:dyDescent="0.45">
      <c r="A553" s="17"/>
      <c r="B553" s="17">
        <v>546</v>
      </c>
      <c r="C553" s="18" t="s">
        <v>679</v>
      </c>
      <c r="D553" s="19" t="s">
        <v>41</v>
      </c>
      <c r="E553" s="19" t="s">
        <v>670</v>
      </c>
      <c r="F553" s="19" t="s">
        <v>85</v>
      </c>
      <c r="G553" s="19" t="s">
        <v>102</v>
      </c>
      <c r="H553" s="19" t="s">
        <v>47</v>
      </c>
      <c r="I553" s="20">
        <f t="shared" si="8"/>
        <v>544</v>
      </c>
      <c r="J553" s="20">
        <f>HLOOKUP(Year-1, 'Full Database'!$K$6:$BN$7, 2, 0)</f>
        <v>61</v>
      </c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>
        <v>188.21379625399726</v>
      </c>
      <c r="AZ553" s="21">
        <v>303.36560627017059</v>
      </c>
      <c r="BA553" s="21">
        <v>269.36604615252639</v>
      </c>
      <c r="BB553" s="21">
        <v>199.8799004889766</v>
      </c>
      <c r="BC553" s="21">
        <v>71.07490816163552</v>
      </c>
      <c r="BD553" s="21">
        <v>95.443605278446341</v>
      </c>
      <c r="BE553" s="21">
        <v>263.46801346801345</v>
      </c>
      <c r="BF553" s="21">
        <v>357.32430143945811</v>
      </c>
      <c r="BG553" s="21">
        <v>265.71825688823481</v>
      </c>
      <c r="BH553" s="21">
        <v>249.00398406374501</v>
      </c>
      <c r="BI553" s="21">
        <v>222.73647671391382</v>
      </c>
      <c r="BJ553" s="21"/>
      <c r="BK553" s="21"/>
      <c r="BL553" s="21"/>
      <c r="BM553" s="21"/>
      <c r="BN553" s="21"/>
    </row>
    <row r="554" spans="1:66" s="22" customFormat="1" ht="18" customHeight="1" x14ac:dyDescent="0.45">
      <c r="A554" s="17"/>
      <c r="B554" s="17">
        <v>547</v>
      </c>
      <c r="C554" s="18" t="s">
        <v>680</v>
      </c>
      <c r="D554" s="19" t="s">
        <v>41</v>
      </c>
      <c r="E554" s="19" t="s">
        <v>670</v>
      </c>
      <c r="F554" s="19" t="s">
        <v>85</v>
      </c>
      <c r="G554" s="19" t="s">
        <v>104</v>
      </c>
      <c r="H554" s="19" t="s">
        <v>47</v>
      </c>
      <c r="I554" s="20">
        <f t="shared" si="8"/>
        <v>544</v>
      </c>
      <c r="J554" s="20">
        <f>HLOOKUP(Year-1, 'Full Database'!$K$6:$BN$7, 2, 0)</f>
        <v>61</v>
      </c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>
        <v>124.65170846165127</v>
      </c>
      <c r="AZ554" s="21">
        <v>218.59163452083806</v>
      </c>
      <c r="BA554" s="21">
        <v>140.11896893588897</v>
      </c>
      <c r="BB554" s="21">
        <v>74.686054196959688</v>
      </c>
      <c r="BC554" s="21">
        <v>42.660978536195174</v>
      </c>
      <c r="BD554" s="21">
        <v>99.41695320675737</v>
      </c>
      <c r="BE554" s="21">
        <v>179.4947555030285</v>
      </c>
      <c r="BF554" s="21">
        <v>226.1001517450683</v>
      </c>
      <c r="BG554" s="21">
        <v>109.79729729729731</v>
      </c>
      <c r="BH554" s="21">
        <v>93.615153953046146</v>
      </c>
      <c r="BI554" s="21">
        <v>88.834320381337562</v>
      </c>
      <c r="BJ554" s="21"/>
      <c r="BK554" s="21"/>
      <c r="BL554" s="21"/>
      <c r="BM554" s="21"/>
      <c r="BN554" s="21"/>
    </row>
    <row r="555" spans="1:66" s="22" customFormat="1" ht="18" customHeight="1" x14ac:dyDescent="0.45">
      <c r="A555" s="17"/>
      <c r="B555" s="17">
        <v>548</v>
      </c>
      <c r="C555" s="18" t="s">
        <v>681</v>
      </c>
      <c r="D555" s="19" t="s">
        <v>41</v>
      </c>
      <c r="E555" s="19" t="s">
        <v>670</v>
      </c>
      <c r="F555" s="19" t="s">
        <v>85</v>
      </c>
      <c r="G555" s="19" t="s">
        <v>106</v>
      </c>
      <c r="H555" s="19" t="s">
        <v>47</v>
      </c>
      <c r="I555" s="20">
        <f t="shared" si="8"/>
        <v>544</v>
      </c>
      <c r="J555" s="20">
        <f>HLOOKUP(Year-1, 'Full Database'!$K$6:$BN$7, 2, 0)</f>
        <v>61</v>
      </c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>
        <v>88.982013116003159</v>
      </c>
      <c r="AZ555" s="21">
        <v>119.63969938107869</v>
      </c>
      <c r="BA555" s="21">
        <v>107.74727861950529</v>
      </c>
      <c r="BB555" s="21">
        <v>63.429631886546822</v>
      </c>
      <c r="BC555" s="21">
        <v>27.481269345367235</v>
      </c>
      <c r="BD555" s="21">
        <v>44.341801385681293</v>
      </c>
      <c r="BE555" s="21">
        <v>97.413013678653726</v>
      </c>
      <c r="BF555" s="21">
        <v>144.5355422195926</v>
      </c>
      <c r="BG555" s="21">
        <v>129.48923689889881</v>
      </c>
      <c r="BH555" s="21">
        <v>111.25047717729181</v>
      </c>
      <c r="BI555" s="21">
        <v>104.03673133575731</v>
      </c>
      <c r="BJ555" s="21"/>
      <c r="BK555" s="21"/>
      <c r="BL555" s="21"/>
      <c r="BM555" s="21"/>
      <c r="BN555" s="21"/>
    </row>
    <row r="556" spans="1:66" s="22" customFormat="1" ht="18" customHeight="1" x14ac:dyDescent="0.45">
      <c r="A556" s="17"/>
      <c r="B556" s="17">
        <v>549</v>
      </c>
      <c r="C556" s="18" t="s">
        <v>682</v>
      </c>
      <c r="D556" s="19" t="s">
        <v>41</v>
      </c>
      <c r="E556" s="19" t="s">
        <v>670</v>
      </c>
      <c r="F556" s="19" t="s">
        <v>85</v>
      </c>
      <c r="G556" s="19" t="s">
        <v>108</v>
      </c>
      <c r="H556" s="19" t="s">
        <v>47</v>
      </c>
      <c r="I556" s="20">
        <f t="shared" si="8"/>
        <v>544</v>
      </c>
      <c r="J556" s="20">
        <f>HLOOKUP(Year-1, 'Full Database'!$K$6:$BN$7, 2, 0)</f>
        <v>61</v>
      </c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>
        <v>17.089607583916422</v>
      </c>
      <c r="AZ556" s="21">
        <v>33.217385854407574</v>
      </c>
      <c r="BA556" s="21">
        <v>26.404701740438941</v>
      </c>
      <c r="BB556" s="21">
        <v>7.3819596263592748</v>
      </c>
      <c r="BC556" s="21">
        <v>14.195210430850924</v>
      </c>
      <c r="BD556" s="21">
        <v>7.7883641839092403</v>
      </c>
      <c r="BE556" s="21">
        <v>21.282525526362463</v>
      </c>
      <c r="BF556" s="21">
        <v>29.852834853184692</v>
      </c>
      <c r="BG556" s="21">
        <v>21.019329115021236</v>
      </c>
      <c r="BH556" s="21">
        <v>17.329609166343861</v>
      </c>
      <c r="BI556" s="21">
        <v>13.35778938554169</v>
      </c>
      <c r="BJ556" s="21"/>
      <c r="BK556" s="21"/>
      <c r="BL556" s="21"/>
      <c r="BM556" s="21"/>
      <c r="BN556" s="21"/>
    </row>
    <row r="557" spans="1:66" s="22" customFormat="1" ht="18" customHeight="1" x14ac:dyDescent="0.45">
      <c r="A557" s="17"/>
      <c r="B557" s="17">
        <v>550</v>
      </c>
      <c r="C557" s="18" t="s">
        <v>683</v>
      </c>
      <c r="D557" s="19" t="s">
        <v>41</v>
      </c>
      <c r="E557" s="19" t="s">
        <v>670</v>
      </c>
      <c r="F557" s="19" t="s">
        <v>85</v>
      </c>
      <c r="G557" s="19" t="s">
        <v>110</v>
      </c>
      <c r="H557" s="19" t="s">
        <v>47</v>
      </c>
      <c r="I557" s="20">
        <f t="shared" si="8"/>
        <v>544</v>
      </c>
      <c r="J557" s="20">
        <f>HLOOKUP(Year-1, 'Full Database'!$K$6:$BN$7, 2, 0)</f>
        <v>61</v>
      </c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>
        <v>62.503215185966361</v>
      </c>
      <c r="AZ557" s="21">
        <v>93.52767193370461</v>
      </c>
      <c r="BA557" s="21">
        <v>93.042404281597371</v>
      </c>
      <c r="BB557" s="21">
        <v>54.617812542884593</v>
      </c>
      <c r="BC557" s="21">
        <v>24.449166108798789</v>
      </c>
      <c r="BD557" s="21">
        <v>33.3393950415227</v>
      </c>
      <c r="BE557" s="21">
        <v>81.554900735184688</v>
      </c>
      <c r="BF557" s="21">
        <v>132.67377691361909</v>
      </c>
      <c r="BG557" s="21">
        <v>93.671025162070109</v>
      </c>
      <c r="BH557" s="21">
        <v>75.319851423854715</v>
      </c>
      <c r="BI557" s="21">
        <v>74.61510167621249</v>
      </c>
      <c r="BJ557" s="21"/>
      <c r="BK557" s="21"/>
      <c r="BL557" s="21"/>
      <c r="BM557" s="21"/>
      <c r="BN557" s="21"/>
    </row>
    <row r="558" spans="1:66" s="22" customFormat="1" ht="18" customHeight="1" x14ac:dyDescent="0.45">
      <c r="A558" s="17"/>
      <c r="B558" s="17">
        <v>551</v>
      </c>
      <c r="C558" s="18" t="s">
        <v>684</v>
      </c>
      <c r="D558" s="19" t="s">
        <v>41</v>
      </c>
      <c r="E558" s="19" t="s">
        <v>670</v>
      </c>
      <c r="F558" s="19" t="s">
        <v>85</v>
      </c>
      <c r="G558" s="19" t="s">
        <v>112</v>
      </c>
      <c r="H558" s="19" t="s">
        <v>47</v>
      </c>
      <c r="I558" s="20">
        <f t="shared" si="8"/>
        <v>544</v>
      </c>
      <c r="J558" s="20">
        <f>HLOOKUP(Year-1, 'Full Database'!$K$6:$BN$7, 2, 0)</f>
        <v>61</v>
      </c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>
        <v>280.06905812392097</v>
      </c>
      <c r="AZ558" s="21">
        <v>400.90846252592075</v>
      </c>
      <c r="BA558" s="21">
        <v>398.27013979684205</v>
      </c>
      <c r="BB558" s="21">
        <v>250.42743638740822</v>
      </c>
      <c r="BC558" s="21">
        <v>155.83516102966641</v>
      </c>
      <c r="BD558" s="21">
        <v>69.576927393109642</v>
      </c>
      <c r="BE558" s="21">
        <v>416.75263049308847</v>
      </c>
      <c r="BF558" s="21">
        <v>618.14764540043848</v>
      </c>
      <c r="BG558" s="21">
        <v>447.7611940298508</v>
      </c>
      <c r="BH558" s="21">
        <v>392.79112754158967</v>
      </c>
      <c r="BI558" s="21">
        <v>346.46202460218939</v>
      </c>
      <c r="BJ558" s="21"/>
      <c r="BK558" s="21"/>
      <c r="BL558" s="21"/>
      <c r="BM558" s="21"/>
      <c r="BN558" s="21"/>
    </row>
    <row r="559" spans="1:66" s="22" customFormat="1" ht="18" customHeight="1" x14ac:dyDescent="0.45">
      <c r="A559" s="17"/>
      <c r="B559" s="17">
        <v>552</v>
      </c>
      <c r="C559" s="18" t="s">
        <v>685</v>
      </c>
      <c r="D559" s="19" t="s">
        <v>41</v>
      </c>
      <c r="E559" s="19" t="s">
        <v>670</v>
      </c>
      <c r="F559" s="19" t="s">
        <v>85</v>
      </c>
      <c r="G559" s="19" t="s">
        <v>114</v>
      </c>
      <c r="H559" s="19" t="s">
        <v>47</v>
      </c>
      <c r="I559" s="20">
        <f t="shared" si="8"/>
        <v>544</v>
      </c>
      <c r="J559" s="20">
        <f>HLOOKUP(Year-1, 'Full Database'!$K$6:$BN$7, 2, 0)</f>
        <v>61</v>
      </c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>
        <v>819.77094635322487</v>
      </c>
      <c r="AZ559" s="21">
        <v>1160.2564102564102</v>
      </c>
      <c r="BA559" s="21">
        <v>1749.3112947658401</v>
      </c>
      <c r="BB559" s="21">
        <v>723.14049586776866</v>
      </c>
      <c r="BC559" s="21">
        <v>181.73122907699664</v>
      </c>
      <c r="BD559" s="21">
        <v>276.29665535627726</v>
      </c>
      <c r="BE559" s="21">
        <v>948.87148779364338</v>
      </c>
      <c r="BF559" s="21">
        <v>1152.1633446767137</v>
      </c>
      <c r="BG559" s="21">
        <v>839.86562150055988</v>
      </c>
      <c r="BH559" s="21">
        <v>775.70655441972337</v>
      </c>
      <c r="BI559" s="21">
        <v>641.02564102564099</v>
      </c>
      <c r="BJ559" s="21"/>
      <c r="BK559" s="21"/>
      <c r="BL559" s="21"/>
      <c r="BM559" s="21"/>
      <c r="BN559" s="21"/>
    </row>
    <row r="560" spans="1:66" ht="18" customHeight="1" x14ac:dyDescent="0.45"/>
    <row r="561" spans="1:75" ht="18" customHeight="1" x14ac:dyDescent="0.45"/>
    <row r="562" spans="1:75" ht="18" customHeight="1" x14ac:dyDescent="0.45"/>
    <row r="563" spans="1:75" ht="18" customHeight="1" x14ac:dyDescent="0.45"/>
    <row r="564" spans="1:75" ht="18" customHeight="1" x14ac:dyDescent="0.45"/>
    <row r="565" spans="1:75" ht="18" customHeight="1" x14ac:dyDescent="0.45"/>
    <row r="566" spans="1:75" ht="18" customHeight="1" x14ac:dyDescent="0.45"/>
    <row r="567" spans="1:75" ht="18" customHeight="1" x14ac:dyDescent="0.45"/>
    <row r="568" spans="1:75" ht="18" customHeight="1" x14ac:dyDescent="0.45"/>
    <row r="569" spans="1:75" ht="18" customHeight="1" x14ac:dyDescent="0.45"/>
    <row r="570" spans="1:75" ht="18" customHeight="1" x14ac:dyDescent="0.45"/>
    <row r="571" spans="1:75" ht="18" customHeight="1" x14ac:dyDescent="0.45"/>
    <row r="572" spans="1:75" ht="18" customHeight="1" x14ac:dyDescent="0.45"/>
    <row r="573" spans="1:75" s="28" customFormat="1" ht="18" customHeight="1" x14ac:dyDescent="0.45">
      <c r="A573" s="9"/>
      <c r="B573" s="9"/>
      <c r="C573" s="27"/>
      <c r="D573" s="27"/>
      <c r="E573" s="27"/>
      <c r="F573" s="27"/>
      <c r="G573" s="27"/>
      <c r="H573" s="27"/>
      <c r="I573" s="27"/>
      <c r="J573" s="27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</row>
    <row r="574" spans="1:75" s="28" customFormat="1" ht="18" customHeight="1" x14ac:dyDescent="0.45">
      <c r="A574" s="9"/>
      <c r="B574" s="9"/>
      <c r="C574" s="27"/>
      <c r="D574" s="27"/>
      <c r="E574" s="27"/>
      <c r="F574" s="27"/>
      <c r="G574" s="27"/>
      <c r="H574" s="27"/>
      <c r="I574" s="27"/>
      <c r="J574" s="27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</row>
    <row r="575" spans="1:75" s="28" customFormat="1" ht="18" customHeight="1" x14ac:dyDescent="0.45">
      <c r="A575" s="9"/>
      <c r="B575" s="9"/>
      <c r="C575" s="27"/>
      <c r="D575" s="27"/>
      <c r="E575" s="27"/>
      <c r="F575" s="27"/>
      <c r="G575" s="27"/>
      <c r="H575" s="27"/>
      <c r="I575" s="27"/>
      <c r="J575" s="27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</row>
    <row r="576" spans="1:75" s="28" customFormat="1" ht="18" customHeight="1" x14ac:dyDescent="0.45">
      <c r="A576" s="9"/>
      <c r="B576" s="9"/>
      <c r="C576" s="27"/>
      <c r="D576" s="27"/>
      <c r="E576" s="27"/>
      <c r="F576" s="27"/>
      <c r="G576" s="27"/>
      <c r="H576" s="27"/>
      <c r="I576" s="27"/>
      <c r="J576" s="27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</row>
    <row r="577" spans="1:75" s="28" customFormat="1" ht="18" customHeight="1" x14ac:dyDescent="0.45">
      <c r="A577" s="9"/>
      <c r="B577" s="9"/>
      <c r="C577" s="27"/>
      <c r="D577" s="27"/>
      <c r="E577" s="27"/>
      <c r="F577" s="27"/>
      <c r="G577" s="27"/>
      <c r="H577" s="27"/>
      <c r="I577" s="27"/>
      <c r="J577" s="27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</row>
    <row r="578" spans="1:75" s="28" customFormat="1" ht="18" customHeight="1" x14ac:dyDescent="0.45">
      <c r="A578" s="9"/>
      <c r="B578" s="9"/>
      <c r="C578" s="27"/>
      <c r="D578" s="27"/>
      <c r="E578" s="27"/>
      <c r="F578" s="27"/>
      <c r="G578" s="27"/>
      <c r="H578" s="27"/>
      <c r="I578" s="27"/>
      <c r="J578" s="27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</row>
    <row r="579" spans="1:75" s="28" customFormat="1" ht="18" customHeight="1" x14ac:dyDescent="0.45">
      <c r="A579" s="9"/>
      <c r="B579" s="9"/>
      <c r="C579" s="27"/>
      <c r="D579" s="27"/>
      <c r="E579" s="27"/>
      <c r="F579" s="27"/>
      <c r="G579" s="27"/>
      <c r="H579" s="27"/>
      <c r="I579" s="27"/>
      <c r="J579" s="27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</row>
    <row r="580" spans="1:75" s="28" customFormat="1" ht="18" customHeight="1" x14ac:dyDescent="0.45">
      <c r="A580" s="9"/>
      <c r="B580" s="9"/>
      <c r="C580" s="27"/>
      <c r="D580" s="27"/>
      <c r="E580" s="27"/>
      <c r="F580" s="27"/>
      <c r="G580" s="27"/>
      <c r="H580" s="27"/>
      <c r="I580" s="27"/>
      <c r="J580" s="27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</row>
    <row r="581" spans="1:75" s="28" customFormat="1" ht="18" customHeight="1" x14ac:dyDescent="0.45">
      <c r="A581" s="9"/>
      <c r="B581" s="9"/>
      <c r="C581" s="27"/>
      <c r="D581" s="27"/>
      <c r="E581" s="27"/>
      <c r="F581" s="27"/>
      <c r="G581" s="27"/>
      <c r="H581" s="27"/>
      <c r="I581" s="27"/>
      <c r="J581" s="27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</row>
    <row r="582" spans="1:75" s="28" customFormat="1" ht="18" customHeight="1" x14ac:dyDescent="0.45">
      <c r="A582" s="9"/>
      <c r="B582" s="9"/>
      <c r="C582" s="27"/>
      <c r="D582" s="27"/>
      <c r="E582" s="27"/>
      <c r="F582" s="27"/>
      <c r="G582" s="27"/>
      <c r="H582" s="27"/>
      <c r="I582" s="27"/>
      <c r="J582" s="27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</row>
    <row r="583" spans="1:75" s="28" customFormat="1" ht="18" customHeight="1" x14ac:dyDescent="0.45">
      <c r="A583" s="9"/>
      <c r="B583" s="9"/>
      <c r="C583" s="27"/>
      <c r="D583" s="27"/>
      <c r="E583" s="27"/>
      <c r="F583" s="27"/>
      <c r="G583" s="27"/>
      <c r="H583" s="27"/>
      <c r="I583" s="27"/>
      <c r="J583" s="27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</row>
    <row r="584" spans="1:75" s="28" customFormat="1" ht="18" customHeight="1" x14ac:dyDescent="0.45">
      <c r="A584" s="9"/>
      <c r="B584" s="9"/>
      <c r="C584" s="27"/>
      <c r="D584" s="27"/>
      <c r="E584" s="27"/>
      <c r="F584" s="27"/>
      <c r="G584" s="27"/>
      <c r="H584" s="27"/>
      <c r="I584" s="27"/>
      <c r="J584" s="27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</row>
    <row r="585" spans="1:75" s="28" customFormat="1" ht="18" customHeight="1" x14ac:dyDescent="0.45">
      <c r="A585" s="9"/>
      <c r="B585" s="9"/>
      <c r="C585" s="27"/>
      <c r="D585" s="27"/>
      <c r="E585" s="27"/>
      <c r="F585" s="27"/>
      <c r="G585" s="27"/>
      <c r="H585" s="27"/>
      <c r="I585" s="27"/>
      <c r="J585" s="27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</row>
    <row r="586" spans="1:75" s="28" customFormat="1" ht="18" customHeight="1" x14ac:dyDescent="0.45">
      <c r="A586" s="9"/>
      <c r="B586" s="9"/>
      <c r="C586" s="27"/>
      <c r="D586" s="27"/>
      <c r="E586" s="27"/>
      <c r="F586" s="27"/>
      <c r="G586" s="27"/>
      <c r="H586" s="27"/>
      <c r="I586" s="27"/>
      <c r="J586" s="27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</row>
    <row r="587" spans="1:75" s="28" customFormat="1" ht="18" customHeight="1" x14ac:dyDescent="0.45">
      <c r="A587" s="9"/>
      <c r="B587" s="9"/>
      <c r="C587" s="27"/>
      <c r="D587" s="27"/>
      <c r="E587" s="27"/>
      <c r="F587" s="27"/>
      <c r="G587" s="27"/>
      <c r="H587" s="27"/>
      <c r="I587" s="27"/>
      <c r="J587" s="27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</row>
    <row r="588" spans="1:75" s="28" customFormat="1" ht="18" customHeight="1" x14ac:dyDescent="0.45">
      <c r="A588" s="9"/>
      <c r="B588" s="9"/>
      <c r="C588" s="27"/>
      <c r="D588" s="27"/>
      <c r="E588" s="27"/>
      <c r="F588" s="27"/>
      <c r="G588" s="27"/>
      <c r="H588" s="27"/>
      <c r="I588" s="27"/>
      <c r="J588" s="27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</row>
    <row r="589" spans="1:75" s="28" customFormat="1" ht="18" customHeight="1" x14ac:dyDescent="0.45">
      <c r="A589" s="9"/>
      <c r="B589" s="9"/>
      <c r="C589" s="27"/>
      <c r="D589" s="27"/>
      <c r="E589" s="27"/>
      <c r="F589" s="27"/>
      <c r="G589" s="27"/>
      <c r="H589" s="27"/>
      <c r="I589" s="27"/>
      <c r="J589" s="27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</row>
    <row r="590" spans="1:75" s="28" customFormat="1" ht="18" customHeight="1" x14ac:dyDescent="0.45">
      <c r="A590" s="9"/>
      <c r="B590" s="9"/>
      <c r="C590" s="27"/>
      <c r="D590" s="27"/>
      <c r="E590" s="27"/>
      <c r="F590" s="27"/>
      <c r="G590" s="27"/>
      <c r="H590" s="27"/>
      <c r="I590" s="27"/>
      <c r="J590" s="27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</row>
    <row r="591" spans="1:75" s="28" customFormat="1" ht="18" customHeight="1" x14ac:dyDescent="0.45">
      <c r="A591" s="9"/>
      <c r="B591" s="9"/>
      <c r="C591" s="27"/>
      <c r="D591" s="27"/>
      <c r="E591" s="27"/>
      <c r="F591" s="27"/>
      <c r="G591" s="27"/>
      <c r="H591" s="27"/>
      <c r="I591" s="27"/>
      <c r="J591" s="27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</row>
    <row r="592" spans="1:75" s="28" customFormat="1" ht="18" customHeight="1" x14ac:dyDescent="0.45">
      <c r="A592" s="9"/>
      <c r="B592" s="9"/>
      <c r="C592" s="27"/>
      <c r="D592" s="27"/>
      <c r="E592" s="27"/>
      <c r="F592" s="27"/>
      <c r="G592" s="27"/>
      <c r="H592" s="27"/>
      <c r="I592" s="27"/>
      <c r="J592" s="27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</row>
    <row r="593" spans="1:75" s="28" customFormat="1" ht="18" customHeight="1" x14ac:dyDescent="0.45">
      <c r="A593" s="9"/>
      <c r="B593" s="9"/>
      <c r="C593" s="27"/>
      <c r="D593" s="27"/>
      <c r="E593" s="27"/>
      <c r="F593" s="27"/>
      <c r="G593" s="27"/>
      <c r="H593" s="27"/>
      <c r="I593" s="27"/>
      <c r="J593" s="27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</row>
    <row r="594" spans="1:75" s="28" customFormat="1" ht="18" customHeight="1" x14ac:dyDescent="0.45">
      <c r="A594" s="9"/>
      <c r="B594" s="9"/>
      <c r="C594" s="27"/>
      <c r="D594" s="27"/>
      <c r="E594" s="27"/>
      <c r="F594" s="27"/>
      <c r="G594" s="27"/>
      <c r="H594" s="27"/>
      <c r="I594" s="27"/>
      <c r="J594" s="27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</row>
    <row r="595" spans="1:75" s="28" customFormat="1" ht="18" customHeight="1" x14ac:dyDescent="0.45">
      <c r="A595" s="9"/>
      <c r="B595" s="9"/>
      <c r="C595" s="27"/>
      <c r="D595" s="27"/>
      <c r="E595" s="27"/>
      <c r="F595" s="27"/>
      <c r="G595" s="27"/>
      <c r="H595" s="27"/>
      <c r="I595" s="27"/>
      <c r="J595" s="27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</row>
    <row r="596" spans="1:75" s="28" customFormat="1" ht="18" customHeight="1" x14ac:dyDescent="0.45">
      <c r="A596" s="9"/>
      <c r="B596" s="9"/>
      <c r="C596" s="27"/>
      <c r="D596" s="27"/>
      <c r="E596" s="27"/>
      <c r="F596" s="27"/>
      <c r="G596" s="27"/>
      <c r="H596" s="27"/>
      <c r="I596" s="27"/>
      <c r="J596" s="27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</row>
    <row r="597" spans="1:75" s="28" customFormat="1" ht="18" customHeight="1" x14ac:dyDescent="0.45">
      <c r="A597" s="9"/>
      <c r="B597" s="9"/>
      <c r="C597" s="27"/>
      <c r="D597" s="27"/>
      <c r="E597" s="27"/>
      <c r="F597" s="27"/>
      <c r="G597" s="27"/>
      <c r="H597" s="27"/>
      <c r="I597" s="27"/>
      <c r="J597" s="27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</row>
    <row r="598" spans="1:75" s="28" customFormat="1" ht="18" customHeight="1" x14ac:dyDescent="0.45">
      <c r="A598" s="9"/>
      <c r="B598" s="9"/>
      <c r="C598" s="27"/>
      <c r="D598" s="27"/>
      <c r="E598" s="27"/>
      <c r="F598" s="27"/>
      <c r="G598" s="27"/>
      <c r="H598" s="27"/>
      <c r="I598" s="27"/>
      <c r="J598" s="27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</row>
    <row r="599" spans="1:75" s="28" customFormat="1" ht="18" customHeight="1" x14ac:dyDescent="0.45">
      <c r="A599" s="9"/>
      <c r="B599" s="9"/>
      <c r="C599" s="27"/>
      <c r="D599" s="27"/>
      <c r="E599" s="27"/>
      <c r="F599" s="27"/>
      <c r="G599" s="27"/>
      <c r="H599" s="27"/>
      <c r="I599" s="27"/>
      <c r="J599" s="27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</row>
    <row r="600" spans="1:75" s="28" customFormat="1" ht="18" customHeight="1" x14ac:dyDescent="0.45">
      <c r="A600" s="9"/>
      <c r="B600" s="9"/>
      <c r="C600" s="27"/>
      <c r="D600" s="27"/>
      <c r="E600" s="27"/>
      <c r="F600" s="27"/>
      <c r="G600" s="27"/>
      <c r="H600" s="27"/>
      <c r="I600" s="27"/>
      <c r="J600" s="27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</row>
    <row r="601" spans="1:75" s="28" customFormat="1" ht="18" customHeight="1" x14ac:dyDescent="0.45">
      <c r="A601" s="9"/>
      <c r="B601" s="9"/>
      <c r="C601" s="27"/>
      <c r="D601" s="27"/>
      <c r="E601" s="27"/>
      <c r="F601" s="27"/>
      <c r="G601" s="27"/>
      <c r="H601" s="27"/>
      <c r="I601" s="27"/>
      <c r="J601" s="27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</row>
    <row r="602" spans="1:75" s="28" customFormat="1" ht="18" customHeight="1" x14ac:dyDescent="0.45">
      <c r="A602" s="9"/>
      <c r="B602" s="9"/>
      <c r="C602" s="27"/>
      <c r="D602" s="27"/>
      <c r="E602" s="27"/>
      <c r="F602" s="27"/>
      <c r="G602" s="27"/>
      <c r="H602" s="27"/>
      <c r="I602" s="27"/>
      <c r="J602" s="27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</row>
    <row r="603" spans="1:75" s="28" customFormat="1" ht="18" customHeight="1" x14ac:dyDescent="0.45">
      <c r="A603" s="9"/>
      <c r="B603" s="9"/>
      <c r="C603" s="27"/>
      <c r="D603" s="27"/>
      <c r="E603" s="27"/>
      <c r="F603" s="27"/>
      <c r="G603" s="27"/>
      <c r="H603" s="27"/>
      <c r="I603" s="27"/>
      <c r="J603" s="27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</row>
    <row r="604" spans="1:75" s="28" customFormat="1" ht="18" customHeight="1" x14ac:dyDescent="0.45">
      <c r="A604" s="9"/>
      <c r="B604" s="9"/>
      <c r="C604" s="27"/>
      <c r="D604" s="27"/>
      <c r="E604" s="27"/>
      <c r="F604" s="27"/>
      <c r="G604" s="27"/>
      <c r="H604" s="27"/>
      <c r="I604" s="27"/>
      <c r="J604" s="27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</row>
    <row r="605" spans="1:75" s="28" customFormat="1" ht="18" customHeight="1" x14ac:dyDescent="0.45">
      <c r="A605" s="9"/>
      <c r="B605" s="9"/>
      <c r="C605" s="27"/>
      <c r="D605" s="27"/>
      <c r="E605" s="27"/>
      <c r="F605" s="27"/>
      <c r="G605" s="27"/>
      <c r="H605" s="27"/>
      <c r="I605" s="27"/>
      <c r="J605" s="27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</row>
    <row r="606" spans="1:75" s="28" customFormat="1" ht="18" customHeight="1" x14ac:dyDescent="0.45">
      <c r="A606" s="9"/>
      <c r="B606" s="9"/>
      <c r="C606" s="27"/>
      <c r="D606" s="27"/>
      <c r="E606" s="27"/>
      <c r="F606" s="27"/>
      <c r="G606" s="27"/>
      <c r="H606" s="27"/>
      <c r="I606" s="27"/>
      <c r="J606" s="27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</row>
    <row r="607" spans="1:75" s="28" customFormat="1" ht="18" customHeight="1" x14ac:dyDescent="0.45">
      <c r="A607" s="9"/>
      <c r="B607" s="9"/>
      <c r="C607" s="27"/>
      <c r="D607" s="27"/>
      <c r="E607" s="27"/>
      <c r="F607" s="27"/>
      <c r="G607" s="27"/>
      <c r="H607" s="27"/>
      <c r="I607" s="27"/>
      <c r="J607" s="27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</row>
    <row r="608" spans="1:75" s="28" customFormat="1" ht="18" customHeight="1" x14ac:dyDescent="0.45">
      <c r="A608" s="9"/>
      <c r="B608" s="9"/>
      <c r="C608" s="27"/>
      <c r="D608" s="27"/>
      <c r="E608" s="27"/>
      <c r="F608" s="27"/>
      <c r="G608" s="27"/>
      <c r="H608" s="27"/>
      <c r="I608" s="27"/>
      <c r="J608" s="27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</row>
    <row r="609" spans="1:75" s="28" customFormat="1" ht="18" customHeight="1" x14ac:dyDescent="0.45">
      <c r="A609" s="9"/>
      <c r="B609" s="9"/>
      <c r="C609" s="27"/>
      <c r="D609" s="27"/>
      <c r="E609" s="27"/>
      <c r="F609" s="27"/>
      <c r="G609" s="27"/>
      <c r="H609" s="27"/>
      <c r="I609" s="27"/>
      <c r="J609" s="27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</row>
    <row r="610" spans="1:75" s="28" customFormat="1" ht="18" customHeight="1" x14ac:dyDescent="0.45">
      <c r="A610" s="9"/>
      <c r="B610" s="9"/>
      <c r="C610" s="27"/>
      <c r="D610" s="27"/>
      <c r="E610" s="27"/>
      <c r="F610" s="27"/>
      <c r="G610" s="27"/>
      <c r="H610" s="27"/>
      <c r="I610" s="27"/>
      <c r="J610" s="27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Full Database</vt:lpstr>
      <vt:lpstr>fullDatabase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Gangavarapu, Venkatesh</dc:creator>
  <cp:lastModifiedBy>Gangavarapu, Venkatesh</cp:lastModifiedBy>
  <dcterms:created xsi:type="dcterms:W3CDTF">2016-12-08T07:04:56Z</dcterms:created>
  <dcterms:modified xsi:type="dcterms:W3CDTF">2016-12-08T09:12:38Z</dcterms:modified>
</cp:coreProperties>
</file>