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150" windowHeight="0" activeTab="1"/>
  </bookViews>
  <sheets>
    <sheet name="Food" sheetId="1" r:id="rId1"/>
    <sheet name="Expenses" sheetId="2" r:id="rId2"/>
    <sheet name="Groceries" sheetId="4" r:id="rId3"/>
    <sheet name="Rent" sheetId="3" r:id="rId4"/>
    <sheet name="Home Exp" sheetId="6" r:id="rId5"/>
  </sheets>
  <calcPr calcId="162913" iterateDelta="1E-4"/>
  <extLst>
    <ext xmlns:x14="http://schemas.microsoft.com/office/spreadsheetml/2009/9/main" uri="{79F54976-1DA5-4618-B147-4CDE4B953A38}">
      <x14:workbookPr defaultImageDpi="330"/>
    </ext>
  </extLst>
</workbook>
</file>

<file path=xl/calcChain.xml><?xml version="1.0" encoding="utf-8"?>
<calcChain xmlns="http://purl.oclc.org/ooxml/spreadsheetml/main">
  <c r="D39" i="2" l="1"/>
  <c r="E39" i="2"/>
  <c r="D5" i="2"/>
  <c r="E46" i="2"/>
  <c r="I28" i="2"/>
  <c r="I43" i="2"/>
  <c r="E9" i="2"/>
  <c r="D36" i="2"/>
  <c r="E12" i="2" l="1"/>
  <c r="C11" i="6"/>
  <c r="C9" i="6"/>
  <c r="E25" i="2"/>
  <c r="U8" i="2" l="1"/>
  <c r="Q2" i="3" l="1"/>
  <c r="D21" i="2" l="1"/>
  <c r="E24" i="2"/>
  <c r="I29" i="1" l="1"/>
  <c r="I28" i="1"/>
  <c r="I30" i="1" l="1"/>
</calcChain>
</file>

<file path=xl/sharedStrings.xml><?xml version="1.0" encoding="utf-8"?>
<sst xmlns="http://purl.oclc.org/ooxml/spreadsheetml/main" count="423" uniqueCount="283">
  <si>
    <t>Week-1</t>
  </si>
  <si>
    <t>Week-2</t>
  </si>
  <si>
    <t>Week-3</t>
  </si>
  <si>
    <t>Week-4</t>
  </si>
  <si>
    <t>Week-5</t>
  </si>
  <si>
    <t>Week-6</t>
  </si>
  <si>
    <t>Week-7</t>
  </si>
  <si>
    <t>Week-8</t>
  </si>
  <si>
    <t>Week-9</t>
  </si>
  <si>
    <t>Week-10</t>
  </si>
  <si>
    <t>Dosa</t>
  </si>
  <si>
    <t>Idly</t>
  </si>
  <si>
    <t>Chapati</t>
  </si>
  <si>
    <t>Egg Dosa</t>
  </si>
  <si>
    <t>6*10</t>
  </si>
  <si>
    <t>shirt</t>
  </si>
  <si>
    <t>pants</t>
  </si>
  <si>
    <t>Karam Dosa</t>
  </si>
  <si>
    <t>Power Bill</t>
  </si>
  <si>
    <t>Water Bill</t>
  </si>
  <si>
    <t>Total</t>
  </si>
  <si>
    <t xml:space="preserve"> </t>
  </si>
  <si>
    <t>Auto (Round)</t>
  </si>
  <si>
    <t>Breakfast / Lunch / Dinnner</t>
  </si>
  <si>
    <t>Distance</t>
  </si>
  <si>
    <t>Week-11</t>
  </si>
  <si>
    <t>1X Month</t>
  </si>
  <si>
    <t>1X Week</t>
  </si>
  <si>
    <t>1X Day</t>
  </si>
  <si>
    <t>Week-12</t>
  </si>
  <si>
    <t>Bike Rental</t>
  </si>
  <si>
    <t>1X Year</t>
  </si>
  <si>
    <t>1X Decade</t>
  </si>
  <si>
    <t>Charges</t>
  </si>
  <si>
    <t>Manasa</t>
  </si>
  <si>
    <t>12km</t>
  </si>
  <si>
    <t>Onion Dosa</t>
  </si>
  <si>
    <t>Week-13</t>
  </si>
  <si>
    <t>Week-14</t>
  </si>
  <si>
    <t>Week-15</t>
  </si>
  <si>
    <t>Week-16</t>
  </si>
  <si>
    <t>Egg Keema Fry</t>
  </si>
  <si>
    <t>Red Chutney</t>
  </si>
  <si>
    <t>White Chutney</t>
  </si>
  <si>
    <t>Week-17</t>
  </si>
  <si>
    <t>300
/150</t>
  </si>
  <si>
    <t>1200
/600</t>
  </si>
  <si>
    <t>50
/25</t>
  </si>
  <si>
    <t>Week-18</t>
  </si>
  <si>
    <t>Week-19</t>
  </si>
  <si>
    <t>Month</t>
  </si>
  <si>
    <t xml:space="preserve">Deposited on </t>
  </si>
  <si>
    <t>Delayed on</t>
  </si>
  <si>
    <t>July</t>
  </si>
  <si>
    <t>August</t>
  </si>
  <si>
    <t>September</t>
  </si>
  <si>
    <t>October</t>
  </si>
  <si>
    <t>November</t>
  </si>
  <si>
    <t>December</t>
  </si>
  <si>
    <t>9 Days</t>
  </si>
  <si>
    <t>Amt</t>
  </si>
  <si>
    <t>Paid</t>
  </si>
  <si>
    <t>April</t>
  </si>
  <si>
    <t>May</t>
  </si>
  <si>
    <t>June</t>
  </si>
  <si>
    <t>Office</t>
  </si>
  <si>
    <t>January</t>
  </si>
  <si>
    <t>Feburary</t>
  </si>
  <si>
    <t>March</t>
  </si>
  <si>
    <t>Room
Rent</t>
  </si>
  <si>
    <t>YEAR</t>
  </si>
  <si>
    <t>2 days</t>
  </si>
  <si>
    <t>Check IN</t>
  </si>
  <si>
    <t>23 Days</t>
  </si>
  <si>
    <t>Week-20</t>
  </si>
  <si>
    <t>16 Days</t>
  </si>
  <si>
    <t>Petrol  
/2</t>
  </si>
  <si>
    <t>Travel  Pattern</t>
  </si>
  <si>
    <t>office ( 1 )</t>
  </si>
  <si>
    <t>coaching
centre ( 2 )</t>
  </si>
  <si>
    <t>( 1 + 2 )</t>
  </si>
  <si>
    <t>Cost
/2</t>
  </si>
  <si>
    <t>8 + 2 = 10km</t>
  </si>
  <si>
    <t>30 + 2 = 32km</t>
  </si>
  <si>
    <t>Bike</t>
  </si>
  <si>
    <t>NGO Home
( 3 )</t>
  </si>
  <si>
    <t>Room ( 0 )</t>
  </si>
  <si>
    <t>42km</t>
  </si>
  <si>
    <t>5km</t>
  </si>
  <si>
    <t>Week = 2 Times
/ 2 = 1 Time</t>
  </si>
  <si>
    <t xml:space="preserve">Week = 3 Times
/ 2 = 1.5 times </t>
  </si>
  <si>
    <t>Duration</t>
  </si>
  <si>
    <t>Price</t>
  </si>
  <si>
    <t>Pattern</t>
  </si>
  <si>
    <t>20 days</t>
  </si>
  <si>
    <t>Soaps</t>
  </si>
  <si>
    <t>Shampoo</t>
  </si>
  <si>
    <t>Tissues</t>
  </si>
  <si>
    <t>white Knight</t>
  </si>
  <si>
    <t>Hair Oils</t>
  </si>
  <si>
    <t>100 Quantity</t>
  </si>
  <si>
    <t>100mg</t>
  </si>
  <si>
    <t xml:space="preserve">Navarathna = [ Coolent ]
meera = </t>
  </si>
  <si>
    <t>72ml</t>
  </si>
  <si>
    <t>15 days</t>
  </si>
  <si>
    <t>P</t>
  </si>
  <si>
    <t>H</t>
  </si>
  <si>
    <t>3 months = 1 Pack</t>
  </si>
  <si>
    <t>Plastic covers</t>
  </si>
  <si>
    <t>p</t>
  </si>
  <si>
    <t>( 2 + 3 )
1 Person Pattern</t>
  </si>
  <si>
    <t>C</t>
  </si>
  <si>
    <t>c</t>
  </si>
  <si>
    <t>Tooth paste</t>
  </si>
  <si>
    <t>03_05</t>
  </si>
  <si>
    <t>10 days</t>
  </si>
  <si>
    <t>purpose</t>
  </si>
  <si>
    <t>h</t>
  </si>
  <si>
    <t>Dustbin covers</t>
  </si>
  <si>
    <t>Brooming Stick</t>
  </si>
  <si>
    <t>Water Heating Stick</t>
  </si>
  <si>
    <t>Towels</t>
  </si>
  <si>
    <t>Car</t>
  </si>
  <si>
    <t>Tire = 40 pa</t>
  </si>
  <si>
    <t>10L Bucket 
&amp; Mug</t>
  </si>
  <si>
    <t>Size
S, M, L</t>
  </si>
  <si>
    <t>Quantity
S, M, L</t>
  </si>
  <si>
    <t>head &amp; shoulders
meera 
Sunsilk</t>
  </si>
  <si>
    <t>10 Washes</t>
  </si>
  <si>
    <t>Chinthol = [ Light Green ] = Deodrent
Medimix = [  Mint Blue ]
Hamam = [ green ] = neem
Patanjali = [ Yellow ] = lime
Santoor = [ red ]</t>
  </si>
  <si>
    <t>price</t>
  </si>
  <si>
    <t>quantity
S, m, l</t>
  </si>
  <si>
    <t>330
/180</t>
  </si>
  <si>
    <t>1320
/ 660</t>
  </si>
  <si>
    <t>120
/60</t>
  </si>
  <si>
    <t>Auto
Rapido
Uber</t>
  </si>
  <si>
    <t>120
/ 60</t>
  </si>
  <si>
    <t>4500
/ 2250</t>
  </si>
  <si>
    <t>Phone Bill</t>
  </si>
  <si>
    <t>food</t>
  </si>
  <si>
    <t>fruits</t>
  </si>
  <si>
    <t>Breakfast</t>
  </si>
  <si>
    <t>Likki
T. A + D.A</t>
  </si>
  <si>
    <t>Batter</t>
  </si>
  <si>
    <t>Side Dish ( VADA )</t>
  </si>
  <si>
    <t>Milk = 1L</t>
  </si>
  <si>
    <t>Curd = 500ml</t>
  </si>
  <si>
    <t>curries = 2+2</t>
  </si>
  <si>
    <t>jucies Pure</t>
  </si>
  <si>
    <t>Travel</t>
  </si>
  <si>
    <t>Petrol</t>
  </si>
  <si>
    <t>Side Dish</t>
  </si>
  <si>
    <t>600
/4</t>
  </si>
  <si>
    <t>280
/7</t>
  </si>
  <si>
    <t>720
/7</t>
  </si>
  <si>
    <t>Rapido</t>
  </si>
  <si>
    <t>walk</t>
  </si>
  <si>
    <t>bus</t>
  </si>
  <si>
    <t>15900
/ 7950</t>
  </si>
  <si>
    <t>54000
/ 27000</t>
  </si>
  <si>
    <t>FT</t>
  </si>
  <si>
    <t>Bike Available</t>
  </si>
  <si>
    <t>Private Space = walking</t>
  </si>
  <si>
    <t>Ground = near by</t>
  </si>
  <si>
    <t>No Common Bathrooms</t>
  </si>
  <si>
    <t>Air Flow = In &amp; Out windows</t>
  </si>
  <si>
    <t xml:space="preserve">Shops </t>
  </si>
  <si>
    <t xml:space="preserve">choke = Angle </t>
  </si>
  <si>
    <t>reserve = 12 ki on
6 ki oil cut</t>
  </si>
  <si>
    <t xml:space="preserve">Plug = clean </t>
  </si>
  <si>
    <t>3X months</t>
  </si>
  <si>
    <t>4X months</t>
  </si>
  <si>
    <t>6X 
months</t>
  </si>
  <si>
    <t>Daily list</t>
  </si>
  <si>
    <t>Rents</t>
  </si>
  <si>
    <t>Pg's / Rooms</t>
  </si>
  <si>
    <t>menu</t>
  </si>
  <si>
    <t>office anteen = M, A</t>
  </si>
  <si>
    <t xml:space="preserve">Fried rice </t>
  </si>
  <si>
    <t>ms otel = A</t>
  </si>
  <si>
    <t>6X months</t>
  </si>
  <si>
    <t>paid</t>
  </si>
  <si>
    <t xml:space="preserve">tue = </t>
  </si>
  <si>
    <t>Food Stalls = snacks &amp; meals</t>
  </si>
  <si>
    <t>Coaching fee</t>
  </si>
  <si>
    <t>apam x1 =15</t>
  </si>
  <si>
    <t>idly, vada, bonda
1x = 6</t>
  </si>
  <si>
    <t>ellore ess = M, A, N</t>
  </si>
  <si>
    <t>Dosa x2 = 30</t>
  </si>
  <si>
    <t>chapati x2 = 50</t>
  </si>
  <si>
    <t>idly x4 = 30</t>
  </si>
  <si>
    <t>R.Idly X2
Dosa X1
= 50</t>
  </si>
  <si>
    <t>OL chapati x1
R.Idly x2
= 40</t>
  </si>
  <si>
    <t>Dosa x3
Idly x2
= 60</t>
  </si>
  <si>
    <t>Egg Keema Fry
Chapati x2, x3
= 40, 60</t>
  </si>
  <si>
    <t>Egg Dosa x2, x3
KaramD x2, x3
OnionD x2, x3
= 60</t>
  </si>
  <si>
    <t>appam enter = N</t>
  </si>
  <si>
    <t>P.Idly x3
vada x2
= 20</t>
  </si>
  <si>
    <t>unty ouse = M, A</t>
  </si>
  <si>
    <t>basmati rice ushka, thick chuney, side munching, pepsi
= 100</t>
  </si>
  <si>
    <t>Bedsheets &amp; Pillows</t>
  </si>
  <si>
    <t>facial sanitizer</t>
  </si>
  <si>
    <t>hand sanitizer</t>
  </si>
  <si>
    <t>100ml hair oil bottles</t>
  </si>
  <si>
    <t>10+10+20 = 40</t>
  </si>
  <si>
    <t>parota</t>
  </si>
  <si>
    <t>Wall Mount Spike</t>
  </si>
  <si>
    <t>Janu</t>
  </si>
  <si>
    <t>-</t>
  </si>
  <si>
    <t>1 Person
PG &amp; Room Life Style</t>
  </si>
  <si>
    <t>Engine Oil = 500
1 Time : 4 Month</t>
  </si>
  <si>
    <t>Millet Malt</t>
  </si>
  <si>
    <t>chapati bag</t>
  </si>
  <si>
    <t>salt</t>
  </si>
  <si>
    <t>Mix Fruits</t>
  </si>
  <si>
    <t>Room 
Material</t>
  </si>
  <si>
    <t>500mg = 1850cal</t>
  </si>
  <si>
    <t>1kg = 1140cal</t>
  </si>
  <si>
    <t>1kg = 0cal</t>
  </si>
  <si>
    <t>Mileage
1L = 35km</t>
  </si>
  <si>
    <t>Fuel Capacity
40L = 1400km</t>
  </si>
  <si>
    <t>Mileage
1 L = 45km</t>
  </si>
  <si>
    <t>Fuel Capacity
10.5 L =  470km</t>
  </si>
  <si>
    <t xml:space="preserve">mon
In Co =  C.Cb,
JuS, CafS, </t>
  </si>
  <si>
    <t>sat 
Ho Co</t>
  </si>
  <si>
    <t xml:space="preserve">fri
Gro Pl = 
Tr Pl = M, A, E </t>
  </si>
  <si>
    <t>Feb</t>
  </si>
  <si>
    <t>Mar</t>
  </si>
  <si>
    <t>wed
= Db day</t>
  </si>
  <si>
    <t>thu
= $ day</t>
  </si>
  <si>
    <t>.5kg + .5kg =  -- cal</t>
  </si>
  <si>
    <t>Dal curry</t>
  </si>
  <si>
    <t>1 noon</t>
  </si>
  <si>
    <t>250gms = 350cal</t>
  </si>
  <si>
    <t>unty ouse = N</t>
  </si>
  <si>
    <t>room Local = M, A, N</t>
  </si>
  <si>
    <t>Aruna = M, N</t>
  </si>
  <si>
    <t>Chan = M, n</t>
  </si>
  <si>
    <t>Raghu = M, N</t>
  </si>
  <si>
    <t>Naidu = M, N</t>
  </si>
  <si>
    <t xml:space="preserve">Sudha Mess = A </t>
  </si>
  <si>
    <t>price LS
GDR</t>
  </si>
  <si>
    <t>Tiffins</t>
  </si>
  <si>
    <t>Rice Items
Chapati</t>
  </si>
  <si>
    <t>Home Coming 
Material</t>
  </si>
  <si>
    <t>700,
1500 </t>
  </si>
  <si>
    <t xml:space="preserve">10 kg = 
25 kg = </t>
  </si>
  <si>
    <t>Rice bag =  masora, steam, Basmati
1/ = 
 5/ = 
 10/ =  1.5 months = 5P
 15/
 25/ = 3 to 4 months =  5P
 50 kg</t>
  </si>
  <si>
    <t>Bha Dos = N</t>
  </si>
  <si>
    <t>Amma Cu Pt = A</t>
  </si>
  <si>
    <t>Amm Cuy pt = A</t>
  </si>
  <si>
    <t>Blu Did = CP= A</t>
  </si>
  <si>
    <t>price LS
Tpty</t>
  </si>
  <si>
    <t>P-1</t>
  </si>
  <si>
    <t>Break Fast -1 = M</t>
  </si>
  <si>
    <t>Dinner Point -1 = N</t>
  </si>
  <si>
    <t>Snack Point = M, a, n</t>
  </si>
  <si>
    <t>TPTY to GDR 
Bus
Train</t>
  </si>
  <si>
    <t>Bus : 150, 210
Train -1 : 45, 65, 
Train - 2 : 180, 560, 850, 1200</t>
  </si>
  <si>
    <t>RU to GDR = 100km
Bus
Train</t>
  </si>
  <si>
    <t>BNG to GDR  = 420 km
Bus
Train</t>
  </si>
  <si>
    <t xml:space="preserve">
</t>
  </si>
  <si>
    <t>1X Week = round</t>
  </si>
  <si>
    <t>Bus : 300, 420
Train -1 : 90, 130
Train -2 : 380, 1050, 1700, 2400</t>
  </si>
  <si>
    <t>1X Month = round</t>
  </si>
  <si>
    <t>Bus : 2400
Train -1 : 360, 480 
Train -2 : 3040, 8400, 13600</t>
  </si>
  <si>
    <t>Rent
[ PG ]</t>
  </si>
  <si>
    <t>Rent
[ Room ]</t>
  </si>
  <si>
    <t>HC = BNG</t>
  </si>
  <si>
    <t>HC = TPTY</t>
  </si>
  <si>
    <t>500
/ 250</t>
  </si>
  <si>
    <t>250
/ 130</t>
  </si>
  <si>
    <t>3500
/ 1750</t>
  </si>
  <si>
    <t>10500
/ 5250</t>
  </si>
  <si>
    <t>HC = RU</t>
  </si>
  <si>
    <t>2k</t>
  </si>
  <si>
    <t>10, 
15,
Cool 40</t>
  </si>
  <si>
    <t>Local Bus (Round)</t>
  </si>
  <si>
    <t>Internal &amp;
External transport</t>
  </si>
  <si>
    <t>price LS
RU</t>
  </si>
  <si>
    <t>Maintaince Gears,  
Home Switch</t>
  </si>
  <si>
    <t>18 days</t>
  </si>
  <si>
    <t xml:space="preserve">close up
Max Fresh
colgate
himalaya
Dabur Red =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</si>
</sst>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sz val="14"/>
      <color rgb="FF000000"/>
      <name val="Arial"/>
      <family val="2"/>
    </font>
    <font>
      <sz val="16"/>
      <color rgb="FF000000"/>
      <name val="Arial"/>
      <family val="2"/>
    </font>
    <font>
      <b/>
      <sz val="14"/>
      <color rgb="FF000000"/>
      <name val="Times New Roman"/>
      <family val="1"/>
    </font>
    <font>
      <b/>
      <sz val="16"/>
      <color rgb="FF000000"/>
      <name val="Arial"/>
      <family val="2"/>
    </font>
    <font>
      <b/>
      <sz val="18"/>
      <color rgb="FF000000"/>
      <name val="Arial"/>
      <family val="2"/>
    </font>
    <font>
      <sz val="16"/>
      <color rgb="FFFF0000"/>
      <name val="Arial"/>
      <family val="2"/>
    </font>
    <font>
      <sz val="16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3FAF46"/>
        <bgColor rgb="FF3FAF46"/>
      </patternFill>
    </fill>
    <fill>
      <patternFill patternType="solid">
        <fgColor rgb="FFB7B3CA"/>
        <bgColor rgb="FFB7B3CA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3FAF46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3FAF46"/>
      </patternFill>
    </fill>
    <fill>
      <patternFill patternType="solid">
        <fgColor rgb="FFFFFF00"/>
        <bgColor rgb="FFB7B3CA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B7B3CA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rgb="FFB7B3CA"/>
      </patternFill>
    </fill>
    <fill>
      <patternFill patternType="solid">
        <fgColor theme="0"/>
        <bgColor rgb="FFB7B3CA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79998168889431442"/>
        <bgColor rgb="FF3FAF46"/>
      </patternFill>
    </fill>
    <fill>
      <patternFill patternType="solid">
        <fgColor theme="2"/>
        <bgColor rgb="FF3FAF46"/>
      </patternFill>
    </fill>
    <fill>
      <patternFill patternType="solid">
        <fgColor theme="5" tint="0.79998168889431442"/>
        <bgColor indexed="64"/>
      </patternFill>
    </fill>
  </fills>
  <borders count="7">
    <border>
      <start/>
      <end/>
      <top/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rgb="FF000000"/>
      </start>
      <end/>
      <top style="thin">
        <color rgb="FF000000"/>
      </top>
      <bottom style="thin">
        <color rgb="FF000000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rgb="FF000000"/>
      </start>
      <end/>
      <top style="thin">
        <color rgb="FF000000"/>
      </top>
      <bottom/>
      <diagonal/>
    </border>
    <border>
      <start style="thin">
        <color rgb="FF000000"/>
      </start>
      <end/>
      <top/>
      <bottom style="thin">
        <color rgb="FF000000"/>
      </bottom>
      <diagonal/>
    </border>
  </borders>
  <cellStyleXfs count="20">
    <xf numFmtId="0" fontId="0" fillId="0" borderId="0"/>
    <xf numFmtId="0" fontId="11" fillId="0" borderId="0" applyNumberFormat="0" applyBorder="0" applyProtection="0"/>
    <xf numFmtId="0" fontId="12" fillId="0" borderId="0" applyNumberFormat="0" applyBorder="0" applyProtection="0"/>
    <xf numFmtId="0" fontId="9" fillId="7" borderId="0" applyNumberFormat="0" applyBorder="0" applyProtection="0"/>
    <xf numFmtId="0" fontId="6" fillId="5" borderId="0" applyNumberFormat="0" applyBorder="0" applyProtection="0"/>
    <xf numFmtId="0" fontId="14" fillId="8" borderId="0" applyNumberFormat="0" applyBorder="0" applyProtection="0"/>
    <xf numFmtId="0" fontId="15" fillId="8" borderId="1" applyNumberFormat="0" applyProtection="0"/>
    <xf numFmtId="0" fontId="4" fillId="0" borderId="0" applyNumberFormat="0" applyBorder="0" applyProtection="0"/>
    <xf numFmtId="0" fontId="5" fillId="2" borderId="0" applyNumberFormat="0" applyBorder="0" applyProtection="0"/>
    <xf numFmtId="0" fontId="5" fillId="3" borderId="0" applyNumberFormat="0" applyBorder="0" applyProtection="0"/>
    <xf numFmtId="0" fontId="4" fillId="4" borderId="0" applyNumberFormat="0" applyBorder="0" applyProtection="0"/>
    <xf numFmtId="0" fontId="7" fillId="6" borderId="0" applyNumberFormat="0" applyBorder="0" applyProtection="0"/>
    <xf numFmtId="0" fontId="8" fillId="0" borderId="0" applyNumberFormat="0" applyBorder="0" applyProtection="0"/>
    <xf numFmtId="0" fontId="10" fillId="0" borderId="0" applyNumberFormat="0" applyBorder="0" applyProtection="0"/>
    <xf numFmtId="0" fontId="13" fillId="0" borderId="0" applyNumberFormat="0" applyBorder="0" applyProtection="0"/>
    <xf numFmtId="0" fontId="3" fillId="0" borderId="0" applyNumberFormat="0" applyFont="0" applyBorder="0" applyProtection="0"/>
    <xf numFmtId="0" fontId="3" fillId="0" borderId="0" applyNumberFormat="0" applyFont="0" applyBorder="0" applyProtection="0"/>
    <xf numFmtId="0" fontId="6" fillId="0" borderId="0" applyNumberFormat="0" applyBorder="0" applyProtection="0"/>
    <xf numFmtId="0" fontId="2" fillId="0" borderId="0"/>
    <xf numFmtId="0" fontId="1" fillId="0" borderId="0"/>
  </cellStyleXfs>
  <cellXfs count="97">
    <xf numFmtId="0" fontId="0" fillId="0" borderId="0" xfId="0"/>
    <xf numFmtId="0" fontId="0" fillId="0" borderId="0" xfId="0" applyAlignment="1">
      <alignment horizontal="center" vertical="center"/>
    </xf>
    <xf numFmtId="0" fontId="0" fillId="10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7" fillId="19" borderId="2" xfId="0" applyFont="1" applyFill="1" applyBorder="1" applyAlignment="1">
      <alignment horizontal="center" vertical="center"/>
    </xf>
    <xf numFmtId="0" fontId="17" fillId="14" borderId="2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20" borderId="2" xfId="0" applyFill="1" applyBorder="1" applyAlignment="1">
      <alignment horizontal="center" vertical="center"/>
    </xf>
    <xf numFmtId="14" fontId="0" fillId="20" borderId="2" xfId="0" applyNumberFormat="1" applyFill="1" applyBorder="1" applyAlignment="1">
      <alignment horizontal="center" vertical="center"/>
    </xf>
    <xf numFmtId="0" fontId="0" fillId="21" borderId="2" xfId="0" applyFill="1" applyBorder="1" applyAlignment="1">
      <alignment horizontal="center" vertical="center"/>
    </xf>
    <xf numFmtId="14" fontId="0" fillId="21" borderId="2" xfId="0" applyNumberFormat="1" applyFill="1" applyBorder="1" applyAlignment="1">
      <alignment horizontal="center" vertical="center"/>
    </xf>
    <xf numFmtId="0" fontId="0" fillId="22" borderId="2" xfId="0" applyFill="1" applyBorder="1" applyAlignment="1">
      <alignment horizontal="center" vertical="center"/>
    </xf>
    <xf numFmtId="14" fontId="0" fillId="22" borderId="2" xfId="0" applyNumberFormat="1" applyFill="1" applyBorder="1" applyAlignment="1">
      <alignment horizontal="center" vertical="center"/>
    </xf>
    <xf numFmtId="0" fontId="17" fillId="23" borderId="4" xfId="0" applyFont="1" applyFill="1" applyBorder="1" applyAlignment="1">
      <alignment horizontal="center" vertical="center"/>
    </xf>
    <xf numFmtId="0" fontId="17" fillId="24" borderId="4" xfId="0" applyFont="1" applyFill="1" applyBorder="1" applyAlignment="1">
      <alignment horizontal="center" vertical="center"/>
    </xf>
    <xf numFmtId="0" fontId="17" fillId="23" borderId="4" xfId="0" applyFont="1" applyFill="1" applyBorder="1" applyAlignment="1">
      <alignment horizontal="center" vertical="center" wrapText="1"/>
    </xf>
    <xf numFmtId="0" fontId="17" fillId="23" borderId="0" xfId="0" applyFont="1" applyFill="1" applyBorder="1" applyAlignment="1">
      <alignment horizontal="center" vertical="center"/>
    </xf>
    <xf numFmtId="0" fontId="17" fillId="23" borderId="2" xfId="0" applyFont="1" applyFill="1" applyBorder="1" applyAlignment="1">
      <alignment horizontal="center" vertical="center"/>
    </xf>
    <xf numFmtId="0" fontId="0" fillId="27" borderId="2" xfId="0" applyFont="1" applyFill="1" applyBorder="1" applyAlignment="1">
      <alignment horizontal="center" vertical="center"/>
    </xf>
    <xf numFmtId="0" fontId="0" fillId="10" borderId="5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16" fontId="0" fillId="0" borderId="0" xfId="0" applyNumberFormat="1" applyAlignment="1">
      <alignment horizontal="center" vertical="center"/>
    </xf>
    <xf numFmtId="0" fontId="0" fillId="28" borderId="2" xfId="0" applyFill="1" applyBorder="1" applyAlignment="1">
      <alignment horizontal="left" vertical="center"/>
    </xf>
    <xf numFmtId="0" fontId="0" fillId="28" borderId="2" xfId="0" applyFill="1" applyBorder="1" applyAlignment="1">
      <alignment horizontal="center" vertical="center"/>
    </xf>
    <xf numFmtId="0" fontId="0" fillId="28" borderId="0" xfId="0" applyFill="1" applyAlignment="1">
      <alignment horizontal="center" vertical="center" wrapText="1"/>
    </xf>
    <xf numFmtId="0" fontId="0" fillId="28" borderId="2" xfId="0" applyFill="1" applyBorder="1" applyAlignment="1">
      <alignment horizontal="center" vertical="center" wrapText="1"/>
    </xf>
    <xf numFmtId="0" fontId="0" fillId="14" borderId="2" xfId="0" applyFill="1" applyBorder="1" applyAlignment="1">
      <alignment horizontal="center" vertical="center" wrapText="1"/>
    </xf>
    <xf numFmtId="0" fontId="16" fillId="25" borderId="0" xfId="0" applyFont="1" applyFill="1" applyAlignment="1">
      <alignment horizontal="center" vertical="center"/>
    </xf>
    <xf numFmtId="0" fontId="16" fillId="25" borderId="2" xfId="0" applyFont="1" applyFill="1" applyBorder="1" applyAlignment="1">
      <alignment horizontal="center" vertical="center"/>
    </xf>
    <xf numFmtId="0" fontId="18" fillId="31" borderId="2" xfId="0" applyFont="1" applyFill="1" applyBorder="1" applyAlignment="1">
      <alignment horizontal="center" vertical="center" wrapText="1"/>
    </xf>
    <xf numFmtId="0" fontId="16" fillId="11" borderId="2" xfId="0" applyFont="1" applyFill="1" applyBorder="1" applyAlignment="1">
      <alignment horizontal="center" vertical="center" wrapText="1"/>
    </xf>
    <xf numFmtId="0" fontId="16" fillId="11" borderId="2" xfId="0" applyFont="1" applyFill="1" applyBorder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19" fillId="18" borderId="2" xfId="0" applyFont="1" applyFill="1" applyBorder="1" applyAlignment="1">
      <alignment horizontal="center" vertical="center" wrapText="1"/>
    </xf>
    <xf numFmtId="0" fontId="19" fillId="29" borderId="2" xfId="0" applyFont="1" applyFill="1" applyBorder="1" applyAlignment="1">
      <alignment horizontal="center" vertical="center"/>
    </xf>
    <xf numFmtId="0" fontId="11" fillId="23" borderId="4" xfId="0" applyFont="1" applyFill="1" applyBorder="1" applyAlignment="1">
      <alignment horizontal="center" vertical="center" wrapText="1"/>
    </xf>
    <xf numFmtId="0" fontId="11" fillId="23" borderId="2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20" fillId="18" borderId="2" xfId="0" applyFont="1" applyFill="1" applyBorder="1" applyAlignment="1">
      <alignment horizontal="center" vertical="center" wrapText="1"/>
    </xf>
    <xf numFmtId="0" fontId="11" fillId="12" borderId="4" xfId="0" applyFont="1" applyFill="1" applyBorder="1" applyAlignment="1">
      <alignment horizontal="center" vertical="center"/>
    </xf>
    <xf numFmtId="0" fontId="11" fillId="26" borderId="4" xfId="0" applyFont="1" applyFill="1" applyBorder="1" applyAlignment="1">
      <alignment horizontal="center" vertical="center"/>
    </xf>
    <xf numFmtId="0" fontId="11" fillId="12" borderId="4" xfId="0" applyFont="1" applyFill="1" applyBorder="1" applyAlignment="1">
      <alignment horizontal="center" vertical="center" wrapText="1"/>
    </xf>
    <xf numFmtId="0" fontId="20" fillId="29" borderId="2" xfId="0" applyFont="1" applyFill="1" applyBorder="1" applyAlignment="1">
      <alignment horizontal="center" vertical="center"/>
    </xf>
    <xf numFmtId="0" fontId="19" fillId="29" borderId="2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19" fillId="9" borderId="2" xfId="0" applyFont="1" applyFill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0" xfId="0" applyFont="1"/>
    <xf numFmtId="0" fontId="17" fillId="0" borderId="2" xfId="0" applyFont="1" applyBorder="1" applyAlignment="1">
      <alignment horizontal="center" vertical="center"/>
    </xf>
    <xf numFmtId="0" fontId="17" fillId="0" borderId="0" xfId="0" applyFont="1" applyAlignment="1">
      <alignment horizontal="left" vertical="center" wrapText="1"/>
    </xf>
    <xf numFmtId="0" fontId="19" fillId="15" borderId="2" xfId="0" applyFont="1" applyFill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19" fillId="14" borderId="2" xfId="0" applyFont="1" applyFill="1" applyBorder="1" applyAlignment="1">
      <alignment horizontal="center" vertical="center"/>
    </xf>
    <xf numFmtId="0" fontId="20" fillId="32" borderId="2" xfId="0" applyFont="1" applyFill="1" applyBorder="1" applyAlignment="1">
      <alignment horizontal="center" vertical="center" wrapText="1"/>
    </xf>
    <xf numFmtId="0" fontId="19" fillId="32" borderId="2" xfId="0" applyFont="1" applyFill="1" applyBorder="1" applyAlignment="1">
      <alignment horizontal="center" vertical="center" wrapText="1"/>
    </xf>
    <xf numFmtId="0" fontId="17" fillId="29" borderId="2" xfId="0" applyFont="1" applyFill="1" applyBorder="1" applyAlignment="1">
      <alignment horizontal="center" vertical="center"/>
    </xf>
    <xf numFmtId="0" fontId="17" fillId="29" borderId="2" xfId="0" applyFont="1" applyFill="1" applyBorder="1" applyAlignment="1">
      <alignment horizontal="center" vertical="center" wrapText="1"/>
    </xf>
    <xf numFmtId="0" fontId="17" fillId="13" borderId="2" xfId="0" applyFont="1" applyFill="1" applyBorder="1" applyAlignment="1">
      <alignment horizontal="center" vertical="center"/>
    </xf>
    <xf numFmtId="0" fontId="16" fillId="13" borderId="2" xfId="0" applyFont="1" applyFill="1" applyBorder="1" applyAlignment="1">
      <alignment horizontal="center" vertical="center"/>
    </xf>
    <xf numFmtId="0" fontId="17" fillId="13" borderId="2" xfId="0" applyFont="1" applyFill="1" applyBorder="1" applyAlignment="1">
      <alignment horizontal="center" vertical="center" wrapText="1"/>
    </xf>
    <xf numFmtId="0" fontId="0" fillId="29" borderId="2" xfId="0" applyFill="1" applyBorder="1" applyAlignment="1">
      <alignment horizontal="center" vertical="center"/>
    </xf>
    <xf numFmtId="14" fontId="0" fillId="29" borderId="2" xfId="0" applyNumberForma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11" borderId="2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33" borderId="2" xfId="0" applyFill="1" applyBorder="1" applyAlignment="1">
      <alignment horizontal="center" vertical="center"/>
    </xf>
    <xf numFmtId="14" fontId="0" fillId="33" borderId="2" xfId="0" applyNumberFormat="1" applyFill="1" applyBorder="1" applyAlignment="1">
      <alignment horizontal="center" vertical="center"/>
    </xf>
    <xf numFmtId="0" fontId="11" fillId="30" borderId="2" xfId="0" applyFont="1" applyFill="1" applyBorder="1" applyAlignment="1">
      <alignment horizontal="center" vertical="center" wrapText="1"/>
    </xf>
    <xf numFmtId="0" fontId="11" fillId="24" borderId="2" xfId="0" applyFont="1" applyFill="1" applyBorder="1" applyAlignment="1">
      <alignment horizontal="center" vertical="center"/>
    </xf>
    <xf numFmtId="0" fontId="11" fillId="23" borderId="2" xfId="0" applyFont="1" applyFill="1" applyBorder="1" applyAlignment="1">
      <alignment horizontal="center" vertical="center" wrapText="1"/>
    </xf>
    <xf numFmtId="0" fontId="17" fillId="14" borderId="2" xfId="0" applyFont="1" applyFill="1" applyBorder="1" applyAlignment="1">
      <alignment horizontal="center" vertical="center" wrapText="1"/>
    </xf>
    <xf numFmtId="0" fontId="17" fillId="0" borderId="2" xfId="0" applyFont="1" applyBorder="1" applyAlignment="1">
      <alignment horizontal="left" vertical="center" wrapText="1"/>
    </xf>
    <xf numFmtId="0" fontId="0" fillId="17" borderId="2" xfId="0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0" fillId="17" borderId="0" xfId="0" applyFill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0" fontId="19" fillId="16" borderId="2" xfId="0" applyFont="1" applyFill="1" applyBorder="1" applyAlignment="1">
      <alignment horizontal="center" vertical="center" wrapText="1"/>
    </xf>
    <xf numFmtId="0" fontId="17" fillId="17" borderId="2" xfId="0" applyFont="1" applyFill="1" applyBorder="1" applyAlignment="1">
      <alignment horizontal="center" vertical="center"/>
    </xf>
    <xf numFmtId="0" fontId="17" fillId="17" borderId="2" xfId="0" applyFont="1" applyFill="1" applyBorder="1" applyAlignment="1">
      <alignment horizontal="center" vertical="center" wrapText="1"/>
    </xf>
    <xf numFmtId="0" fontId="17" fillId="0" borderId="2" xfId="0" applyFont="1" applyBorder="1"/>
    <xf numFmtId="0" fontId="22" fillId="13" borderId="2" xfId="0" applyFont="1" applyFill="1" applyBorder="1" applyAlignment="1">
      <alignment horizontal="center" vertical="center"/>
    </xf>
    <xf numFmtId="0" fontId="17" fillId="25" borderId="2" xfId="0" applyFont="1" applyFill="1" applyBorder="1" applyAlignment="1">
      <alignment horizontal="center" vertical="center" wrapText="1"/>
    </xf>
    <xf numFmtId="0" fontId="17" fillId="25" borderId="2" xfId="0" applyFont="1" applyFill="1" applyBorder="1" applyAlignment="1">
      <alignment horizontal="center" vertical="center"/>
    </xf>
  </cellXfs>
  <cellStyles count="20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rmal 2" xfId="18"/>
    <cellStyle name="Normal 3" xfId="19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purl.oclc.org/ooxml/officeDocument/relationships/calcChain" Target="calcChain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tabColor theme="0"/>
  </sheetPr>
  <dimension ref="A1:AJ30"/>
  <sheetViews>
    <sheetView topLeftCell="S1" zoomScale="49" zoomScaleNormal="85" workbookViewId="0">
      <pane ySplit="1" topLeftCell="A2" activePane="bottomLeft" state="frozen"/>
      <selection pane="bottomLeft" activeCell="A7" sqref="A7"/>
    </sheetView>
  </sheetViews>
  <sheetFormatPr defaultColWidth="15.58203125" defaultRowHeight="25" customHeight="1" x14ac:dyDescent="0.3"/>
  <cols>
    <col min="1" max="2" width="15.58203125" style="74"/>
    <col min="3" max="3" width="19.4140625" style="75" bestFit="1" customWidth="1"/>
    <col min="4" max="4" width="15.58203125" style="77"/>
    <col min="5" max="5" width="20.4140625" style="74" bestFit="1" customWidth="1"/>
    <col min="6" max="6" width="26.4140625" style="74" bestFit="1" customWidth="1"/>
    <col min="7" max="7" width="15.58203125" style="74"/>
    <col min="8" max="8" width="24.1640625" style="74" bestFit="1" customWidth="1"/>
    <col min="9" max="9" width="25.08203125" style="74" bestFit="1" customWidth="1"/>
    <col min="10" max="10" width="21.33203125" style="74" bestFit="1" customWidth="1"/>
    <col min="11" max="11" width="20.9140625" style="74" bestFit="1" customWidth="1"/>
    <col min="12" max="12" width="45.08203125" style="74" bestFit="1" customWidth="1"/>
    <col min="14" max="17" width="15.58203125" style="74"/>
    <col min="18" max="18" width="17" style="74" bestFit="1" customWidth="1"/>
    <col min="19" max="19" width="16.25" style="74" bestFit="1" customWidth="1"/>
    <col min="20" max="20" width="15.83203125" style="74" bestFit="1" customWidth="1"/>
    <col min="21" max="21" width="17.75" style="74" bestFit="1" customWidth="1"/>
    <col min="22" max="22" width="16.75" style="74" bestFit="1" customWidth="1"/>
    <col min="23" max="24" width="15.58203125" style="74"/>
    <col min="25" max="25" width="21.58203125" style="74" bestFit="1" customWidth="1"/>
    <col min="26" max="26" width="21.1640625" style="74" bestFit="1" customWidth="1"/>
    <col min="27" max="27" width="20.6640625" style="74" bestFit="1" customWidth="1"/>
    <col min="28" max="28" width="20.58203125" style="74" bestFit="1" customWidth="1"/>
    <col min="29" max="32" width="15.58203125" style="74"/>
    <col min="33" max="33" width="23.25" style="74" customWidth="1"/>
    <col min="34" max="34" width="24.08203125" style="74" bestFit="1" customWidth="1"/>
    <col min="35" max="35" width="15.58203125" style="74" customWidth="1"/>
    <col min="36" max="36" width="26.75" style="74" bestFit="1" customWidth="1"/>
    <col min="37" max="16384" width="15.58203125" style="74"/>
  </cols>
  <sheetData>
    <row r="1" spans="1:36" s="87" customFormat="1" ht="40" x14ac:dyDescent="0.3">
      <c r="A1" s="59"/>
      <c r="B1" s="68" t="s">
        <v>279</v>
      </c>
      <c r="C1" s="67" t="s">
        <v>176</v>
      </c>
      <c r="D1" s="69"/>
      <c r="E1" s="91" t="s">
        <v>234</v>
      </c>
      <c r="F1" s="91" t="s">
        <v>235</v>
      </c>
      <c r="G1" s="91"/>
      <c r="H1" s="92" t="s">
        <v>187</v>
      </c>
      <c r="I1" s="91" t="s">
        <v>177</v>
      </c>
      <c r="J1" s="91" t="s">
        <v>198</v>
      </c>
      <c r="K1" s="91" t="s">
        <v>196</v>
      </c>
      <c r="L1" s="91" t="s">
        <v>179</v>
      </c>
      <c r="M1" s="59"/>
      <c r="N1" s="71" t="s">
        <v>241</v>
      </c>
      <c r="O1" s="69" t="s">
        <v>176</v>
      </c>
      <c r="P1" s="69"/>
      <c r="Q1" s="59" t="s">
        <v>242</v>
      </c>
      <c r="R1" s="59" t="s">
        <v>236</v>
      </c>
      <c r="S1" s="59" t="s">
        <v>248</v>
      </c>
      <c r="T1" s="59" t="s">
        <v>237</v>
      </c>
      <c r="U1" s="59" t="s">
        <v>238</v>
      </c>
      <c r="V1" s="59" t="s">
        <v>239</v>
      </c>
      <c r="W1" s="59"/>
      <c r="X1" s="57" t="s">
        <v>243</v>
      </c>
      <c r="Y1" s="59" t="s">
        <v>240</v>
      </c>
      <c r="Z1" s="59" t="s">
        <v>249</v>
      </c>
      <c r="AA1" s="59" t="s">
        <v>250</v>
      </c>
      <c r="AB1" s="59" t="s">
        <v>251</v>
      </c>
      <c r="AC1" s="59"/>
      <c r="AD1" s="71" t="s">
        <v>252</v>
      </c>
      <c r="AE1" s="69" t="s">
        <v>176</v>
      </c>
      <c r="AF1" s="59"/>
      <c r="AG1" s="59" t="s">
        <v>254</v>
      </c>
      <c r="AH1" s="59" t="s">
        <v>255</v>
      </c>
      <c r="AI1" s="59"/>
      <c r="AJ1" s="59" t="s">
        <v>256</v>
      </c>
    </row>
    <row r="2" spans="1:36" ht="25" customHeight="1" x14ac:dyDescent="0.4">
      <c r="A2" s="5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93"/>
      <c r="N2" s="59"/>
      <c r="O2" s="59"/>
      <c r="P2" s="59"/>
      <c r="Q2" s="69"/>
      <c r="R2" s="59"/>
      <c r="S2" s="59"/>
      <c r="T2" s="59"/>
      <c r="U2" s="59"/>
      <c r="V2" s="59"/>
      <c r="W2" s="59"/>
      <c r="X2" s="59"/>
      <c r="Y2" s="59"/>
      <c r="Z2" s="59"/>
      <c r="AA2" s="59"/>
      <c r="AB2" s="59" t="s">
        <v>208</v>
      </c>
      <c r="AC2" s="59"/>
      <c r="AD2" s="59"/>
      <c r="AE2" s="59"/>
      <c r="AF2" s="59"/>
      <c r="AG2" s="59"/>
      <c r="AH2" s="59"/>
      <c r="AI2" s="59"/>
      <c r="AJ2" s="59"/>
    </row>
    <row r="3" spans="1:36" ht="60" x14ac:dyDescent="0.4">
      <c r="A3" s="59"/>
      <c r="B3" s="94">
        <v>30</v>
      </c>
      <c r="C3" s="94" t="s">
        <v>36</v>
      </c>
      <c r="D3" s="94"/>
      <c r="E3" s="95" t="s">
        <v>193</v>
      </c>
      <c r="F3" s="95" t="s">
        <v>204</v>
      </c>
      <c r="G3" s="95"/>
      <c r="H3" s="95" t="s">
        <v>191</v>
      </c>
      <c r="I3" s="96" t="s">
        <v>188</v>
      </c>
      <c r="J3" s="95" t="s">
        <v>197</v>
      </c>
      <c r="K3" s="96" t="s">
        <v>185</v>
      </c>
      <c r="L3" s="95" t="s">
        <v>199</v>
      </c>
      <c r="M3" s="93"/>
      <c r="N3" s="59"/>
      <c r="O3" s="59"/>
      <c r="P3" s="59"/>
      <c r="Q3" s="59" t="s">
        <v>253</v>
      </c>
      <c r="R3" s="96">
        <v>60</v>
      </c>
      <c r="S3" s="96">
        <v>90</v>
      </c>
      <c r="T3" s="96">
        <v>60</v>
      </c>
      <c r="U3" s="96">
        <v>40</v>
      </c>
      <c r="V3" s="96">
        <v>40</v>
      </c>
      <c r="W3" s="59"/>
      <c r="X3" s="59"/>
      <c r="Y3" s="96">
        <v>80</v>
      </c>
      <c r="Z3" s="96">
        <v>60</v>
      </c>
      <c r="AA3" s="96">
        <v>60</v>
      </c>
      <c r="AB3" s="96"/>
      <c r="AC3" s="59"/>
      <c r="AD3" s="59"/>
      <c r="AE3" s="59"/>
      <c r="AF3" s="59"/>
      <c r="AG3" s="96">
        <v>40</v>
      </c>
      <c r="AH3" s="96">
        <v>40</v>
      </c>
      <c r="AI3" s="96"/>
      <c r="AJ3" s="96">
        <v>30</v>
      </c>
    </row>
    <row r="4" spans="1:36" ht="25" customHeight="1" x14ac:dyDescent="0.4">
      <c r="A4" s="59"/>
      <c r="B4" s="94">
        <v>20</v>
      </c>
      <c r="C4" s="94" t="s">
        <v>17</v>
      </c>
      <c r="D4" s="94"/>
      <c r="E4" s="96"/>
      <c r="F4" s="96"/>
      <c r="G4" s="96"/>
      <c r="H4" s="96"/>
      <c r="I4" s="96"/>
      <c r="J4" s="96"/>
      <c r="K4" s="96"/>
      <c r="L4" s="96"/>
      <c r="M4" s="93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</row>
    <row r="5" spans="1:36" ht="60" x14ac:dyDescent="0.4">
      <c r="A5" s="59"/>
      <c r="B5" s="94">
        <v>30</v>
      </c>
      <c r="C5" s="94" t="s">
        <v>13</v>
      </c>
      <c r="D5" s="94"/>
      <c r="E5" s="95" t="s">
        <v>194</v>
      </c>
      <c r="F5" s="95"/>
      <c r="G5" s="95"/>
      <c r="H5" s="95" t="s">
        <v>192</v>
      </c>
      <c r="I5" s="96" t="s">
        <v>189</v>
      </c>
      <c r="J5" s="96"/>
      <c r="K5" s="95" t="s">
        <v>186</v>
      </c>
      <c r="L5" s="96"/>
      <c r="M5" s="93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</row>
    <row r="6" spans="1:36" ht="25" customHeight="1" x14ac:dyDescent="0.4">
      <c r="A6" s="59"/>
      <c r="B6" s="94">
        <v>15</v>
      </c>
      <c r="C6" s="94" t="s">
        <v>10</v>
      </c>
      <c r="D6" s="94"/>
      <c r="E6" s="96"/>
      <c r="F6" s="96"/>
      <c r="G6" s="96"/>
      <c r="H6" s="96"/>
      <c r="I6" s="96"/>
      <c r="J6" s="96"/>
      <c r="K6" s="96"/>
      <c r="L6" s="96"/>
      <c r="M6" s="93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</row>
    <row r="7" spans="1:36" ht="100" x14ac:dyDescent="0.4">
      <c r="A7" s="59"/>
      <c r="B7" s="94">
        <v>5</v>
      </c>
      <c r="C7" s="94" t="s">
        <v>11</v>
      </c>
      <c r="D7" s="94"/>
      <c r="E7" s="95" t="s">
        <v>195</v>
      </c>
      <c r="F7" s="95"/>
      <c r="G7" s="95"/>
      <c r="H7" s="96"/>
      <c r="I7" s="96" t="s">
        <v>190</v>
      </c>
      <c r="J7" s="96"/>
      <c r="K7" s="96"/>
      <c r="L7" s="96"/>
      <c r="M7" s="93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</row>
    <row r="8" spans="1:36" ht="25" customHeight="1" x14ac:dyDescent="0.4">
      <c r="A8" s="59"/>
      <c r="B8" s="94">
        <v>20</v>
      </c>
      <c r="C8" s="94" t="s">
        <v>12</v>
      </c>
      <c r="D8" s="94"/>
      <c r="E8" s="69"/>
      <c r="F8" s="69"/>
      <c r="G8" s="69"/>
      <c r="H8" s="69"/>
      <c r="I8" s="69"/>
      <c r="J8" s="69"/>
      <c r="K8" s="69"/>
      <c r="L8" s="69"/>
      <c r="M8" s="93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</row>
    <row r="9" spans="1:36" ht="25" customHeight="1" x14ac:dyDescent="0.4">
      <c r="A9" s="59"/>
      <c r="B9" s="94">
        <v>25</v>
      </c>
      <c r="C9" s="94" t="s">
        <v>205</v>
      </c>
      <c r="D9" s="94"/>
      <c r="E9" s="69"/>
      <c r="F9" s="69"/>
      <c r="G9" s="69"/>
      <c r="H9" s="69"/>
      <c r="I9" s="69"/>
      <c r="J9" s="69"/>
      <c r="K9" s="69"/>
      <c r="L9" s="69"/>
      <c r="M9" s="93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</row>
    <row r="10" spans="1:36" ht="25" customHeight="1" x14ac:dyDescent="0.4">
      <c r="A10" s="59"/>
      <c r="B10" s="94">
        <v>6</v>
      </c>
      <c r="C10" s="94" t="s">
        <v>41</v>
      </c>
      <c r="D10" s="94"/>
      <c r="E10" s="69"/>
      <c r="F10" s="69"/>
      <c r="G10" s="69"/>
      <c r="H10" s="69"/>
      <c r="I10" s="69"/>
      <c r="J10" s="69"/>
      <c r="K10" s="69"/>
      <c r="L10" s="69"/>
      <c r="M10" s="93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</row>
    <row r="11" spans="1:36" ht="25" customHeight="1" x14ac:dyDescent="0.4">
      <c r="A11" s="59"/>
      <c r="B11" s="69">
        <v>0</v>
      </c>
      <c r="C11" s="69" t="s">
        <v>42</v>
      </c>
      <c r="D11" s="69"/>
      <c r="E11" s="69"/>
      <c r="F11" s="69"/>
      <c r="G11" s="69"/>
      <c r="H11" s="69"/>
      <c r="I11" s="69"/>
      <c r="J11" s="69"/>
      <c r="K11" s="69"/>
      <c r="L11" s="69"/>
      <c r="M11" s="93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</row>
    <row r="12" spans="1:36" ht="25" customHeight="1" x14ac:dyDescent="0.4">
      <c r="A12" s="59"/>
      <c r="B12" s="69">
        <v>0</v>
      </c>
      <c r="C12" s="69" t="s">
        <v>43</v>
      </c>
      <c r="D12" s="69"/>
      <c r="E12" s="69"/>
      <c r="F12" s="69"/>
      <c r="G12" s="69"/>
      <c r="H12" s="69"/>
      <c r="I12" s="69"/>
      <c r="J12" s="69"/>
      <c r="K12" s="69"/>
      <c r="L12" s="69"/>
      <c r="M12" s="93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</row>
    <row r="13" spans="1:36" ht="25" customHeight="1" x14ac:dyDescent="0.4">
      <c r="A13" s="59"/>
      <c r="B13" s="69">
        <v>60</v>
      </c>
      <c r="C13" s="69" t="s">
        <v>178</v>
      </c>
      <c r="D13" s="69"/>
      <c r="E13" s="69"/>
      <c r="F13" s="69"/>
      <c r="G13" s="69"/>
      <c r="H13" s="69"/>
      <c r="I13" s="69"/>
      <c r="J13" s="69"/>
      <c r="K13" s="69"/>
      <c r="L13" s="69"/>
      <c r="M13" s="93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</row>
    <row r="14" spans="1:36" ht="25" customHeight="1" x14ac:dyDescent="0.3">
      <c r="C14" s="74"/>
      <c r="D14" s="74"/>
    </row>
    <row r="15" spans="1:36" ht="25" customHeight="1" x14ac:dyDescent="0.3">
      <c r="C15" s="74"/>
      <c r="D15" s="74"/>
    </row>
    <row r="16" spans="1:36" ht="25" customHeight="1" x14ac:dyDescent="0.3">
      <c r="C16" s="74"/>
      <c r="D16" s="74"/>
    </row>
    <row r="17" spans="3:10" ht="25" customHeight="1" x14ac:dyDescent="0.3">
      <c r="C17" s="74"/>
      <c r="D17" s="74"/>
    </row>
    <row r="18" spans="3:10" ht="25" customHeight="1" x14ac:dyDescent="0.3">
      <c r="C18" s="74"/>
      <c r="D18" s="74"/>
    </row>
    <row r="19" spans="3:10" ht="25" customHeight="1" x14ac:dyDescent="0.3">
      <c r="C19" s="74"/>
      <c r="D19" s="74"/>
    </row>
    <row r="20" spans="3:10" ht="25" customHeight="1" x14ac:dyDescent="0.3">
      <c r="C20" s="74"/>
      <c r="D20" s="74"/>
    </row>
    <row r="21" spans="3:10" ht="25" customHeight="1" x14ac:dyDescent="0.3">
      <c r="C21" s="74"/>
      <c r="D21" s="74"/>
    </row>
    <row r="22" spans="3:10" ht="25" customHeight="1" x14ac:dyDescent="0.3">
      <c r="C22" s="74"/>
      <c r="D22" s="74"/>
    </row>
    <row r="23" spans="3:10" ht="25" customHeight="1" x14ac:dyDescent="0.3">
      <c r="C23" s="74"/>
      <c r="D23" s="74"/>
    </row>
    <row r="24" spans="3:10" ht="25" customHeight="1" x14ac:dyDescent="0.3">
      <c r="C24" s="74"/>
      <c r="D24" s="74"/>
    </row>
    <row r="25" spans="3:10" ht="25" customHeight="1" x14ac:dyDescent="0.3">
      <c r="C25" s="74"/>
      <c r="D25" s="74"/>
    </row>
    <row r="28" spans="3:10" ht="25" customHeight="1" x14ac:dyDescent="0.3">
      <c r="D28" s="75"/>
      <c r="E28" s="76" t="s">
        <v>15</v>
      </c>
      <c r="F28" s="76"/>
      <c r="G28" s="76"/>
      <c r="H28" s="76" t="s">
        <v>14</v>
      </c>
      <c r="I28" s="75">
        <f>60</f>
        <v>60</v>
      </c>
      <c r="J28" s="77"/>
    </row>
    <row r="29" spans="3:10" ht="25" customHeight="1" x14ac:dyDescent="0.3">
      <c r="D29" s="75"/>
      <c r="E29" s="76" t="s">
        <v>16</v>
      </c>
      <c r="F29" s="76"/>
      <c r="G29" s="76"/>
      <c r="H29" s="76" t="s">
        <v>14</v>
      </c>
      <c r="I29" s="75">
        <f>60</f>
        <v>60</v>
      </c>
      <c r="J29" s="77"/>
    </row>
    <row r="30" spans="3:10" ht="25" customHeight="1" x14ac:dyDescent="0.3">
      <c r="D30" s="75"/>
      <c r="E30" s="75"/>
      <c r="F30" s="75"/>
      <c r="G30" s="75"/>
      <c r="H30" s="75"/>
      <c r="I30" s="75">
        <f>I28+I29</f>
        <v>120</v>
      </c>
      <c r="J30" s="77"/>
    </row>
  </sheetData>
  <pageMargins left="0" right="0" top="0.39370078740157505" bottom="0.39370078740157505" header="0" footer="0"/>
  <pageSetup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tabColor theme="0"/>
  </sheetPr>
  <dimension ref="B1:Y48"/>
  <sheetViews>
    <sheetView tabSelected="1" zoomScale="43" zoomScaleNormal="60" workbookViewId="0">
      <pane ySplit="1" topLeftCell="A24" activePane="bottomLeft" state="frozen"/>
      <selection pane="bottomLeft" activeCell="B34" sqref="B34"/>
    </sheetView>
  </sheetViews>
  <sheetFormatPr defaultColWidth="15.58203125" defaultRowHeight="20" x14ac:dyDescent="0.4"/>
  <cols>
    <col min="1" max="1" width="15.58203125" style="8"/>
    <col min="2" max="2" width="37.83203125" style="8" bestFit="1" customWidth="1"/>
    <col min="3" max="3" width="38.33203125" style="8" customWidth="1"/>
    <col min="4" max="4" width="40.9140625" style="8" bestFit="1" customWidth="1"/>
    <col min="5" max="5" width="36.25" style="8" bestFit="1" customWidth="1"/>
    <col min="6" max="6" width="29.33203125" style="8" customWidth="1"/>
    <col min="7" max="7" width="15.33203125" style="8" bestFit="1" customWidth="1"/>
    <col min="8" max="8" width="20.33203125" style="8" customWidth="1"/>
    <col min="9" max="9" width="12.08203125" style="8" bestFit="1" customWidth="1"/>
    <col min="10" max="10" width="16.1640625" style="8" bestFit="1" customWidth="1"/>
    <col min="11" max="11" width="78.75" style="8" customWidth="1"/>
    <col min="12" max="12" width="41.25" style="40" customWidth="1"/>
    <col min="13" max="13" width="40.25" style="8" customWidth="1"/>
    <col min="14" max="14" width="51.1640625" style="58" customWidth="1"/>
    <col min="15" max="15" width="23" style="69" bestFit="1" customWidth="1"/>
    <col min="16" max="16" width="15.58203125" style="58"/>
    <col min="17" max="17" width="22.5" style="8" bestFit="1" customWidth="1"/>
    <col min="18" max="18" width="18.75" style="8" bestFit="1" customWidth="1"/>
    <col min="19" max="19" width="21.4140625" style="8" bestFit="1" customWidth="1"/>
    <col min="20" max="20" width="9.83203125" style="8" bestFit="1" customWidth="1"/>
    <col min="21" max="21" width="11.08203125" style="8" bestFit="1" customWidth="1"/>
    <col min="22" max="22" width="13.6640625" style="8" bestFit="1" customWidth="1"/>
    <col min="23" max="23" width="13.9140625" style="8" bestFit="1" customWidth="1"/>
    <col min="24" max="24" width="15.58203125" style="8"/>
    <col min="25" max="25" width="19.4140625" style="58" bestFit="1" customWidth="1"/>
    <col min="26" max="16384" width="15.58203125" style="8"/>
  </cols>
  <sheetData>
    <row r="1" spans="2:25" s="45" customFormat="1" ht="46" x14ac:dyDescent="0.3">
      <c r="B1" s="80" t="s">
        <v>209</v>
      </c>
      <c r="C1" s="44" t="s">
        <v>28</v>
      </c>
      <c r="D1" s="81" t="s">
        <v>262</v>
      </c>
      <c r="E1" s="82" t="s">
        <v>264</v>
      </c>
      <c r="F1" s="82" t="s">
        <v>170</v>
      </c>
      <c r="G1" s="82" t="s">
        <v>171</v>
      </c>
      <c r="H1" s="82" t="s">
        <v>180</v>
      </c>
      <c r="I1" s="44" t="s">
        <v>31</v>
      </c>
      <c r="J1" s="44" t="s">
        <v>32</v>
      </c>
      <c r="L1" s="44" t="s">
        <v>175</v>
      </c>
      <c r="M1" s="44" t="s">
        <v>34</v>
      </c>
      <c r="O1" s="65" t="s">
        <v>84</v>
      </c>
      <c r="Q1" s="46" t="s">
        <v>77</v>
      </c>
      <c r="R1" s="46" t="s">
        <v>24</v>
      </c>
      <c r="S1" s="46" t="s">
        <v>76</v>
      </c>
      <c r="T1" s="46" t="s">
        <v>81</v>
      </c>
      <c r="U1" s="47" t="s">
        <v>28</v>
      </c>
      <c r="V1" s="48" t="s">
        <v>27</v>
      </c>
      <c r="W1" s="49" t="s">
        <v>26</v>
      </c>
      <c r="Y1" s="50" t="s">
        <v>122</v>
      </c>
    </row>
    <row r="2" spans="2:25" s="7" customFormat="1" ht="40" x14ac:dyDescent="0.3">
      <c r="B2" s="59"/>
      <c r="C2" s="8"/>
      <c r="D2" s="8"/>
      <c r="E2" s="8"/>
      <c r="F2" s="8"/>
      <c r="G2" s="8"/>
      <c r="H2" s="8"/>
      <c r="I2" s="8"/>
      <c r="J2" s="8"/>
      <c r="L2" s="40"/>
      <c r="O2" s="66" t="s">
        <v>221</v>
      </c>
      <c r="Q2" s="7" t="s">
        <v>86</v>
      </c>
      <c r="Y2" s="51" t="s">
        <v>219</v>
      </c>
    </row>
    <row r="3" spans="2:25" s="7" customFormat="1" ht="60" x14ac:dyDescent="0.3">
      <c r="B3" s="11" t="s">
        <v>269</v>
      </c>
      <c r="C3" s="11">
        <v>180</v>
      </c>
      <c r="D3" s="10">
        <v>500</v>
      </c>
      <c r="E3" s="83" t="s">
        <v>275</v>
      </c>
      <c r="L3" s="40" t="s">
        <v>174</v>
      </c>
      <c r="M3" s="7">
        <v>6000</v>
      </c>
      <c r="O3" s="66" t="s">
        <v>222</v>
      </c>
      <c r="Q3" s="7" t="s">
        <v>78</v>
      </c>
      <c r="R3" s="7" t="s">
        <v>82</v>
      </c>
      <c r="S3" s="53" t="s">
        <v>89</v>
      </c>
      <c r="U3" s="54" t="s">
        <v>47</v>
      </c>
      <c r="V3" s="52" t="s">
        <v>45</v>
      </c>
      <c r="W3" s="55" t="s">
        <v>46</v>
      </c>
      <c r="Y3" s="51" t="s">
        <v>220</v>
      </c>
    </row>
    <row r="4" spans="2:25" ht="40" x14ac:dyDescent="0.4">
      <c r="B4" s="90" t="s">
        <v>267</v>
      </c>
      <c r="C4" s="7"/>
      <c r="D4" s="7"/>
      <c r="E4" s="52" t="s">
        <v>272</v>
      </c>
      <c r="F4" s="52" t="s">
        <v>273</v>
      </c>
      <c r="G4" s="7"/>
      <c r="H4" s="7"/>
      <c r="I4" s="7"/>
      <c r="J4" s="7"/>
      <c r="L4" s="40" t="s">
        <v>24</v>
      </c>
      <c r="M4" s="8" t="s">
        <v>35</v>
      </c>
      <c r="O4" s="42" t="s">
        <v>123</v>
      </c>
      <c r="Q4" s="53" t="s">
        <v>79</v>
      </c>
      <c r="R4" s="7" t="s">
        <v>83</v>
      </c>
      <c r="S4" s="7" t="s">
        <v>21</v>
      </c>
      <c r="T4" s="7"/>
      <c r="U4" s="7"/>
      <c r="V4" s="7"/>
      <c r="W4" s="7"/>
      <c r="Y4" s="42" t="s">
        <v>123</v>
      </c>
    </row>
    <row r="5" spans="2:25" ht="60" x14ac:dyDescent="0.4">
      <c r="B5" s="56" t="s">
        <v>23</v>
      </c>
      <c r="C5" s="59">
        <v>150</v>
      </c>
      <c r="D5" s="59">
        <f>150*7</f>
        <v>1050</v>
      </c>
      <c r="E5" s="57">
        <v>4500</v>
      </c>
      <c r="L5" s="40" t="s">
        <v>33</v>
      </c>
      <c r="M5" s="8">
        <v>80</v>
      </c>
      <c r="O5" s="67" t="s">
        <v>167</v>
      </c>
      <c r="Q5" s="8" t="s">
        <v>80</v>
      </c>
      <c r="R5" s="8" t="s">
        <v>87</v>
      </c>
      <c r="S5" s="52" t="s">
        <v>90</v>
      </c>
      <c r="U5" s="52" t="s">
        <v>134</v>
      </c>
      <c r="V5" s="52" t="s">
        <v>132</v>
      </c>
      <c r="W5" s="52" t="s">
        <v>133</v>
      </c>
    </row>
    <row r="6" spans="2:25" ht="40" x14ac:dyDescent="0.4">
      <c r="B6" s="59"/>
      <c r="L6" s="60" t="s">
        <v>183</v>
      </c>
      <c r="O6" s="68" t="s">
        <v>168</v>
      </c>
    </row>
    <row r="7" spans="2:25" ht="60" x14ac:dyDescent="0.4">
      <c r="B7" s="41" t="s">
        <v>76</v>
      </c>
      <c r="D7" s="52" t="s">
        <v>271</v>
      </c>
      <c r="E7" s="52" t="s">
        <v>270</v>
      </c>
      <c r="L7" s="60" t="s">
        <v>164</v>
      </c>
      <c r="O7" s="67" t="s">
        <v>169</v>
      </c>
      <c r="Q7" s="52" t="s">
        <v>85</v>
      </c>
      <c r="R7" s="8" t="s">
        <v>83</v>
      </c>
      <c r="T7" s="52" t="s">
        <v>135</v>
      </c>
    </row>
    <row r="8" spans="2:25" ht="40" x14ac:dyDescent="0.4">
      <c r="B8" s="41" t="s">
        <v>22</v>
      </c>
      <c r="L8" s="40" t="s">
        <v>161</v>
      </c>
      <c r="O8" s="68" t="s">
        <v>210</v>
      </c>
      <c r="Q8" s="52" t="s">
        <v>110</v>
      </c>
      <c r="R8" s="8" t="s">
        <v>88</v>
      </c>
      <c r="U8" s="8">
        <f>20+30+50</f>
        <v>100</v>
      </c>
      <c r="V8" s="8">
        <v>700</v>
      </c>
      <c r="W8" s="8">
        <v>3000</v>
      </c>
    </row>
    <row r="9" spans="2:25" ht="38" customHeight="1" x14ac:dyDescent="0.4">
      <c r="B9" s="61" t="s">
        <v>19</v>
      </c>
      <c r="C9" s="57"/>
      <c r="D9" s="59">
        <v>20</v>
      </c>
      <c r="E9" s="62">
        <f>10*12</f>
        <v>120</v>
      </c>
      <c r="L9" s="40" t="s">
        <v>162</v>
      </c>
    </row>
    <row r="10" spans="2:25" x14ac:dyDescent="0.4">
      <c r="B10" s="59"/>
      <c r="L10" s="40" t="s">
        <v>163</v>
      </c>
    </row>
    <row r="11" spans="2:25" ht="70" customHeight="1" x14ac:dyDescent="0.4">
      <c r="B11" s="61" t="s">
        <v>257</v>
      </c>
      <c r="C11" s="84" t="s">
        <v>258</v>
      </c>
      <c r="D11" s="84" t="s">
        <v>263</v>
      </c>
      <c r="E11" s="89" t="s">
        <v>265</v>
      </c>
      <c r="L11" s="40" t="s">
        <v>165</v>
      </c>
    </row>
    <row r="12" spans="2:25" x14ac:dyDescent="0.4">
      <c r="B12" s="61" t="s">
        <v>138</v>
      </c>
      <c r="E12" s="59">
        <f>1900+840</f>
        <v>2740</v>
      </c>
      <c r="L12" s="40" t="s">
        <v>166</v>
      </c>
    </row>
    <row r="13" spans="2:25" ht="45.5" customHeight="1" x14ac:dyDescent="0.4">
      <c r="B13" s="61" t="s">
        <v>18</v>
      </c>
      <c r="L13" s="60" t="s">
        <v>278</v>
      </c>
    </row>
    <row r="14" spans="2:25" x14ac:dyDescent="0.4">
      <c r="B14" s="59"/>
    </row>
    <row r="15" spans="2:25" x14ac:dyDescent="0.4">
      <c r="B15" s="64" t="s">
        <v>20</v>
      </c>
      <c r="C15" s="59"/>
      <c r="D15" s="59"/>
      <c r="E15" s="69"/>
      <c r="F15" s="69"/>
      <c r="G15" s="69"/>
      <c r="H15" s="69"/>
      <c r="I15" s="59"/>
      <c r="J15" s="59"/>
    </row>
    <row r="16" spans="2:25" x14ac:dyDescent="0.4">
      <c r="F16" s="69"/>
      <c r="G16" s="69"/>
      <c r="H16" s="69"/>
      <c r="I16" s="59"/>
      <c r="J16" s="59"/>
    </row>
    <row r="17" spans="2:10" ht="43.5" customHeight="1" x14ac:dyDescent="0.4"/>
    <row r="18" spans="2:10" ht="97" customHeight="1" x14ac:dyDescent="0.4"/>
    <row r="19" spans="2:10" ht="46.5" customHeight="1" x14ac:dyDescent="0.4">
      <c r="B19" s="11" t="s">
        <v>274</v>
      </c>
      <c r="C19" s="11">
        <v>180</v>
      </c>
      <c r="D19" s="10">
        <v>500</v>
      </c>
      <c r="E19" s="83" t="s">
        <v>275</v>
      </c>
    </row>
    <row r="20" spans="2:10" ht="40" x14ac:dyDescent="0.4">
      <c r="B20" s="90" t="s">
        <v>267</v>
      </c>
      <c r="C20" s="57"/>
      <c r="D20" s="57" t="s">
        <v>261</v>
      </c>
      <c r="E20" s="57" t="s">
        <v>137</v>
      </c>
      <c r="F20" s="71"/>
      <c r="G20" s="71"/>
      <c r="H20" s="71"/>
      <c r="I20" s="59"/>
      <c r="J20" s="59"/>
    </row>
    <row r="21" spans="2:10" ht="40" x14ac:dyDescent="0.4">
      <c r="B21" s="56" t="s">
        <v>23</v>
      </c>
      <c r="C21" s="59">
        <v>150</v>
      </c>
      <c r="D21" s="59">
        <f>150*7</f>
        <v>1050</v>
      </c>
      <c r="E21" s="57">
        <v>4500</v>
      </c>
      <c r="F21" s="57"/>
      <c r="G21" s="57"/>
      <c r="H21" s="57"/>
      <c r="I21" s="57" t="s">
        <v>159</v>
      </c>
      <c r="J21" s="59"/>
    </row>
    <row r="22" spans="2:10" x14ac:dyDescent="0.4">
      <c r="B22" s="59"/>
      <c r="C22" s="59"/>
      <c r="D22" s="59"/>
      <c r="E22" s="59"/>
      <c r="F22" s="57"/>
      <c r="G22" s="57"/>
      <c r="H22" s="57"/>
      <c r="I22" s="59">
        <v>54000</v>
      </c>
      <c r="J22" s="59"/>
    </row>
    <row r="23" spans="2:10" ht="40" x14ac:dyDescent="0.4">
      <c r="B23" s="41" t="s">
        <v>76</v>
      </c>
      <c r="C23" s="57">
        <v>50</v>
      </c>
      <c r="D23" s="57" t="s">
        <v>132</v>
      </c>
      <c r="E23" s="57" t="s">
        <v>133</v>
      </c>
      <c r="F23" s="59"/>
      <c r="G23" s="59"/>
      <c r="H23" s="59"/>
      <c r="I23" s="59"/>
      <c r="J23" s="59"/>
    </row>
    <row r="24" spans="2:10" ht="40" x14ac:dyDescent="0.4">
      <c r="B24" s="41" t="s">
        <v>22</v>
      </c>
      <c r="C24" s="59">
        <v>60</v>
      </c>
      <c r="D24" s="59">
        <v>340</v>
      </c>
      <c r="E24" s="59">
        <f>60*30</f>
        <v>1800</v>
      </c>
      <c r="F24" s="57"/>
      <c r="G24" s="57"/>
      <c r="H24" s="57"/>
      <c r="I24" s="57" t="s">
        <v>158</v>
      </c>
      <c r="J24" s="59"/>
    </row>
    <row r="25" spans="2:10" ht="60" x14ac:dyDescent="0.4">
      <c r="B25" s="61" t="s">
        <v>19</v>
      </c>
      <c r="C25" s="57" t="s">
        <v>276</v>
      </c>
      <c r="D25" s="59">
        <v>20</v>
      </c>
      <c r="E25" s="62">
        <f>10*12</f>
        <v>120</v>
      </c>
      <c r="F25" s="59"/>
      <c r="G25" s="59"/>
      <c r="H25" s="59"/>
      <c r="I25" s="59"/>
      <c r="J25" s="59"/>
    </row>
    <row r="26" spans="2:10" x14ac:dyDescent="0.4">
      <c r="B26" s="59"/>
      <c r="C26" s="59"/>
      <c r="D26" s="59"/>
      <c r="E26" s="59"/>
      <c r="F26" s="62"/>
      <c r="G26" s="62"/>
      <c r="H26" s="62"/>
      <c r="I26" s="59"/>
      <c r="J26" s="59"/>
    </row>
    <row r="27" spans="2:10" ht="67.5" customHeight="1" x14ac:dyDescent="0.4">
      <c r="B27" s="61" t="s">
        <v>259</v>
      </c>
      <c r="C27" s="84" t="s">
        <v>258</v>
      </c>
      <c r="D27" s="84" t="s">
        <v>263</v>
      </c>
      <c r="E27" s="89" t="s">
        <v>265</v>
      </c>
      <c r="F27" s="59"/>
      <c r="G27" s="59"/>
      <c r="H27" s="59"/>
      <c r="I27" s="59"/>
      <c r="J27" s="59"/>
    </row>
    <row r="28" spans="2:10" x14ac:dyDescent="0.4">
      <c r="B28" s="61" t="s">
        <v>138</v>
      </c>
      <c r="C28" s="59"/>
      <c r="D28" s="59"/>
      <c r="E28" s="59"/>
      <c r="F28" s="55"/>
      <c r="G28" s="55"/>
      <c r="H28" s="55"/>
      <c r="I28" s="59">
        <f>1900+840</f>
        <v>2740</v>
      </c>
      <c r="J28" s="59"/>
    </row>
    <row r="29" spans="2:10" x14ac:dyDescent="0.4">
      <c r="B29" s="61" t="s">
        <v>18</v>
      </c>
      <c r="C29" s="59"/>
      <c r="D29" s="59"/>
      <c r="E29" s="59"/>
      <c r="F29" s="59"/>
      <c r="G29" s="59"/>
      <c r="H29" s="59"/>
      <c r="J29" s="59"/>
    </row>
    <row r="30" spans="2:10" ht="34.5" customHeight="1" x14ac:dyDescent="0.4">
      <c r="B30" s="59"/>
      <c r="C30" s="59"/>
      <c r="D30" s="59"/>
      <c r="E30" s="59"/>
      <c r="F30" s="59"/>
      <c r="G30" s="59"/>
      <c r="H30" s="59"/>
      <c r="I30" s="59"/>
      <c r="J30" s="59"/>
    </row>
    <row r="31" spans="2:10" ht="36" customHeight="1" x14ac:dyDescent="0.4">
      <c r="B31" s="64" t="s">
        <v>20</v>
      </c>
      <c r="C31" s="59"/>
      <c r="D31" s="59"/>
      <c r="E31" s="69"/>
      <c r="F31" s="63"/>
      <c r="G31" s="63"/>
      <c r="H31" s="63"/>
      <c r="I31" s="59"/>
      <c r="J31" s="59"/>
    </row>
    <row r="32" spans="2:10" ht="76" customHeight="1" x14ac:dyDescent="0.4">
      <c r="B32" s="61"/>
      <c r="C32" s="63"/>
      <c r="D32" s="63"/>
      <c r="E32" s="63"/>
      <c r="F32" s="63"/>
      <c r="G32" s="63"/>
      <c r="H32" s="63"/>
      <c r="I32" s="59"/>
      <c r="J32" s="59"/>
    </row>
    <row r="33" spans="2:10" ht="36.5" customHeight="1" x14ac:dyDescent="0.4"/>
    <row r="34" spans="2:10" ht="54" customHeight="1" x14ac:dyDescent="0.4">
      <c r="B34" s="11" t="s">
        <v>268</v>
      </c>
      <c r="C34" s="11">
        <v>180</v>
      </c>
      <c r="D34" s="10">
        <v>950</v>
      </c>
      <c r="E34" s="83">
        <v>4000</v>
      </c>
      <c r="F34" s="71"/>
      <c r="G34" s="71"/>
      <c r="H34" s="71"/>
      <c r="I34" s="59"/>
      <c r="J34" s="59"/>
    </row>
    <row r="35" spans="2:10" ht="40" x14ac:dyDescent="0.4">
      <c r="B35" s="90" t="s">
        <v>266</v>
      </c>
      <c r="C35" s="57"/>
      <c r="D35" s="57"/>
      <c r="E35" s="57">
        <v>6500</v>
      </c>
      <c r="F35" s="57"/>
      <c r="G35" s="57"/>
      <c r="H35" s="57"/>
      <c r="I35" s="57" t="s">
        <v>159</v>
      </c>
      <c r="J35" s="59"/>
    </row>
    <row r="36" spans="2:10" ht="39.5" customHeight="1" x14ac:dyDescent="0.4">
      <c r="B36" s="56" t="s">
        <v>23</v>
      </c>
      <c r="C36" s="59">
        <v>150</v>
      </c>
      <c r="D36" s="59">
        <f>150*7</f>
        <v>1050</v>
      </c>
      <c r="E36" s="57">
        <v>4500</v>
      </c>
      <c r="F36" s="57"/>
      <c r="G36" s="57"/>
      <c r="H36" s="57"/>
      <c r="I36" s="59">
        <v>54000</v>
      </c>
      <c r="J36" s="59"/>
    </row>
    <row r="37" spans="2:10" ht="43" customHeight="1" x14ac:dyDescent="0.4">
      <c r="B37" s="59"/>
      <c r="C37" s="59"/>
      <c r="D37" s="59"/>
      <c r="E37" s="59"/>
      <c r="F37" s="59"/>
      <c r="G37" s="59"/>
      <c r="H37" s="59"/>
      <c r="I37" s="59"/>
      <c r="J37" s="59"/>
    </row>
    <row r="38" spans="2:10" ht="40" x14ac:dyDescent="0.4">
      <c r="B38" s="41" t="s">
        <v>76</v>
      </c>
      <c r="C38" s="57" t="s">
        <v>136</v>
      </c>
      <c r="D38" s="57" t="s">
        <v>132</v>
      </c>
      <c r="E38" s="57" t="s">
        <v>133</v>
      </c>
      <c r="F38" s="57"/>
      <c r="G38" s="57"/>
      <c r="H38" s="57"/>
      <c r="I38" s="57" t="s">
        <v>158</v>
      </c>
      <c r="J38" s="59"/>
    </row>
    <row r="39" spans="2:10" ht="41" customHeight="1" x14ac:dyDescent="0.4">
      <c r="B39" s="41" t="s">
        <v>277</v>
      </c>
      <c r="C39" s="59">
        <v>60</v>
      </c>
      <c r="D39" s="59">
        <f>60*12</f>
        <v>720</v>
      </c>
      <c r="E39" s="59">
        <f>60*30</f>
        <v>1800</v>
      </c>
      <c r="F39" s="59"/>
      <c r="G39" s="59"/>
      <c r="H39" s="59"/>
      <c r="I39" s="59"/>
      <c r="J39" s="59"/>
    </row>
    <row r="40" spans="2:10" ht="42" customHeight="1" x14ac:dyDescent="0.4">
      <c r="B40" s="61" t="s">
        <v>19</v>
      </c>
      <c r="F40" s="62"/>
      <c r="G40" s="62"/>
      <c r="H40" s="62"/>
      <c r="I40" s="59"/>
      <c r="J40" s="59"/>
    </row>
    <row r="41" spans="2:10" ht="42" customHeight="1" x14ac:dyDescent="0.4">
      <c r="B41" s="59"/>
      <c r="C41" s="59"/>
      <c r="D41" s="59"/>
      <c r="E41" s="59"/>
      <c r="F41" s="59"/>
      <c r="G41" s="59"/>
      <c r="H41" s="59"/>
      <c r="I41" s="59"/>
      <c r="J41" s="59"/>
    </row>
    <row r="42" spans="2:10" ht="80" x14ac:dyDescent="0.4">
      <c r="B42" s="61" t="s">
        <v>260</v>
      </c>
      <c r="C42" s="84" t="s">
        <v>258</v>
      </c>
      <c r="D42" s="84" t="s">
        <v>263</v>
      </c>
      <c r="E42" s="89" t="s">
        <v>265</v>
      </c>
      <c r="F42" s="55"/>
      <c r="G42" s="55"/>
      <c r="H42" s="55"/>
      <c r="I42" s="59"/>
      <c r="J42" s="59"/>
    </row>
    <row r="43" spans="2:10" x14ac:dyDescent="0.4">
      <c r="B43" s="61" t="s">
        <v>138</v>
      </c>
      <c r="C43" s="59"/>
      <c r="D43" s="59"/>
      <c r="E43" s="59"/>
      <c r="F43" s="59"/>
      <c r="G43" s="59"/>
      <c r="H43" s="59"/>
      <c r="I43" s="59">
        <f>1900+840</f>
        <v>2740</v>
      </c>
      <c r="J43" s="59"/>
    </row>
    <row r="44" spans="2:10" x14ac:dyDescent="0.4">
      <c r="B44" s="61" t="s">
        <v>18</v>
      </c>
      <c r="C44" s="59"/>
      <c r="D44" s="59"/>
      <c r="E44" s="59"/>
      <c r="F44" s="59"/>
      <c r="G44" s="59"/>
      <c r="H44" s="59"/>
      <c r="I44" s="59"/>
      <c r="J44" s="59"/>
    </row>
    <row r="45" spans="2:10" ht="36" customHeight="1" x14ac:dyDescent="0.4">
      <c r="B45" s="59"/>
      <c r="C45" s="59"/>
      <c r="D45" s="59"/>
      <c r="E45" s="59"/>
      <c r="F45" s="59"/>
      <c r="G45" s="59"/>
      <c r="H45" s="59"/>
      <c r="I45" s="59"/>
      <c r="J45" s="59"/>
    </row>
    <row r="46" spans="2:10" x14ac:dyDescent="0.4">
      <c r="B46" s="61" t="s">
        <v>30</v>
      </c>
      <c r="C46" s="59"/>
      <c r="D46" s="59"/>
      <c r="E46" s="62">
        <f>250*30</f>
        <v>7500</v>
      </c>
      <c r="F46" s="63"/>
      <c r="G46" s="63"/>
      <c r="H46" s="63"/>
      <c r="I46" s="59"/>
      <c r="J46" s="59"/>
    </row>
    <row r="47" spans="2:10" x14ac:dyDescent="0.4">
      <c r="B47" s="61"/>
      <c r="C47" s="63"/>
      <c r="D47" s="63"/>
      <c r="E47" s="63"/>
      <c r="F47" s="63"/>
      <c r="G47" s="63"/>
      <c r="H47" s="63"/>
      <c r="I47" s="59"/>
      <c r="J47" s="59"/>
    </row>
    <row r="48" spans="2:10" x14ac:dyDescent="0.4">
      <c r="B48" s="64" t="s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1:R14"/>
  <sheetViews>
    <sheetView zoomScale="72" workbookViewId="0">
      <pane ySplit="1" topLeftCell="A3" activePane="bottomLeft" state="frozen"/>
      <selection pane="bottomLeft" activeCell="C7" sqref="C7"/>
    </sheetView>
  </sheetViews>
  <sheetFormatPr defaultRowHeight="25" customHeight="1" x14ac:dyDescent="0.3"/>
  <cols>
    <col min="1" max="1" width="8.6640625" style="1"/>
    <col min="2" max="2" width="13.83203125" style="1" customWidth="1"/>
    <col min="3" max="3" width="30.4140625" style="28" bestFit="1" customWidth="1"/>
    <col min="4" max="4" width="19.5" style="1" customWidth="1"/>
    <col min="5" max="5" width="10.83203125" style="1" bestFit="1" customWidth="1"/>
    <col min="6" max="6" width="8.75" style="1" customWidth="1"/>
    <col min="7" max="7" width="10.08203125" style="1" customWidth="1"/>
    <col min="8" max="8" width="8.6640625" style="1"/>
    <col min="9" max="10" width="20.4140625" style="1" customWidth="1"/>
    <col min="11" max="11" width="12.08203125" style="1" customWidth="1"/>
    <col min="12" max="12" width="11.9140625" style="1" customWidth="1"/>
    <col min="13" max="13" width="13.6640625" style="1" customWidth="1"/>
    <col min="14" max="14" width="8.6640625" style="1"/>
    <col min="15" max="15" width="31" style="1" bestFit="1" customWidth="1"/>
    <col min="16" max="16" width="18.4140625" style="1" customWidth="1"/>
    <col min="17" max="17" width="16.83203125" style="1" customWidth="1"/>
    <col min="18" max="18" width="16.4140625" style="1" bestFit="1" customWidth="1"/>
    <col min="19" max="19" width="16.83203125" style="1" customWidth="1"/>
    <col min="20" max="16384" width="8.6640625" style="1"/>
  </cols>
  <sheetData>
    <row r="1" spans="2:18" ht="34.5" customHeight="1" x14ac:dyDescent="0.3">
      <c r="B1" s="32" t="s">
        <v>215</v>
      </c>
      <c r="C1" s="30" t="s">
        <v>93</v>
      </c>
      <c r="D1" s="31" t="s">
        <v>91</v>
      </c>
      <c r="E1" s="33" t="s">
        <v>126</v>
      </c>
      <c r="F1" s="31" t="s">
        <v>92</v>
      </c>
      <c r="G1" s="32" t="s">
        <v>125</v>
      </c>
      <c r="I1" s="34" t="s">
        <v>280</v>
      </c>
      <c r="J1" s="5" t="s">
        <v>130</v>
      </c>
      <c r="K1" s="34" t="s">
        <v>131</v>
      </c>
      <c r="L1" s="5" t="s">
        <v>91</v>
      </c>
      <c r="M1" s="5" t="s">
        <v>116</v>
      </c>
      <c r="O1" s="88" t="s">
        <v>244</v>
      </c>
      <c r="P1" s="85" t="s">
        <v>92</v>
      </c>
      <c r="Q1" s="85" t="s">
        <v>91</v>
      </c>
      <c r="R1" s="86" t="s">
        <v>126</v>
      </c>
    </row>
    <row r="2" spans="2:18" ht="79.5" customHeight="1" x14ac:dyDescent="0.3">
      <c r="B2" s="1" t="s">
        <v>95</v>
      </c>
      <c r="C2" s="27" t="s">
        <v>129</v>
      </c>
      <c r="D2" s="1" t="s">
        <v>94</v>
      </c>
      <c r="E2" s="1" t="s">
        <v>101</v>
      </c>
      <c r="F2" s="1">
        <v>50</v>
      </c>
      <c r="I2" s="1" t="s">
        <v>108</v>
      </c>
      <c r="K2" s="29" t="s">
        <v>114</v>
      </c>
      <c r="L2" s="1" t="s">
        <v>115</v>
      </c>
      <c r="M2" s="1" t="s">
        <v>118</v>
      </c>
      <c r="O2" s="1" t="s">
        <v>211</v>
      </c>
      <c r="P2" s="1">
        <v>180</v>
      </c>
      <c r="R2" s="1" t="s">
        <v>216</v>
      </c>
    </row>
    <row r="3" spans="2:18" ht="54" customHeight="1" x14ac:dyDescent="0.3">
      <c r="B3" s="1" t="s">
        <v>96</v>
      </c>
      <c r="C3" s="27" t="s">
        <v>127</v>
      </c>
      <c r="D3" s="1" t="s">
        <v>128</v>
      </c>
      <c r="E3" s="1" t="s">
        <v>103</v>
      </c>
      <c r="F3" s="1">
        <v>80</v>
      </c>
      <c r="I3" s="1" t="s">
        <v>119</v>
      </c>
      <c r="L3" s="1" t="s">
        <v>115</v>
      </c>
      <c r="O3" s="1" t="s">
        <v>212</v>
      </c>
      <c r="P3" s="1">
        <v>80</v>
      </c>
      <c r="R3" s="1" t="s">
        <v>217</v>
      </c>
    </row>
    <row r="4" spans="2:18" ht="31.5" customHeight="1" x14ac:dyDescent="0.3">
      <c r="B4" s="1" t="s">
        <v>97</v>
      </c>
      <c r="C4" s="28" t="s">
        <v>98</v>
      </c>
      <c r="D4" s="1" t="s">
        <v>107</v>
      </c>
      <c r="E4" s="1" t="s">
        <v>100</v>
      </c>
      <c r="F4" s="1">
        <v>100</v>
      </c>
      <c r="I4" s="3" t="s">
        <v>124</v>
      </c>
      <c r="J4" s="3"/>
      <c r="O4" s="1" t="s">
        <v>213</v>
      </c>
      <c r="P4" s="1">
        <v>30</v>
      </c>
      <c r="R4" s="1" t="s">
        <v>218</v>
      </c>
    </row>
    <row r="5" spans="2:18" ht="37" customHeight="1" x14ac:dyDescent="0.3">
      <c r="B5" s="1" t="s">
        <v>99</v>
      </c>
      <c r="C5" s="27" t="s">
        <v>102</v>
      </c>
      <c r="O5" s="1" t="s">
        <v>214</v>
      </c>
      <c r="P5" s="1">
        <v>150</v>
      </c>
      <c r="R5" s="1" t="s">
        <v>230</v>
      </c>
    </row>
    <row r="6" spans="2:18" ht="70" x14ac:dyDescent="0.3">
      <c r="B6" s="1" t="s">
        <v>113</v>
      </c>
      <c r="C6" s="27" t="s">
        <v>282</v>
      </c>
      <c r="D6" s="1" t="s">
        <v>281</v>
      </c>
      <c r="I6" s="1" t="s">
        <v>200</v>
      </c>
      <c r="O6" s="1" t="s">
        <v>231</v>
      </c>
      <c r="Q6" s="1" t="s">
        <v>232</v>
      </c>
      <c r="R6" s="1" t="s">
        <v>233</v>
      </c>
    </row>
    <row r="7" spans="2:18" ht="98" x14ac:dyDescent="0.3">
      <c r="I7" s="1" t="s">
        <v>120</v>
      </c>
      <c r="O7" s="3" t="s">
        <v>247</v>
      </c>
      <c r="P7" s="3" t="s">
        <v>245</v>
      </c>
      <c r="R7" s="3" t="s">
        <v>246</v>
      </c>
    </row>
    <row r="8" spans="2:18" ht="25" customHeight="1" x14ac:dyDescent="0.3">
      <c r="I8" s="1" t="s">
        <v>121</v>
      </c>
    </row>
    <row r="10" spans="2:18" ht="25" customHeight="1" x14ac:dyDescent="0.3">
      <c r="I10" s="1" t="s">
        <v>203</v>
      </c>
      <c r="K10" s="1">
        <v>2</v>
      </c>
    </row>
    <row r="11" spans="2:18" ht="25" customHeight="1" x14ac:dyDescent="0.3">
      <c r="I11" s="1" t="s">
        <v>201</v>
      </c>
      <c r="K11" s="1">
        <v>1</v>
      </c>
    </row>
    <row r="12" spans="2:18" ht="25" customHeight="1" x14ac:dyDescent="0.3">
      <c r="I12" s="1" t="s">
        <v>202</v>
      </c>
      <c r="K12" s="1">
        <v>1</v>
      </c>
    </row>
    <row r="14" spans="2:18" ht="25" customHeight="1" x14ac:dyDescent="0.3">
      <c r="I14" s="1" t="s">
        <v>206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1:V25"/>
  <sheetViews>
    <sheetView zoomScale="72" workbookViewId="0">
      <pane ySplit="1" topLeftCell="A3" activePane="bottomLeft" state="frozen"/>
      <selection pane="bottomLeft" activeCell="P13" sqref="P13"/>
    </sheetView>
  </sheetViews>
  <sheetFormatPr defaultRowHeight="25" customHeight="1" x14ac:dyDescent="0.3"/>
  <cols>
    <col min="1" max="1" width="8.6640625" style="1"/>
    <col min="2" max="2" width="25.33203125" style="1" customWidth="1"/>
    <col min="3" max="3" width="18.83203125" style="1" customWidth="1"/>
    <col min="4" max="4" width="10.4140625" style="1" customWidth="1"/>
    <col min="5" max="5" width="17.75" style="1" customWidth="1"/>
    <col min="6" max="6" width="15.33203125" style="1" customWidth="1"/>
    <col min="7" max="7" width="16.5" style="1" bestFit="1" customWidth="1"/>
    <col min="8" max="8" width="12.5" style="1" customWidth="1"/>
    <col min="9" max="9" width="38.6640625" style="1" customWidth="1"/>
    <col min="10" max="10" width="15.83203125" style="1" customWidth="1"/>
    <col min="11" max="11" width="13.08203125" style="1" customWidth="1"/>
    <col min="12" max="12" width="15.1640625" style="1" customWidth="1"/>
    <col min="13" max="13" width="15.83203125" style="1" customWidth="1"/>
    <col min="14" max="14" width="14.83203125" style="1" customWidth="1"/>
    <col min="15" max="15" width="13.25" style="1" customWidth="1"/>
    <col min="16" max="16" width="39.1640625" style="1" customWidth="1"/>
    <col min="17" max="17" width="10.4140625" style="1" bestFit="1" customWidth="1"/>
    <col min="18" max="18" width="8.6640625" style="1"/>
    <col min="19" max="19" width="15.25" style="1" customWidth="1"/>
    <col min="20" max="20" width="16.1640625" style="1" customWidth="1"/>
    <col min="21" max="21" width="13.08203125" style="1" customWidth="1"/>
    <col min="22" max="22" width="14.83203125" style="1" customWidth="1"/>
    <col min="23" max="16384" width="8.6640625" style="1"/>
  </cols>
  <sheetData>
    <row r="1" spans="2:22" s="6" customFormat="1" ht="53" customHeight="1" x14ac:dyDescent="0.3">
      <c r="B1" s="6" t="s">
        <v>160</v>
      </c>
      <c r="C1" s="37" t="s">
        <v>223</v>
      </c>
      <c r="D1" s="37" t="s">
        <v>182</v>
      </c>
      <c r="E1" s="37" t="s">
        <v>228</v>
      </c>
      <c r="F1" s="37" t="s">
        <v>229</v>
      </c>
      <c r="G1" s="37" t="s">
        <v>225</v>
      </c>
      <c r="H1" s="37" t="s">
        <v>224</v>
      </c>
      <c r="J1" s="38" t="s">
        <v>69</v>
      </c>
      <c r="K1" s="39" t="s">
        <v>50</v>
      </c>
      <c r="L1" s="39" t="s">
        <v>72</v>
      </c>
      <c r="M1" s="39" t="s">
        <v>51</v>
      </c>
      <c r="N1" s="39" t="s">
        <v>52</v>
      </c>
      <c r="O1" s="39" t="s">
        <v>60</v>
      </c>
      <c r="Q1" s="38" t="s">
        <v>184</v>
      </c>
      <c r="R1" s="39" t="s">
        <v>50</v>
      </c>
      <c r="S1" s="39" t="s">
        <v>72</v>
      </c>
      <c r="T1" s="39" t="s">
        <v>51</v>
      </c>
      <c r="U1" s="39" t="s">
        <v>52</v>
      </c>
      <c r="V1" s="39" t="s">
        <v>60</v>
      </c>
    </row>
    <row r="2" spans="2:22" ht="25" customHeight="1" x14ac:dyDescent="0.3">
      <c r="B2" s="2" t="s">
        <v>0</v>
      </c>
      <c r="C2" s="1" t="s">
        <v>105</v>
      </c>
      <c r="D2" s="1" t="s">
        <v>105</v>
      </c>
      <c r="E2" s="1" t="s">
        <v>105</v>
      </c>
      <c r="F2" s="1" t="s">
        <v>105</v>
      </c>
      <c r="G2" s="1" t="s">
        <v>105</v>
      </c>
      <c r="H2" s="1" t="s">
        <v>106</v>
      </c>
      <c r="J2" s="17">
        <v>10000</v>
      </c>
      <c r="K2" s="17" t="s">
        <v>55</v>
      </c>
      <c r="L2" s="18" t="d">
        <v>2023-09-13</v>
      </c>
      <c r="M2" s="17"/>
      <c r="N2" s="17"/>
      <c r="O2" s="17" t="s">
        <v>65</v>
      </c>
      <c r="Q2" s="4">
        <f>10000+10000+5000</f>
        <v>25000</v>
      </c>
      <c r="R2" s="13" t="s">
        <v>55</v>
      </c>
      <c r="S2" s="12" t="d">
        <v>2024-09-09</v>
      </c>
      <c r="T2" s="12" t="d">
        <v>2024-09-24</v>
      </c>
      <c r="U2" s="4" t="s">
        <v>104</v>
      </c>
      <c r="V2" s="4" t="s">
        <v>61</v>
      </c>
    </row>
    <row r="3" spans="2:22" ht="25" customHeight="1" x14ac:dyDescent="0.3">
      <c r="B3" s="25" t="s">
        <v>1</v>
      </c>
      <c r="C3" s="1" t="s">
        <v>105</v>
      </c>
      <c r="D3" s="1" t="s">
        <v>105</v>
      </c>
      <c r="E3" s="1" t="s">
        <v>105</v>
      </c>
      <c r="F3" s="1" t="s">
        <v>105</v>
      </c>
      <c r="G3" s="1" t="s">
        <v>105</v>
      </c>
      <c r="H3" s="1" t="s">
        <v>112</v>
      </c>
      <c r="R3" s="13" t="s">
        <v>56</v>
      </c>
      <c r="S3" s="12" t="d">
        <v>2024-10-09</v>
      </c>
      <c r="V3" s="4"/>
    </row>
    <row r="4" spans="2:22" ht="25" customHeight="1" x14ac:dyDescent="0.3">
      <c r="B4" s="2" t="s">
        <v>2</v>
      </c>
      <c r="C4" s="1" t="s">
        <v>105</v>
      </c>
      <c r="D4" s="1" t="s">
        <v>105</v>
      </c>
      <c r="E4" s="1" t="s">
        <v>105</v>
      </c>
      <c r="F4" s="1" t="s">
        <v>105</v>
      </c>
      <c r="G4" s="1" t="s">
        <v>105</v>
      </c>
      <c r="H4" s="1" t="s">
        <v>106</v>
      </c>
      <c r="J4" s="72">
        <v>6500</v>
      </c>
      <c r="K4" s="72" t="s">
        <v>56</v>
      </c>
      <c r="L4" s="73" t="d">
        <v>2023-09-27</v>
      </c>
      <c r="M4" s="73" t="d">
        <v>2023-09-29</v>
      </c>
      <c r="N4" s="72" t="s">
        <v>71</v>
      </c>
      <c r="O4" s="72" t="s">
        <v>61</v>
      </c>
      <c r="Q4" s="4">
        <v>15000</v>
      </c>
      <c r="R4" s="13" t="s">
        <v>57</v>
      </c>
      <c r="S4" s="12" t="d">
        <v>2024-11-09</v>
      </c>
      <c r="T4" s="12" t="d">
        <v>2024-11-18</v>
      </c>
      <c r="U4" s="4">
        <v>9</v>
      </c>
      <c r="V4" s="4" t="s">
        <v>181</v>
      </c>
    </row>
    <row r="5" spans="2:22" ht="25" customHeight="1" x14ac:dyDescent="0.3">
      <c r="B5" s="25" t="s">
        <v>3</v>
      </c>
      <c r="C5" s="1" t="s">
        <v>105</v>
      </c>
      <c r="D5" s="1" t="s">
        <v>105</v>
      </c>
      <c r="E5" s="1" t="s">
        <v>105</v>
      </c>
      <c r="F5" s="1" t="s">
        <v>105</v>
      </c>
      <c r="G5" s="1" t="s">
        <v>105</v>
      </c>
      <c r="H5" s="1" t="s">
        <v>112</v>
      </c>
      <c r="J5" s="72">
        <v>5500</v>
      </c>
      <c r="K5" s="72" t="s">
        <v>57</v>
      </c>
      <c r="L5" s="73" t="d">
        <v>2023-10-27</v>
      </c>
      <c r="M5" s="73" t="d">
        <v>2023-10-29</v>
      </c>
      <c r="N5" s="72" t="s">
        <v>71</v>
      </c>
      <c r="O5" s="72" t="s">
        <v>61</v>
      </c>
      <c r="R5" s="13" t="s">
        <v>58</v>
      </c>
      <c r="S5" s="12" t="d">
        <v>2024-12-09</v>
      </c>
      <c r="T5" s="4"/>
      <c r="U5" s="4"/>
      <c r="V5" s="4"/>
    </row>
    <row r="6" spans="2:22" ht="25" customHeight="1" x14ac:dyDescent="0.3">
      <c r="B6" s="24"/>
      <c r="J6" s="72">
        <v>5500</v>
      </c>
      <c r="K6" s="72" t="s">
        <v>58</v>
      </c>
      <c r="L6" s="73" t="d">
        <v>2023-11-27</v>
      </c>
      <c r="M6" s="73" t="d">
        <v>2023-11-27</v>
      </c>
      <c r="N6" s="72">
        <v>0</v>
      </c>
      <c r="O6" s="72" t="s">
        <v>61</v>
      </c>
      <c r="Q6" s="4">
        <v>5000</v>
      </c>
      <c r="R6" s="1" t="s">
        <v>207</v>
      </c>
      <c r="S6" s="12" t="d">
        <v>2025-01-09</v>
      </c>
    </row>
    <row r="7" spans="2:22" ht="25" customHeight="1" x14ac:dyDescent="0.3">
      <c r="B7" s="26" t="s">
        <v>4</v>
      </c>
      <c r="C7" s="1" t="s">
        <v>105</v>
      </c>
      <c r="D7" s="1" t="s">
        <v>105</v>
      </c>
      <c r="E7" s="1" t="s">
        <v>105</v>
      </c>
      <c r="F7" s="1" t="s">
        <v>105</v>
      </c>
      <c r="G7" s="1" t="s">
        <v>106</v>
      </c>
      <c r="H7" s="1" t="s">
        <v>106</v>
      </c>
      <c r="J7" s="72"/>
      <c r="K7" s="72"/>
      <c r="L7" s="72"/>
      <c r="M7" s="72" t="s">
        <v>70</v>
      </c>
      <c r="N7" s="72"/>
      <c r="O7" s="72"/>
      <c r="R7" s="1" t="s">
        <v>226</v>
      </c>
    </row>
    <row r="8" spans="2:22" ht="25" customHeight="1" x14ac:dyDescent="0.3">
      <c r="B8" s="2" t="s">
        <v>5</v>
      </c>
      <c r="C8" s="1" t="s">
        <v>106</v>
      </c>
      <c r="D8" s="1" t="s">
        <v>106</v>
      </c>
      <c r="E8" s="1" t="s">
        <v>106</v>
      </c>
      <c r="F8" s="1" t="s">
        <v>106</v>
      </c>
      <c r="G8" s="1" t="s">
        <v>106</v>
      </c>
      <c r="H8" s="1" t="s">
        <v>111</v>
      </c>
      <c r="J8" s="72">
        <v>5500</v>
      </c>
      <c r="K8" s="72" t="s">
        <v>66</v>
      </c>
      <c r="L8" s="73" t="d">
        <v>2023-12-27</v>
      </c>
      <c r="M8" s="73" t="d">
        <v>2023-12-27</v>
      </c>
      <c r="N8" s="72">
        <v>0</v>
      </c>
      <c r="O8" s="72" t="s">
        <v>61</v>
      </c>
      <c r="R8" s="1" t="s">
        <v>227</v>
      </c>
    </row>
    <row r="9" spans="2:22" ht="25" customHeight="1" x14ac:dyDescent="0.3">
      <c r="B9" s="2" t="s">
        <v>6</v>
      </c>
      <c r="C9" s="1" t="s">
        <v>109</v>
      </c>
      <c r="D9" s="1" t="s">
        <v>109</v>
      </c>
      <c r="E9" s="1" t="s">
        <v>109</v>
      </c>
      <c r="F9" s="1" t="s">
        <v>109</v>
      </c>
      <c r="G9" s="1" t="s">
        <v>109</v>
      </c>
      <c r="H9" s="1" t="s">
        <v>109</v>
      </c>
      <c r="J9" s="72">
        <v>5500</v>
      </c>
      <c r="K9" s="72" t="s">
        <v>67</v>
      </c>
      <c r="L9" s="73" t="d">
        <v>2024-01-27</v>
      </c>
      <c r="M9" s="73" t="d">
        <v>2024-01-27</v>
      </c>
      <c r="N9" s="72">
        <v>0</v>
      </c>
      <c r="O9" s="72" t="s">
        <v>61</v>
      </c>
    </row>
    <row r="10" spans="2:22" ht="25" customHeight="1" x14ac:dyDescent="0.3">
      <c r="B10" s="25" t="s">
        <v>7</v>
      </c>
      <c r="C10" s="1" t="s">
        <v>109</v>
      </c>
      <c r="D10" s="1" t="s">
        <v>109</v>
      </c>
      <c r="E10" s="1" t="s">
        <v>117</v>
      </c>
      <c r="F10" s="1" t="s">
        <v>117</v>
      </c>
      <c r="G10" s="1" t="s">
        <v>117</v>
      </c>
      <c r="H10" s="1" t="s">
        <v>117</v>
      </c>
      <c r="J10" s="72">
        <v>5500</v>
      </c>
      <c r="K10" s="72" t="s">
        <v>68</v>
      </c>
      <c r="L10" s="73" t="d">
        <v>2024-02-27</v>
      </c>
      <c r="M10" s="73" t="d">
        <v>2024-02-26</v>
      </c>
      <c r="N10" s="72">
        <v>-1</v>
      </c>
      <c r="O10" s="72" t="s">
        <v>61</v>
      </c>
    </row>
    <row r="11" spans="2:22" ht="25" customHeight="1" x14ac:dyDescent="0.3">
      <c r="B11" s="24"/>
    </row>
    <row r="12" spans="2:22" ht="25" customHeight="1" x14ac:dyDescent="0.3">
      <c r="B12" s="26" t="s">
        <v>8</v>
      </c>
      <c r="C12" s="1" t="s">
        <v>109</v>
      </c>
      <c r="D12" s="1" t="s">
        <v>109</v>
      </c>
      <c r="E12" s="1" t="s">
        <v>109</v>
      </c>
      <c r="F12" s="1" t="s">
        <v>109</v>
      </c>
      <c r="G12" s="1" t="s">
        <v>109</v>
      </c>
      <c r="H12" s="1" t="s">
        <v>117</v>
      </c>
      <c r="J12" s="15">
        <v>11000</v>
      </c>
      <c r="K12" s="15" t="s">
        <v>62</v>
      </c>
      <c r="L12" s="16" t="d">
        <v>2024-04-22</v>
      </c>
      <c r="M12" s="15"/>
      <c r="N12" s="15"/>
      <c r="O12" s="15" t="s">
        <v>65</v>
      </c>
    </row>
    <row r="13" spans="2:22" ht="25" customHeight="1" x14ac:dyDescent="0.3">
      <c r="B13" s="2" t="s">
        <v>9</v>
      </c>
      <c r="C13" s="1" t="s">
        <v>117</v>
      </c>
      <c r="D13" s="1" t="s">
        <v>117</v>
      </c>
      <c r="E13" s="1" t="s">
        <v>109</v>
      </c>
      <c r="F13" s="1" t="s">
        <v>109</v>
      </c>
      <c r="G13" s="1" t="s">
        <v>109</v>
      </c>
      <c r="H13" s="1" t="s">
        <v>117</v>
      </c>
      <c r="J13" s="15">
        <v>11000</v>
      </c>
      <c r="K13" s="15" t="s">
        <v>63</v>
      </c>
      <c r="L13" s="16" t="d">
        <v>2024-05-22</v>
      </c>
      <c r="M13" s="15"/>
      <c r="N13" s="15"/>
      <c r="O13" s="15" t="s">
        <v>65</v>
      </c>
    </row>
    <row r="14" spans="2:22" ht="25" customHeight="1" x14ac:dyDescent="0.3">
      <c r="B14" s="2" t="s">
        <v>25</v>
      </c>
      <c r="C14" s="1" t="s">
        <v>109</v>
      </c>
      <c r="D14" s="1" t="s">
        <v>109</v>
      </c>
      <c r="J14" s="15">
        <v>11000</v>
      </c>
      <c r="K14" s="15" t="s">
        <v>64</v>
      </c>
      <c r="L14" s="16" t="d">
        <v>2024-06-22</v>
      </c>
      <c r="M14" s="15"/>
      <c r="N14" s="15"/>
      <c r="O14" s="15" t="s">
        <v>65</v>
      </c>
    </row>
    <row r="15" spans="2:22" ht="25" customHeight="1" x14ac:dyDescent="0.3">
      <c r="B15" s="25" t="s">
        <v>29</v>
      </c>
    </row>
    <row r="16" spans="2:22" ht="25" customHeight="1" x14ac:dyDescent="0.3">
      <c r="B16" s="24"/>
      <c r="J16" s="13">
        <v>4500</v>
      </c>
      <c r="K16" s="13" t="s">
        <v>53</v>
      </c>
      <c r="L16" s="14" t="d">
        <v>2024-07-01</v>
      </c>
      <c r="M16" s="14" t="d">
        <v>2024-07-09</v>
      </c>
      <c r="N16" s="13" t="s">
        <v>59</v>
      </c>
      <c r="O16" s="13" t="s">
        <v>61</v>
      </c>
    </row>
    <row r="17" spans="2:15" ht="25" customHeight="1" x14ac:dyDescent="0.3">
      <c r="B17" s="26" t="s">
        <v>37</v>
      </c>
      <c r="J17" s="13">
        <v>4500</v>
      </c>
      <c r="K17" s="13" t="s">
        <v>54</v>
      </c>
      <c r="L17" s="14" t="d">
        <v>2024-08-01</v>
      </c>
      <c r="M17" s="14" t="d">
        <v>2024-08-23</v>
      </c>
      <c r="N17" s="13" t="s">
        <v>73</v>
      </c>
      <c r="O17" s="13" t="s">
        <v>61</v>
      </c>
    </row>
    <row r="18" spans="2:15" ht="25" customHeight="1" x14ac:dyDescent="0.3">
      <c r="B18" s="2" t="s">
        <v>38</v>
      </c>
      <c r="J18" s="13">
        <v>4500</v>
      </c>
      <c r="K18" s="13" t="s">
        <v>55</v>
      </c>
      <c r="L18" s="14" t="d">
        <v>2024-09-01</v>
      </c>
      <c r="M18" s="14" t="d">
        <v>2024-09-16</v>
      </c>
      <c r="N18" s="13" t="s">
        <v>75</v>
      </c>
      <c r="O18" s="13" t="s">
        <v>61</v>
      </c>
    </row>
    <row r="19" spans="2:15" ht="25" customHeight="1" x14ac:dyDescent="0.3">
      <c r="B19" s="2" t="s">
        <v>39</v>
      </c>
      <c r="J19" s="13">
        <v>4500</v>
      </c>
      <c r="K19" s="13" t="s">
        <v>56</v>
      </c>
      <c r="L19" s="14" t="d">
        <v>2024-10-01</v>
      </c>
      <c r="M19" s="14" t="d">
        <v>2024-10-23</v>
      </c>
      <c r="N19" s="13">
        <v>15</v>
      </c>
      <c r="O19" s="13" t="s">
        <v>61</v>
      </c>
    </row>
    <row r="20" spans="2:15" ht="25" customHeight="1" x14ac:dyDescent="0.3">
      <c r="B20" s="25" t="s">
        <v>40</v>
      </c>
      <c r="J20" s="13">
        <v>4500</v>
      </c>
      <c r="K20" s="13" t="s">
        <v>57</v>
      </c>
      <c r="L20" s="14" t="d">
        <v>2024-11-01</v>
      </c>
      <c r="M20" s="14" t="d">
        <v>2024-11-18</v>
      </c>
      <c r="N20" s="13">
        <v>18</v>
      </c>
      <c r="O20" s="13" t="s">
        <v>61</v>
      </c>
    </row>
    <row r="21" spans="2:15" ht="25" customHeight="1" x14ac:dyDescent="0.3">
      <c r="B21" s="24"/>
      <c r="J21" s="13">
        <v>4500</v>
      </c>
      <c r="K21" s="13" t="s">
        <v>58</v>
      </c>
      <c r="L21" s="14" t="d">
        <v>2024-12-01</v>
      </c>
      <c r="M21" s="14" t="d">
        <v>2024-12-23</v>
      </c>
      <c r="N21" s="13">
        <v>15</v>
      </c>
      <c r="O21" s="13" t="s">
        <v>61</v>
      </c>
    </row>
    <row r="22" spans="2:15" ht="25" customHeight="1" x14ac:dyDescent="0.3">
      <c r="B22" s="26" t="s">
        <v>44</v>
      </c>
      <c r="M22" s="72" t="s">
        <v>70</v>
      </c>
    </row>
    <row r="23" spans="2:15" ht="25" customHeight="1" x14ac:dyDescent="0.3">
      <c r="B23" s="2" t="s">
        <v>48</v>
      </c>
      <c r="J23" s="78">
        <v>3500</v>
      </c>
      <c r="K23" s="78" t="s">
        <v>66</v>
      </c>
      <c r="L23" s="79" t="d">
        <v>2025-01-03</v>
      </c>
      <c r="M23" s="79" t="d">
        <v>2025-01-05</v>
      </c>
      <c r="N23" s="78">
        <v>2</v>
      </c>
      <c r="O23" s="78" t="s">
        <v>61</v>
      </c>
    </row>
    <row r="24" spans="2:15" ht="25" customHeight="1" x14ac:dyDescent="0.3">
      <c r="B24" s="2" t="s">
        <v>49</v>
      </c>
      <c r="J24" s="78">
        <v>3500</v>
      </c>
      <c r="K24" s="78" t="s">
        <v>67</v>
      </c>
      <c r="L24" s="79" t="d">
        <v>2025-01-03</v>
      </c>
      <c r="M24" s="78" t="s">
        <v>208</v>
      </c>
      <c r="N24" s="78">
        <v>0</v>
      </c>
      <c r="O24" s="78" t="s">
        <v>61</v>
      </c>
    </row>
    <row r="25" spans="2:15" ht="25" customHeight="1" x14ac:dyDescent="0.3">
      <c r="B25" s="2" t="s">
        <v>74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21"/>
  <sheetViews>
    <sheetView zoomScale="56" workbookViewId="0">
      <pane ySplit="1" topLeftCell="A10" activePane="bottomLeft" state="frozen"/>
      <selection pane="bottomLeft" activeCell="E7" sqref="E7"/>
    </sheetView>
  </sheetViews>
  <sheetFormatPr defaultRowHeight="25" customHeight="1" x14ac:dyDescent="0.3"/>
  <cols>
    <col min="1" max="1" width="20.58203125" style="6" customWidth="1"/>
    <col min="2" max="2" width="21" style="6" customWidth="1"/>
    <col min="3" max="3" width="19.9140625" style="6" customWidth="1"/>
    <col min="4" max="4" width="20.6640625" style="6" customWidth="1"/>
    <col min="5" max="5" width="24" style="6" customWidth="1"/>
    <col min="6" max="6" width="25.58203125" style="6" customWidth="1"/>
    <col min="7" max="7" width="25.6640625" style="6" customWidth="1"/>
    <col min="8" max="8" width="28.1640625" style="6" customWidth="1"/>
    <col min="9" max="9" width="23" style="6" customWidth="1"/>
    <col min="10" max="10" width="26.1640625" style="6" customWidth="1"/>
    <col min="11" max="16384" width="8.6640625" style="6"/>
  </cols>
  <sheetData>
    <row r="1" spans="1:10" ht="43" customHeight="1" x14ac:dyDescent="0.3">
      <c r="B1" s="6" t="s">
        <v>173</v>
      </c>
      <c r="C1" s="19" t="s">
        <v>28</v>
      </c>
      <c r="D1" s="20" t="s">
        <v>27</v>
      </c>
      <c r="E1" s="21" t="s">
        <v>26</v>
      </c>
      <c r="F1" s="43" t="s">
        <v>170</v>
      </c>
      <c r="G1" s="43" t="s">
        <v>171</v>
      </c>
      <c r="H1" s="43" t="s">
        <v>172</v>
      </c>
      <c r="I1" s="23" t="s">
        <v>31</v>
      </c>
      <c r="J1" s="22" t="s">
        <v>32</v>
      </c>
    </row>
    <row r="2" spans="1:10" ht="25" customHeight="1" x14ac:dyDescent="0.3">
      <c r="A2" s="35" t="s">
        <v>139</v>
      </c>
      <c r="B2" s="6" t="s">
        <v>145</v>
      </c>
      <c r="C2" s="6">
        <v>75</v>
      </c>
    </row>
    <row r="3" spans="1:10" ht="25" customHeight="1" x14ac:dyDescent="0.3">
      <c r="B3" s="6" t="s">
        <v>140</v>
      </c>
      <c r="C3" s="6">
        <v>60</v>
      </c>
    </row>
    <row r="4" spans="1:10" ht="35" x14ac:dyDescent="0.3">
      <c r="B4" s="6" t="s">
        <v>141</v>
      </c>
      <c r="C4" s="6">
        <v>120</v>
      </c>
      <c r="D4" s="9" t="s">
        <v>154</v>
      </c>
    </row>
    <row r="6" spans="1:10" ht="25" customHeight="1" x14ac:dyDescent="0.3">
      <c r="B6" s="6" t="s">
        <v>146</v>
      </c>
      <c r="C6" s="6">
        <v>40</v>
      </c>
    </row>
    <row r="7" spans="1:10" ht="25" customHeight="1" x14ac:dyDescent="0.3">
      <c r="B7" s="6" t="s">
        <v>147</v>
      </c>
      <c r="C7" s="6">
        <v>70</v>
      </c>
    </row>
    <row r="8" spans="1:10" ht="25" customHeight="1" x14ac:dyDescent="0.3">
      <c r="B8" s="6" t="s">
        <v>151</v>
      </c>
      <c r="C8" s="6">
        <v>60</v>
      </c>
    </row>
    <row r="9" spans="1:10" ht="35" x14ac:dyDescent="0.3">
      <c r="B9" s="9" t="s">
        <v>142</v>
      </c>
      <c r="C9" s="6">
        <f>50+100</f>
        <v>150</v>
      </c>
      <c r="D9" s="9" t="s">
        <v>152</v>
      </c>
    </row>
    <row r="11" spans="1:10" ht="25" customHeight="1" x14ac:dyDescent="0.3">
      <c r="B11" s="6" t="s">
        <v>148</v>
      </c>
      <c r="C11" s="6">
        <f>40+40</f>
        <v>80</v>
      </c>
    </row>
    <row r="12" spans="1:10" ht="35" x14ac:dyDescent="0.3">
      <c r="B12" s="6" t="s">
        <v>143</v>
      </c>
      <c r="C12" s="6">
        <v>40</v>
      </c>
      <c r="D12" s="9" t="s">
        <v>153</v>
      </c>
    </row>
    <row r="13" spans="1:10" ht="25" customHeight="1" x14ac:dyDescent="0.3">
      <c r="A13" s="6" t="s">
        <v>21</v>
      </c>
      <c r="B13" s="6" t="s">
        <v>144</v>
      </c>
      <c r="C13" s="6">
        <v>50</v>
      </c>
    </row>
    <row r="15" spans="1:10" ht="25" customHeight="1" x14ac:dyDescent="0.3">
      <c r="A15" s="6" t="s">
        <v>149</v>
      </c>
      <c r="B15" s="6" t="s">
        <v>150</v>
      </c>
      <c r="C15" s="6">
        <v>60</v>
      </c>
      <c r="D15" s="6">
        <v>450</v>
      </c>
      <c r="E15" s="6">
        <v>900</v>
      </c>
    </row>
    <row r="17" spans="1:3" ht="25" customHeight="1" x14ac:dyDescent="0.3">
      <c r="A17" s="36" t="s">
        <v>20</v>
      </c>
      <c r="B17" s="70"/>
      <c r="C17" s="36">
        <v>800</v>
      </c>
    </row>
    <row r="19" spans="1:3" ht="25" customHeight="1" x14ac:dyDescent="0.3">
      <c r="B19" s="6" t="s">
        <v>155</v>
      </c>
    </row>
    <row r="20" spans="1:3" ht="25" customHeight="1" x14ac:dyDescent="0.3">
      <c r="B20" s="6" t="s">
        <v>156</v>
      </c>
    </row>
    <row r="21" spans="1:3" ht="25" customHeight="1" x14ac:dyDescent="0.3">
      <c r="B21" s="6" t="s">
        <v>157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Food</vt:lpstr>
      <vt:lpstr>Expenses</vt:lpstr>
      <vt:lpstr>Groceries</vt:lpstr>
      <vt:lpstr>Rent</vt:lpstr>
      <vt:lpstr>Home 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revision>4</cp:revision>
  <dcterms:created xsi:type="dcterms:W3CDTF">2024-05-23T15:57:39Z</dcterms:created>
  <dcterms:modified xsi:type="dcterms:W3CDTF">2025-02-04T08:58:31Z</dcterms:modified>
</cp:coreProperties>
</file>