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pivotCache/pivotCacheDefinition30.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timelines/timeline2.xml" ContentType="application/vnd.ms-excel.timelin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21.xml" ContentType="application/vnd.ms-office.chartstyle+xml"/>
  <Override PartName="/xl/charts/colors21.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9.xml" ContentType="application/vnd.openxmlformats-officedocument.drawing+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charts/chart27.xml" ContentType="application/vnd.openxmlformats-officedocument.drawingml.chart+xml"/>
  <Override PartName="/xl/charts/style29.xml" ContentType="application/vnd.ms-office.chartstyle+xml"/>
  <Override PartName="/xl/charts/colors2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7.xml" ContentType="application/vnd.openxmlformats-officedocument.spreadsheetml.pivotTable+xml"/>
  <Override PartName="/xl/drawings/drawing10.xml" ContentType="application/vnd.openxmlformats-officedocument.drawing+xml"/>
  <Override PartName="/xl/slicers/slicer4.xml" ContentType="application/vnd.ms-excel.slicer+xml"/>
  <Override PartName="/xl/charts/chart28.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1.xml" ContentType="application/vnd.openxmlformats-officedocument.drawing+xml"/>
  <Override PartName="/xl/tables/table2.xml" ContentType="application/vnd.openxmlformats-officedocument.spreadsheetml.table+xml"/>
  <Override PartName="/xl/slicers/slicer5.xml" ContentType="application/vnd.ms-excel.slicer+xml"/>
  <Override PartName="/xl/charts/chart29.xml" ContentType="application/vnd.openxmlformats-officedocument.drawingml.chart+xml"/>
  <Override PartName="/xl/charts/style31.xml" ContentType="application/vnd.ms-office.chartstyle+xml"/>
  <Override PartName="/xl/charts/colors31.xml" ContentType="application/vnd.ms-office.chartcolorstyle+xml"/>
  <Override PartName="/xl/charts/chart30.xml" ContentType="application/vnd.openxmlformats-officedocument.drawingml.chart+xml"/>
  <Override PartName="/xl/charts/style32.xml" ContentType="application/vnd.ms-office.chartstyle+xml"/>
  <Override PartName="/xl/charts/colors32.xml" ContentType="application/vnd.ms-office.chartcolorstyle+xml"/>
  <Override PartName="/xl/charts/chart31.xml" ContentType="application/vnd.openxmlformats-officedocument.drawingml.chart+xml"/>
  <Override PartName="/xl/charts/style33.xml" ContentType="application/vnd.ms-office.chartstyle+xml"/>
  <Override PartName="/xl/charts/colors33.xml" ContentType="application/vnd.ms-office.chartcolorsty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12.xml" ContentType="application/vnd.openxmlformats-officedocument.drawing+xml"/>
  <Override PartName="/xl/slicers/slicer6.xml" ContentType="application/vnd.ms-excel.slicer+xml"/>
  <Override PartName="/xl/charts/chart32.xml" ContentType="application/vnd.openxmlformats-officedocument.drawingml.chart+xml"/>
  <Override PartName="/xl/charts/style34.xml" ContentType="application/vnd.ms-office.chartstyle+xml"/>
  <Override PartName="/xl/charts/colors34.xml" ContentType="application/vnd.ms-office.chartcolorstyle+xml"/>
  <Override PartName="/xl/charts/chart33.xml" ContentType="application/vnd.openxmlformats-officedocument.drawingml.chart+xml"/>
  <Override PartName="/xl/charts/style35.xml" ContentType="application/vnd.ms-office.chartstyle+xml"/>
  <Override PartName="/xl/charts/colors35.xml" ContentType="application/vnd.ms-office.chartcolorstyle+xml"/>
  <Override PartName="/xl/charts/chart34.xml" ContentType="application/vnd.openxmlformats-officedocument.drawingml.chart+xml"/>
  <Override PartName="/xl/charts/style36.xml" ContentType="application/vnd.ms-office.chartstyle+xml"/>
  <Override PartName="/xl/charts/colors36.xml" ContentType="application/vnd.ms-office.chartcolorstyle+xml"/>
  <Override PartName="/xl/charts/chart35.xml" ContentType="application/vnd.openxmlformats-officedocument.drawingml.chart+xml"/>
  <Override PartName="/xl/charts/style37.xml" ContentType="application/vnd.ms-office.chartstyle+xml"/>
  <Override PartName="/xl/charts/colors37.xml" ContentType="application/vnd.ms-office.chartcolorstyle+xml"/>
  <Override PartName="/xl/charts/chart36.xml" ContentType="application/vnd.openxmlformats-officedocument.drawingml.chart+xml"/>
  <Override PartName="/xl/charts/style38.xml" ContentType="application/vnd.ms-office.chartstyle+xml"/>
  <Override PartName="/xl/charts/colors3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howsa\Desktop\excelr\project\"/>
    </mc:Choice>
  </mc:AlternateContent>
  <xr:revisionPtr revIDLastSave="0" documentId="13_ncr:1_{3E8954E8-22B6-488D-894F-F41DA6F3B5C7}" xr6:coauthVersionLast="47" xr6:coauthVersionMax="47" xr10:uidLastSave="{00000000-0000-0000-0000-000000000000}"/>
  <bookViews>
    <workbookView xWindow="-108" yWindow="-108" windowWidth="23256" windowHeight="12456" tabRatio="869" activeTab="1" xr2:uid="{FA8B2088-4823-4F25-82A0-488090450E80}"/>
  </bookViews>
  <sheets>
    <sheet name="Dashboard Overview" sheetId="11" r:id="rId1"/>
    <sheet name="Payment and Claim Dashboard" sheetId="18" r:id="rId2"/>
    <sheet name="Invoice" sheetId="1" r:id="rId3"/>
    <sheet name="Yearly Meeting Count" sheetId="2" r:id="rId4"/>
    <sheet name="Stage Funnel by Revenue" sheetId="3" r:id="rId5"/>
    <sheet name="Meeting By Exe" sheetId="4" r:id="rId6"/>
    <sheet name="Top Open Opportunity" sheetId="5" r:id="rId7"/>
    <sheet name="Sheet1" sheetId="12" r:id="rId8"/>
    <sheet name="Sheet2" sheetId="19" r:id="rId9"/>
    <sheet name="opp prod distribution" sheetId="15" r:id="rId10"/>
    <sheet name="Policy" sheetId="16" r:id="rId11"/>
    <sheet name="payment n claims" sheetId="17" r:id="rId12"/>
  </sheets>
  <definedNames>
    <definedName name="_xlnm._FilterDatabase" localSheetId="2" hidden="1">Invoice!$A$13:$A$21</definedName>
    <definedName name="_xlnm._FilterDatabase" localSheetId="4" hidden="1">'Stage Funnel by Revenue'!$A$10:$B$13</definedName>
    <definedName name="_xlchart.v2.0" hidden="1">'Stage Funnel by Revenue'!$A$11:$A$13</definedName>
    <definedName name="_xlchart.v2.1" hidden="1">'Stage Funnel by Revenue'!$B$11:$B$13</definedName>
    <definedName name="_xlchart.v2.2" hidden="1">'Stage Funnel by Revenue'!$A$11:$A$13</definedName>
    <definedName name="_xlchart.v2.3" hidden="1">'Stage Funnel by Revenue'!$B$11:$B$13</definedName>
    <definedName name="Append1" localSheetId="8" hidden="1">Sheet2!$A$1:$U$1134</definedName>
    <definedName name="Slicer_Account_Executive">#N/A</definedName>
    <definedName name="Slicer_Gender">#N/A</definedName>
    <definedName name="Slicer_Payment_Method">#N/A</definedName>
    <definedName name="Slicer_Policy_Type">#N/A</definedName>
    <definedName name="Slicer_product_group">#N/A</definedName>
    <definedName name="Timeline_meeting_date">#N/A</definedName>
  </definedNames>
  <calcPr calcId="191029"/>
  <pivotCaches>
    <pivotCache cacheId="0" r:id="rId13"/>
    <pivotCache cacheId="1" r:id="rId14"/>
    <pivotCache cacheId="2" r:id="rId15"/>
    <pivotCache cacheId="3" r:id="rId16"/>
    <pivotCache cacheId="4" r:id="rId17"/>
    <pivotCache cacheId="5" r:id="rId18"/>
    <pivotCache cacheId="6" r:id="rId19"/>
    <pivotCache cacheId="7" r:id="rId20"/>
    <pivotCache cacheId="8" r:id="rId21"/>
    <pivotCache cacheId="9" r:id="rId22"/>
    <pivotCache cacheId="10" r:id="rId23"/>
    <pivotCache cacheId="11" r:id="rId24"/>
    <pivotCache cacheId="12" r:id="rId25"/>
    <pivotCache cacheId="13" r:id="rId26"/>
    <pivotCache cacheId="14" r:id="rId27"/>
    <pivotCache cacheId="15" r:id="rId28"/>
    <pivotCache cacheId="16" r:id="rId29"/>
    <pivotCache cacheId="17" r:id="rId30"/>
    <pivotCache cacheId="18" r:id="rId31"/>
    <pivotCache cacheId="19" r:id="rId32"/>
    <pivotCache cacheId="20" r:id="rId33"/>
    <pivotCache cacheId="21" r:id="rId34"/>
    <pivotCache cacheId="22" r:id="rId35"/>
    <pivotCache cacheId="23" r:id="rId36"/>
    <pivotCache cacheId="24" r:id="rId37"/>
    <pivotCache cacheId="25" r:id="rId38"/>
    <pivotCache cacheId="26" r:id="rId39"/>
    <pivotCache cacheId="27" r:id="rId40"/>
  </pivotCaches>
  <extLst>
    <ext xmlns:x14="http://schemas.microsoft.com/office/spreadsheetml/2009/9/main" uri="{876F7934-8845-4945-9796-88D515C7AA90}">
      <x14:pivotCaches>
        <pivotCache cacheId="28" r:id="rId41"/>
      </x14:pivotCaches>
    </ext>
    <ext xmlns:x14="http://schemas.microsoft.com/office/spreadsheetml/2009/9/main" uri="{BBE1A952-AA13-448e-AADC-164F8A28A991}">
      <x14:slicerCaches>
        <x14:slicerCache r:id="rId42"/>
        <x14:slicerCache r:id="rId43"/>
        <x14:slicerCache r:id="rId44"/>
        <x14:slicerCache r:id="rId45"/>
        <x14:slicerCache r:id="rId46"/>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9" r:id="rId47"/>
      </x15:timelineCachePivotCaches>
    </ext>
    <ext xmlns:x15="http://schemas.microsoft.com/office/spreadsheetml/2010/11/main" uri="{D0CA8CA8-9F24-4464-BF8E-62219DCF47F9}">
      <x15:timelineCacheRefs>
        <x15:timelineCacheRef r:id="rId48"/>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udget_e63c9aaa-014d-40d4-9314-30eb29c9b9b1" name="Budget" connection="Query - Budget"/>
          <x15:modelTable id="Brokerage_65e53ace-4261-4f40-81e5-d512456cfb06" name="Brokerage" connection="Query - Brokerage"/>
          <x15:modelTable id="fees_202001231041_cb8dc389-51ac-4ddf-a90e-db747df5e688" name="fees_202001231041" connection="Query - Fees"/>
          <x15:modelTable id="Meeting_list_74795615-c8eb-4bb9-b8e2-c0cc56dd408f" name="Meeting_list" connection="Query - Meeting list"/>
          <x15:modelTable id="Invoice_1dfe1544-5f67-4cd2-9130-731029ab32cb" name="Invoice" connection="Query - Invoice"/>
          <x15:modelTable id="Opportunity_01480464-9bb3-4983-b328-e1e9e632cc9a" name="Opportunity" connection="Query - Opportunity"/>
          <x15:modelTable id="PD_Additional Fields_737e968d-fa09-4b17-bb52-a5ed627c4737" name="PD_Additional Fields" connection="Query - PD_Additional Fields"/>
          <x15:modelTable id="Claims_b5ad40ff-f11e-4e03-9fdf-3a7a41294949" name="Claims" connection="Query - PD_Claims"/>
          <x15:modelTable id="PD_Customer Information_931545d4-d61e-4831-ad33-9216e693076b" name="PD_Customer Information" connection="Query - PD_Customer Information"/>
          <x15:modelTable id="PD_Payment History_d218d441-cc80-4ff4-9549-e6ba56197fd1" name="PD_Payment History" connection="Query - PD_Payment History"/>
          <x15:modelTable id="PD_Policy Details_d9abfd2a-c34d-412c-a12b-42118c5b3cb5" name="PD_Policy Details" connection="Query - PD_Policy Details"/>
          <x15:modelTable id="Append1_c044f6b8-1499-4dd6-a8b7-9273759a5160" name="Append1" connection="Query - Append1"/>
          <x15:modelTable id="Append2_48298248-da74-444d-a76f-14742c62667c" name="Append2" connection="Query - Append2"/>
          <x15:modelTable id="brokerage_202001231040_954c7bae-6f7b-46a2-aba1-a83ae312931c" name="brokerage_202001231040" connection="Query - brokerage_202001231040"/>
        </x15:modelTables>
        <x15:modelRelationships>
          <x15:modelRelationship fromTable="Brokerage" fromColumn="Account Exe ID" toTable="Budget" toColumn="Account Exe ID"/>
          <x15:modelRelationship fromTable="fees_202001231041" fromColumn="Account Exe ID" toTable="Budget" toColumn="Account Exe ID"/>
          <x15:modelRelationship fromTable="Meeting_list" fromColumn="Account Exe ID" toTable="Budget" toColumn="Account Exe ID"/>
          <x15:modelRelationship fromTable="Invoice" fromColumn="Account Exe ID" toTable="Budget" toColumn="Account Exe ID"/>
          <x15:modelRelationship fromTable="Opportunity" fromColumn="Account Exe Id" toTable="Budget" toColumn="Account Exe ID"/>
          <x15:modelRelationship fromTable="PD_Additional Fields" fromColumn="Policy ID" toTable="PD_Policy Details" toColumn="Policy ID"/>
          <x15:modelRelationship fromTable="Claims" fromColumn="Policy ID" toTable="PD_Additional Fields" toColumn="Policy ID"/>
          <x15:modelRelationship fromTable="PD_Payment History" fromColumn="Policy ID" toTable="PD_Additional Fields" toColumn="Policy ID"/>
          <x15:modelRelationship fromTable="PD_Policy Details" fromColumn="Customer ID" toTable="PD_Customer Information" toColumn="Customer ID"/>
        </x15:modelRelationships>
        <x15:extLst>
          <ext xmlns:x16="http://schemas.microsoft.com/office/spreadsheetml/2014/11/main" uri="{9835A34E-60A6-4A7C-AAB8-D5F71C897F49}">
            <x16:modelTimeGroupings>
              <x16:modelTimeGrouping tableName="Meeting_list" columnName="meeting_date" columnId="meeting_date">
                <x16:calculatedTimeColumn columnName="meeting_date (Year)" columnId="meeting_date (Year)" contentType="years" isSelected="1"/>
                <x16:calculatedTimeColumn columnName="meeting_date (Quarter)" columnId="meeting_date (Quarter)" contentType="quarters" isSelected="1"/>
                <x16:calculatedTimeColumn columnName="meeting_date (Month Index)" columnId="meeting_date (Month Index)" contentType="monthsindex" isSelected="1"/>
                <x16:calculatedTimeColumn columnName="meeting_date (Month)" columnId="meeting_date (Month)" contentType="months" isSelected="1"/>
              </x16:modelTimeGrouping>
              <x16:modelTimeGrouping tableName="fees_202001231041" columnName="income_due_date" columnId="income_due_date">
                <x16:calculatedTimeColumn columnName="income_due_date (Month Index)" columnId="income_due_date (Month Index)" contentType="monthsindex" isSelected="1"/>
                <x16:calculatedTimeColumn columnName="income_due_date (Month)" columnId="income_due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6" i="18" l="1"/>
  <c r="B6" i="18"/>
  <c r="C5" i="16"/>
  <c r="E51" i="12"/>
  <c r="E50" i="12"/>
  <c r="E49" i="12"/>
  <c r="E46" i="12"/>
  <c r="E45" i="12"/>
  <c r="E44" i="12"/>
  <c r="E41" i="12"/>
  <c r="E40" i="12"/>
  <c r="E39"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029789D-D8A0-4E32-9D57-38C6F98B7E1B}" keepAlive="1" name="ModelConnection_Append1" description="Data Model" type="5" refreshedVersion="8" minRefreshableVersion="5" saveData="1">
    <dbPr connection="Data Model Connection" command="Append1" commandType="3"/>
    <extLst>
      <ext xmlns:x15="http://schemas.microsoft.com/office/spreadsheetml/2010/11/main" uri="{DE250136-89BD-433C-8126-D09CA5730AF9}">
        <x15:connection id="" model="1"/>
      </ext>
    </extLst>
  </connection>
  <connection id="2" xr16:uid="{87F220A5-99DF-4EF9-89C8-770E6FAB2BB4}" name="Query - Append1" description="Connection to the 'Append1' query in the workbook." type="100" refreshedVersion="7" minRefreshableVersion="5">
    <extLst>
      <ext xmlns:x15="http://schemas.microsoft.com/office/spreadsheetml/2010/11/main" uri="{DE250136-89BD-433C-8126-D09CA5730AF9}">
        <x15:connection id="cb5b3214-48d2-4a76-bdac-23323a59fd8c"/>
      </ext>
    </extLst>
  </connection>
  <connection id="3" xr16:uid="{93018764-9708-4095-97D2-16D40EAF2E29}" name="Query - Append2" description="Connection to the 'Append2' query in the workbook." type="100" refreshedVersion="7" minRefreshableVersion="5">
    <extLst>
      <ext xmlns:x15="http://schemas.microsoft.com/office/spreadsheetml/2010/11/main" uri="{DE250136-89BD-433C-8126-D09CA5730AF9}">
        <x15:connection id="1d1aa977-c517-420d-95da-9994df79ad76"/>
      </ext>
    </extLst>
  </connection>
  <connection id="4" xr16:uid="{BDD60BF6-CA67-47AF-A9F3-7B02EFD7ECF9}" name="Query - Brokerage" description="Connection to the 'Brokerage' query in the workbook." type="100" refreshedVersion="7" minRefreshableVersion="5">
    <extLst>
      <ext xmlns:x15="http://schemas.microsoft.com/office/spreadsheetml/2010/11/main" uri="{DE250136-89BD-433C-8126-D09CA5730AF9}">
        <x15:connection id="08d2cf84-cda0-4d99-a120-8ee9e6263aac">
          <x15:oledbPr connection="Provider=Microsoft.Mashup.OleDb.1;Data Source=$Workbook$;Location=Brokerage;Extended Properties=&quot;&quot;">
            <x15:dbTables>
              <x15:dbTable name="Brokerage"/>
            </x15:dbTables>
          </x15:oledbPr>
        </x15:connection>
      </ext>
    </extLst>
  </connection>
  <connection id="5" xr16:uid="{5C8E09FC-1142-4B3A-91BD-45FA9F4B8009}" name="Query - brokerage_202001231040" description="Connection to the 'brokerage_202001231040' query in the workbook." type="100" refreshedVersion="7" minRefreshableVersion="5">
    <extLst>
      <ext xmlns:x15="http://schemas.microsoft.com/office/spreadsheetml/2010/11/main" uri="{DE250136-89BD-433C-8126-D09CA5730AF9}">
        <x15:connection id="5523685a-754a-4445-be2f-66aa049c1e47"/>
      </ext>
    </extLst>
  </connection>
  <connection id="6" xr16:uid="{A562D1B0-5AF8-4BC0-B8FD-7738AB9A17D7}" name="Query - Budget" description="Connection to the 'Budget' query in the workbook." type="100" refreshedVersion="7" minRefreshableVersion="5">
    <extLst>
      <ext xmlns:x15="http://schemas.microsoft.com/office/spreadsheetml/2010/11/main" uri="{DE250136-89BD-433C-8126-D09CA5730AF9}">
        <x15:connection id="7ce62e8d-a5dd-4ab8-be41-d870fd529037">
          <x15:oledbPr connection="Provider=Microsoft.Mashup.OleDb.1;Data Source=$Workbook$;Location=Budget;Extended Properties=&quot;&quot;">
            <x15:dbTables>
              <x15:dbTable name="Budget"/>
            </x15:dbTables>
          </x15:oledbPr>
        </x15:connection>
      </ext>
    </extLst>
  </connection>
  <connection id="7" xr16:uid="{CC47A6E6-F2A7-4FC9-8316-DFF71921D729}" name="Query - Fees" description="Connection to the 'Fees' query in the workbook." type="100" refreshedVersion="7" minRefreshableVersion="5">
    <extLst>
      <ext xmlns:x15="http://schemas.microsoft.com/office/spreadsheetml/2010/11/main" uri="{DE250136-89BD-433C-8126-D09CA5730AF9}">
        <x15:connection id="b1e9ded0-98c1-4798-8ba2-eb21eac75ef3">
          <x15:oledbPr connection="Provider=Microsoft.Mashup.OleDb.1;Data Source=$Workbook$;Location=Fees;Extended Properties=&quot;&quot;">
            <x15:dbTables>
              <x15:dbTable name="Fees"/>
            </x15:dbTables>
          </x15:oledbPr>
        </x15:connection>
      </ext>
    </extLst>
  </connection>
  <connection id="8" xr16:uid="{0D195E6E-45AE-4E66-AE06-F83D3C2F64AA}" name="Query - Invoice" description="Connection to the 'Invoice' query in the workbook." type="100" refreshedVersion="7" minRefreshableVersion="5">
    <extLst>
      <ext xmlns:x15="http://schemas.microsoft.com/office/spreadsheetml/2010/11/main" uri="{DE250136-89BD-433C-8126-D09CA5730AF9}">
        <x15:connection id="9d20c33a-2933-4972-8b63-b8258c3868cf">
          <x15:oledbPr connection="Provider=Microsoft.Mashup.OleDb.1;Data Source=$Workbook$;Location=Invoice;Extended Properties=&quot;&quot;">
            <x15:dbTables>
              <x15:dbTable name="Invoice"/>
            </x15:dbTables>
          </x15:oledbPr>
        </x15:connection>
      </ext>
    </extLst>
  </connection>
  <connection id="9" xr16:uid="{EAA9E6F9-1742-41A8-AEE9-B45C0F088A9D}" name="Query - Meeting list" description="Connection to the 'Meeting list' query in the workbook." type="100" refreshedVersion="7" minRefreshableVersion="5">
    <extLst>
      <ext xmlns:x15="http://schemas.microsoft.com/office/spreadsheetml/2010/11/main" uri="{DE250136-89BD-433C-8126-D09CA5730AF9}">
        <x15:connection id="3f7dc217-2e3c-44de-b5b6-9950807d9bd7">
          <x15:oledbPr connection="Provider=Microsoft.Mashup.OleDb.1;Data Source=$Workbook$;Location=&quot;Meeting list&quot;;Extended Properties=&quot;&quot;">
            <x15:dbTables>
              <x15:dbTable name="Meeting list"/>
            </x15:dbTables>
          </x15:oledbPr>
        </x15:connection>
      </ext>
    </extLst>
  </connection>
  <connection id="10" xr16:uid="{EABB138B-8795-4D05-B005-9C71BF3BA2C3}" name="Query - Opportunity" description="Connection to the 'Opportunity' query in the workbook." type="100" refreshedVersion="7" minRefreshableVersion="5">
    <extLst>
      <ext xmlns:x15="http://schemas.microsoft.com/office/spreadsheetml/2010/11/main" uri="{DE250136-89BD-433C-8126-D09CA5730AF9}">
        <x15:connection id="a83f0575-0850-485f-a637-e58552851d17">
          <x15:oledbPr connection="Provider=Microsoft.Mashup.OleDb.1;Data Source=$Workbook$;Location=Opportunity;Extended Properties=&quot;&quot;">
            <x15:dbTables>
              <x15:dbTable name="Opportunity"/>
            </x15:dbTables>
          </x15:oledbPr>
        </x15:connection>
      </ext>
    </extLst>
  </connection>
  <connection id="11" xr16:uid="{3E588A3B-7D9A-4397-AE98-EE595365BAAA}" name="Query - PD_Additional Fields" description="Connection to the 'PD_Additional Fields' query in the workbook." type="100" refreshedVersion="7" minRefreshableVersion="5">
    <extLst>
      <ext xmlns:x15="http://schemas.microsoft.com/office/spreadsheetml/2010/11/main" uri="{DE250136-89BD-433C-8126-D09CA5730AF9}">
        <x15:connection id="e6e2f315-5dd3-41e6-afc2-9075a1bf8616">
          <x15:oledbPr connection="Provider=Microsoft.Mashup.OleDb.1;Data Source=$Workbook$;Location=&quot;PD_Additional Fields&quot;;Extended Properties=&quot;&quot;">
            <x15:dbTables>
              <x15:dbTable name="PD_Additional Fields"/>
            </x15:dbTables>
          </x15:oledbPr>
        </x15:connection>
      </ext>
    </extLst>
  </connection>
  <connection id="12" xr16:uid="{3F5EB08C-897B-4F41-9BD3-BA268216B31D}" name="Query - PD_Claims" description="Connection to the 'PD_Claims' query in the workbook." type="100" refreshedVersion="7" minRefreshableVersion="5">
    <extLst>
      <ext xmlns:x15="http://schemas.microsoft.com/office/spreadsheetml/2010/11/main" uri="{DE250136-89BD-433C-8126-D09CA5730AF9}">
        <x15:connection id="d9baf06e-1f5a-4dd6-938e-13fe1fb0c357">
          <x15:oledbPr connection="Provider=Microsoft.Mashup.OleDb.1;Data Source=$Workbook$;Location=PD_Claims;Extended Properties=&quot;&quot;">
            <x15:dbTables>
              <x15:dbTable name="PD_Claims"/>
            </x15:dbTables>
          </x15:oledbPr>
        </x15:connection>
      </ext>
    </extLst>
  </connection>
  <connection id="13" xr16:uid="{0A12A463-8118-4523-956A-3F8555433653}" name="Query - PD_Customer Information" description="Connection to the 'PD_Customer Information' query in the workbook." type="100" refreshedVersion="7" minRefreshableVersion="5">
    <extLst>
      <ext xmlns:x15="http://schemas.microsoft.com/office/spreadsheetml/2010/11/main" uri="{DE250136-89BD-433C-8126-D09CA5730AF9}">
        <x15:connection id="5b252a2c-444b-4c7c-8bff-37ed8b6b5673"/>
      </ext>
    </extLst>
  </connection>
  <connection id="14" xr16:uid="{B8A193A6-A283-4A08-9E18-3E08BEC40CC6}" name="Query - PD_Payment History" description="Connection to the 'PD_Payment History' query in the workbook." type="100" refreshedVersion="7" minRefreshableVersion="5">
    <extLst>
      <ext xmlns:x15="http://schemas.microsoft.com/office/spreadsheetml/2010/11/main" uri="{DE250136-89BD-433C-8126-D09CA5730AF9}">
        <x15:connection id="8e80361c-bdb0-4279-a2fa-1f3d83c1a62b"/>
      </ext>
    </extLst>
  </connection>
  <connection id="15" xr16:uid="{A97422CD-2FC5-41CC-BA29-9452C17ADD14}" name="Query - PD_Policy Details" description="Connection to the 'PD_Policy Details' query in the workbook." type="100" refreshedVersion="7" minRefreshableVersion="5">
    <extLst>
      <ext xmlns:x15="http://schemas.microsoft.com/office/spreadsheetml/2010/11/main" uri="{DE250136-89BD-433C-8126-D09CA5730AF9}">
        <x15:connection id="4346c713-566b-45f9-85bf-615f90ba1001"/>
      </ext>
    </extLst>
  </connection>
  <connection id="16" xr16:uid="{49B8311D-CBAD-47E6-963D-15DD62BCD2D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<sst xmlns="http://schemas.openxmlformats.org/spreadsheetml/2006/main" count="12322" uniqueCount="1148">
  <si>
    <t>Row Labels</t>
  </si>
  <si>
    <t>Abhinav Shivam</t>
  </si>
  <si>
    <t>Animesh Rawat</t>
  </si>
  <si>
    <t>Gilbert</t>
  </si>
  <si>
    <t>Juli</t>
  </si>
  <si>
    <t>Ketan Jain</t>
  </si>
  <si>
    <t>Mark</t>
  </si>
  <si>
    <t>Vidit Shah</t>
  </si>
  <si>
    <t>Vinay</t>
  </si>
  <si>
    <t>Grand Total</t>
  </si>
  <si>
    <t>Count of policy_number</t>
  </si>
  <si>
    <t>Cross Sell</t>
  </si>
  <si>
    <t>New</t>
  </si>
  <si>
    <t>Renewal</t>
  </si>
  <si>
    <t>Column Labels</t>
  </si>
  <si>
    <t>2019</t>
  </si>
  <si>
    <t>2020</t>
  </si>
  <si>
    <t>Count of Account Exe ID</t>
  </si>
  <si>
    <t>Negotiate</t>
  </si>
  <si>
    <t>Propose Solution</t>
  </si>
  <si>
    <t>Qualify Opportunity</t>
  </si>
  <si>
    <t>Sum of revenue_amount</t>
  </si>
  <si>
    <t>Manish Sharma</t>
  </si>
  <si>
    <t>Raju Kumar</t>
  </si>
  <si>
    <t>Shivani Sharma</t>
  </si>
  <si>
    <t>BE-Mega policy</t>
  </si>
  <si>
    <t>CVP GMC</t>
  </si>
  <si>
    <t>DB -Mega Policy</t>
  </si>
  <si>
    <t>EL-Group Mediclaim</t>
  </si>
  <si>
    <t>Fire</t>
  </si>
  <si>
    <t>Sum of Amount</t>
  </si>
  <si>
    <t>invoice</t>
  </si>
  <si>
    <t>(blank)</t>
  </si>
  <si>
    <t>brokerage</t>
  </si>
  <si>
    <t>fees</t>
  </si>
  <si>
    <t>append2- brokerage+fees</t>
  </si>
  <si>
    <t>Cross sell</t>
  </si>
  <si>
    <t>Target</t>
  </si>
  <si>
    <t>Achieved</t>
  </si>
  <si>
    <t>Invoice</t>
  </si>
  <si>
    <t>Renewel</t>
  </si>
  <si>
    <t>Column1</t>
  </si>
  <si>
    <t>Column2</t>
  </si>
  <si>
    <t>Active</t>
  </si>
  <si>
    <t>Marine</t>
  </si>
  <si>
    <t>Miscellaneous</t>
  </si>
  <si>
    <t>Liability</t>
  </si>
  <si>
    <t>Employee Benefits</t>
  </si>
  <si>
    <t>Engineering</t>
  </si>
  <si>
    <t>Terrorism</t>
  </si>
  <si>
    <t>Auto</t>
  </si>
  <si>
    <t>Health</t>
  </si>
  <si>
    <t>Life</t>
  </si>
  <si>
    <t>Property</t>
  </si>
  <si>
    <t>Lapsed</t>
  </si>
  <si>
    <t>Terminated</t>
  </si>
  <si>
    <t>Count of Status</t>
  </si>
  <si>
    <t>Count of Policy ID</t>
  </si>
  <si>
    <t>Female</t>
  </si>
  <si>
    <t>Male</t>
  </si>
  <si>
    <t>Other</t>
  </si>
  <si>
    <t>Count of Customer ID</t>
  </si>
  <si>
    <t>Count of Age</t>
  </si>
  <si>
    <t>Failed</t>
  </si>
  <si>
    <t>Successful</t>
  </si>
  <si>
    <t>Count of Payment ID</t>
  </si>
  <si>
    <t>Bank Transfer</t>
  </si>
  <si>
    <t>Cash</t>
  </si>
  <si>
    <t>Credit Card</t>
  </si>
  <si>
    <t>Count of Claim ID</t>
  </si>
  <si>
    <t>Approved</t>
  </si>
  <si>
    <t>Pending</t>
  </si>
  <si>
    <t>Denied</t>
  </si>
  <si>
    <t>Sum of Claim Amount</t>
  </si>
  <si>
    <t>Not Renewed</t>
  </si>
  <si>
    <t>Renewed</t>
  </si>
  <si>
    <t>Sum of Premium Amount</t>
  </si>
  <si>
    <t>Sum of Coverage Amount</t>
  </si>
  <si>
    <t>b</t>
  </si>
  <si>
    <t>m</t>
  </si>
  <si>
    <t>client_name</t>
  </si>
  <si>
    <t>policy_number</t>
  </si>
  <si>
    <t>policy_status</t>
  </si>
  <si>
    <t>policy_start_date</t>
  </si>
  <si>
    <t>policy_end_date</t>
  </si>
  <si>
    <t>product_group</t>
  </si>
  <si>
    <t>Account Exe ID</t>
  </si>
  <si>
    <t>Exe Name</t>
  </si>
  <si>
    <t>branch_name</t>
  </si>
  <si>
    <t>solution_group</t>
  </si>
  <si>
    <t>income_class</t>
  </si>
  <si>
    <t>Amount</t>
  </si>
  <si>
    <t>income_due_date</t>
  </si>
  <si>
    <t>revenue_transaction_type</t>
  </si>
  <si>
    <t>renewal_status</t>
  </si>
  <si>
    <t>lapse_reason</t>
  </si>
  <si>
    <t>last_updated_date</t>
  </si>
  <si>
    <t>Account Executive</t>
  </si>
  <si>
    <t>invoice_number</t>
  </si>
  <si>
    <t>invoice_date</t>
  </si>
  <si>
    <t>Client Name</t>
  </si>
  <si>
    <t>Pranav Mishra</t>
  </si>
  <si>
    <t>23070044150300000010</t>
  </si>
  <si>
    <t>11</t>
  </si>
  <si>
    <t>Ahmedabad</t>
  </si>
  <si>
    <t>Construction, Power &amp; Infrastructure</t>
  </si>
  <si>
    <t>Brokerage</t>
  </si>
  <si>
    <t>Inception</t>
  </si>
  <si>
    <t>XYZ</t>
  </si>
  <si>
    <t>1213004416P107726014  (SCE)/1213002116P107726019 ( MCE)</t>
  </si>
  <si>
    <t>Inactive</t>
  </si>
  <si>
    <t>1</t>
  </si>
  <si>
    <t>DDD</t>
  </si>
  <si>
    <t>99000044160300007000</t>
  </si>
  <si>
    <t>99000044165800002000</t>
  </si>
  <si>
    <t>Rina Goyal</t>
  </si>
  <si>
    <t>23070044170300000002</t>
  </si>
  <si>
    <t>99000011170100000135</t>
  </si>
  <si>
    <t>99000011170100003000</t>
  </si>
  <si>
    <t>Neha Trivedi</t>
  </si>
  <si>
    <t>3114201124820199900</t>
  </si>
  <si>
    <t>3</t>
  </si>
  <si>
    <t>Global Client Network (GNB Inward)</t>
  </si>
  <si>
    <t>Vivek Gupta</t>
  </si>
  <si>
    <t>43145480</t>
  </si>
  <si>
    <t>13</t>
  </si>
  <si>
    <t>Vididt Saha</t>
  </si>
  <si>
    <t>Employee Benefits (EB)</t>
  </si>
  <si>
    <t>99000021170200003000</t>
  </si>
  <si>
    <t>4010/121054809/01/000</t>
  </si>
  <si>
    <t>Ritika Reddy</t>
  </si>
  <si>
    <t>4001/122835467/01</t>
  </si>
  <si>
    <t>Vivek Yadav</t>
  </si>
  <si>
    <t>2002/E/1078781/02/000</t>
  </si>
  <si>
    <t>5</t>
  </si>
  <si>
    <t>99000044170699997000</t>
  </si>
  <si>
    <t>Dinesh Pandey</t>
  </si>
  <si>
    <t>668111383</t>
  </si>
  <si>
    <t>Hemant Dutta</t>
  </si>
  <si>
    <t>Shikha Chauhan</t>
  </si>
  <si>
    <t>Ashok Reddy</t>
  </si>
  <si>
    <t>141400/11/2018/484</t>
  </si>
  <si>
    <t>Madhuri Bhatia</t>
  </si>
  <si>
    <t>141400/48/2018/1288</t>
  </si>
  <si>
    <t>Anita Pandit</t>
  </si>
  <si>
    <t>OG-18-2202-1018-00000028</t>
  </si>
  <si>
    <t>Kiran Saxena</t>
  </si>
  <si>
    <t>22214272</t>
  </si>
  <si>
    <t>99000044170299998000</t>
  </si>
  <si>
    <t>BB</t>
  </si>
  <si>
    <t>11120044170300000009</t>
  </si>
  <si>
    <t>Harish Rana</t>
  </si>
  <si>
    <t>635003567</t>
  </si>
  <si>
    <t>Kamlesh Trivedi</t>
  </si>
  <si>
    <t>91000036171699995000</t>
  </si>
  <si>
    <t>6</t>
  </si>
  <si>
    <t>ABC</t>
  </si>
  <si>
    <t>2690000349</t>
  </si>
  <si>
    <t>Property / BI</t>
  </si>
  <si>
    <t>Mohit Gupta</t>
  </si>
  <si>
    <t>2690000174</t>
  </si>
  <si>
    <t>1003/126704810/01/000</t>
  </si>
  <si>
    <t>Ankur Gandhi</t>
  </si>
  <si>
    <t>1011/142530053/00/000</t>
  </si>
  <si>
    <t>OG-18-2202-1018-00000036</t>
  </si>
  <si>
    <t>OG-18-2202-3383-00000005</t>
  </si>
  <si>
    <t>LAP</t>
  </si>
  <si>
    <t>P0218200001/9999/100262</t>
  </si>
  <si>
    <t>Namita Bajaj</t>
  </si>
  <si>
    <t>2414202092813599700</t>
  </si>
  <si>
    <t>2309002394</t>
  </si>
  <si>
    <t>Hemant Chauhan</t>
  </si>
  <si>
    <t>0865078861 00</t>
  </si>
  <si>
    <t>12</t>
  </si>
  <si>
    <t>Shruti Agarwal</t>
  </si>
  <si>
    <t>3124202067574900200</t>
  </si>
  <si>
    <t>Harish Kaul</t>
  </si>
  <si>
    <t>22210021170199998000</t>
  </si>
  <si>
    <t>Neeraj Arora</t>
  </si>
  <si>
    <t>22210046170099999000</t>
  </si>
  <si>
    <t>Nitin Kapoor</t>
  </si>
  <si>
    <t>22210011170099999000</t>
  </si>
  <si>
    <t>2412/202312723700000</t>
  </si>
  <si>
    <t>Tarun Shah</t>
  </si>
  <si>
    <t>32099602</t>
  </si>
  <si>
    <t>Amit Arora</t>
  </si>
  <si>
    <t>300004329</t>
  </si>
  <si>
    <t>Kamlesh Pillai</t>
  </si>
  <si>
    <t>304001755</t>
  </si>
  <si>
    <t>Vikas Gupta</t>
  </si>
  <si>
    <t>Shruti Roy</t>
  </si>
  <si>
    <t>11988092</t>
  </si>
  <si>
    <t>44180169</t>
  </si>
  <si>
    <t>2302003268</t>
  </si>
  <si>
    <t>99000011170100000412</t>
  </si>
  <si>
    <t>99000044175800000017</t>
  </si>
  <si>
    <t>OG-18-2202-4091-00000964</t>
  </si>
  <si>
    <t>9</t>
  </si>
  <si>
    <t>Ashok Chatterjee</t>
  </si>
  <si>
    <t>8907502</t>
  </si>
  <si>
    <t>99000011160099996000</t>
  </si>
  <si>
    <t>Arjun Rao</t>
  </si>
  <si>
    <t>020P000098802000</t>
  </si>
  <si>
    <t>Hemant Nair</t>
  </si>
  <si>
    <t>505373</t>
  </si>
  <si>
    <t>10</t>
  </si>
  <si>
    <t>8540162</t>
  </si>
  <si>
    <t>Dhruv Chopra</t>
  </si>
  <si>
    <t>000000000086/4398</t>
  </si>
  <si>
    <t>Gauri Naik</t>
  </si>
  <si>
    <t>00000000086/43966</t>
  </si>
  <si>
    <t>00000000085/39886</t>
  </si>
  <si>
    <t>Jaya Chopra</t>
  </si>
  <si>
    <t>8539756</t>
  </si>
  <si>
    <t>8539944</t>
  </si>
  <si>
    <t>Pravin Sengupta</t>
  </si>
  <si>
    <t>0000000008539844</t>
  </si>
  <si>
    <t>121400/36/17/17/00000005</t>
  </si>
  <si>
    <t>0830016972Â 01</t>
  </si>
  <si>
    <t>121400/36/17/30/00000014</t>
  </si>
  <si>
    <t>12140036170800001000</t>
  </si>
  <si>
    <t>Hemant Shah</t>
  </si>
  <si>
    <t>141400/44/2018/102</t>
  </si>
  <si>
    <t>Small Medium Enterpries (SME)</t>
  </si>
  <si>
    <t>Kanchan Iyer</t>
  </si>
  <si>
    <t>LWC/I2548354/71/02/005537</t>
  </si>
  <si>
    <t>Kapil Kapoor</t>
  </si>
  <si>
    <t>0830018899Â 01</t>
  </si>
  <si>
    <t>Kavita Rao</t>
  </si>
  <si>
    <t>141400/44/2018/101</t>
  </si>
  <si>
    <t>Kiran Desai</t>
  </si>
  <si>
    <t>141400/48/2018/2239</t>
  </si>
  <si>
    <t>0830018887 01</t>
  </si>
  <si>
    <t>0830018888 01</t>
  </si>
  <si>
    <t>141400/48/2018/2237</t>
  </si>
  <si>
    <t>Nikhil Tiwari</t>
  </si>
  <si>
    <t>141400/48/2018/2150</t>
  </si>
  <si>
    <t>Nikita Joshi</t>
  </si>
  <si>
    <t>141400/11/2018/737</t>
  </si>
  <si>
    <t>Prabhat Naik</t>
  </si>
  <si>
    <t>141400/48/2018/2149</t>
  </si>
  <si>
    <t>141400/48/2018/2238</t>
  </si>
  <si>
    <t>Tejas Shah</t>
  </si>
  <si>
    <t>141400/11/2018/738</t>
  </si>
  <si>
    <t>301004265</t>
  </si>
  <si>
    <t>Alka Goel</t>
  </si>
  <si>
    <t>31030411/17/10000760</t>
  </si>
  <si>
    <t>Harish Sharma</t>
  </si>
  <si>
    <t>31030/459/1710000154</t>
  </si>
  <si>
    <t>LW/00009151000100</t>
  </si>
  <si>
    <t>Nikita Tiwari</t>
  </si>
  <si>
    <t>600010004</t>
  </si>
  <si>
    <t>11120036171000001000</t>
  </si>
  <si>
    <t>11120044170300000014</t>
  </si>
  <si>
    <t>Tina Dutta</t>
  </si>
  <si>
    <t>310304491710000022</t>
  </si>
  <si>
    <t>3124201589100599800</t>
  </si>
  <si>
    <t>Meena Bhargava</t>
  </si>
  <si>
    <t>310304111710000871</t>
  </si>
  <si>
    <t>Mohit Tiwari</t>
  </si>
  <si>
    <t>3103045917100000300</t>
  </si>
  <si>
    <t>3124201420305999900</t>
  </si>
  <si>
    <t>Alka Patel</t>
  </si>
  <si>
    <t>OG-19-2201-4001-00000063</t>
  </si>
  <si>
    <t>Amit Bhargava</t>
  </si>
  <si>
    <t>2250002346</t>
  </si>
  <si>
    <t>Archana Singh</t>
  </si>
  <si>
    <t>OG-19-2201-4005-00000001</t>
  </si>
  <si>
    <t>0865000748 01</t>
  </si>
  <si>
    <t>Ashok Patel</t>
  </si>
  <si>
    <t>OG-19-2201-0425-00000001</t>
  </si>
  <si>
    <t>304001926</t>
  </si>
  <si>
    <t>99000046182400000003</t>
  </si>
  <si>
    <t>Gayatri Reddy</t>
  </si>
  <si>
    <t>Geeta Gupta</t>
  </si>
  <si>
    <t>640002371</t>
  </si>
  <si>
    <t>Geeta Verma</t>
  </si>
  <si>
    <t>4066/130374729/01/000</t>
  </si>
  <si>
    <t>OG-19-2201-0420-00000001</t>
  </si>
  <si>
    <t>P0119200001/9999/100017</t>
  </si>
  <si>
    <t>Hina Malhotra</t>
  </si>
  <si>
    <t>3000001017</t>
  </si>
  <si>
    <t>OG-19-2201-4011-00000002</t>
  </si>
  <si>
    <t>OG-19-2202-0425-00000003</t>
  </si>
  <si>
    <t>OG-19-2202-4010-00000104</t>
  </si>
  <si>
    <t>OG-19-2202-4011-00000003</t>
  </si>
  <si>
    <t>OG-19-2202-4004-00000010</t>
  </si>
  <si>
    <t>OG-19-2202-0425-00000002</t>
  </si>
  <si>
    <t>OG-19-2202-4002-00000005</t>
  </si>
  <si>
    <t>OG-19-2202-9931-00000002</t>
  </si>
  <si>
    <t>OG-19-2202-4010-00000159</t>
  </si>
  <si>
    <t>OG-19-2202-1018-00000009</t>
  </si>
  <si>
    <t>21300042180100002000</t>
  </si>
  <si>
    <t>OG-19-2202-4003-00000012</t>
  </si>
  <si>
    <t>OG-19-2202-9931-00000163</t>
  </si>
  <si>
    <t>Mukul Goyal</t>
  </si>
  <si>
    <t>Rani Kaul</t>
  </si>
  <si>
    <t>180876-0000-00</t>
  </si>
  <si>
    <t>Sanjay Trivedi</t>
  </si>
  <si>
    <t>21300036181700002000</t>
  </si>
  <si>
    <t>Simran Trivedi</t>
  </si>
  <si>
    <t>2018-C1742872-MLO</t>
  </si>
  <si>
    <t>Snehal Patel</t>
  </si>
  <si>
    <t>Nikhil Pandit</t>
  </si>
  <si>
    <t>640002231</t>
  </si>
  <si>
    <t>99000044180300005000</t>
  </si>
  <si>
    <t>41040284</t>
  </si>
  <si>
    <t>Uday Reddy</t>
  </si>
  <si>
    <t>LWC/I2328626/71/04/005537</t>
  </si>
  <si>
    <t>A</t>
  </si>
  <si>
    <t>2414 2022 4088 1000 000</t>
  </si>
  <si>
    <t>2250010276</t>
  </si>
  <si>
    <t>2414 2022 1261 2200 000</t>
  </si>
  <si>
    <t>91001900000001</t>
  </si>
  <si>
    <t>"	99000048170300000007"</t>
  </si>
  <si>
    <t>99000044180300000009</t>
  </si>
  <si>
    <t>4001/117090005/02/0000</t>
  </si>
  <si>
    <t>2200130820 02</t>
  </si>
  <si>
    <t>Sudhir Roy</t>
  </si>
  <si>
    <t>0830017443 01</t>
  </si>
  <si>
    <t>4006/131284920/01/000</t>
  </si>
  <si>
    <t>Rajesh Malhotra</t>
  </si>
  <si>
    <t>LWC/I2568913/71/05/006144</t>
  </si>
  <si>
    <t>4010/118433486/02/000</t>
  </si>
  <si>
    <t>Veena Bhargava</t>
  </si>
  <si>
    <t>4010/118434222/02/000</t>
  </si>
  <si>
    <t>5002/131802941/01/000</t>
  </si>
  <si>
    <t>Vivek Rana</t>
  </si>
  <si>
    <t>4010/118287210/02/000</t>
  </si>
  <si>
    <t>99000046182400000000</t>
  </si>
  <si>
    <t>Nikita Pandit</t>
  </si>
  <si>
    <t>2309003004</t>
  </si>
  <si>
    <t>2640009793</t>
  </si>
  <si>
    <t>0830017645 02</t>
  </si>
  <si>
    <t>Rani Agarwal</t>
  </si>
  <si>
    <t>43168456</t>
  </si>
  <si>
    <t>99000046182400000039</t>
  </si>
  <si>
    <t>020W000078800000</t>
  </si>
  <si>
    <t>2640011190</t>
  </si>
  <si>
    <t>ST20003045000100</t>
  </si>
  <si>
    <t>2018-L0116737-FWC</t>
  </si>
  <si>
    <t>2018-L0116800-PBL</t>
  </si>
  <si>
    <t>FGP-24-18-7001720-01-000</t>
  </si>
  <si>
    <t>12031703</t>
  </si>
  <si>
    <t>OG-19-2202-1018-00000036</t>
  </si>
  <si>
    <t>2414201438068601000</t>
  </si>
  <si>
    <t>OG-19-2202-4010-00000762</t>
  </si>
  <si>
    <t>OG-19-2202-4004-00000038</t>
  </si>
  <si>
    <t>Gaurav Goel</t>
  </si>
  <si>
    <t>OG-19-2202-9931-00001420</t>
  </si>
  <si>
    <t>OG-19-2202-3304-00000007</t>
  </si>
  <si>
    <t>OG-19-2202-4010-00000789</t>
  </si>
  <si>
    <t>Kavita Sharma</t>
  </si>
  <si>
    <t>OG-19-2202-4002-00000009</t>
  </si>
  <si>
    <t>P0319200002/9999/100065</t>
  </si>
  <si>
    <t>OG-19-2202-3383-00000003</t>
  </si>
  <si>
    <t>Shikha Sethi</t>
  </si>
  <si>
    <t>OG-19-2202-4004-00000034</t>
  </si>
  <si>
    <t>2309003157</t>
  </si>
  <si>
    <t>OG-19-2202-4010-00000816</t>
  </si>
  <si>
    <t>OG-19-2202-4004-00000044</t>
  </si>
  <si>
    <t>0640002526 02</t>
  </si>
  <si>
    <t>4016/120415654/02/00</t>
  </si>
  <si>
    <t>11120044180800000002</t>
  </si>
  <si>
    <t>11120044180800000003</t>
  </si>
  <si>
    <t>99000046182400000054</t>
  </si>
  <si>
    <t>99000046182400000053</t>
  </si>
  <si>
    <t>99000046182400000055</t>
  </si>
  <si>
    <t>99000044180700004000</t>
  </si>
  <si>
    <t>99000011180100000149</t>
  </si>
  <si>
    <t>2600010787 00</t>
  </si>
  <si>
    <t>OG-19-2202-3315-00000009</t>
  </si>
  <si>
    <t>321340020118100010000000</t>
  </si>
  <si>
    <t>301002850</t>
  </si>
  <si>
    <t>304001140</t>
  </si>
  <si>
    <t>OG-19-2001-3315-00000015</t>
  </si>
  <si>
    <t>99000044170400006000</t>
  </si>
  <si>
    <t>11120044180300000010</t>
  </si>
  <si>
    <t>Mukul Kumar</t>
  </si>
  <si>
    <t>12030046182479999000</t>
  </si>
  <si>
    <t>Nikhil Verma</t>
  </si>
  <si>
    <t>99000044185900000001</t>
  </si>
  <si>
    <t>99000044180300000048</t>
  </si>
  <si>
    <t>Mona Chopra</t>
  </si>
  <si>
    <t>310304111810000000</t>
  </si>
  <si>
    <t>310304591810000063</t>
  </si>
  <si>
    <t>2309003346</t>
  </si>
  <si>
    <t>Vaishali Desai</t>
  </si>
  <si>
    <t>0865080591 00</t>
  </si>
  <si>
    <t>OG-19-2201-4001-00001050</t>
  </si>
  <si>
    <t>OG-19-2201-4001-00000973</t>
  </si>
  <si>
    <t>2690000138 04</t>
  </si>
  <si>
    <t>Ankur Naik</t>
  </si>
  <si>
    <t>99000044180300000047</t>
  </si>
  <si>
    <t>2302003012</t>
  </si>
  <si>
    <t>41048751</t>
  </si>
  <si>
    <t>Ravi Naik</t>
  </si>
  <si>
    <t>42040044180300000018</t>
  </si>
  <si>
    <t>Sanjana Bhargava</t>
  </si>
  <si>
    <t>Shivam Shah</t>
  </si>
  <si>
    <t>2600011209 00</t>
  </si>
  <si>
    <t>Suresh Das</t>
  </si>
  <si>
    <t>302102591</t>
  </si>
  <si>
    <t>99000036180199997000</t>
  </si>
  <si>
    <t>99000044185799999000</t>
  </si>
  <si>
    <t>99000044185099993000</t>
  </si>
  <si>
    <t>Atul Naik</t>
  </si>
  <si>
    <t>0865081032 00</t>
  </si>
  <si>
    <t>22341873</t>
  </si>
  <si>
    <t>Anita Sethi</t>
  </si>
  <si>
    <t>0655001825 01</t>
  </si>
  <si>
    <t>2018-F0541357-FRE</t>
  </si>
  <si>
    <t>Kiran Goyal</t>
  </si>
  <si>
    <t>OG-19-2202-4097-00000073</t>
  </si>
  <si>
    <t>OG-19-2202-4097-00000077</t>
  </si>
  <si>
    <t>Snehal Das</t>
  </si>
  <si>
    <t>OG-19-2202-4097-00000079</t>
  </si>
  <si>
    <t>Umesh Agarwal</t>
  </si>
  <si>
    <t>99000044180300000053</t>
  </si>
  <si>
    <t>2412/2024 4046 0100 000</t>
  </si>
  <si>
    <t>2412201937457200100</t>
  </si>
  <si>
    <t>160261822110088000</t>
  </si>
  <si>
    <t>Harish Menon</t>
  </si>
  <si>
    <t>4016/138636598/01/000</t>
  </si>
  <si>
    <t>301004728</t>
  </si>
  <si>
    <t>2999202466609300000</t>
  </si>
  <si>
    <t>OG-19-2202-4001-00007099</t>
  </si>
  <si>
    <t>Archana Iyer</t>
  </si>
  <si>
    <t>0668111383 05</t>
  </si>
  <si>
    <t>99000044180300000056</t>
  </si>
  <si>
    <t>10619837</t>
  </si>
  <si>
    <t>2302002435</t>
  </si>
  <si>
    <t>4010/141353816/01/000</t>
  </si>
  <si>
    <t>Dinesh Kaul</t>
  </si>
  <si>
    <t>4006/79486382/05/000</t>
  </si>
  <si>
    <t>4066/140501600/01/000</t>
  </si>
  <si>
    <t>4086/160357783/00/000</t>
  </si>
  <si>
    <t>2301001342</t>
  </si>
  <si>
    <t>33393</t>
  </si>
  <si>
    <t>2200090892</t>
  </si>
  <si>
    <t>195269000000</t>
  </si>
  <si>
    <t>APG/I2064820/71/11/006144</t>
  </si>
  <si>
    <t>GHS/Q0226519/71</t>
  </si>
  <si>
    <t>43177302</t>
  </si>
  <si>
    <t>304003070</t>
  </si>
  <si>
    <t>2690000337 03</t>
  </si>
  <si>
    <t>500413128488100000</t>
  </si>
  <si>
    <t>2001/161822918/00/000</t>
  </si>
  <si>
    <t>Kamlesh Prasad</t>
  </si>
  <si>
    <t>42040044180300000033</t>
  </si>
  <si>
    <t>11120044180300000012</t>
  </si>
  <si>
    <t>11120044180300000011</t>
  </si>
  <si>
    <t>55020309</t>
  </si>
  <si>
    <t>12063453</t>
  </si>
  <si>
    <t>2005/162167315/00/000</t>
  </si>
  <si>
    <t>11120044180800000006</t>
  </si>
  <si>
    <t>0000000007817932-01</t>
  </si>
  <si>
    <t>Anil Naik</t>
  </si>
  <si>
    <t>22387698</t>
  </si>
  <si>
    <t>43179225</t>
  </si>
  <si>
    <t>23060036180200000022</t>
  </si>
  <si>
    <t>1011/142530053/01/000</t>
  </si>
  <si>
    <t>1213001118P112967501</t>
  </si>
  <si>
    <t>OG-19-2202-3383-00000010</t>
  </si>
  <si>
    <t>OG-19-2202-1018-00000054</t>
  </si>
  <si>
    <t>54407334</t>
  </si>
  <si>
    <t>OG-19-2202-3383-00000008</t>
  </si>
  <si>
    <t>OG-19-2202-1018-00000055</t>
  </si>
  <si>
    <t>OG-19-2202-3383-00000009</t>
  </si>
  <si>
    <t>Uday Prasad</t>
  </si>
  <si>
    <t>OG-19-2202-1018-00000053</t>
  </si>
  <si>
    <t>11120044185899999000</t>
  </si>
  <si>
    <t>11120044180800000000</t>
  </si>
  <si>
    <t>LPGPA0000000200/01</t>
  </si>
  <si>
    <t>ST20002720000101</t>
  </si>
  <si>
    <t>Deepak Menon</t>
  </si>
  <si>
    <t>2</t>
  </si>
  <si>
    <t>99000044180300000064</t>
  </si>
  <si>
    <t>OG-19-2202-4011-00000127</t>
  </si>
  <si>
    <t>99000011180100000303</t>
  </si>
  <si>
    <t>PROHLN000005719</t>
  </si>
  <si>
    <t>99000021180100000013</t>
  </si>
  <si>
    <t>FM00104260000100</t>
  </si>
  <si>
    <t>237164239 00</t>
  </si>
  <si>
    <t>99000036181500000054</t>
  </si>
  <si>
    <t>43170512</t>
  </si>
  <si>
    <t>YB00020403000100</t>
  </si>
  <si>
    <t>310304111810000477</t>
  </si>
  <si>
    <t>99000011180100000339</t>
  </si>
  <si>
    <t>99000044180700000012</t>
  </si>
  <si>
    <t>21300031180100007178</t>
  </si>
  <si>
    <t>Motor</t>
  </si>
  <si>
    <t>206314000000</t>
  </si>
  <si>
    <t>LQX/I2508418/71/02/005537</t>
  </si>
  <si>
    <t>206312000000</t>
  </si>
  <si>
    <t>OG-19-2202-1002-00001901</t>
  </si>
  <si>
    <t>99000044180700000011</t>
  </si>
  <si>
    <t>OG-19-2202-4001-00011127</t>
  </si>
  <si>
    <t>OG-19-2202-4010-00002245</t>
  </si>
  <si>
    <t>43182398</t>
  </si>
  <si>
    <t>23060011180300001000</t>
  </si>
  <si>
    <t>32117648</t>
  </si>
  <si>
    <t>Rina Shah</t>
  </si>
  <si>
    <t>655001664</t>
  </si>
  <si>
    <t>OG-19-2202-1002-00001981</t>
  </si>
  <si>
    <t>99000044180300000074</t>
  </si>
  <si>
    <t>13100050180100000000</t>
  </si>
  <si>
    <t>Trade Credit &amp;amp; Political Risk</t>
  </si>
  <si>
    <t>2280014070</t>
  </si>
  <si>
    <t>2280082714</t>
  </si>
  <si>
    <t>99000044180400000024</t>
  </si>
  <si>
    <t>99000011180100000353</t>
  </si>
  <si>
    <t>99000011180100000352</t>
  </si>
  <si>
    <t>41045403</t>
  </si>
  <si>
    <t>41045400</t>
  </si>
  <si>
    <t>99000044180300000078</t>
  </si>
  <si>
    <t>Hemant Das</t>
  </si>
  <si>
    <t>OG-20-2202-3305-00000123</t>
  </si>
  <si>
    <t>M6867997</t>
  </si>
  <si>
    <t>42040044180300000057</t>
  </si>
  <si>
    <t>99000044180300000076</t>
  </si>
  <si>
    <t>M7016785</t>
  </si>
  <si>
    <t>41045915</t>
  </si>
  <si>
    <t>4092/147 968178/00/000</t>
  </si>
  <si>
    <t>2304001082</t>
  </si>
  <si>
    <t>OG-18-2202-3315-00000028</t>
  </si>
  <si>
    <t>304001925</t>
  </si>
  <si>
    <t>99000044196500000008</t>
  </si>
  <si>
    <t>99000044190700000001</t>
  </si>
  <si>
    <t>OG-20-2201-9931-00000664</t>
  </si>
  <si>
    <t>32119154</t>
  </si>
  <si>
    <t>41045707</t>
  </si>
  <si>
    <t>001P000202300000</t>
  </si>
  <si>
    <t>ST20003619000100</t>
  </si>
  <si>
    <t>ST20003618000100</t>
  </si>
  <si>
    <t>41046110</t>
  </si>
  <si>
    <t>990000441903000060</t>
  </si>
  <si>
    <t>3114202748210200100</t>
  </si>
  <si>
    <t>99000044190299996000</t>
  </si>
  <si>
    <t>14220011190100000062</t>
  </si>
  <si>
    <t>001P000203500000</t>
  </si>
  <si>
    <t>2411202761687800000</t>
  </si>
  <si>
    <t>2999202758217600000"</t>
  </si>
  <si>
    <t>STS1086243000100</t>
  </si>
  <si>
    <t>43187020</t>
  </si>
  <si>
    <t>505613</t>
  </si>
  <si>
    <t>ER00004563000100</t>
  </si>
  <si>
    <t>30003393</t>
  </si>
  <si>
    <t>2414202781173700100</t>
  </si>
  <si>
    <t>2309002897</t>
  </si>
  <si>
    <t>2200060187 06</t>
  </si>
  <si>
    <t>OG-20-2202-4004-00000043</t>
  </si>
  <si>
    <t>4101190600000030-00</t>
  </si>
  <si>
    <t>Bhavna Kapoor</t>
  </si>
  <si>
    <t>91000036191500000014</t>
  </si>
  <si>
    <t>2600015265 00</t>
  </si>
  <si>
    <t>91000036191700000002</t>
  </si>
  <si>
    <t>43189992</t>
  </si>
  <si>
    <t>43190133</t>
  </si>
  <si>
    <t>1210001119P104351661</t>
  </si>
  <si>
    <t>2018-L0116963-CGL</t>
  </si>
  <si>
    <t>2018-F0512344-FRE</t>
  </si>
  <si>
    <t>2018-B0100354-FBG</t>
  </si>
  <si>
    <t>OG-19-2202-0425-00000018</t>
  </si>
  <si>
    <t>OG-19-2202-3315-00000007-1</t>
  </si>
  <si>
    <t>2018-F0512462-FLO</t>
  </si>
  <si>
    <t>3124201273691700200</t>
  </si>
  <si>
    <t>43191701</t>
  </si>
  <si>
    <t>41047870</t>
  </si>
  <si>
    <t>2999202873274200100</t>
  </si>
  <si>
    <t>2999202873309799900</t>
  </si>
  <si>
    <t>54522170</t>
  </si>
  <si>
    <t>99000046192400000060</t>
  </si>
  <si>
    <t>2280038722</t>
  </si>
  <si>
    <t>Emerging Corporates Group (ECG)</t>
  </si>
  <si>
    <t>14055133</t>
  </si>
  <si>
    <t>Bhavna Bhandari</t>
  </si>
  <si>
    <t>99000011190100001000</t>
  </si>
  <si>
    <t>99000046190100005000</t>
  </si>
  <si>
    <t>HG00003377000100</t>
  </si>
  <si>
    <t>4010/121054809/02/000</t>
  </si>
  <si>
    <t>3114202963436199900</t>
  </si>
  <si>
    <t>3114202965248500200</t>
  </si>
  <si>
    <t>3114202963360099800</t>
  </si>
  <si>
    <t>41048763</t>
  </si>
  <si>
    <t>41048762</t>
  </si>
  <si>
    <t>99000011190300000000</t>
  </si>
  <si>
    <t>4025/136366502/02/000</t>
  </si>
  <si>
    <t>0865085175 00 00</t>
  </si>
  <si>
    <t>PROHLN000242106</t>
  </si>
  <si>
    <t>431172859</t>
  </si>
  <si>
    <t>2309004639</t>
  </si>
  <si>
    <t>22515779</t>
  </si>
  <si>
    <t>0000000007404252-01</t>
  </si>
  <si>
    <t>3114203125843899900</t>
  </si>
  <si>
    <t>22364363</t>
  </si>
  <si>
    <t>Affinity</t>
  </si>
  <si>
    <t>310300491910000000</t>
  </si>
  <si>
    <t>141400/48/2020/1134</t>
  </si>
  <si>
    <t>310300111910000000</t>
  </si>
  <si>
    <t>4016 X 185834560 00 000</t>
  </si>
  <si>
    <t>Archana Bhatia</t>
  </si>
  <si>
    <t>160261921120422020</t>
  </si>
  <si>
    <t>41050127</t>
  </si>
  <si>
    <t>2999203175548500000</t>
  </si>
  <si>
    <t>15552994</t>
  </si>
  <si>
    <t>0000000007817932-02</t>
  </si>
  <si>
    <t>0865082088 00</t>
  </si>
  <si>
    <t>MD004600</t>
  </si>
  <si>
    <t>4016 X 166425941 00 000</t>
  </si>
  <si>
    <t>OG-19-2201-4001-00000061</t>
  </si>
  <si>
    <t>2412202071829000200</t>
  </si>
  <si>
    <t>Endorsement</t>
  </si>
  <si>
    <t>51995029</t>
  </si>
  <si>
    <t>52916488</t>
  </si>
  <si>
    <t>8502066</t>
  </si>
  <si>
    <t>0865078325 00</t>
  </si>
  <si>
    <t>2018-F0513845-BSS</t>
  </si>
  <si>
    <t>99000011180099994000</t>
  </si>
  <si>
    <t>4016/133979727/01/000</t>
  </si>
  <si>
    <t>4005/134645920/01/000</t>
  </si>
  <si>
    <t>43168449</t>
  </si>
  <si>
    <t>2000010048</t>
  </si>
  <si>
    <t>8</t>
  </si>
  <si>
    <t>Kumar Jha</t>
  </si>
  <si>
    <t>52971603</t>
  </si>
  <si>
    <t>Lapse</t>
  </si>
  <si>
    <t>0526002817P114267969/0</t>
  </si>
  <si>
    <t>4001/122835467/02/000</t>
  </si>
  <si>
    <t>OG-19-2202-1018-00000047</t>
  </si>
  <si>
    <t>2002/160040691/00/000</t>
  </si>
  <si>
    <t>2999201540802100200</t>
  </si>
  <si>
    <t>2412 2020 7182 9001 000</t>
  </si>
  <si>
    <t>0600010004 01</t>
  </si>
  <si>
    <t>0640002231 03</t>
  </si>
  <si>
    <t>OG-19-2202-1005-00000153</t>
  </si>
  <si>
    <t>1213004416P109402880</t>
  </si>
  <si>
    <t>0000000007919559-01</t>
  </si>
  <si>
    <t>0000000008502066-01</t>
  </si>
  <si>
    <t>5004/118413988/00/000</t>
  </si>
  <si>
    <t>2999/202296981100000</t>
  </si>
  <si>
    <t>0865074115 01</t>
  </si>
  <si>
    <t>43170791</t>
  </si>
  <si>
    <t>2414202562903399900</t>
  </si>
  <si>
    <t>1003/126704810/02/000</t>
  </si>
  <si>
    <t>H0056637</t>
  </si>
  <si>
    <t>H0048996</t>
  </si>
  <si>
    <t>P0019200001/9999/100301</t>
  </si>
  <si>
    <t>100200080123/01/00</t>
  </si>
  <si>
    <t>2412/202063061201000</t>
  </si>
  <si>
    <t>H0067187</t>
  </si>
  <si>
    <t>H0088766</t>
  </si>
  <si>
    <t>4101190700000015-00</t>
  </si>
  <si>
    <t>99000046190799995000</t>
  </si>
  <si>
    <t>99000011180100000284</t>
  </si>
  <si>
    <t>PBI/I3352741/71/01/006343</t>
  </si>
  <si>
    <t>MCO/I3350570/71/01/006343</t>
  </si>
  <si>
    <t>PFS/I3353707/71/01/006343</t>
  </si>
  <si>
    <t>0000000008539844-01</t>
  </si>
  <si>
    <t>12140036180800000001</t>
  </si>
  <si>
    <t>12140036183000000021</t>
  </si>
  <si>
    <t>1213004416P107726014 / 1213002116P107726019</t>
  </si>
  <si>
    <t>99000044190300000004</t>
  </si>
  <si>
    <t>99000046192400000039</t>
  </si>
  <si>
    <t>99000011190100000078</t>
  </si>
  <si>
    <t>99000011190100000079</t>
  </si>
  <si>
    <t>99000044190300000023</t>
  </si>
  <si>
    <t>OG-20-2202-4010-00000924</t>
  </si>
  <si>
    <t>OG-20-2202-4004-00000066</t>
  </si>
  <si>
    <t>99000046192400000058</t>
  </si>
  <si>
    <t>99000046192400000057</t>
  </si>
  <si>
    <t>99000046192400000059</t>
  </si>
  <si>
    <t>321340020119100000000000</t>
  </si>
  <si>
    <t>43193940</t>
  </si>
  <si>
    <t>99000044190300000046</t>
  </si>
  <si>
    <t>4318239800002</t>
  </si>
  <si>
    <t>2002/160095852/00/000</t>
  </si>
  <si>
    <t>0635003567 00</t>
  </si>
  <si>
    <t>91000036181700002000</t>
  </si>
  <si>
    <t>OG-19-2202-3383-00000007</t>
  </si>
  <si>
    <t>OG-19-2202-1018-00000052</t>
  </si>
  <si>
    <t>2002/132282540/02/000</t>
  </si>
  <si>
    <t>2414 2026 2374 7800 000</t>
  </si>
  <si>
    <t>YB00015574000103</t>
  </si>
  <si>
    <t>Energy</t>
  </si>
  <si>
    <t>32099602-01</t>
  </si>
  <si>
    <t>0300004329</t>
  </si>
  <si>
    <t>0304001755</t>
  </si>
  <si>
    <t>99000044185800000014</t>
  </si>
  <si>
    <t>OG-19-2202-4091-00000967</t>
  </si>
  <si>
    <t>0000000008907502-01</t>
  </si>
  <si>
    <t>020P000098803000</t>
  </si>
  <si>
    <t>99000011180100000340</t>
  </si>
  <si>
    <t>505373-01</t>
  </si>
  <si>
    <t>0000000008539756-01</t>
  </si>
  <si>
    <t>0000000008539944-01</t>
  </si>
  <si>
    <t>54445288</t>
  </si>
  <si>
    <t>12140036181700000021</t>
  </si>
  <si>
    <t>0830016972 02</t>
  </si>
  <si>
    <t>0655001664 03</t>
  </si>
  <si>
    <t>OG-19-2202-1018-00000059</t>
  </si>
  <si>
    <t>OG-19-2202-1018-00000060</t>
  </si>
  <si>
    <t>0000000008540162-01</t>
  </si>
  <si>
    <t>0000000008643898-01</t>
  </si>
  <si>
    <t>0301004265-1</t>
  </si>
  <si>
    <t>21300036191700001000</t>
  </si>
  <si>
    <t>304003761</t>
  </si>
  <si>
    <t>99000046192400000001</t>
  </si>
  <si>
    <t>4092/151965577/01/000</t>
  </si>
  <si>
    <t>180876-0000-01</t>
  </si>
  <si>
    <t>304003763</t>
  </si>
  <si>
    <t>AG00059046000100</t>
  </si>
  <si>
    <t>2304001082-01</t>
  </si>
  <si>
    <t>0865078325 01</t>
  </si>
  <si>
    <t>HCL</t>
  </si>
  <si>
    <t>0600010004 02</t>
  </si>
  <si>
    <t>0640002231 04</t>
  </si>
  <si>
    <t>11120036181000000012</t>
  </si>
  <si>
    <t>99000046192400000020</t>
  </si>
  <si>
    <t>4001/117090005/03/000</t>
  </si>
  <si>
    <t>4006/131284920/02/000</t>
  </si>
  <si>
    <t>5002/131802941/02/000</t>
  </si>
  <si>
    <t>0865000748 02</t>
  </si>
  <si>
    <t>2019-L0138835-FWC</t>
  </si>
  <si>
    <t>FGP-24-19-7003140-02-000</t>
  </si>
  <si>
    <t>2019-F0673106-BSS</t>
  </si>
  <si>
    <t>2019-L0139704-PBL</t>
  </si>
  <si>
    <t>4016/133979727/02/000</t>
  </si>
  <si>
    <t>4005/134645920/02/000</t>
  </si>
  <si>
    <t>2002/174911788/00/000</t>
  </si>
  <si>
    <t>OG-20-2202-4002-00000010</t>
  </si>
  <si>
    <t>OG-20-2202-9931-00032558</t>
  </si>
  <si>
    <t>OG-20-2202-3304-00000009</t>
  </si>
  <si>
    <t>OG-20-2202-4004-00000062</t>
  </si>
  <si>
    <t>OG-20-2202-4010-00000869</t>
  </si>
  <si>
    <t>OG-20-2202-4004-00000064</t>
  </si>
  <si>
    <t>OG-20-2202-0425-00000017</t>
  </si>
  <si>
    <t>OG-20-2202-4010-00000905</t>
  </si>
  <si>
    <t>OG-20-2202-3383-00000002</t>
  </si>
  <si>
    <t>43191787</t>
  </si>
  <si>
    <t>2309003157 01</t>
  </si>
  <si>
    <t>43191791</t>
  </si>
  <si>
    <t>4016/120415654/03/00</t>
  </si>
  <si>
    <t>99000044190700000002</t>
  </si>
  <si>
    <t>99000011190100000121</t>
  </si>
  <si>
    <t>OG-20-2202-3315-00000009</t>
  </si>
  <si>
    <t>4</t>
  </si>
  <si>
    <t>OG-20-2202-3315-00000012</t>
  </si>
  <si>
    <t>12030046192480000000</t>
  </si>
  <si>
    <t>310300111910000371</t>
  </si>
  <si>
    <t>310300111910000401</t>
  </si>
  <si>
    <t>310300111910000395</t>
  </si>
  <si>
    <t>310300111910000397</t>
  </si>
  <si>
    <t>310300111910000396</t>
  </si>
  <si>
    <t>2250015394</t>
  </si>
  <si>
    <t>12139156</t>
  </si>
  <si>
    <t>3114202997427299800</t>
  </si>
  <si>
    <t>OG-20-2202-4097-00000170</t>
  </si>
  <si>
    <t>OG-20-2202-4097-00000171</t>
  </si>
  <si>
    <t>OG-20-2202-4097-00000201</t>
  </si>
  <si>
    <t>OG-20-2202-1005-00000171-2019</t>
  </si>
  <si>
    <t>43196279</t>
  </si>
  <si>
    <t>4001/122835467/03/000</t>
  </si>
  <si>
    <t>4016 138636598 02 000</t>
  </si>
  <si>
    <t>0301004728-2019</t>
  </si>
  <si>
    <t>2002/E/107876781/03/000</t>
  </si>
  <si>
    <t>0000000010619837-01</t>
  </si>
  <si>
    <t>0000000007404252-02</t>
  </si>
  <si>
    <t>22531899</t>
  </si>
  <si>
    <t>3393</t>
  </si>
  <si>
    <t>4101191100000008-00</t>
  </si>
  <si>
    <t>2002/160040691/01/000</t>
  </si>
  <si>
    <t>GHS/Q1166066/71</t>
  </si>
  <si>
    <t>APG/I2064820/71/11/006343</t>
  </si>
  <si>
    <t>2280062933</t>
  </si>
  <si>
    <t>OTHR â€“ Other</t>
  </si>
  <si>
    <t>NOLN - No Longer Needed</t>
  </si>
  <si>
    <t>99000046172479996000</t>
  </si>
  <si>
    <t>Policy Renewed</t>
  </si>
  <si>
    <t>111200/11/2018/98</t>
  </si>
  <si>
    <t>DRCT - Direct</t>
  </si>
  <si>
    <t>22214171</t>
  </si>
  <si>
    <t>43152633</t>
  </si>
  <si>
    <t>640001622</t>
  </si>
  <si>
    <t>0526004217P114582552/0</t>
  </si>
  <si>
    <t>GMAN â€“ Global Mandate</t>
  </si>
  <si>
    <t>5051621</t>
  </si>
  <si>
    <t>LPGPA0000000200</t>
  </si>
  <si>
    <t>10020080123/0000</t>
  </si>
  <si>
    <t>YB00015574000102</t>
  </si>
  <si>
    <t>2411 2020 9689 0500 000</t>
  </si>
  <si>
    <t>2250007837</t>
  </si>
  <si>
    <t>JCOM - Job Completed</t>
  </si>
  <si>
    <t>2250007836</t>
  </si>
  <si>
    <t>141100/48/2019/48</t>
  </si>
  <si>
    <t>GTL 3193894</t>
  </si>
  <si>
    <t>0260009050 00</t>
  </si>
  <si>
    <t>COMP - Competition</t>
  </si>
  <si>
    <t>99000044180300000004</t>
  </si>
  <si>
    <t>43167694</t>
  </si>
  <si>
    <t>GTL3304779</t>
  </si>
  <si>
    <t>43167538</t>
  </si>
  <si>
    <t>MERC â€“ Merged with new combined policy</t>
  </si>
  <si>
    <t>99000044180300000022</t>
  </si>
  <si>
    <t>141100/48/2019/4225</t>
  </si>
  <si>
    <t>LWC/I2688106/71/10/006144</t>
  </si>
  <si>
    <t>OG-19-2202-4001-00004011</t>
  </si>
  <si>
    <t>OG-19-2202-4010-00000817</t>
  </si>
  <si>
    <t>43169018</t>
  </si>
  <si>
    <t>160231828430000000</t>
  </si>
  <si>
    <t>1213004416P107744588</t>
  </si>
  <si>
    <t>3114201957675299800</t>
  </si>
  <si>
    <t>NBI Domestic</t>
  </si>
  <si>
    <t>NBI Export</t>
  </si>
  <si>
    <t>Fees</t>
  </si>
  <si>
    <t>Nishant Sharma</t>
  </si>
  <si>
    <t>GL Client Network (GNB Inward)</t>
  </si>
  <si>
    <t>1900001087</t>
  </si>
  <si>
    <t>1900001165</t>
  </si>
  <si>
    <t>1900001282</t>
  </si>
  <si>
    <t>'001P000202300000</t>
  </si>
  <si>
    <t>1900001293</t>
  </si>
  <si>
    <t>'001P000203500000</t>
  </si>
  <si>
    <t>1900001294</t>
  </si>
  <si>
    <t>1900001306</t>
  </si>
  <si>
    <t>1900001308</t>
  </si>
  <si>
    <t>1900001342</t>
  </si>
  <si>
    <t>1900001361</t>
  </si>
  <si>
    <t>1900001376</t>
  </si>
  <si>
    <t>'99000021180100000013</t>
  </si>
  <si>
    <t>1900001377</t>
  </si>
  <si>
    <t>1900001392</t>
  </si>
  <si>
    <t>1900001396</t>
  </si>
  <si>
    <t>1900001397</t>
  </si>
  <si>
    <t>1900001398</t>
  </si>
  <si>
    <t>1900001403</t>
  </si>
  <si>
    <t>1900001404</t>
  </si>
  <si>
    <t>'99000044190700000001</t>
  </si>
  <si>
    <t>1900001405</t>
  </si>
  <si>
    <t>1900001583</t>
  </si>
  <si>
    <t>1900001605</t>
  </si>
  <si>
    <t>1900001606</t>
  </si>
  <si>
    <t>1900001609</t>
  </si>
  <si>
    <t>1900002041</t>
  </si>
  <si>
    <t>1900002042</t>
  </si>
  <si>
    <t>1900002043</t>
  </si>
  <si>
    <t>1900002044</t>
  </si>
  <si>
    <t>1900002045</t>
  </si>
  <si>
    <t>'99000046192400000001</t>
  </si>
  <si>
    <t>1900002046</t>
  </si>
  <si>
    <t>'99000011180100000303</t>
  </si>
  <si>
    <t>1900002047</t>
  </si>
  <si>
    <t>'99000044190300000004</t>
  </si>
  <si>
    <t>1900002072</t>
  </si>
  <si>
    <t>'99000044180700000012</t>
  </si>
  <si>
    <t>1900002229</t>
  </si>
  <si>
    <t>'99000011180100000340</t>
  </si>
  <si>
    <t>1900002230</t>
  </si>
  <si>
    <t>'99000044185800000014</t>
  </si>
  <si>
    <t>1900002232</t>
  </si>
  <si>
    <t>1900002384</t>
  </si>
  <si>
    <t>1900002387</t>
  </si>
  <si>
    <t>1900002458</t>
  </si>
  <si>
    <t>1900002464</t>
  </si>
  <si>
    <t>1900002635</t>
  </si>
  <si>
    <t>1900002637</t>
  </si>
  <si>
    <t>1900002638</t>
  </si>
  <si>
    <t>1900002640</t>
  </si>
  <si>
    <t>'99000011180100000339</t>
  </si>
  <si>
    <t>1900003129</t>
  </si>
  <si>
    <t>1900003209</t>
  </si>
  <si>
    <t>1900003210</t>
  </si>
  <si>
    <t>'99000036181500000054</t>
  </si>
  <si>
    <t>1900003211</t>
  </si>
  <si>
    <t>1900003212</t>
  </si>
  <si>
    <t>1900003213</t>
  </si>
  <si>
    <t>1900003214</t>
  </si>
  <si>
    <t>1900003404</t>
  </si>
  <si>
    <t>1900003405</t>
  </si>
  <si>
    <t>1900003406</t>
  </si>
  <si>
    <t>1900003407</t>
  </si>
  <si>
    <t>1900003928</t>
  </si>
  <si>
    <t>1900003930</t>
  </si>
  <si>
    <t>1900003931</t>
  </si>
  <si>
    <t>1900004220</t>
  </si>
  <si>
    <t>1900004221</t>
  </si>
  <si>
    <t>1900004376</t>
  </si>
  <si>
    <t>1900004378</t>
  </si>
  <si>
    <t>1900004380</t>
  </si>
  <si>
    <t>1900004382</t>
  </si>
  <si>
    <t>1900004383</t>
  </si>
  <si>
    <t>1900004384</t>
  </si>
  <si>
    <t>Alex Johnson</t>
  </si>
  <si>
    <t>1900004474</t>
  </si>
  <si>
    <t>Noah Wilson</t>
  </si>
  <si>
    <t>1900004500</t>
  </si>
  <si>
    <t>Olivia Brown</t>
  </si>
  <si>
    <t>1900004501</t>
  </si>
  <si>
    <t>William Martinez</t>
  </si>
  <si>
    <t>1900004919</t>
  </si>
  <si>
    <t>Scarlett Lewis</t>
  </si>
  <si>
    <t>1900004920</t>
  </si>
  <si>
    <t>Matthew Walker</t>
  </si>
  <si>
    <t>1900004922</t>
  </si>
  <si>
    <t>Madison Robinson</t>
  </si>
  <si>
    <t>1900004923</t>
  </si>
  <si>
    <t>David Hall</t>
  </si>
  <si>
    <t>1900004928</t>
  </si>
  <si>
    <t>Lily Young</t>
  </si>
  <si>
    <t>1900004933</t>
  </si>
  <si>
    <t>Samuel Allen</t>
  </si>
  <si>
    <t>1900005324</t>
  </si>
  <si>
    <t>Nora Sanders</t>
  </si>
  <si>
    <t>1900005325</t>
  </si>
  <si>
    <t>Ryan Murphy</t>
  </si>
  <si>
    <t>1900005395</t>
  </si>
  <si>
    <t>Elijah Cox</t>
  </si>
  <si>
    <t>'99000044180300000048</t>
  </si>
  <si>
    <t>1900005439</t>
  </si>
  <si>
    <t>Sebastian Long</t>
  </si>
  <si>
    <t>1900005516</t>
  </si>
  <si>
    <t>Riley Brooks</t>
  </si>
  <si>
    <t>1900005526</t>
  </si>
  <si>
    <t>Jack Richardson</t>
  </si>
  <si>
    <t>'0655001664 03</t>
  </si>
  <si>
    <t>1900005529</t>
  </si>
  <si>
    <t>Audrey Morgan</t>
  </si>
  <si>
    <t>'0304001755</t>
  </si>
  <si>
    <t>1900005530</t>
  </si>
  <si>
    <t>Luke Barnes</t>
  </si>
  <si>
    <t>1900005531</t>
  </si>
  <si>
    <t>Bella Sanchez</t>
  </si>
  <si>
    <t>1900005532</t>
  </si>
  <si>
    <t>Mason Bell</t>
  </si>
  <si>
    <t>'99000044180300000078</t>
  </si>
  <si>
    <t>1900005555</t>
  </si>
  <si>
    <t>Lillian Parker</t>
  </si>
  <si>
    <t>1900005760</t>
  </si>
  <si>
    <t>Owen Reed</t>
  </si>
  <si>
    <t>1900005767</t>
  </si>
  <si>
    <t>Gabriel Cooper</t>
  </si>
  <si>
    <t>1900005768</t>
  </si>
  <si>
    <t>Aubrey Coleman</t>
  </si>
  <si>
    <t>1900005769</t>
  </si>
  <si>
    <t>Aiden Bailey</t>
  </si>
  <si>
    <t>1900005770</t>
  </si>
  <si>
    <t>Hannah Evans</t>
  </si>
  <si>
    <t>1900005774</t>
  </si>
  <si>
    <t>Camila Howard</t>
  </si>
  <si>
    <t>1900005775</t>
  </si>
  <si>
    <t>Jayden Hughes</t>
  </si>
  <si>
    <t>1900005776</t>
  </si>
  <si>
    <t>Savannah Ward</t>
  </si>
  <si>
    <t>1900005777</t>
  </si>
  <si>
    <t>Caleb Bryant</t>
  </si>
  <si>
    <t>1900005778</t>
  </si>
  <si>
    <t>Zoe Fisher</t>
  </si>
  <si>
    <t>1900005779</t>
  </si>
  <si>
    <t>Nathan Martinez</t>
  </si>
  <si>
    <t>1900005780</t>
  </si>
  <si>
    <t>Addison Henderson</t>
  </si>
  <si>
    <t>1900005781</t>
  </si>
  <si>
    <t>Hunter Collins</t>
  </si>
  <si>
    <t>1900005782</t>
  </si>
  <si>
    <t>Paisley Price</t>
  </si>
  <si>
    <t>1900005783</t>
  </si>
  <si>
    <t>Julian Hayes</t>
  </si>
  <si>
    <t>1900005784</t>
  </si>
  <si>
    <t>Bella Gonzales</t>
  </si>
  <si>
    <t>1900005785</t>
  </si>
  <si>
    <t>Christian Spencer</t>
  </si>
  <si>
    <t>'99000044180300000047</t>
  </si>
  <si>
    <t>1900005910</t>
  </si>
  <si>
    <t>Maya Simmons</t>
  </si>
  <si>
    <t>1900005911</t>
  </si>
  <si>
    <t>Connor Foster</t>
  </si>
  <si>
    <t>1900005912</t>
  </si>
  <si>
    <t>Aurora Hamilton</t>
  </si>
  <si>
    <t>1900005913</t>
  </si>
  <si>
    <t>Adrian Ross</t>
  </si>
  <si>
    <t>'99000044180300000076</t>
  </si>
  <si>
    <t>1900005915</t>
  </si>
  <si>
    <t>Natalia Stone</t>
  </si>
  <si>
    <t>'0300004329</t>
  </si>
  <si>
    <t>1900005959</t>
  </si>
  <si>
    <t>Miles Andrews</t>
  </si>
  <si>
    <t>TBA</t>
  </si>
  <si>
    <t>1900005960</t>
  </si>
  <si>
    <t>Hazel McCarthy</t>
  </si>
  <si>
    <t>'23060036180200000022</t>
  </si>
  <si>
    <t>1900005961</t>
  </si>
  <si>
    <t>Aaron Nichols</t>
  </si>
  <si>
    <t>1900005962</t>
  </si>
  <si>
    <t>Piper Holland</t>
  </si>
  <si>
    <t>1900005964</t>
  </si>
  <si>
    <t>Evan Bishop</t>
  </si>
  <si>
    <t>'91000036191700000002</t>
  </si>
  <si>
    <t>1900005965</t>
  </si>
  <si>
    <t>Lucy Reid</t>
  </si>
  <si>
    <t>2000001072</t>
  </si>
  <si>
    <t>Cameron Lawson</t>
  </si>
  <si>
    <t>2000001076</t>
  </si>
  <si>
    <t>Nora Freeman</t>
  </si>
  <si>
    <t>2000001082</t>
  </si>
  <si>
    <t>Tyler Stevens</t>
  </si>
  <si>
    <t>2000001083</t>
  </si>
  <si>
    <t>Sydney Gibson</t>
  </si>
  <si>
    <t>2000001563</t>
  </si>
  <si>
    <t>Ruby Holland</t>
  </si>
  <si>
    <t>'11120044180300000011</t>
  </si>
  <si>
    <t>2000001567</t>
  </si>
  <si>
    <t>Robert Black</t>
  </si>
  <si>
    <t>2000001570</t>
  </si>
  <si>
    <t>Alice Wheeler</t>
  </si>
  <si>
    <t>'99000046192400000039</t>
  </si>
  <si>
    <t>2000001575</t>
  </si>
  <si>
    <t>Justin Kim</t>
  </si>
  <si>
    <t>2000001579</t>
  </si>
  <si>
    <t>Molly Zimmerman</t>
  </si>
  <si>
    <t>2000001583</t>
  </si>
  <si>
    <t>Mahendara</t>
  </si>
  <si>
    <t>2000001598</t>
  </si>
  <si>
    <t>Janish</t>
  </si>
  <si>
    <t>'2302003268</t>
  </si>
  <si>
    <t>2000001604</t>
  </si>
  <si>
    <t>Aman Tyagi</t>
  </si>
  <si>
    <t>1900001106</t>
  </si>
  <si>
    <t>1900001110</t>
  </si>
  <si>
    <t>1900001136</t>
  </si>
  <si>
    <t>1900001164</t>
  </si>
  <si>
    <t>1900001167</t>
  </si>
  <si>
    <t>1900001168</t>
  </si>
  <si>
    <t>1900001169</t>
  </si>
  <si>
    <t>1900001304</t>
  </si>
  <si>
    <t>1900001305</t>
  </si>
  <si>
    <t>1900001354</t>
  </si>
  <si>
    <t>1900001355</t>
  </si>
  <si>
    <t>1900001356</t>
  </si>
  <si>
    <t>1900001385</t>
  </si>
  <si>
    <t>1900001388</t>
  </si>
  <si>
    <t>1900001390</t>
  </si>
  <si>
    <t>1900001393</t>
  </si>
  <si>
    <t>1900001394</t>
  </si>
  <si>
    <t>1900001602</t>
  </si>
  <si>
    <t>1900001603</t>
  </si>
  <si>
    <t>1900001604</t>
  </si>
  <si>
    <t>1900001607</t>
  </si>
  <si>
    <t>1900001608</t>
  </si>
  <si>
    <t>1900001610</t>
  </si>
  <si>
    <t>1900001611</t>
  </si>
  <si>
    <t>1900002048</t>
  </si>
  <si>
    <t>1900002049</t>
  </si>
  <si>
    <t>1900002050</t>
  </si>
  <si>
    <t>1900002051</t>
  </si>
  <si>
    <t>1900002052</t>
  </si>
  <si>
    <t>1900002265</t>
  </si>
  <si>
    <t>1900002331</t>
  </si>
  <si>
    <t>1900002472</t>
  </si>
  <si>
    <t>1900002636</t>
  </si>
  <si>
    <t>1900002639</t>
  </si>
  <si>
    <t>1900002880</t>
  </si>
  <si>
    <t>1900003131</t>
  </si>
  <si>
    <t>1900004171</t>
  </si>
  <si>
    <t>1900004173</t>
  </si>
  <si>
    <t>1900004404</t>
  </si>
  <si>
    <t>Emily Thompson</t>
  </si>
  <si>
    <t>1900004408</t>
  </si>
  <si>
    <t>Liam Smith</t>
  </si>
  <si>
    <t>1900004411</t>
  </si>
  <si>
    <t>Ava Davis</t>
  </si>
  <si>
    <t>1900004503</t>
  </si>
  <si>
    <t>Sophia Garcia</t>
  </si>
  <si>
    <t>1900004505</t>
  </si>
  <si>
    <t>James Miller</t>
  </si>
  <si>
    <t>1900004507</t>
  </si>
  <si>
    <t>Mia Rodriguez</t>
  </si>
  <si>
    <t>1900004518</t>
  </si>
  <si>
    <t>Benjamin Anderson</t>
  </si>
  <si>
    <t>1900004535</t>
  </si>
  <si>
    <t>Charlotte Taylor</t>
  </si>
  <si>
    <t>Lucas Hernandez</t>
  </si>
  <si>
    <t>Amelia Moore</t>
  </si>
  <si>
    <t>1900004538</t>
  </si>
  <si>
    <t>Henry Thomas</t>
  </si>
  <si>
    <t>Harper Martin</t>
  </si>
  <si>
    <t>1900004894</t>
  </si>
  <si>
    <t>Alexander Jackson</t>
  </si>
  <si>
    <t>1900004898</t>
  </si>
  <si>
    <t>Ella White</t>
  </si>
  <si>
    <t>1900004909</t>
  </si>
  <si>
    <t>Michael Lee</t>
  </si>
  <si>
    <t>1900004912</t>
  </si>
  <si>
    <t>Grace Harris</t>
  </si>
  <si>
    <t>1900004917</t>
  </si>
  <si>
    <t>Daniel Clark</t>
  </si>
  <si>
    <t>1900004983</t>
  </si>
  <si>
    <t>Chloe King</t>
  </si>
  <si>
    <t>1900004984</t>
  </si>
  <si>
    <t>Joseph Scott</t>
  </si>
  <si>
    <t>1900004985</t>
  </si>
  <si>
    <t>Evelyn Wright</t>
  </si>
  <si>
    <t>1900004986</t>
  </si>
  <si>
    <t>Andrew Adams</t>
  </si>
  <si>
    <t>1900004987</t>
  </si>
  <si>
    <t>Aria Baker</t>
  </si>
  <si>
    <t>1900005036</t>
  </si>
  <si>
    <t>Christopher Campbell</t>
  </si>
  <si>
    <t>1900005300</t>
  </si>
  <si>
    <t>Zoe Rivera</t>
  </si>
  <si>
    <t>Anthony Mitchell</t>
  </si>
  <si>
    <t>Mila Flores</t>
  </si>
  <si>
    <t>Joshua Roberts</t>
  </si>
  <si>
    <t>1900005329</t>
  </si>
  <si>
    <t>Ellie Patterson</t>
  </si>
  <si>
    <t>1900005331</t>
  </si>
  <si>
    <t>Ethan Hughes</t>
  </si>
  <si>
    <t>1900005394</t>
  </si>
  <si>
    <t>Layla Price</t>
  </si>
  <si>
    <t>1900005396</t>
  </si>
  <si>
    <t>Penelope Butler</t>
  </si>
  <si>
    <t>1900005527</t>
  </si>
  <si>
    <t>Lily Wood</t>
  </si>
  <si>
    <t>1900005528</t>
  </si>
  <si>
    <t>Dylan Stewart</t>
  </si>
  <si>
    <t>1900005761</t>
  </si>
  <si>
    <t>Sadie Jenkins</t>
  </si>
  <si>
    <t>1900005771</t>
  </si>
  <si>
    <t>Isaac Morris</t>
  </si>
  <si>
    <t>1900005772</t>
  </si>
  <si>
    <t>Mila Carter</t>
  </si>
  <si>
    <t>1900005773</t>
  </si>
  <si>
    <t>Logan Kelly</t>
  </si>
  <si>
    <t>1900005786</t>
  </si>
  <si>
    <t>Scarlett Webb</t>
  </si>
  <si>
    <t>1900005787</t>
  </si>
  <si>
    <t>Dominic Graham</t>
  </si>
  <si>
    <t>1900005788</t>
  </si>
  <si>
    <t>Violet Pearson</t>
  </si>
  <si>
    <t>1900005789</t>
  </si>
  <si>
    <t>Jonathan Peterson</t>
  </si>
  <si>
    <t>2000001086</t>
  </si>
  <si>
    <t>Caleb Watts</t>
  </si>
  <si>
    <t>2000001589</t>
  </si>
  <si>
    <t>Shruti</t>
  </si>
  <si>
    <t>target</t>
  </si>
  <si>
    <t>Sum of New Budget</t>
  </si>
  <si>
    <t>Sum of Cross sell bugdet</t>
  </si>
  <si>
    <t>Sum of Renewal Budget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</si>
</sst>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0,,&quot;M&quot;"/>
    <numFmt numFmtId="165" formatCode="0,&quot; M&quot;"/>
    <numFmt numFmtId="166" formatCode="0,,&quot;M&quot;"/>
    <numFmt numFmtId="167" formatCode="0,,&quot; M&quot;"/>
  </numFmts>
  <fonts count="3" x14ac:knownFonts="1">
    <font>
      <sz val="11"/>
      <color theme="1"/>
      <name val="Calibri"/>
      <family val="2"/>
      <scheme val="minor"/>
    </font>
    <font>
      <b/>
      <sz val="11"/>
      <color theme="1"/>
      <name val="Calibri"/>
      <family val="2"/>
      <scheme val="minor"/>
    </font>
    <font>
      <b/>
      <sz val="18"/>
      <color rgb="FF00206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rgb="FFFAD6FA"/>
        <bgColor indexed="64"/>
      </patternFill>
    </fill>
    <fill>
      <patternFill patternType="solid">
        <fgColor rgb="FFE39CF6"/>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0" fontId="0" fillId="0" borderId="0" xfId="0" pivotButton="1"/>
    <xf numFmtId="0" fontId="0" fillId="0" borderId="0" xfId="0" applyAlignment="1">
      <alignment horizontal="left"/>
    </xf>
    <xf numFmtId="0" fontId="0" fillId="2" borderId="0" xfId="0" applyFill="1"/>
    <xf numFmtId="0" fontId="0" fillId="2" borderId="0" xfId="0" applyFill="1" applyAlignment="1">
      <alignment horizontal="left"/>
    </xf>
    <xf numFmtId="0" fontId="1" fillId="0" borderId="0" xfId="0" applyFont="1"/>
    <xf numFmtId="14" fontId="0" fillId="0" borderId="0" xfId="0" applyNumberFormat="1"/>
    <xf numFmtId="164" fontId="0" fillId="0" borderId="0" xfId="0" applyNumberFormat="1"/>
    <xf numFmtId="164" fontId="0" fillId="0" borderId="1" xfId="0" applyNumberFormat="1" applyBorder="1"/>
    <xf numFmtId="165" fontId="0" fillId="0" borderId="0" xfId="0" applyNumberFormat="1"/>
    <xf numFmtId="166" fontId="0" fillId="0" borderId="0" xfId="0" applyNumberFormat="1"/>
    <xf numFmtId="167" fontId="0" fillId="0" borderId="0" xfId="0" applyNumberFormat="1"/>
    <xf numFmtId="0" fontId="0" fillId="3" borderId="0" xfId="0" applyFill="1"/>
    <xf numFmtId="0" fontId="0" fillId="3" borderId="0" xfId="0" applyFill="1" applyAlignment="1">
      <alignment horizontal="left"/>
    </xf>
    <xf numFmtId="164" fontId="0" fillId="0" borderId="1" xfId="0" applyNumberFormat="1" applyBorder="1" applyAlignment="1">
      <alignment horizontal="center"/>
    </xf>
    <xf numFmtId="0" fontId="2" fillId="4" borderId="0" xfId="0" applyFont="1" applyFill="1" applyAlignment="1">
      <alignment horizontal="center"/>
    </xf>
    <xf numFmtId="167" fontId="2" fillId="4" borderId="0" xfId="0" applyNumberFormat="1" applyFont="1" applyFill="1" applyAlignment="1">
      <alignment horizontal="center"/>
    </xf>
  </cellXfs>
  <cellStyles count="1">
    <cellStyle name="Normal" xfId="0" builtinId="0"/>
  </cellStyles>
  <dxfs count="15">
    <dxf>
      <font>
        <b/>
        <i val="0"/>
        <sz val="16"/>
        <color rgb="FFFEF8FD"/>
      </font>
      <fill>
        <patternFill>
          <bgColor rgb="FF7030A0"/>
        </patternFill>
      </fill>
    </dxf>
    <dxf>
      <font>
        <b/>
        <i val="0"/>
      </font>
      <fill>
        <patternFill>
          <bgColor rgb="FFFCE4FC"/>
        </patternFill>
      </fill>
    </dxf>
    <dxf>
      <font>
        <b/>
        <i val="0"/>
        <sz val="18"/>
        <color rgb="FFFEF8FD"/>
      </font>
      <fill>
        <patternFill>
          <bgColor rgb="FF7030A0"/>
        </patternFill>
      </fill>
    </dxf>
    <dxf>
      <font>
        <b/>
        <i val="0"/>
      </font>
      <fill>
        <patternFill>
          <bgColor rgb="FFFCE4FC"/>
        </patternFill>
      </fill>
    </dxf>
    <dxf>
      <numFmt numFmtId="0" formatCode="General"/>
    </dxf>
    <dxf>
      <alignment horizontal="left" vertical="bottom" textRotation="0" wrapText="0" indent="0" justifyLastLine="0" shrinkToFit="0" readingOrder="0"/>
    </dxf>
    <dxf>
      <numFmt numFmtId="19" formatCode="dd/mm/yyyy"/>
    </dxf>
    <dxf>
      <numFmt numFmtId="19" formatCode="dd/mm/yyyy"/>
    </dxf>
    <dxf>
      <numFmt numFmtId="19" formatCode="dd/mm/yyyy"/>
    </dxf>
    <dxf>
      <numFmt numFmtId="19" formatCode="dd/mm/yyyy"/>
    </dxf>
    <dxf>
      <numFmt numFmtId="19" formatCode="dd/mm/yyyy"/>
    </dxf>
    <dxf>
      <numFmt numFmtId="164" formatCode="0.00,,&quot;M&quot;"/>
    </dxf>
    <dxf>
      <numFmt numFmtId="164" formatCode="0.00,,&quot;M&quot;"/>
    </dxf>
    <dxf>
      <numFmt numFmtId="164" formatCode="0.00,,&quot;M&quot;"/>
    </dxf>
    <dxf>
      <numFmt numFmtId="168" formatCode="&quot;₹&quot;\ #,##0"/>
    </dxf>
  </dxfs>
  <tableStyles count="2" defaultTableStyle="TableStyleMedium2" defaultPivotStyle="PivotStyleLight16">
    <tableStyle name="Slicer Style 1" pivot="0" table="0" count="2" xr9:uid="{A2B9662E-C783-4B4F-8F66-A6E89691025C}">
      <tableStyleElement type="wholeTable" dxfId="3"/>
      <tableStyleElement type="headerRow" dxfId="2"/>
    </tableStyle>
    <tableStyle name="Slicer Style 1 2" pivot="0" table="0" count="2" xr9:uid="{9EDBBE80-7750-427E-B468-03A298BA1D24}">
      <tableStyleElement type="wholeTable" dxfId="1"/>
      <tableStyleElement type="headerRow" dxfId="0"/>
    </tableStyle>
  </tableStyles>
  <colors>
    <mruColors>
      <color rgb="FFFEF8FD"/>
      <color rgb="FFE39CF6"/>
      <color rgb="FFFCE4FC"/>
      <color rgb="FFFAD6FA"/>
      <color rgb="FF8037B7"/>
      <color rgb="FFAA72D4"/>
      <color rgb="FF8A3CC4"/>
      <color rgb="FF9A57CD"/>
      <color rgb="FFC198E0"/>
      <color rgb="FFFCE4F9"/>
    </mruColors>
  </colors>
  <extLst>
    <ext xmlns:x14="http://schemas.microsoft.com/office/spreadsheetml/2009/9/main" uri="{EB79DEF2-80B8-43e5-95BD-54CBDDF9020C}">
      <x14:slicerStyles defaultSlicerStyle="SlicerStyleLight1">
        <x14:slicerStyle name="Slicer Style 1"/>
        <x14:slicerStyle name="Slicer Style 1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4.xml"/><Relationship Id="rId21" Type="http://schemas.openxmlformats.org/officeDocument/2006/relationships/pivotCacheDefinition" Target="pivotCache/pivotCacheDefinition9.xml"/><Relationship Id="rId42" Type="http://schemas.microsoft.com/office/2007/relationships/slicerCache" Target="slicerCaches/slicerCache1.xml"/><Relationship Id="rId47" Type="http://schemas.openxmlformats.org/officeDocument/2006/relationships/pivotCacheDefinition" Target="pivotCache/pivotCacheDefinition30.xml"/><Relationship Id="rId63" Type="http://schemas.openxmlformats.org/officeDocument/2006/relationships/customXml" Target="../customXml/item9.xml"/><Relationship Id="rId68" Type="http://schemas.openxmlformats.org/officeDocument/2006/relationships/customXml" Target="../customXml/item14.xml"/><Relationship Id="rId16" Type="http://schemas.openxmlformats.org/officeDocument/2006/relationships/pivotCacheDefinition" Target="pivotCache/pivotCacheDefinition4.xml"/><Relationship Id="rId11" Type="http://schemas.openxmlformats.org/officeDocument/2006/relationships/worksheet" Target="worksheets/sheet11.xml"/><Relationship Id="rId24" Type="http://schemas.openxmlformats.org/officeDocument/2006/relationships/pivotCacheDefinition" Target="pivotCache/pivotCacheDefinition12.xml"/><Relationship Id="rId32" Type="http://schemas.openxmlformats.org/officeDocument/2006/relationships/pivotCacheDefinition" Target="pivotCache/pivotCacheDefinition20.xml"/><Relationship Id="rId37" Type="http://schemas.openxmlformats.org/officeDocument/2006/relationships/pivotCacheDefinition" Target="pivotCache/pivotCacheDefinition25.xml"/><Relationship Id="rId40" Type="http://schemas.openxmlformats.org/officeDocument/2006/relationships/pivotCacheDefinition" Target="pivotCache/pivotCacheDefinition28.xml"/><Relationship Id="rId45" Type="http://schemas.microsoft.com/office/2007/relationships/slicerCache" Target="slicerCaches/slicerCache4.xml"/><Relationship Id="rId53" Type="http://schemas.openxmlformats.org/officeDocument/2006/relationships/powerPivotData" Target="model/item.data"/><Relationship Id="rId58" Type="http://schemas.openxmlformats.org/officeDocument/2006/relationships/customXml" Target="../customXml/item4.xml"/><Relationship Id="rId66" Type="http://schemas.openxmlformats.org/officeDocument/2006/relationships/customXml" Target="../customXml/item12.xml"/><Relationship Id="rId74" Type="http://schemas.openxmlformats.org/officeDocument/2006/relationships/customXml" Target="../customXml/item20.xml"/><Relationship Id="rId5" Type="http://schemas.openxmlformats.org/officeDocument/2006/relationships/worksheet" Target="worksheets/sheet5.xml"/><Relationship Id="rId61" Type="http://schemas.openxmlformats.org/officeDocument/2006/relationships/customXml" Target="../customXml/item7.xml"/><Relationship Id="rId19" Type="http://schemas.openxmlformats.org/officeDocument/2006/relationships/pivotCacheDefinition" Target="pivotCache/pivotCacheDefinition7.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openxmlformats.org/officeDocument/2006/relationships/pivotCacheDefinition" Target="pivotCache/pivotCacheDefinition15.xml"/><Relationship Id="rId30" Type="http://schemas.openxmlformats.org/officeDocument/2006/relationships/pivotCacheDefinition" Target="pivotCache/pivotCacheDefinition18.xml"/><Relationship Id="rId35" Type="http://schemas.openxmlformats.org/officeDocument/2006/relationships/pivotCacheDefinition" Target="pivotCache/pivotCacheDefinition23.xml"/><Relationship Id="rId43" Type="http://schemas.microsoft.com/office/2007/relationships/slicerCache" Target="slicerCaches/slicerCache2.xml"/><Relationship Id="rId48" Type="http://schemas.microsoft.com/office/2011/relationships/timelineCache" Target="timelineCaches/timelineCache1.xml"/><Relationship Id="rId56" Type="http://schemas.openxmlformats.org/officeDocument/2006/relationships/customXml" Target="../customXml/item2.xml"/><Relationship Id="rId64" Type="http://schemas.openxmlformats.org/officeDocument/2006/relationships/customXml" Target="../customXml/item10.xml"/><Relationship Id="rId69" Type="http://schemas.openxmlformats.org/officeDocument/2006/relationships/customXml" Target="../customXml/item15.xml"/><Relationship Id="rId77" Type="http://schemas.openxmlformats.org/officeDocument/2006/relationships/customXml" Target="../customXml/item23.xml"/><Relationship Id="rId8" Type="http://schemas.openxmlformats.org/officeDocument/2006/relationships/worksheet" Target="worksheets/sheet8.xml"/><Relationship Id="rId51" Type="http://schemas.openxmlformats.org/officeDocument/2006/relationships/styles" Target="styles.xml"/><Relationship Id="rId72" Type="http://schemas.openxmlformats.org/officeDocument/2006/relationships/customXml" Target="../customXml/item1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3.xml"/><Relationship Id="rId33" Type="http://schemas.openxmlformats.org/officeDocument/2006/relationships/pivotCacheDefinition" Target="pivotCache/pivotCacheDefinition21.xml"/><Relationship Id="rId38" Type="http://schemas.openxmlformats.org/officeDocument/2006/relationships/pivotCacheDefinition" Target="pivotCache/pivotCacheDefinition26.xml"/><Relationship Id="rId46" Type="http://schemas.microsoft.com/office/2007/relationships/slicerCache" Target="slicerCaches/slicerCache5.xml"/><Relationship Id="rId59" Type="http://schemas.openxmlformats.org/officeDocument/2006/relationships/customXml" Target="../customXml/item5.xml"/><Relationship Id="rId67" Type="http://schemas.openxmlformats.org/officeDocument/2006/relationships/customXml" Target="../customXml/item13.xml"/><Relationship Id="rId20" Type="http://schemas.openxmlformats.org/officeDocument/2006/relationships/pivotCacheDefinition" Target="pivotCache/pivotCacheDefinition8.xml"/><Relationship Id="rId41" Type="http://schemas.openxmlformats.org/officeDocument/2006/relationships/pivotCacheDefinition" Target="pivotCache/pivotCacheDefinition29.xml"/><Relationship Id="rId54" Type="http://schemas.openxmlformats.org/officeDocument/2006/relationships/calcChain" Target="calcChain.xml"/><Relationship Id="rId62" Type="http://schemas.openxmlformats.org/officeDocument/2006/relationships/customXml" Target="../customXml/item8.xml"/><Relationship Id="rId70" Type="http://schemas.openxmlformats.org/officeDocument/2006/relationships/customXml" Target="../customXml/item16.xml"/><Relationship Id="rId75"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openxmlformats.org/officeDocument/2006/relationships/pivotCacheDefinition" Target="pivotCache/pivotCacheDefinition16.xml"/><Relationship Id="rId36" Type="http://schemas.openxmlformats.org/officeDocument/2006/relationships/pivotCacheDefinition" Target="pivotCache/pivotCacheDefinition24.xml"/><Relationship Id="rId49" Type="http://schemas.openxmlformats.org/officeDocument/2006/relationships/theme" Target="theme/theme1.xml"/><Relationship Id="rId57" Type="http://schemas.openxmlformats.org/officeDocument/2006/relationships/customXml" Target="../customXml/item3.xml"/><Relationship Id="rId10" Type="http://schemas.openxmlformats.org/officeDocument/2006/relationships/worksheet" Target="worksheets/sheet10.xml"/><Relationship Id="rId31" Type="http://schemas.openxmlformats.org/officeDocument/2006/relationships/pivotCacheDefinition" Target="pivotCache/pivotCacheDefinition19.xml"/><Relationship Id="rId44" Type="http://schemas.microsoft.com/office/2007/relationships/slicerCache" Target="slicerCaches/slicerCache3.xml"/><Relationship Id="rId52" Type="http://schemas.openxmlformats.org/officeDocument/2006/relationships/sharedStrings" Target="sharedStrings.xml"/><Relationship Id="rId60" Type="http://schemas.openxmlformats.org/officeDocument/2006/relationships/customXml" Target="../customXml/item6.xml"/><Relationship Id="rId65" Type="http://schemas.openxmlformats.org/officeDocument/2006/relationships/customXml" Target="../customXml/item11.xml"/><Relationship Id="rId73"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39" Type="http://schemas.openxmlformats.org/officeDocument/2006/relationships/pivotCacheDefinition" Target="pivotCache/pivotCacheDefinition27.xml"/><Relationship Id="rId34" Type="http://schemas.openxmlformats.org/officeDocument/2006/relationships/pivotCacheDefinition" Target="pivotCache/pivotCacheDefinition22.xml"/><Relationship Id="rId50" Type="http://schemas.openxmlformats.org/officeDocument/2006/relationships/connections" Target="connections.xml"/><Relationship Id="rId55" Type="http://schemas.openxmlformats.org/officeDocument/2006/relationships/customXml" Target="../customXml/item1.xml"/><Relationship Id="rId76" Type="http://schemas.openxmlformats.org/officeDocument/2006/relationships/customXml" Target="../customXml/item22.xml"/><Relationship Id="rId7" Type="http://schemas.openxmlformats.org/officeDocument/2006/relationships/worksheet" Target="worksheets/sheet7.xml"/><Relationship Id="rId71" Type="http://schemas.openxmlformats.org/officeDocument/2006/relationships/customXml" Target="../customXml/item17.xml"/><Relationship Id="rId2" Type="http://schemas.openxmlformats.org/officeDocument/2006/relationships/worksheet" Target="worksheets/sheet2.xml"/><Relationship Id="rId29" Type="http://schemas.openxmlformats.org/officeDocument/2006/relationships/pivotCacheDefinition" Target="pivotCache/pivotCacheDefinition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7.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8.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9.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0.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1.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2.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3.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4.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5.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6.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[pooja.xlsx]Yearly Meeting Count!PivotTable1</c:name>
    <c:fmtId val="2"/>
  </c:pivotSource>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IN" sz="1400" b="1">
                <a:solidFill>
                  <a:schemeClr val="accent1">
                    <a:lumMod val="50000"/>
                  </a:schemeClr>
                </a:solidFill>
                <a:latin typeface="Times New Roman" panose="02020603050405020304" pitchFamily="18" charset="0"/>
                <a:cs typeface="Times New Roman" panose="02020603050405020304" pitchFamily="18" charset="0"/>
              </a:rPr>
              <a:t>Yearly Meeting Trend</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'Yearly Meeting Count'!$B$1</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'Yearly Meeting Count'!$A$2:$A$4</c:f>
              <c:strCache>
                <c:ptCount val="2"/>
                <c:pt idx="0">
                  <c:v>2019</c:v>
                </c:pt>
                <c:pt idx="1">
                  <c:v>2020</c:v>
                </c:pt>
              </c:strCache>
            </c:strRef>
          </c:cat>
          <c:val>
            <c:numRef>
              <c:f>'Yearly Meeting Count'!$B$2:$B$4</c:f>
              <c:numCache>
                <c:formatCode>General</c:formatCode>
                <c:ptCount val="2"/>
                <c:pt idx="0">
                  <c:v>3</c:v>
                </c:pt>
                <c:pt idx="1">
                  <c:v>31</c:v>
                </c:pt>
              </c:numCache>
            </c:numRef>
          </c:val>
          <c:extLst>
            <c:ext xmlns:c16="http://schemas.microsoft.com/office/drawing/2014/chart" uri="{C3380CC4-5D6E-409C-BE32-E72D297353CC}">
              <c16:uniqueId val="{00000000-9AAB-499B-A00E-626E24D1DF34}"/>
            </c:ext>
          </c:extLst>
        </c:ser>
        <c:dLbls>
          <c:dLblPos val="outEnd"/>
          <c:showLegendKey val="0"/>
          <c:showVal val="1"/>
          <c:showCatName val="0"/>
          <c:showSerName val="0"/>
          <c:showPercent val="0"/>
          <c:showBubbleSize val="0"/>
        </c:dLbls>
        <c:gapWidth val="219"/>
        <c:overlap val="-27"/>
        <c:axId val="1477593647"/>
        <c:axId val="1477588655"/>
      </c:barChart>
      <c:catAx>
        <c:axId val="1477593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477588655"/>
        <c:crosses val="autoZero"/>
        <c:auto val="1"/>
        <c:lblAlgn val="ctr"/>
        <c:lblOffset val="100"/>
        <c:noMultiLvlLbl val="0"/>
      </c:catAx>
      <c:valAx>
        <c:axId val="1477588655"/>
        <c:scaling>
          <c:orientation val="minMax"/>
        </c:scaling>
        <c:delete val="1"/>
        <c:axPos val="l"/>
        <c:numFmt formatCode="General" sourceLinked="1"/>
        <c:majorTickMark val="none"/>
        <c:minorTickMark val="none"/>
        <c:tickLblPos val="nextTo"/>
        <c:crossAx val="1477593647"/>
        <c:crosses val="autoZero"/>
        <c:crossBetween val="between"/>
      </c:valAx>
      <c:spPr>
        <a:solidFill>
          <a:schemeClr val="accent6">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sz="11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[pooja.xlsx]Meeting By Exe!PivotTable3</c:name>
    <c:fmtId val="2"/>
  </c:pivotSource>
  <c:chart>
    <c:title>
      <c:tx>
        <c:rich>
          <a:bodyPr rot="0" spcFirstLastPara="1" vertOverflow="ellipsis" vert="horz" wrap="square" anchor="ctr" anchorCtr="1"/>
          <a:lstStyle/>
          <a:p>
            <a:pPr>
              <a:defRPr sz="1320" b="1" i="0" u="none" strike="noStrike" kern="1200" baseline="0">
                <a:solidFill>
                  <a:schemeClr val="tx2"/>
                </a:solidFill>
                <a:latin typeface="+mn-lt"/>
                <a:ea typeface="+mn-ea"/>
                <a:cs typeface="+mn-cs"/>
              </a:defRPr>
            </a:pPr>
            <a:r>
              <a:rPr lang="en-US" sz="1500">
                <a:solidFill>
                  <a:schemeClr val="accent1">
                    <a:lumMod val="50000"/>
                  </a:schemeClr>
                </a:solidFill>
                <a:latin typeface="Times New Roman" panose="02020603050405020304" pitchFamily="18" charset="0"/>
                <a:cs typeface="Times New Roman" panose="02020603050405020304" pitchFamily="18" charset="0"/>
              </a:rPr>
              <a:t>No of meeting By Account Executive</a:t>
            </a:r>
          </a:p>
        </c:rich>
      </c:tx>
      <c:layout>
        <c:manualLayout>
          <c:xMode val="edge"/>
          <c:yMode val="edge"/>
          <c:x val="0.159745427183178"/>
          <c:y val="1.2055992967653867E-2"/>
        </c:manualLayout>
      </c:layout>
      <c:overlay val="0"/>
      <c:spPr>
        <a:noFill/>
        <a:ln>
          <a:noFill/>
        </a:ln>
        <a:effectLst/>
      </c:spPr>
      <c:txPr>
        <a:bodyPr rot="0" spcFirstLastPara="1" vertOverflow="ellipsis" vert="horz" wrap="square" anchor="ctr" anchorCtr="1"/>
        <a:lstStyle/>
        <a:p>
          <a:pPr>
            <a:defRPr sz="1320" b="1" i="0" u="none" strike="noStrike" kern="1200" baseline="0">
              <a:solidFill>
                <a:schemeClr val="tx2"/>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'Meeting By Exe'!$B$1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'Meeting By Exe'!$A$2:$A$10</c:f>
              <c:strCache>
                <c:ptCount val="9"/>
                <c:pt idx="0">
                  <c:v>Raju Kumar</c:v>
                </c:pt>
                <c:pt idx="1">
                  <c:v>Mark</c:v>
                </c:pt>
                <c:pt idx="2">
                  <c:v>Manish Sharma</c:v>
                </c:pt>
                <c:pt idx="3">
                  <c:v>Gilbert</c:v>
                </c:pt>
                <c:pt idx="4">
                  <c:v>Animesh Rawat</c:v>
                </c:pt>
                <c:pt idx="5">
                  <c:v>Ketan Jain</c:v>
                </c:pt>
                <c:pt idx="6">
                  <c:v>Shivani Sharma</c:v>
                </c:pt>
                <c:pt idx="7">
                  <c:v>Vinay</c:v>
                </c:pt>
                <c:pt idx="8">
                  <c:v>Abhinav Shivam</c:v>
                </c:pt>
              </c:strCache>
            </c:strRef>
          </c:cat>
          <c:val>
            <c:numRef>
              <c:f>'Meeting By Exe'!$B$2:$B$10</c:f>
              <c:numCache>
                <c:formatCode>General</c:formatCode>
                <c:ptCount val="9"/>
                <c:pt idx="0">
                  <c:v>2</c:v>
                </c:pt>
                <c:pt idx="1">
                  <c:v>2</c:v>
                </c:pt>
                <c:pt idx="2">
                  <c:v>3</c:v>
                </c:pt>
                <c:pt idx="3">
                  <c:v>3</c:v>
                </c:pt>
                <c:pt idx="4">
                  <c:v>4</c:v>
                </c:pt>
                <c:pt idx="5">
                  <c:v>4</c:v>
                </c:pt>
                <c:pt idx="6">
                  <c:v>4</c:v>
                </c:pt>
                <c:pt idx="7">
                  <c:v>5</c:v>
                </c:pt>
                <c:pt idx="8">
                  <c:v>7</c:v>
                </c:pt>
              </c:numCache>
            </c:numRef>
          </c:val>
          <c:extLst>
            <c:ext xmlns:c16="http://schemas.microsoft.com/office/drawing/2014/chart" uri="{C3380CC4-5D6E-409C-BE32-E72D297353CC}">
              <c16:uniqueId val="{00000000-6465-44A1-BB5E-7B5ADFA9D327}"/>
            </c:ext>
          </c:extLst>
        </c:ser>
        <c:dLbls>
          <c:dLblPos val="outEnd"/>
          <c:showLegendKey val="0"/>
          <c:showVal val="1"/>
          <c:showCatName val="0"/>
          <c:showSerName val="0"/>
          <c:showPercent val="0"/>
          <c:showBubbleSize val="0"/>
        </c:dLbls>
        <c:gapWidth val="100"/>
        <c:axId val="600726623"/>
        <c:axId val="1361134991"/>
      </c:barChart>
      <c:catAx>
        <c:axId val="600726623"/>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95000"/>
                    <a:lumOff val="5000"/>
                  </a:schemeClr>
                </a:solidFill>
                <a:latin typeface="+mn-lt"/>
                <a:ea typeface="+mn-ea"/>
                <a:cs typeface="+mn-cs"/>
              </a:defRPr>
            </a:pPr>
            <a:endParaRPr lang="en-US"/>
          </a:p>
        </c:txPr>
        <c:crossAx val="1361134991"/>
        <c:crosses val="autoZero"/>
        <c:auto val="1"/>
        <c:lblAlgn val="ctr"/>
        <c:lblOffset val="100"/>
        <c:noMultiLvlLbl val="0"/>
      </c:catAx>
      <c:valAx>
        <c:axId val="1361134991"/>
        <c:scaling>
          <c:orientation val="minMax"/>
        </c:scaling>
        <c:delete val="1"/>
        <c:axPos val="b"/>
        <c:numFmt formatCode="General" sourceLinked="1"/>
        <c:majorTickMark val="none"/>
        <c:minorTickMark val="none"/>
        <c:tickLblPos val="nextTo"/>
        <c:crossAx val="60072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2">
          <a:lumMod val="15000"/>
          <a:lumOff val="85000"/>
        </a:schemeClr>
      </a:solidFill>
      <a:round/>
    </a:ln>
    <a:effectLst/>
  </c:spPr>
  <c:txPr>
    <a:bodyPr/>
    <a:lstStyle/>
    <a:p>
      <a:pPr>
        <a:defRPr sz="11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[pooja.xlsx]Top Open Opportunity!PivotTable4</c:name>
    <c:fmtId val="2"/>
  </c:pivotSource>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US" sz="1600" b="1">
                <a:solidFill>
                  <a:schemeClr val="accent1">
                    <a:lumMod val="50000"/>
                  </a:schemeClr>
                </a:solidFill>
                <a:latin typeface="Times New Roman" panose="02020603050405020304" pitchFamily="18" charset="0"/>
                <a:cs typeface="Times New Roman" panose="02020603050405020304" pitchFamily="18" charset="0"/>
              </a:rPr>
              <a:t>Top 5 Open Opportunity by</a:t>
            </a:r>
            <a:r>
              <a:rPr lang="en-US" sz="1600" b="1" baseline="0">
                <a:solidFill>
                  <a:schemeClr val="accent1">
                    <a:lumMod val="50000"/>
                  </a:schemeClr>
                </a:solidFill>
                <a:latin typeface="Times New Roman" panose="02020603050405020304" pitchFamily="18" charset="0"/>
                <a:cs typeface="Times New Roman" panose="02020603050405020304" pitchFamily="18" charset="0"/>
              </a:rPr>
              <a:t> Revenue</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numFmt formatCode="#,\K"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Open Opportunity'!$B$1</c:f>
              <c:strCache>
                <c:ptCount val="1"/>
                <c:pt idx="0">
                  <c:v>Total</c:v>
                </c:pt>
              </c:strCache>
            </c:strRef>
          </c:tx>
          <c:spPr>
            <a:solidFill>
              <a:schemeClr val="accent6">
                <a:lumMod val="60000"/>
                <a:lumOff val="40000"/>
              </a:schemeClr>
            </a:solidFill>
            <a:ln>
              <a:noFill/>
            </a:ln>
            <a:effectLst/>
          </c:spPr>
          <c:invertIfNegative val="0"/>
          <c:dLbls>
            <c:numFmt formatCode="#,\K"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Open Opportunity'!$A$2:$A$7</c:f>
              <c:strCache>
                <c:ptCount val="5"/>
                <c:pt idx="0">
                  <c:v>Fire</c:v>
                </c:pt>
                <c:pt idx="1">
                  <c:v>EL-Group Mediclaim</c:v>
                </c:pt>
                <c:pt idx="2">
                  <c:v>DB -Mega Policy</c:v>
                </c:pt>
                <c:pt idx="3">
                  <c:v>CVP GMC</c:v>
                </c:pt>
                <c:pt idx="4">
                  <c:v>BE-Mega policy</c:v>
                </c:pt>
              </c:strCache>
            </c:strRef>
          </c:cat>
          <c:val>
            <c:numRef>
              <c:f>'Top Open Opportunity'!$B$2:$B$7</c:f>
              <c:numCache>
                <c:formatCode>General</c:formatCode>
                <c:ptCount val="5"/>
                <c:pt idx="0">
                  <c:v>500000</c:v>
                </c:pt>
                <c:pt idx="1">
                  <c:v>400000</c:v>
                </c:pt>
                <c:pt idx="2">
                  <c:v>400000</c:v>
                </c:pt>
                <c:pt idx="3">
                  <c:v>350000</c:v>
                </c:pt>
                <c:pt idx="4">
                  <c:v>300000</c:v>
                </c:pt>
              </c:numCache>
            </c:numRef>
          </c:val>
          <c:extLst>
            <c:ext xmlns:c16="http://schemas.microsoft.com/office/drawing/2014/chart" uri="{C3380CC4-5D6E-409C-BE32-E72D297353CC}">
              <c16:uniqueId val="{00000000-9792-470A-8187-43FC2C64FB02}"/>
            </c:ext>
          </c:extLst>
        </c:ser>
        <c:dLbls>
          <c:dLblPos val="outEnd"/>
          <c:showLegendKey val="0"/>
          <c:showVal val="1"/>
          <c:showCatName val="0"/>
          <c:showSerName val="0"/>
          <c:showPercent val="0"/>
          <c:showBubbleSize val="0"/>
        </c:dLbls>
        <c:gapWidth val="219"/>
        <c:overlap val="-27"/>
        <c:axId val="1209386559"/>
        <c:axId val="1209386975"/>
      </c:barChart>
      <c:catAx>
        <c:axId val="1209386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209386975"/>
        <c:crosses val="autoZero"/>
        <c:auto val="1"/>
        <c:lblAlgn val="ctr"/>
        <c:lblOffset val="100"/>
        <c:noMultiLvlLbl val="0"/>
      </c:catAx>
      <c:valAx>
        <c:axId val="1209386975"/>
        <c:scaling>
          <c:orientation val="minMax"/>
        </c:scaling>
        <c:delete val="1"/>
        <c:axPos val="l"/>
        <c:numFmt formatCode="General" sourceLinked="1"/>
        <c:majorTickMark val="none"/>
        <c:minorTickMark val="none"/>
        <c:tickLblPos val="nextTo"/>
        <c:crossAx val="1209386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sz="11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[pooja.xlsx]Invoice!PivotTable1</c:name>
    <c:fmtId val="10"/>
  </c:pivotSource>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IN" sz="1600" b="1">
                <a:solidFill>
                  <a:schemeClr val="accent1">
                    <a:lumMod val="50000"/>
                  </a:schemeClr>
                </a:solidFill>
                <a:latin typeface="Times New Roman" panose="02020603050405020304" pitchFamily="18" charset="0"/>
                <a:cs typeface="Times New Roman" panose="02020603050405020304" pitchFamily="18" charset="0"/>
              </a:rPr>
              <a:t>No of Invoice by Account Executive</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338713910761155"/>
          <c:y val="8.8918083900226763E-2"/>
          <c:w val="0.75785804899387588"/>
          <c:h val="0.86847845804988666"/>
        </c:manualLayout>
      </c:layout>
      <c:barChart>
        <c:barDir val="bar"/>
        <c:grouping val="stacked"/>
        <c:varyColors val="0"/>
        <c:ser>
          <c:idx val="0"/>
          <c:order val="0"/>
          <c:tx>
            <c:strRef>
              <c:f>Invoice!$B$1:$B$2</c:f>
              <c:strCache>
                <c:ptCount val="1"/>
                <c:pt idx="0">
                  <c:v>Cross Sell</c:v>
                </c:pt>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Invoice!$A$3:$A$11</c:f>
              <c:strCache>
                <c:ptCount val="8"/>
                <c:pt idx="0">
                  <c:v>Mark</c:v>
                </c:pt>
                <c:pt idx="1">
                  <c:v>Abhinav Shivam</c:v>
                </c:pt>
                <c:pt idx="2">
                  <c:v>Animesh Rawat</c:v>
                </c:pt>
                <c:pt idx="3">
                  <c:v>Juli</c:v>
                </c:pt>
                <c:pt idx="4">
                  <c:v>Vinay</c:v>
                </c:pt>
                <c:pt idx="5">
                  <c:v>Vidit Shah</c:v>
                </c:pt>
                <c:pt idx="6">
                  <c:v>Ketan Jain</c:v>
                </c:pt>
                <c:pt idx="7">
                  <c:v>Gilbert</c:v>
                </c:pt>
              </c:strCache>
            </c:strRef>
          </c:cat>
          <c:val>
            <c:numRef>
              <c:f>Invoice!$B$3:$B$11</c:f>
              <c:numCache>
                <c:formatCode>General</c:formatCode>
                <c:ptCount val="8"/>
                <c:pt idx="0">
                  <c:v>2</c:v>
                </c:pt>
                <c:pt idx="1">
                  <c:v>8</c:v>
                </c:pt>
                <c:pt idx="2">
                  <c:v>20</c:v>
                </c:pt>
                <c:pt idx="3">
                  <c:v>2</c:v>
                </c:pt>
                <c:pt idx="4">
                  <c:v>19</c:v>
                </c:pt>
                <c:pt idx="5">
                  <c:v>12</c:v>
                </c:pt>
                <c:pt idx="6">
                  <c:v>9</c:v>
                </c:pt>
              </c:numCache>
            </c:numRef>
          </c:val>
          <c:extLst>
            <c:ext xmlns:c16="http://schemas.microsoft.com/office/drawing/2014/chart" uri="{C3380CC4-5D6E-409C-BE32-E72D297353CC}">
              <c16:uniqueId val="{00000000-A01C-4C1A-A823-244DC1D9BDE6}"/>
            </c:ext>
          </c:extLst>
        </c:ser>
        <c:ser>
          <c:idx val="1"/>
          <c:order val="1"/>
          <c:tx>
            <c:strRef>
              <c:f>Invoice!$C$1:$C$2</c:f>
              <c:strCache>
                <c:ptCount val="1"/>
                <c:pt idx="0">
                  <c:v>New</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Invoice!$A$3:$A$11</c:f>
              <c:strCache>
                <c:ptCount val="8"/>
                <c:pt idx="0">
                  <c:v>Mark</c:v>
                </c:pt>
                <c:pt idx="1">
                  <c:v>Abhinav Shivam</c:v>
                </c:pt>
                <c:pt idx="2">
                  <c:v>Animesh Rawat</c:v>
                </c:pt>
                <c:pt idx="3">
                  <c:v>Juli</c:v>
                </c:pt>
                <c:pt idx="4">
                  <c:v>Vinay</c:v>
                </c:pt>
                <c:pt idx="5">
                  <c:v>Vidit Shah</c:v>
                </c:pt>
                <c:pt idx="6">
                  <c:v>Ketan Jain</c:v>
                </c:pt>
                <c:pt idx="7">
                  <c:v>Gilbert</c:v>
                </c:pt>
              </c:strCache>
            </c:strRef>
          </c:cat>
          <c:val>
            <c:numRef>
              <c:f>Invoice!$C$3:$C$11</c:f>
              <c:numCache>
                <c:formatCode>General</c:formatCode>
                <c:ptCount val="8"/>
                <c:pt idx="3">
                  <c:v>15</c:v>
                </c:pt>
                <c:pt idx="4">
                  <c:v>1</c:v>
                </c:pt>
                <c:pt idx="6">
                  <c:v>9</c:v>
                </c:pt>
                <c:pt idx="7">
                  <c:v>2</c:v>
                </c:pt>
              </c:numCache>
            </c:numRef>
          </c:val>
          <c:extLst>
            <c:ext xmlns:c16="http://schemas.microsoft.com/office/drawing/2014/chart" uri="{C3380CC4-5D6E-409C-BE32-E72D297353CC}">
              <c16:uniqueId val="{00000003-24FD-4736-B111-5AF5AF35511A}"/>
            </c:ext>
          </c:extLst>
        </c:ser>
        <c:ser>
          <c:idx val="2"/>
          <c:order val="2"/>
          <c:tx>
            <c:strRef>
              <c:f>Invoice!$D$1:$D$2</c:f>
              <c:strCache>
                <c:ptCount val="1"/>
                <c:pt idx="0">
                  <c:v>Renewal</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Invoice!$A$3:$A$11</c:f>
              <c:strCache>
                <c:ptCount val="8"/>
                <c:pt idx="0">
                  <c:v>Mark</c:v>
                </c:pt>
                <c:pt idx="1">
                  <c:v>Abhinav Shivam</c:v>
                </c:pt>
                <c:pt idx="2">
                  <c:v>Animesh Rawat</c:v>
                </c:pt>
                <c:pt idx="3">
                  <c:v>Juli</c:v>
                </c:pt>
                <c:pt idx="4">
                  <c:v>Vinay</c:v>
                </c:pt>
                <c:pt idx="5">
                  <c:v>Vidit Shah</c:v>
                </c:pt>
                <c:pt idx="6">
                  <c:v>Ketan Jain</c:v>
                </c:pt>
                <c:pt idx="7">
                  <c:v>Gilbert</c:v>
                </c:pt>
              </c:strCache>
            </c:strRef>
          </c:cat>
          <c:val>
            <c:numRef>
              <c:f>Invoice!$D$3:$D$11</c:f>
              <c:numCache>
                <c:formatCode>General</c:formatCode>
                <c:ptCount val="8"/>
                <c:pt idx="3">
                  <c:v>5</c:v>
                </c:pt>
                <c:pt idx="4">
                  <c:v>3</c:v>
                </c:pt>
                <c:pt idx="5">
                  <c:v>15</c:v>
                </c:pt>
                <c:pt idx="6">
                  <c:v>18</c:v>
                </c:pt>
                <c:pt idx="7">
                  <c:v>59</c:v>
                </c:pt>
              </c:numCache>
            </c:numRef>
          </c:val>
          <c:extLst>
            <c:ext xmlns:c16="http://schemas.microsoft.com/office/drawing/2014/chart" uri="{C3380CC4-5D6E-409C-BE32-E72D297353CC}">
              <c16:uniqueId val="{00000004-24FD-4736-B111-5AF5AF35511A}"/>
            </c:ext>
          </c:extLst>
        </c:ser>
        <c:dLbls>
          <c:dLblPos val="ctr"/>
          <c:showLegendKey val="0"/>
          <c:showVal val="1"/>
          <c:showCatName val="0"/>
          <c:showSerName val="0"/>
          <c:showPercent val="0"/>
          <c:showBubbleSize val="0"/>
        </c:dLbls>
        <c:gapWidth val="150"/>
        <c:overlap val="100"/>
        <c:axId val="1468088063"/>
        <c:axId val="1468088479"/>
      </c:barChart>
      <c:catAx>
        <c:axId val="1468088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468088479"/>
        <c:crosses val="autoZero"/>
        <c:auto val="1"/>
        <c:lblAlgn val="ctr"/>
        <c:lblOffset val="80"/>
        <c:noMultiLvlLbl val="0"/>
      </c:catAx>
      <c:valAx>
        <c:axId val="1468088479"/>
        <c:scaling>
          <c:orientation val="minMax"/>
        </c:scaling>
        <c:delete val="1"/>
        <c:axPos val="b"/>
        <c:numFmt formatCode="General" sourceLinked="1"/>
        <c:majorTickMark val="none"/>
        <c:minorTickMark val="none"/>
        <c:tickLblPos val="nextTo"/>
        <c:crossAx val="1468088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sz="11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[pooja.xlsx]opp prod distribution!PivotTable10</c:name>
    <c:fmtId val="4"/>
  </c:pivotSource>
  <c:chart>
    <c:title>
      <c:tx>
        <c:rich>
          <a:bodyPr rot="0" spcFirstLastPara="1" vertOverflow="ellipsis" vert="horz" wrap="square" anchor="ctr" anchorCtr="1"/>
          <a:lstStyle/>
          <a:p>
            <a:pPr>
              <a:defRPr sz="1400" b="1" i="0" u="none" strike="noStrike" kern="1200" cap="all" baseline="0">
                <a:solidFill>
                  <a:schemeClr val="tx1">
                    <a:lumMod val="65000"/>
                    <a:lumOff val="35000"/>
                  </a:schemeClr>
                </a:solidFill>
                <a:latin typeface="+mn-lt"/>
                <a:ea typeface="+mn-ea"/>
                <a:cs typeface="+mn-cs"/>
              </a:defRPr>
            </a:pPr>
            <a:r>
              <a:rPr lang="en-US" sz="1400">
                <a:solidFill>
                  <a:schemeClr val="accent1">
                    <a:lumMod val="50000"/>
                  </a:schemeClr>
                </a:solidFill>
                <a:latin typeface="Times New Roman" panose="02020603050405020304" pitchFamily="18" charset="0"/>
                <a:cs typeface="Times New Roman" panose="02020603050405020304" pitchFamily="18" charset="0"/>
              </a:rPr>
              <a:t>Opportunity Product Distribution</a:t>
            </a:r>
          </a:p>
        </c:rich>
      </c:tx>
      <c:layout>
        <c:manualLayout>
          <c:xMode val="edge"/>
          <c:yMode val="edge"/>
          <c:x val="0.24659571666640917"/>
          <c:y val="2.2944167226999799E-4"/>
        </c:manualLayout>
      </c:layout>
      <c:overlay val="0"/>
      <c:spPr>
        <a:noFill/>
        <a:ln>
          <a:noFill/>
        </a:ln>
        <a:effectLst/>
      </c:spPr>
      <c:txPr>
        <a:bodyPr rot="0" spcFirstLastPara="1" vertOverflow="ellipsis" vert="horz" wrap="square" anchor="ctr" anchorCtr="1"/>
        <a:lstStyle/>
        <a:p>
          <a:pPr>
            <a:defRPr sz="14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1"/>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1"/>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spPr>
          <a:solidFill>
            <a:schemeClr val="accent2"/>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Californian FB" panose="0207040306080B030204" pitchFamily="18" charset="0"/>
                  <a:ea typeface="+mn-ea"/>
                  <a:cs typeface="+mn-cs"/>
                </a:defRPr>
              </a:pPr>
              <a:endParaRPr lang="en-US"/>
            </a:p>
          </c:txPr>
          <c:dLblPos val="outEnd"/>
          <c:showLegendKey val="1"/>
          <c:showVal val="0"/>
          <c:showCatName val="1"/>
          <c:showSerName val="0"/>
          <c:showPercent val="1"/>
          <c:showBubbleSize val="0"/>
          <c:extLst>
            <c:ext xmlns:c15="http://schemas.microsoft.com/office/drawing/2012/chart" uri="{CE6537A1-D6FC-4f65-9D91-7224C49458BB}"/>
          </c:extLst>
        </c:dLbl>
      </c:pivotFmt>
      <c:pivotFmt>
        <c:idx val="10"/>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Californian FB" panose="0207040306080B030204" pitchFamily="18" charset="0"/>
                  <a:ea typeface="+mn-ea"/>
                  <a:cs typeface="+mn-cs"/>
                </a:defRPr>
              </a:pPr>
              <a:endParaRPr lang="en-US"/>
            </a:p>
          </c:txPr>
          <c:dLblPos val="outEnd"/>
          <c:showLegendKey val="1"/>
          <c:showVal val="0"/>
          <c:showCatName val="1"/>
          <c:showSerName val="0"/>
          <c:showPercent val="1"/>
          <c:showBubbleSize val="0"/>
          <c:extLst>
            <c:ext xmlns:c15="http://schemas.microsoft.com/office/drawing/2012/chart" uri="{CE6537A1-D6FC-4f65-9D91-7224C49458BB}"/>
          </c:extLst>
        </c:dLbl>
      </c:pivotFmt>
      <c:pivotFmt>
        <c:idx val="11"/>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Californian FB" panose="0207040306080B030204" pitchFamily="18" charset="0"/>
                  <a:ea typeface="+mn-ea"/>
                  <a:cs typeface="+mn-cs"/>
                </a:defRPr>
              </a:pPr>
              <a:endParaRPr lang="en-US"/>
            </a:p>
          </c:txPr>
          <c:dLblPos val="outEnd"/>
          <c:showLegendKey val="1"/>
          <c:showVal val="0"/>
          <c:showCatName val="1"/>
          <c:showSerName val="0"/>
          <c:showPercent val="1"/>
          <c:showBubbleSize val="0"/>
          <c:extLst>
            <c:ext xmlns:c15="http://schemas.microsoft.com/office/drawing/2012/chart" uri="{CE6537A1-D6FC-4f65-9D91-7224C49458BB}"/>
          </c:extLst>
        </c:dLbl>
      </c:pivotFmt>
      <c:pivotFmt>
        <c:idx val="12"/>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Californian FB" panose="0207040306080B030204" pitchFamily="18" charset="0"/>
                  <a:ea typeface="+mn-ea"/>
                  <a:cs typeface="+mn-cs"/>
                </a:defRPr>
              </a:pPr>
              <a:endParaRPr lang="en-US"/>
            </a:p>
          </c:txPr>
          <c:dLblPos val="outEnd"/>
          <c:showLegendKey val="1"/>
          <c:showVal val="0"/>
          <c:showCatName val="1"/>
          <c:showSerName val="0"/>
          <c:showPercent val="1"/>
          <c:showBubbleSize val="0"/>
          <c:extLst>
            <c:ext xmlns:c15="http://schemas.microsoft.com/office/drawing/2012/chart" uri="{CE6537A1-D6FC-4f65-9D91-7224C49458BB}"/>
          </c:extLst>
        </c:dLbl>
      </c:pivotFmt>
      <c:pivotFmt>
        <c:idx val="13"/>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Californian FB" panose="0207040306080B030204" pitchFamily="18" charset="0"/>
                  <a:ea typeface="+mn-ea"/>
                  <a:cs typeface="+mn-cs"/>
                </a:defRPr>
              </a:pPr>
              <a:endParaRPr lang="en-US"/>
            </a:p>
          </c:txPr>
          <c:dLblPos val="outEnd"/>
          <c:showLegendKey val="1"/>
          <c:showVal val="0"/>
          <c:showCatName val="1"/>
          <c:showSerName val="0"/>
          <c:showPercent val="1"/>
          <c:showBubbleSize val="0"/>
          <c:extLst>
            <c:ext xmlns:c15="http://schemas.microsoft.com/office/drawing/2012/chart" uri="{CE6537A1-D6FC-4f65-9D91-7224C49458BB}"/>
          </c:extLst>
        </c:dLbl>
      </c:pivotFmt>
      <c:pivotFmt>
        <c:idx val="14"/>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Californian FB" panose="0207040306080B030204" pitchFamily="18" charset="0"/>
                  <a:ea typeface="+mn-ea"/>
                  <a:cs typeface="+mn-cs"/>
                </a:defRPr>
              </a:pPr>
              <a:endParaRPr lang="en-US"/>
            </a:p>
          </c:txPr>
          <c:dLblPos val="outEnd"/>
          <c:showLegendKey val="1"/>
          <c:showVal val="0"/>
          <c:showCatName val="1"/>
          <c:showSerName val="0"/>
          <c:showPercent val="1"/>
          <c:showBubbleSize val="0"/>
          <c:extLst>
            <c:ext xmlns:c15="http://schemas.microsoft.com/office/drawing/2012/chart" uri="{CE6537A1-D6FC-4f65-9D91-7224C49458BB}"/>
          </c:extLst>
        </c:dLbl>
      </c:pivotFmt>
      <c:pivotFmt>
        <c:idx val="15"/>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Californian FB" panose="0207040306080B030204" pitchFamily="18" charset="0"/>
                  <a:ea typeface="+mn-ea"/>
                  <a:cs typeface="+mn-cs"/>
                </a:defRPr>
              </a:pPr>
              <a:endParaRPr lang="en-US"/>
            </a:p>
          </c:txPr>
          <c:dLblPos val="outEnd"/>
          <c:showLegendKey val="1"/>
          <c:showVal val="0"/>
          <c:showCatName val="1"/>
          <c:showSerName val="0"/>
          <c:showPercent val="1"/>
          <c:showBubbleSize val="0"/>
          <c:extLst>
            <c:ext xmlns:c15="http://schemas.microsoft.com/office/drawing/2012/chart" uri="{CE6537A1-D6FC-4f65-9D91-7224C49458BB}"/>
          </c:extLst>
        </c:dLbl>
      </c:pivotFmt>
      <c:pivotFmt>
        <c:idx val="16"/>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Californian FB" panose="0207040306080B030204" pitchFamily="18" charset="0"/>
                  <a:ea typeface="+mn-ea"/>
                  <a:cs typeface="+mn-cs"/>
                </a:defRPr>
              </a:pPr>
              <a:endParaRPr lang="en-US"/>
            </a:p>
          </c:txPr>
          <c:dLblPos val="outEnd"/>
          <c:showLegendKey val="1"/>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3014507217405808"/>
          <c:y val="0.22045522932773234"/>
          <c:w val="0.53970985565188401"/>
          <c:h val="0.69730616257764666"/>
        </c:manualLayout>
      </c:layout>
      <c:pieChart>
        <c:varyColors val="1"/>
        <c:ser>
          <c:idx val="0"/>
          <c:order val="0"/>
          <c:tx>
            <c:strRef>
              <c:f>'opp prod distribution'!$B$5</c:f>
              <c:strCache>
                <c:ptCount val="1"/>
                <c:pt idx="0">
                  <c:v>Total</c:v>
                </c:pt>
              </c:strCache>
            </c:strRef>
          </c:tx>
          <c:dPt>
            <c:idx val="0"/>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6E44-44A2-8943-ED8E92E041C2}"/>
              </c:ext>
            </c:extLst>
          </c:dPt>
          <c:dPt>
            <c:idx val="1"/>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6E44-44A2-8943-ED8E92E041C2}"/>
              </c:ext>
            </c:extLst>
          </c:dPt>
          <c:dPt>
            <c:idx val="2"/>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6E44-44A2-8943-ED8E92E041C2}"/>
              </c:ext>
            </c:extLst>
          </c:dPt>
          <c:dPt>
            <c:idx val="3"/>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6E44-44A2-8943-ED8E92E041C2}"/>
              </c:ext>
            </c:extLst>
          </c:dPt>
          <c:dPt>
            <c:idx val="4"/>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6E44-44A2-8943-ED8E92E041C2}"/>
              </c:ext>
            </c:extLst>
          </c:dPt>
          <c:dPt>
            <c:idx val="5"/>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6E44-44A2-8943-ED8E92E041C2}"/>
              </c:ext>
            </c:extLst>
          </c:dPt>
          <c:dPt>
            <c:idx val="6"/>
            <c:bubble3D val="0"/>
            <c:spPr>
              <a:solidFill>
                <a:schemeClr val="accent2">
                  <a:lumMod val="80000"/>
                  <a:lumOff val="2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6E44-44A2-8943-ED8E92E041C2}"/>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Californian FB" panose="0207040306080B030204" pitchFamily="18" charset="0"/>
                      <a:ea typeface="+mn-ea"/>
                      <a:cs typeface="+mn-cs"/>
                    </a:defRPr>
                  </a:pPr>
                  <a:endParaRPr lang="en-US"/>
                </a:p>
              </c:txPr>
              <c:dLblPos val="outEnd"/>
              <c:showLegendKey val="1"/>
              <c:showVal val="0"/>
              <c:showCatName val="1"/>
              <c:showSerName val="0"/>
              <c:showPercent val="1"/>
              <c:showBubbleSize val="0"/>
              <c:extLst>
                <c:ext xmlns:c16="http://schemas.microsoft.com/office/drawing/2014/chart" uri="{C3380CC4-5D6E-409C-BE32-E72D297353CC}">
                  <c16:uniqueId val="{00000001-6E44-44A2-8943-ED8E92E041C2}"/>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Californian FB" panose="0207040306080B030204" pitchFamily="18" charset="0"/>
                      <a:ea typeface="+mn-ea"/>
                      <a:cs typeface="+mn-cs"/>
                    </a:defRPr>
                  </a:pPr>
                  <a:endParaRPr lang="en-US"/>
                </a:p>
              </c:txPr>
              <c:dLblPos val="outEnd"/>
              <c:showLegendKey val="1"/>
              <c:showVal val="0"/>
              <c:showCatName val="1"/>
              <c:showSerName val="0"/>
              <c:showPercent val="1"/>
              <c:showBubbleSize val="0"/>
              <c:extLst>
                <c:ext xmlns:c16="http://schemas.microsoft.com/office/drawing/2014/chart" uri="{C3380CC4-5D6E-409C-BE32-E72D297353CC}">
                  <c16:uniqueId val="{00000003-6E44-44A2-8943-ED8E92E041C2}"/>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Californian FB" panose="0207040306080B030204" pitchFamily="18" charset="0"/>
                      <a:ea typeface="+mn-ea"/>
                      <a:cs typeface="+mn-cs"/>
                    </a:defRPr>
                  </a:pPr>
                  <a:endParaRPr lang="en-US"/>
                </a:p>
              </c:txPr>
              <c:dLblPos val="outEnd"/>
              <c:showLegendKey val="1"/>
              <c:showVal val="0"/>
              <c:showCatName val="1"/>
              <c:showSerName val="0"/>
              <c:showPercent val="1"/>
              <c:showBubbleSize val="0"/>
              <c:extLst>
                <c:ext xmlns:c16="http://schemas.microsoft.com/office/drawing/2014/chart" uri="{C3380CC4-5D6E-409C-BE32-E72D297353CC}">
                  <c16:uniqueId val="{00000005-6E44-44A2-8943-ED8E92E041C2}"/>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Californian FB" panose="0207040306080B030204" pitchFamily="18" charset="0"/>
                      <a:ea typeface="+mn-ea"/>
                      <a:cs typeface="+mn-cs"/>
                    </a:defRPr>
                  </a:pPr>
                  <a:endParaRPr lang="en-US"/>
                </a:p>
              </c:txPr>
              <c:dLblPos val="outEnd"/>
              <c:showLegendKey val="1"/>
              <c:showVal val="0"/>
              <c:showCatName val="1"/>
              <c:showSerName val="0"/>
              <c:showPercent val="1"/>
              <c:showBubbleSize val="0"/>
              <c:extLst>
                <c:ext xmlns:c16="http://schemas.microsoft.com/office/drawing/2014/chart" uri="{C3380CC4-5D6E-409C-BE32-E72D297353CC}">
                  <c16:uniqueId val="{00000007-6E44-44A2-8943-ED8E92E041C2}"/>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Californian FB" panose="0207040306080B030204" pitchFamily="18" charset="0"/>
                      <a:ea typeface="+mn-ea"/>
                      <a:cs typeface="+mn-cs"/>
                    </a:defRPr>
                  </a:pPr>
                  <a:endParaRPr lang="en-US"/>
                </a:p>
              </c:txPr>
              <c:dLblPos val="outEnd"/>
              <c:showLegendKey val="1"/>
              <c:showVal val="0"/>
              <c:showCatName val="1"/>
              <c:showSerName val="0"/>
              <c:showPercent val="1"/>
              <c:showBubbleSize val="0"/>
              <c:extLst>
                <c:ext xmlns:c16="http://schemas.microsoft.com/office/drawing/2014/chart" uri="{C3380CC4-5D6E-409C-BE32-E72D297353CC}">
                  <c16:uniqueId val="{00000009-6E44-44A2-8943-ED8E92E041C2}"/>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Californian FB" panose="0207040306080B030204" pitchFamily="18" charset="0"/>
                      <a:ea typeface="+mn-ea"/>
                      <a:cs typeface="+mn-cs"/>
                    </a:defRPr>
                  </a:pPr>
                  <a:endParaRPr lang="en-US"/>
                </a:p>
              </c:txPr>
              <c:dLblPos val="outEnd"/>
              <c:showLegendKey val="1"/>
              <c:showVal val="0"/>
              <c:showCatName val="1"/>
              <c:showSerName val="0"/>
              <c:showPercent val="1"/>
              <c:showBubbleSize val="0"/>
              <c:extLst>
                <c:ext xmlns:c16="http://schemas.microsoft.com/office/drawing/2014/chart" uri="{C3380CC4-5D6E-409C-BE32-E72D297353CC}">
                  <c16:uniqueId val="{0000000B-6E44-44A2-8943-ED8E92E041C2}"/>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Californian FB" panose="0207040306080B030204" pitchFamily="18" charset="0"/>
                      <a:ea typeface="+mn-ea"/>
                      <a:cs typeface="+mn-cs"/>
                    </a:defRPr>
                  </a:pPr>
                  <a:endParaRPr lang="en-US"/>
                </a:p>
              </c:txPr>
              <c:dLblPos val="outEnd"/>
              <c:showLegendKey val="1"/>
              <c:showVal val="0"/>
              <c:showCatName val="1"/>
              <c:showSerName val="0"/>
              <c:showPercent val="1"/>
              <c:showBubbleSize val="0"/>
              <c:extLst>
                <c:ext xmlns:c16="http://schemas.microsoft.com/office/drawing/2014/chart" uri="{C3380CC4-5D6E-409C-BE32-E72D297353CC}">
                  <c16:uniqueId val="{0000000D-6E44-44A2-8943-ED8E92E041C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Californian FB" panose="0207040306080B030204" pitchFamily="18" charset="0"/>
                    <a:ea typeface="+mn-ea"/>
                    <a:cs typeface="+mn-cs"/>
                  </a:defRPr>
                </a:pPr>
                <a:endParaRPr lang="en-US"/>
              </a:p>
            </c:txPr>
            <c:dLblPos val="outEnd"/>
            <c:showLegendKey val="1"/>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'opp prod distribution'!$A$6:$A$13</c:f>
              <c:strCache>
                <c:ptCount val="7"/>
                <c:pt idx="0">
                  <c:v>Employee Benefits</c:v>
                </c:pt>
                <c:pt idx="1">
                  <c:v>Engineering</c:v>
                </c:pt>
                <c:pt idx="2">
                  <c:v>Fire</c:v>
                </c:pt>
                <c:pt idx="3">
                  <c:v>Liability</c:v>
                </c:pt>
                <c:pt idx="4">
                  <c:v>Marine</c:v>
                </c:pt>
                <c:pt idx="5">
                  <c:v>Miscellaneous</c:v>
                </c:pt>
                <c:pt idx="6">
                  <c:v>Terrorism</c:v>
                </c:pt>
              </c:strCache>
            </c:strRef>
          </c:cat>
          <c:val>
            <c:numRef>
              <c:f>'opp prod distribution'!$B$6:$B$13</c:f>
              <c:numCache>
                <c:formatCode>General</c:formatCode>
                <c:ptCount val="7"/>
                <c:pt idx="0">
                  <c:v>2315000</c:v>
                </c:pt>
                <c:pt idx="1">
                  <c:v>329500</c:v>
                </c:pt>
                <c:pt idx="2">
                  <c:v>2450000</c:v>
                </c:pt>
                <c:pt idx="3">
                  <c:v>324000</c:v>
                </c:pt>
                <c:pt idx="4">
                  <c:v>710000</c:v>
                </c:pt>
                <c:pt idx="5">
                  <c:v>450000</c:v>
                </c:pt>
                <c:pt idx="6">
                  <c:v>300000</c:v>
                </c:pt>
              </c:numCache>
            </c:numRef>
          </c:val>
          <c:extLst>
            <c:ext xmlns:c16="http://schemas.microsoft.com/office/drawing/2014/chart" uri="{C3380CC4-5D6E-409C-BE32-E72D297353CC}">
              <c16:uniqueId val="{0000000E-6E44-44A2-8943-ED8E92E041C2}"/>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Sheet1!$D$39:$D$41</c:f>
              <c:strCache>
                <c:ptCount val="3"/>
                <c:pt idx="0">
                  <c:v>Target</c:v>
                </c:pt>
                <c:pt idx="1">
                  <c:v>Achieved</c:v>
                </c:pt>
                <c:pt idx="2">
                  <c:v>Invoice</c:v>
                </c:pt>
              </c:strCache>
            </c:strRef>
          </c:cat>
          <c:val>
            <c:numRef>
              <c:f>Sheet1!$E$39:$E$41</c:f>
              <c:numCache>
                <c:formatCode>0,,"M"</c:formatCode>
                <c:ptCount val="3"/>
                <c:pt idx="0">
                  <c:v>20083111</c:v>
                </c:pt>
                <c:pt idx="1">
                  <c:v>11468322.120000001</c:v>
                </c:pt>
                <c:pt idx="2">
                  <c:v>3040813</c:v>
                </c:pt>
              </c:numCache>
            </c:numRef>
          </c:val>
          <c:extLst>
            <c:ext xmlns:c16="http://schemas.microsoft.com/office/drawing/2014/chart" uri="{C3380CC4-5D6E-409C-BE32-E72D297353CC}">
              <c16:uniqueId val="{00000000-D443-4B2A-987F-740A20E2B2A8}"/>
            </c:ext>
          </c:extLst>
        </c:ser>
        <c:dLbls>
          <c:dLblPos val="outEnd"/>
          <c:showLegendKey val="0"/>
          <c:showVal val="1"/>
          <c:showCatName val="0"/>
          <c:showSerName val="0"/>
          <c:showPercent val="0"/>
          <c:showBubbleSize val="0"/>
        </c:dLbls>
        <c:gapWidth val="182"/>
        <c:axId val="1300342368"/>
        <c:axId val="1300337568"/>
      </c:barChart>
      <c:catAx>
        <c:axId val="1300342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300337568"/>
        <c:crosses val="autoZero"/>
        <c:auto val="1"/>
        <c:lblAlgn val="ctr"/>
        <c:lblOffset val="100"/>
        <c:noMultiLvlLbl val="0"/>
      </c:catAx>
      <c:valAx>
        <c:axId val="1300337568"/>
        <c:scaling>
          <c:orientation val="minMax"/>
        </c:scaling>
        <c:delete val="0"/>
        <c:axPos val="b"/>
        <c:majorGridlines>
          <c:spPr>
            <a:ln w="9525" cap="flat" cmpd="sng" algn="ctr">
              <a:solidFill>
                <a:schemeClr val="tx1">
                  <a:lumMod val="15000"/>
                  <a:lumOff val="85000"/>
                </a:schemeClr>
              </a:solidFill>
              <a:round/>
            </a:ln>
            <a:effectLst/>
          </c:spPr>
        </c:majorGridlines>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300342368"/>
        <c:crosses val="autoZero"/>
        <c:crossBetween val="between"/>
      </c:valAx>
      <c:spPr>
        <a:noFill/>
        <a:ln>
          <a:noFill/>
        </a:ln>
        <a:effectLst/>
      </c:spPr>
    </c:plotArea>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Sheet1!$D$44:$D$46</c:f>
              <c:strCache>
                <c:ptCount val="3"/>
                <c:pt idx="0">
                  <c:v>Target</c:v>
                </c:pt>
                <c:pt idx="1">
                  <c:v>Achieved</c:v>
                </c:pt>
                <c:pt idx="2">
                  <c:v>Invoice</c:v>
                </c:pt>
              </c:strCache>
            </c:strRef>
          </c:cat>
          <c:val>
            <c:numRef>
              <c:f>Sheet1!$E$44:$E$46</c:f>
              <c:numCache>
                <c:formatCode>0,,"M"</c:formatCode>
                <c:ptCount val="3"/>
                <c:pt idx="0">
                  <c:v>19673793</c:v>
                </c:pt>
                <c:pt idx="1">
                  <c:v>3431629.3099999991</c:v>
                </c:pt>
                <c:pt idx="2">
                  <c:v>827822</c:v>
                </c:pt>
              </c:numCache>
            </c:numRef>
          </c:val>
          <c:extLst>
            <c:ext xmlns:c16="http://schemas.microsoft.com/office/drawing/2014/chart" uri="{C3380CC4-5D6E-409C-BE32-E72D297353CC}">
              <c16:uniqueId val="{00000000-1912-447A-9902-D230DC55972E}"/>
            </c:ext>
          </c:extLst>
        </c:ser>
        <c:dLbls>
          <c:dLblPos val="outEnd"/>
          <c:showLegendKey val="0"/>
          <c:showVal val="1"/>
          <c:showCatName val="0"/>
          <c:showSerName val="0"/>
          <c:showPercent val="0"/>
          <c:showBubbleSize val="0"/>
        </c:dLbls>
        <c:gapWidth val="182"/>
        <c:axId val="1300328448"/>
        <c:axId val="1300330368"/>
      </c:barChart>
      <c:catAx>
        <c:axId val="1300328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330368"/>
        <c:crosses val="autoZero"/>
        <c:auto val="1"/>
        <c:lblAlgn val="ctr"/>
        <c:lblOffset val="100"/>
        <c:noMultiLvlLbl val="0"/>
      </c:catAx>
      <c:valAx>
        <c:axId val="1300330368"/>
        <c:scaling>
          <c:orientation val="minMax"/>
        </c:scaling>
        <c:delete val="0"/>
        <c:axPos val="b"/>
        <c:majorGridlines>
          <c:spPr>
            <a:ln w="9525" cap="flat" cmpd="sng" algn="ctr">
              <a:solidFill>
                <a:schemeClr val="tx1">
                  <a:lumMod val="15000"/>
                  <a:lumOff val="85000"/>
                </a:schemeClr>
              </a:solidFill>
              <a:round/>
            </a:ln>
            <a:effectLst/>
          </c:spPr>
        </c:majorGridlines>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328448"/>
        <c:crosses val="autoZero"/>
        <c:crossBetween val="between"/>
      </c:valAx>
      <c:spPr>
        <a:solidFill>
          <a:schemeClr val="accent2">
            <a:lumMod val="20000"/>
            <a:lumOff val="80000"/>
          </a:schemeClr>
        </a:solidFill>
        <a:ln>
          <a:noFill/>
        </a:ln>
        <a:effectLst/>
      </c:spPr>
    </c:plotArea>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Sheet1!$D$49:$D$51</c:f>
              <c:strCache>
                <c:ptCount val="3"/>
                <c:pt idx="0">
                  <c:v>Target</c:v>
                </c:pt>
                <c:pt idx="1">
                  <c:v>Achieved</c:v>
                </c:pt>
                <c:pt idx="2">
                  <c:v>Invoice</c:v>
                </c:pt>
              </c:strCache>
            </c:strRef>
          </c:cat>
          <c:val>
            <c:numRef>
              <c:f>Sheet1!$E$49:$E$51</c:f>
              <c:numCache>
                <c:formatCode>0,,"M"</c:formatCode>
                <c:ptCount val="3"/>
                <c:pt idx="0">
                  <c:v>12319455</c:v>
                </c:pt>
                <c:pt idx="1">
                  <c:v>18475058.900000006</c:v>
                </c:pt>
                <c:pt idx="2">
                  <c:v>8394071</c:v>
                </c:pt>
              </c:numCache>
            </c:numRef>
          </c:val>
          <c:extLst>
            <c:ext xmlns:c16="http://schemas.microsoft.com/office/drawing/2014/chart" uri="{C3380CC4-5D6E-409C-BE32-E72D297353CC}">
              <c16:uniqueId val="{00000000-DB79-4FD9-AB29-90394F9D561C}"/>
            </c:ext>
          </c:extLst>
        </c:ser>
        <c:dLbls>
          <c:dLblPos val="outEnd"/>
          <c:showLegendKey val="0"/>
          <c:showVal val="1"/>
          <c:showCatName val="0"/>
          <c:showSerName val="0"/>
          <c:showPercent val="0"/>
          <c:showBubbleSize val="0"/>
        </c:dLbls>
        <c:gapWidth val="182"/>
        <c:axId val="1300339968"/>
        <c:axId val="1300342848"/>
      </c:barChart>
      <c:catAx>
        <c:axId val="1300339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342848"/>
        <c:crosses val="autoZero"/>
        <c:auto val="1"/>
        <c:lblAlgn val="ctr"/>
        <c:lblOffset val="100"/>
        <c:noMultiLvlLbl val="0"/>
      </c:catAx>
      <c:valAx>
        <c:axId val="1300342848"/>
        <c:scaling>
          <c:orientation val="minMax"/>
        </c:scaling>
        <c:delete val="0"/>
        <c:axPos val="b"/>
        <c:majorGridlines>
          <c:spPr>
            <a:ln w="9525" cap="flat" cmpd="sng" algn="ctr">
              <a:solidFill>
                <a:schemeClr val="tx1">
                  <a:lumMod val="15000"/>
                  <a:lumOff val="85000"/>
                </a:schemeClr>
              </a:solidFill>
              <a:round/>
            </a:ln>
            <a:effectLst/>
          </c:spPr>
        </c:majorGridlines>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339968"/>
        <c:crosses val="autoZero"/>
        <c:crossBetween val="between"/>
      </c:valAx>
      <c:spPr>
        <a:noFill/>
        <a:ln>
          <a:noFill/>
        </a:ln>
        <a:effectLst/>
      </c:spPr>
    </c:plotArea>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[pooja.xlsx]Policy!PivotTable13</c:name>
    <c:fmtId val="2"/>
  </c:pivotSource>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IN" sz="1600" b="1" i="0" cap="all" baseline="0"/>
              <a:t>Policy Type Distribution</a:t>
            </a:r>
            <a:endParaRPr lang="en-US" sz="1600" b="1" i="0" cap="all" baseline="0"/>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rgbClr val="7030A0"/>
          </a:solidFill>
          <a:ln w="19050">
            <a:solidFill>
              <a:schemeClr val="lt1"/>
            </a:solidFill>
          </a:ln>
          <a:effectLst>
            <a:innerShdw blurRad="63500" dist="50800" dir="18900000">
              <a:prstClr val="black">
                <a:alpha val="50000"/>
              </a:prstClr>
            </a:innerShdw>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C198E0"/>
          </a:solidFill>
          <a:ln w="19050">
            <a:solidFill>
              <a:schemeClr val="lt1"/>
            </a:solidFill>
          </a:ln>
          <a:effectLst>
            <a:innerShdw blurRad="63500" dist="50800" dir="18900000">
              <a:prstClr val="black">
                <a:alpha val="50000"/>
              </a:prstClr>
            </a:innerShdw>
          </a:effectLst>
        </c:spPr>
      </c:pivotFmt>
      <c:pivotFmt>
        <c:idx val="8"/>
        <c:spPr>
          <a:solidFill>
            <a:srgbClr val="8A3CC4"/>
          </a:solidFill>
          <a:ln w="19050">
            <a:solidFill>
              <a:schemeClr val="lt1"/>
            </a:solidFill>
          </a:ln>
          <a:effectLst>
            <a:innerShdw blurRad="63500" dist="50800" dir="18900000">
              <a:prstClr val="black">
                <a:alpha val="50000"/>
              </a:prstClr>
            </a:innerShdw>
          </a:effectLst>
        </c:spPr>
      </c:pivotFmt>
      <c:pivotFmt>
        <c:idx val="9"/>
        <c:spPr>
          <a:solidFill>
            <a:srgbClr val="AA72D4"/>
          </a:solidFill>
          <a:ln w="19050">
            <a:solidFill>
              <a:schemeClr val="lt1"/>
            </a:solidFill>
          </a:ln>
          <a:effectLst>
            <a:innerShdw blurRad="63500" dist="50800" dir="18900000">
              <a:prstClr val="black">
                <a:alpha val="50000"/>
              </a:prstClr>
            </a:innerShdw>
          </a:effectLst>
        </c:spPr>
      </c:pivotFmt>
      <c:pivotFmt>
        <c:idx val="10"/>
        <c:spPr>
          <a:solidFill>
            <a:srgbClr val="9A57CD"/>
          </a:solidFill>
          <a:ln w="19050">
            <a:solidFill>
              <a:schemeClr val="lt1"/>
            </a:solidFill>
          </a:ln>
          <a:effectLst>
            <a:innerShdw blurRad="63500" dist="50800" dir="18900000">
              <a:prstClr val="black">
                <a:alpha val="50000"/>
              </a:prstClr>
            </a:innerShdw>
          </a:effectLst>
        </c:spPr>
      </c:pivotFmt>
    </c:pivotFmts>
    <c:plotArea>
      <c:layout/>
      <c:pieChart>
        <c:varyColors val="1"/>
        <c:ser>
          <c:idx val="0"/>
          <c:order val="0"/>
          <c:tx>
            <c:strRef>
              <c:f>Policy!$B$9</c:f>
              <c:strCache>
                <c:ptCount val="1"/>
                <c:pt idx="0">
                  <c:v>Total</c:v>
                </c:pt>
              </c:strCache>
            </c:strRef>
          </c:tx>
          <c:spPr>
            <a:solidFill>
              <a:srgbClr val="7030A0"/>
            </a:solidFill>
            <a:effectLst>
              <a:innerShdw blurRad="63500" dist="50800" dir="18900000">
                <a:prstClr val="black">
                  <a:alpha val="50000"/>
                </a:prstClr>
              </a:innerShdw>
            </a:effectLst>
          </c:spPr>
          <c:dPt>
            <c:idx val="0"/>
            <c:bubble3D val="0"/>
            <c:spPr>
              <a:solidFill>
                <a:srgbClr val="C198E0"/>
              </a:solidFill>
              <a:ln w="19050">
                <a:solidFill>
                  <a:schemeClr val="lt1"/>
                </a:solidFill>
              </a:ln>
              <a:effectLst>
                <a:innerShdw blurRad="63500" dist="50800" dir="18900000">
                  <a:prstClr val="black">
                    <a:alpha val="50000"/>
                  </a:prstClr>
                </a:innerShdw>
              </a:effectLst>
            </c:spPr>
            <c:extLst>
              <c:ext xmlns:c16="http://schemas.microsoft.com/office/drawing/2014/chart" uri="{C3380CC4-5D6E-409C-BE32-E72D297353CC}">
                <c16:uniqueId val="{00000001-3009-4A6E-A1F7-6376612341DE}"/>
              </c:ext>
            </c:extLst>
          </c:dPt>
          <c:dPt>
            <c:idx val="1"/>
            <c:bubble3D val="0"/>
            <c:spPr>
              <a:solidFill>
                <a:srgbClr val="8A3CC4"/>
              </a:solidFill>
              <a:ln w="19050">
                <a:solidFill>
                  <a:schemeClr val="lt1"/>
                </a:solidFill>
              </a:ln>
              <a:effectLst>
                <a:innerShdw blurRad="63500" dist="50800" dir="18900000">
                  <a:prstClr val="black">
                    <a:alpha val="50000"/>
                  </a:prstClr>
                </a:innerShdw>
              </a:effectLst>
            </c:spPr>
            <c:extLst>
              <c:ext xmlns:c16="http://schemas.microsoft.com/office/drawing/2014/chart" uri="{C3380CC4-5D6E-409C-BE32-E72D297353CC}">
                <c16:uniqueId val="{00000003-3009-4A6E-A1F7-6376612341DE}"/>
              </c:ext>
            </c:extLst>
          </c:dPt>
          <c:dPt>
            <c:idx val="2"/>
            <c:bubble3D val="0"/>
            <c:spPr>
              <a:solidFill>
                <a:srgbClr val="AA72D4"/>
              </a:solidFill>
              <a:ln w="19050">
                <a:solidFill>
                  <a:schemeClr val="lt1"/>
                </a:solidFill>
              </a:ln>
              <a:effectLst>
                <a:innerShdw blurRad="63500" dist="50800" dir="18900000">
                  <a:prstClr val="black">
                    <a:alpha val="50000"/>
                  </a:prstClr>
                </a:innerShdw>
              </a:effectLst>
            </c:spPr>
            <c:extLst>
              <c:ext xmlns:c16="http://schemas.microsoft.com/office/drawing/2014/chart" uri="{C3380CC4-5D6E-409C-BE32-E72D297353CC}">
                <c16:uniqueId val="{00000005-3009-4A6E-A1F7-6376612341DE}"/>
              </c:ext>
            </c:extLst>
          </c:dPt>
          <c:dPt>
            <c:idx val="3"/>
            <c:bubble3D val="0"/>
            <c:spPr>
              <a:solidFill>
                <a:srgbClr val="9A57CD"/>
              </a:solidFill>
              <a:ln w="19050">
                <a:solidFill>
                  <a:schemeClr val="lt1"/>
                </a:solidFill>
              </a:ln>
              <a:effectLst>
                <a:innerShdw blurRad="63500" dist="50800" dir="18900000">
                  <a:prstClr val="black">
                    <a:alpha val="50000"/>
                  </a:prstClr>
                </a:innerShdw>
              </a:effectLst>
            </c:spPr>
            <c:extLst>
              <c:ext xmlns:c16="http://schemas.microsoft.com/office/drawing/2014/chart" uri="{C3380CC4-5D6E-409C-BE32-E72D297353CC}">
                <c16:uniqueId val="{00000007-3009-4A6E-A1F7-6376612341DE}"/>
              </c:ext>
            </c:extLst>
          </c:dPt>
          <c:dLbls>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Policy!$A$10:$A$14</c:f>
              <c:strCache>
                <c:ptCount val="4"/>
                <c:pt idx="0">
                  <c:v>Auto</c:v>
                </c:pt>
                <c:pt idx="1">
                  <c:v>Health</c:v>
                </c:pt>
                <c:pt idx="2">
                  <c:v>Life</c:v>
                </c:pt>
                <c:pt idx="3">
                  <c:v>Property</c:v>
                </c:pt>
              </c:strCache>
            </c:strRef>
          </c:cat>
          <c:val>
            <c:numRef>
              <c:f>Policy!$B$10:$B$14</c:f>
              <c:numCache>
                <c:formatCode>General</c:formatCode>
                <c:ptCount val="4"/>
                <c:pt idx="0">
                  <c:v>1214</c:v>
                </c:pt>
                <c:pt idx="1">
                  <c:v>1316</c:v>
                </c:pt>
                <c:pt idx="2">
                  <c:v>1234</c:v>
                </c:pt>
                <c:pt idx="3">
                  <c:v>1236</c:v>
                </c:pt>
              </c:numCache>
            </c:numRef>
          </c:val>
          <c:extLst>
            <c:ext xmlns:c16="http://schemas.microsoft.com/office/drawing/2014/chart" uri="{C3380CC4-5D6E-409C-BE32-E72D297353CC}">
              <c16:uniqueId val="{00000008-3009-4A6E-A1F7-6376612341DE}"/>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CE4F9"/>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sz="11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[pooja.xlsx]Policy!PivotTable11</c:name>
    <c:fmtId val="2"/>
  </c:pivotSource>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US" sz="1340" b="1" cap="all" baseline="0"/>
              <a:t>Policy Status</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a:outerShdw blurRad="50800" dist="38100" dir="18900000" algn="bl" rotWithShape="0">
              <a:prstClr val="black">
                <a:alpha val="40000"/>
              </a:prstClr>
            </a:outerShdw>
          </a:effectLst>
        </c:spPr>
        <c:marker>
          <c:symbol val="none"/>
        </c:marker>
        <c:dLbl>
          <c:idx val="0"/>
          <c:spPr>
            <a:noFill/>
            <a:ln>
              <a:noFill/>
            </a:ln>
            <a:effectLst/>
          </c:spPr>
          <c:txPr>
            <a:bodyPr rot="0" spcFirstLastPara="1" vertOverflow="overflow" horzOverflow="overflow" vert="horz" wrap="square" anchor="ctr" anchorCtr="0">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a:outerShdw blurRad="50800" dist="38100" dir="18900000" algn="bl" rotWithShape="0">
              <a:prstClr val="black">
                <a:alpha val="40000"/>
              </a:prstClr>
            </a:outerShdw>
          </a:effectLst>
        </c:spPr>
        <c:dLbl>
          <c:idx val="0"/>
          <c:layout>
            <c:manualLayout>
              <c:x val="-8.7862476963237578E-17"/>
              <c:y val="-0.33395786082897805"/>
            </c:manualLayout>
          </c:layout>
          <c:spPr>
            <a:noFill/>
            <a:ln>
              <a:noFill/>
            </a:ln>
            <a:effectLst/>
          </c:spPr>
          <c:txPr>
            <a:bodyPr rot="0" spcFirstLastPara="1" vertOverflow="overflow" horzOverflow="overflow" vert="horz" wrap="square" anchor="ctr" anchorCtr="0">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a:outerShdw blurRad="50800" dist="38100" dir="18900000" algn="bl" rotWithShape="0">
              <a:prstClr val="black">
                <a:alpha val="40000"/>
              </a:prstClr>
            </a:outerShdw>
          </a:effectLst>
        </c:spPr>
        <c:dLbl>
          <c:idx val="0"/>
          <c:layout>
            <c:manualLayout>
              <c:x val="9.5851082136075329E-3"/>
              <c:y val="-0.23120159595852335"/>
            </c:manualLayout>
          </c:layout>
          <c:spPr>
            <a:noFill/>
            <a:ln>
              <a:noFill/>
            </a:ln>
            <a:effectLst/>
          </c:spPr>
          <c:txPr>
            <a:bodyPr rot="0" spcFirstLastPara="1" vertOverflow="overflow" horzOverflow="overflow" vert="horz" wrap="square" anchor="ctr" anchorCtr="0">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030A0"/>
          </a:solidFill>
          <a:ln>
            <a:noFill/>
          </a:ln>
          <a:effectLst>
            <a:outerShdw blurRad="50800" dist="38100" dir="18900000" algn="bl" rotWithShape="0">
              <a:prstClr val="black">
                <a:alpha val="40000"/>
              </a:prstClr>
            </a:outerShdw>
          </a:effectLst>
        </c:spPr>
        <c:dLbl>
          <c:idx val="0"/>
          <c:layout>
            <c:manualLayout>
              <c:x val="4.7925541068037664E-3"/>
              <c:y val="-0.33395786082897805"/>
            </c:manualLayout>
          </c:layout>
          <c:spPr>
            <a:noFill/>
            <a:ln>
              <a:noFill/>
            </a:ln>
            <a:effectLst/>
          </c:spPr>
          <c:txPr>
            <a:bodyPr rot="0" spcFirstLastPara="1" vertOverflow="overflow" horzOverflow="overflow" vert="horz" wrap="square" anchor="ctr" anchorCtr="0">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Policy!$B$1</c:f>
              <c:strCache>
                <c:ptCount val="1"/>
                <c:pt idx="0">
                  <c:v>Total</c:v>
                </c:pt>
              </c:strCache>
            </c:strRef>
          </c:tx>
          <c:spPr>
            <a:solidFill>
              <a:srgbClr val="7030A0"/>
            </a:solidFill>
            <a:ln>
              <a:noFill/>
            </a:ln>
            <a:effectLst>
              <a:outerShdw blurRad="50800" dist="38100" dir="18900000" algn="bl" rotWithShape="0">
                <a:prstClr val="black">
                  <a:alpha val="40000"/>
                </a:prstClr>
              </a:outerShdw>
            </a:effectLst>
          </c:spPr>
          <c:dPt>
            <c:idx val="0"/>
            <c:bubble3D val="0"/>
            <c:extLst>
              <c:ext xmlns:c16="http://schemas.microsoft.com/office/drawing/2014/chart" uri="{C3380CC4-5D6E-409C-BE32-E72D297353CC}">
                <c16:uniqueId val="{00000002-4FDA-4718-BD25-3BE470B8D018}"/>
              </c:ext>
            </c:extLst>
          </c:dPt>
          <c:dPt>
            <c:idx val="1"/>
            <c:bubble3D val="0"/>
            <c:extLst>
              <c:ext xmlns:c16="http://schemas.microsoft.com/office/drawing/2014/chart" uri="{C3380CC4-5D6E-409C-BE32-E72D297353CC}">
                <c16:uniqueId val="{00000001-4FDA-4718-BD25-3BE470B8D018}"/>
              </c:ext>
            </c:extLst>
          </c:dPt>
          <c:dPt>
            <c:idx val="2"/>
            <c:bubble3D val="0"/>
            <c:extLst>
              <c:ext xmlns:c16="http://schemas.microsoft.com/office/drawing/2014/chart" uri="{C3380CC4-5D6E-409C-BE32-E72D297353CC}">
                <c16:uniqueId val="{00000000-4FDA-4718-BD25-3BE470B8D018}"/>
              </c:ext>
            </c:extLst>
          </c:dPt>
          <c:dLbls>
            <c:dLbl>
              <c:idx val="0"/>
              <c:layout>
                <c:manualLayout>
                  <c:x val="4.7925541068037664E-3"/>
                  <c:y val="-0.333957860828978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FDA-4718-BD25-3BE470B8D018}"/>
                </c:ext>
              </c:extLst>
            </c:dLbl>
            <c:dLbl>
              <c:idx val="1"/>
              <c:layout>
                <c:manualLayout>
                  <c:x val="9.5851082136075329E-3"/>
                  <c:y val="-0.2312015959585233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FDA-4718-BD25-3BE470B8D018}"/>
                </c:ext>
              </c:extLst>
            </c:dLbl>
            <c:dLbl>
              <c:idx val="2"/>
              <c:layout>
                <c:manualLayout>
                  <c:x val="-8.7862476963237578E-17"/>
                  <c:y val="-0.333957860828978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FDA-4718-BD25-3BE470B8D018}"/>
                </c:ext>
              </c:extLst>
            </c:dLbl>
            <c:spPr>
              <a:noFill/>
              <a:ln>
                <a:noFill/>
              </a:ln>
              <a:effectLst/>
            </c:spPr>
            <c:txPr>
              <a:bodyPr rot="0" spcFirstLastPara="1" vertOverflow="overflow" horzOverflow="overflow" vert="horz" wrap="square" anchor="ctr" anchorCtr="0">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Policy!$A$2:$A$5</c:f>
              <c:strCache>
                <c:ptCount val="3"/>
                <c:pt idx="0">
                  <c:v>Active</c:v>
                </c:pt>
                <c:pt idx="1">
                  <c:v>Lapsed</c:v>
                </c:pt>
                <c:pt idx="2">
                  <c:v>Terminated</c:v>
                </c:pt>
              </c:strCache>
            </c:strRef>
          </c:cat>
          <c:val>
            <c:numRef>
              <c:f>Policy!$B$2:$B$5</c:f>
              <c:numCache>
                <c:formatCode>General</c:formatCode>
                <c:ptCount val="3"/>
                <c:pt idx="0">
                  <c:v>1682</c:v>
                </c:pt>
                <c:pt idx="1">
                  <c:v>1640</c:v>
                </c:pt>
                <c:pt idx="2">
                  <c:v>1678</c:v>
                </c:pt>
              </c:numCache>
            </c:numRef>
          </c:val>
          <c:extLst>
            <c:ext xmlns:c16="http://schemas.microsoft.com/office/drawing/2014/chart" uri="{C3380CC4-5D6E-409C-BE32-E72D297353CC}">
              <c16:uniqueId val="{00000000-993D-485C-AF86-09335DE227A4}"/>
            </c:ext>
          </c:extLst>
        </c:ser>
        <c:dLbls>
          <c:showLegendKey val="0"/>
          <c:showVal val="1"/>
          <c:showCatName val="0"/>
          <c:showSerName val="0"/>
          <c:showPercent val="0"/>
          <c:showBubbleSize val="0"/>
        </c:dLbls>
        <c:axId val="1413064192"/>
        <c:axId val="1413070016"/>
      </c:areaChart>
      <c:catAx>
        <c:axId val="1413064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413070016"/>
        <c:crosses val="autoZero"/>
        <c:auto val="1"/>
        <c:lblAlgn val="ctr"/>
        <c:lblOffset val="100"/>
        <c:noMultiLvlLbl val="0"/>
      </c:catAx>
      <c:valAx>
        <c:axId val="1413070016"/>
        <c:scaling>
          <c:orientation val="minMax"/>
        </c:scaling>
        <c:delete val="1"/>
        <c:axPos val="l"/>
        <c:numFmt formatCode="General" sourceLinked="1"/>
        <c:majorTickMark val="none"/>
        <c:minorTickMark val="none"/>
        <c:tickLblPos val="nextTo"/>
        <c:crossAx val="14130641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CE4F9"/>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sz="11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[pooja.xlsx]Policy!PivotTable14</c:name>
    <c:fmtId val="2"/>
  </c:pivotSource>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US" b="1" i="0" cap="all" baseline="0"/>
              <a:t>Policy Distribution by Gender</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a:outerShdw blurRad="50800" dist="38100" algn="l" rotWithShape="0">
              <a:prstClr val="black">
                <a:alpha val="40000"/>
              </a:prstClr>
            </a:outerShdw>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Policy!$B$16</c:f>
              <c:strCache>
                <c:ptCount val="1"/>
                <c:pt idx="0">
                  <c:v>Total</c:v>
                </c:pt>
              </c:strCache>
            </c:strRef>
          </c:tx>
          <c:spPr>
            <a:solidFill>
              <a:srgbClr val="7030A0"/>
            </a:solidFill>
            <a:ln>
              <a:noFill/>
            </a:ln>
            <a:effectLst>
              <a:outerShdw blurRad="50800" dist="38100" algn="l" rotWithShape="0">
                <a:prstClr val="black">
                  <a:alpha val="40000"/>
                </a:prstClr>
              </a:outerShdw>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Policy!$A$17:$A$20</c:f>
              <c:strCache>
                <c:ptCount val="3"/>
                <c:pt idx="0">
                  <c:v>Male</c:v>
                </c:pt>
                <c:pt idx="1">
                  <c:v>Other</c:v>
                </c:pt>
                <c:pt idx="2">
                  <c:v>Female</c:v>
                </c:pt>
              </c:strCache>
            </c:strRef>
          </c:cat>
          <c:val>
            <c:numRef>
              <c:f>Policy!$B$17:$B$20</c:f>
              <c:numCache>
                <c:formatCode>General</c:formatCode>
                <c:ptCount val="3"/>
                <c:pt idx="0">
                  <c:v>1705</c:v>
                </c:pt>
                <c:pt idx="1">
                  <c:v>1655</c:v>
                </c:pt>
                <c:pt idx="2">
                  <c:v>1640</c:v>
                </c:pt>
              </c:numCache>
            </c:numRef>
          </c:val>
          <c:extLst>
            <c:ext xmlns:c16="http://schemas.microsoft.com/office/drawing/2014/chart" uri="{C3380CC4-5D6E-409C-BE32-E72D297353CC}">
              <c16:uniqueId val="{00000000-6FE0-4990-8865-9E73A206AFD1}"/>
            </c:ext>
          </c:extLst>
        </c:ser>
        <c:dLbls>
          <c:dLblPos val="outEnd"/>
          <c:showLegendKey val="0"/>
          <c:showVal val="1"/>
          <c:showCatName val="0"/>
          <c:showSerName val="0"/>
          <c:showPercent val="0"/>
          <c:showBubbleSize val="0"/>
        </c:dLbls>
        <c:gapWidth val="182"/>
        <c:axId val="1088275360"/>
        <c:axId val="1088264128"/>
      </c:barChart>
      <c:catAx>
        <c:axId val="1088275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088264128"/>
        <c:crosses val="autoZero"/>
        <c:auto val="1"/>
        <c:lblAlgn val="ctr"/>
        <c:lblOffset val="100"/>
        <c:noMultiLvlLbl val="0"/>
      </c:catAx>
      <c:valAx>
        <c:axId val="1088264128"/>
        <c:scaling>
          <c:orientation val="minMax"/>
        </c:scaling>
        <c:delete val="1"/>
        <c:axPos val="b"/>
        <c:numFmt formatCode="General" sourceLinked="1"/>
        <c:majorTickMark val="none"/>
        <c:minorTickMark val="none"/>
        <c:tickLblPos val="nextTo"/>
        <c:crossAx val="1088275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CE4F9"/>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sz="11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[pooja.xlsx]payment n claims!PivotTable19</c:name>
    <c:fmtId val="5"/>
  </c:pivotSource>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US" sz="1400" b="1" i="0" cap="all" baseline="0"/>
              <a:t>Payment Mode Distribution</a:t>
            </a:r>
          </a:p>
        </c:rich>
      </c:tx>
      <c:layout>
        <c:manualLayout>
          <c:xMode val="edge"/>
          <c:yMode val="edge"/>
          <c:x val="0.11621744008494331"/>
          <c:y val="0"/>
        </c:manualLayout>
      </c:layout>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1"/>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1"/>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a:innerShdw blurRad="63500" dist="50800" dir="13500000">
              <a:prstClr val="black">
                <a:alpha val="50000"/>
              </a:prstClr>
            </a:innerShdw>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1"/>
          <c:showVal val="0"/>
          <c:showCatName val="1"/>
          <c:showSerName val="0"/>
          <c:showPercent val="1"/>
          <c:showBubbleSize val="0"/>
          <c:extLst>
            <c:ext xmlns:c15="http://schemas.microsoft.com/office/drawing/2012/chart" uri="{CE6537A1-D6FC-4f65-9D91-7224C49458BB}"/>
          </c:extLst>
        </c:dLbl>
      </c:pivotFmt>
      <c:pivotFmt>
        <c:idx val="6"/>
        <c:spPr>
          <a:solidFill>
            <a:srgbClr val="AA72D4"/>
          </a:solidFill>
          <a:ln w="19050">
            <a:solidFill>
              <a:schemeClr val="lt1"/>
            </a:solidFill>
          </a:ln>
          <a:effectLst>
            <a:innerShdw blurRad="63500" dist="50800" dir="13500000">
              <a:prstClr val="black">
                <a:alpha val="50000"/>
              </a:prstClr>
            </a:innerShdw>
          </a:effectLst>
        </c:spPr>
      </c:pivotFmt>
      <c:pivotFmt>
        <c:idx val="7"/>
        <c:spPr>
          <a:solidFill>
            <a:srgbClr val="8037B7"/>
          </a:solidFill>
          <a:ln w="19050">
            <a:solidFill>
              <a:schemeClr val="lt1"/>
            </a:solidFill>
          </a:ln>
          <a:effectLst>
            <a:innerShdw blurRad="63500" dist="50800" dir="13500000">
              <a:prstClr val="black">
                <a:alpha val="50000"/>
              </a:prstClr>
            </a:innerShdw>
          </a:effectLst>
        </c:spPr>
        <c:dLbl>
          <c:idx val="0"/>
          <c:layout>
            <c:manualLayout>
              <c:x val="0.17517503563516285"/>
              <c:y val="0"/>
            </c:manualLayout>
          </c:layout>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1"/>
          <c:showVal val="0"/>
          <c:showCatName val="1"/>
          <c:showSerName val="0"/>
          <c:showPercent val="1"/>
          <c:showBubbleSize val="0"/>
          <c:extLst>
            <c:ext xmlns:c15="http://schemas.microsoft.com/office/drawing/2012/chart" uri="{CE6537A1-D6FC-4f65-9D91-7224C49458BB}"/>
          </c:extLst>
        </c:dLbl>
      </c:pivotFmt>
      <c:pivotFmt>
        <c:idx val="8"/>
        <c:spPr>
          <a:solidFill>
            <a:srgbClr val="E39CF6"/>
          </a:solidFill>
          <a:ln w="19050">
            <a:solidFill>
              <a:schemeClr val="lt1"/>
            </a:solidFill>
          </a:ln>
          <a:effectLst>
            <a:innerShdw blurRad="63500" dist="50800" dir="13500000">
              <a:prstClr val="black">
                <a:alpha val="50000"/>
              </a:prstClr>
            </a:innerShdw>
          </a:effectLst>
        </c:spPr>
      </c:pivotFmt>
    </c:pivotFmts>
    <c:plotArea>
      <c:layout/>
      <c:pieChart>
        <c:varyColors val="1"/>
        <c:ser>
          <c:idx val="0"/>
          <c:order val="0"/>
          <c:tx>
            <c:strRef>
              <c:f>'payment n claims'!$B$6</c:f>
              <c:strCache>
                <c:ptCount val="1"/>
                <c:pt idx="0">
                  <c:v>Total</c:v>
                </c:pt>
              </c:strCache>
            </c:strRef>
          </c:tx>
          <c:spPr>
            <a:effectLst>
              <a:innerShdw blurRad="63500" dist="50800" dir="13500000">
                <a:prstClr val="black">
                  <a:alpha val="50000"/>
                </a:prstClr>
              </a:innerShdw>
            </a:effectLst>
          </c:spPr>
          <c:dPt>
            <c:idx val="0"/>
            <c:bubble3D val="0"/>
            <c:spPr>
              <a:solidFill>
                <a:srgbClr val="AA72D4"/>
              </a:solidFill>
              <a:ln w="19050">
                <a:solidFill>
                  <a:schemeClr val="lt1"/>
                </a:solidFill>
              </a:ln>
              <a:effectLst>
                <a:innerShdw blurRad="63500" dist="50800" dir="13500000">
                  <a:prstClr val="black">
                    <a:alpha val="50000"/>
                  </a:prstClr>
                </a:innerShdw>
              </a:effectLst>
            </c:spPr>
            <c:extLst>
              <c:ext xmlns:c16="http://schemas.microsoft.com/office/drawing/2014/chart" uri="{C3380CC4-5D6E-409C-BE32-E72D297353CC}">
                <c16:uniqueId val="{00000001-8424-417D-8635-F9F524227A6B}"/>
              </c:ext>
            </c:extLst>
          </c:dPt>
          <c:dPt>
            <c:idx val="1"/>
            <c:bubble3D val="0"/>
            <c:spPr>
              <a:solidFill>
                <a:srgbClr val="8037B7"/>
              </a:solidFill>
              <a:ln w="19050">
                <a:solidFill>
                  <a:schemeClr val="lt1"/>
                </a:solidFill>
              </a:ln>
              <a:effectLst>
                <a:innerShdw blurRad="63500" dist="50800" dir="13500000">
                  <a:prstClr val="black">
                    <a:alpha val="50000"/>
                  </a:prstClr>
                </a:innerShdw>
              </a:effectLst>
            </c:spPr>
            <c:extLst>
              <c:ext xmlns:c16="http://schemas.microsoft.com/office/drawing/2014/chart" uri="{C3380CC4-5D6E-409C-BE32-E72D297353CC}">
                <c16:uniqueId val="{00000003-8424-417D-8635-F9F524227A6B}"/>
              </c:ext>
            </c:extLst>
          </c:dPt>
          <c:dPt>
            <c:idx val="2"/>
            <c:bubble3D val="0"/>
            <c:spPr>
              <a:solidFill>
                <a:srgbClr val="E39CF6"/>
              </a:solidFill>
              <a:ln w="19050">
                <a:solidFill>
                  <a:schemeClr val="lt1"/>
                </a:solidFill>
              </a:ln>
              <a:effectLst>
                <a:innerShdw blurRad="63500" dist="50800" dir="13500000">
                  <a:prstClr val="black">
                    <a:alpha val="50000"/>
                  </a:prstClr>
                </a:innerShdw>
              </a:effectLst>
            </c:spPr>
            <c:extLst>
              <c:ext xmlns:c16="http://schemas.microsoft.com/office/drawing/2014/chart" uri="{C3380CC4-5D6E-409C-BE32-E72D297353CC}">
                <c16:uniqueId val="{00000005-8424-417D-8635-F9F524227A6B}"/>
              </c:ext>
            </c:extLst>
          </c:dPt>
          <c:dLbls>
            <c:dLbl>
              <c:idx val="1"/>
              <c:layout>
                <c:manualLayout>
                  <c:x val="0.17517503563516285"/>
                  <c:y val="0"/>
                </c:manualLayout>
              </c:layout>
              <c:dLblPos val="bestFit"/>
              <c:showLegendKey val="1"/>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424-417D-8635-F9F524227A6B}"/>
                </c:ext>
              </c:extLst>
            </c:dLbl>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1"/>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'payment n claims'!$A$7:$A$10</c:f>
              <c:strCache>
                <c:ptCount val="3"/>
                <c:pt idx="0">
                  <c:v>Bank Transfer</c:v>
                </c:pt>
                <c:pt idx="1">
                  <c:v>Cash</c:v>
                </c:pt>
                <c:pt idx="2">
                  <c:v>Credit Card</c:v>
                </c:pt>
              </c:strCache>
            </c:strRef>
          </c:cat>
          <c:val>
            <c:numRef>
              <c:f>'payment n claims'!$B$7:$B$10</c:f>
              <c:numCache>
                <c:formatCode>General</c:formatCode>
                <c:ptCount val="3"/>
                <c:pt idx="0">
                  <c:v>1645</c:v>
                </c:pt>
                <c:pt idx="1">
                  <c:v>1744</c:v>
                </c:pt>
                <c:pt idx="2">
                  <c:v>1611</c:v>
                </c:pt>
              </c:numCache>
            </c:numRef>
          </c:val>
          <c:extLst>
            <c:ext xmlns:c16="http://schemas.microsoft.com/office/drawing/2014/chart" uri="{C3380CC4-5D6E-409C-BE32-E72D297353CC}">
              <c16:uniqueId val="{00000006-8424-417D-8635-F9F524227A6B}"/>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CE4F9"/>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sz="11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[pooja.xlsx]payment n claims!PivotTable21</c:name>
    <c:fmtId val="2"/>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b="1" i="0" cap="all" baseline="0"/>
              <a:t>Claim Status</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'payment n claims'!$J$4</c:f>
              <c:strCache>
                <c:ptCount val="1"/>
                <c:pt idx="0">
                  <c:v>Total</c:v>
                </c:pt>
              </c:strCache>
            </c:strRef>
          </c:tx>
          <c:spPr>
            <a:solidFill>
              <a:srgbClr val="7030A0"/>
            </a:soli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'payment n claims'!$I$5:$I$8</c:f>
              <c:strCache>
                <c:ptCount val="3"/>
                <c:pt idx="0">
                  <c:v>Approved</c:v>
                </c:pt>
                <c:pt idx="1">
                  <c:v>Denied</c:v>
                </c:pt>
                <c:pt idx="2">
                  <c:v>Pending</c:v>
                </c:pt>
              </c:strCache>
            </c:strRef>
          </c:cat>
          <c:val>
            <c:numRef>
              <c:f>'payment n claims'!$J$5:$J$8</c:f>
              <c:numCache>
                <c:formatCode>General</c:formatCode>
                <c:ptCount val="3"/>
                <c:pt idx="0">
                  <c:v>1712</c:v>
                </c:pt>
                <c:pt idx="1">
                  <c:v>1638</c:v>
                </c:pt>
                <c:pt idx="2">
                  <c:v>1650</c:v>
                </c:pt>
              </c:numCache>
            </c:numRef>
          </c:val>
          <c:extLst>
            <c:ext xmlns:c16="http://schemas.microsoft.com/office/drawing/2014/chart" uri="{C3380CC4-5D6E-409C-BE32-E72D297353CC}">
              <c16:uniqueId val="{00000000-90EF-4022-AF76-8537EB9FFFAD}"/>
            </c:ext>
          </c:extLst>
        </c:ser>
        <c:dLbls>
          <c:dLblPos val="inEnd"/>
          <c:showLegendKey val="0"/>
          <c:showVal val="1"/>
          <c:showCatName val="0"/>
          <c:showSerName val="0"/>
          <c:showPercent val="0"/>
          <c:showBubbleSize val="0"/>
        </c:dLbls>
        <c:gapWidth val="41"/>
        <c:axId val="1088270368"/>
        <c:axId val="1088271200"/>
      </c:barChart>
      <c:catAx>
        <c:axId val="10882703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088271200"/>
        <c:crosses val="autoZero"/>
        <c:auto val="1"/>
        <c:lblAlgn val="ctr"/>
        <c:lblOffset val="100"/>
        <c:noMultiLvlLbl val="0"/>
      </c:catAx>
      <c:valAx>
        <c:axId val="1088271200"/>
        <c:scaling>
          <c:orientation val="minMax"/>
        </c:scaling>
        <c:delete val="1"/>
        <c:axPos val="l"/>
        <c:numFmt formatCode="General" sourceLinked="1"/>
        <c:majorTickMark val="none"/>
        <c:minorTickMark val="none"/>
        <c:tickLblPos val="nextTo"/>
        <c:crossAx val="1088270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CE4FC"/>
    </a:solidFill>
    <a:ln w="9525" cap="flat" cmpd="sng" algn="ctr">
      <a:solidFill>
        <a:schemeClr val="dk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[pooja.xlsx]payment n claims!PivotTable23</c:name>
    <c:fmtId val="2"/>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Renewal Status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'payment n claims'!$B$17</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'payment n claims'!$A$18:$A$21</c:f>
              <c:strCache>
                <c:ptCount val="3"/>
                <c:pt idx="0">
                  <c:v>Not Renewed</c:v>
                </c:pt>
                <c:pt idx="1">
                  <c:v>Renewed</c:v>
                </c:pt>
                <c:pt idx="2">
                  <c:v>Pending</c:v>
                </c:pt>
              </c:strCache>
            </c:strRef>
          </c:cat>
          <c:val>
            <c:numRef>
              <c:f>'payment n claims'!$B$18:$B$21</c:f>
              <c:numCache>
                <c:formatCode>General</c:formatCode>
                <c:ptCount val="3"/>
                <c:pt idx="0">
                  <c:v>1685</c:v>
                </c:pt>
                <c:pt idx="1">
                  <c:v>1668</c:v>
                </c:pt>
                <c:pt idx="2">
                  <c:v>1647</c:v>
                </c:pt>
              </c:numCache>
            </c:numRef>
          </c:val>
          <c:extLst>
            <c:ext xmlns:c16="http://schemas.microsoft.com/office/drawing/2014/chart" uri="{C3380CC4-5D6E-409C-BE32-E72D297353CC}">
              <c16:uniqueId val="{00000000-8231-406D-827B-986B1335FAFD}"/>
            </c:ext>
          </c:extLst>
        </c:ser>
        <c:dLbls>
          <c:dLblPos val="outEnd"/>
          <c:showLegendKey val="0"/>
          <c:showVal val="1"/>
          <c:showCatName val="0"/>
          <c:showSerName val="0"/>
          <c:showPercent val="0"/>
          <c:showBubbleSize val="0"/>
        </c:dLbls>
        <c:gapWidth val="326"/>
        <c:overlap val="-58"/>
        <c:axId val="441468736"/>
        <c:axId val="441478304"/>
      </c:barChart>
      <c:catAx>
        <c:axId val="441468736"/>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478304"/>
        <c:crosses val="autoZero"/>
        <c:auto val="1"/>
        <c:lblAlgn val="ctr"/>
        <c:lblOffset val="100"/>
        <c:noMultiLvlLbl val="0"/>
      </c:catAx>
      <c:valAx>
        <c:axId val="4414783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468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CE4F9"/>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[pooja.xlsx]payment n claims!PivotTable24</c:name>
    <c:fmtId val="2"/>
  </c:pivotSource>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IN" sz="1400" b="1" i="0" cap="all" baseline="0"/>
              <a:t>Premium &amp; Coverage amount By Policy Type</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a:outerShdw blurRad="76200" dir="18900000" sy="23000" kx="-1200000" algn="bl" rotWithShape="0">
              <a:prstClr val="black">
                <a:alpha val="20000"/>
              </a:prstClr>
            </a:outerShdw>
          </a:effectLst>
        </c:spPr>
        <c:marker>
          <c:symbol val="none"/>
        </c:marker>
        <c:dLbl>
          <c:idx val="0"/>
          <c:numFmt formatCode="#,\K"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40000"/>
              <a:lumOff val="60000"/>
            </a:schemeClr>
          </a:solidFill>
          <a:ln>
            <a:noFill/>
          </a:ln>
          <a:effectLst/>
        </c:spPr>
        <c:marker>
          <c:symbol val="none"/>
        </c:marker>
        <c:dLbl>
          <c:idx val="0"/>
          <c:numFmt formatCode="#,\K"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'payment n claims'!$I$21</c:f>
              <c:strCache>
                <c:ptCount val="1"/>
                <c:pt idx="0">
                  <c:v>Sum of Coverage Amount</c:v>
                </c:pt>
              </c:strCache>
            </c:strRef>
          </c:tx>
          <c:spPr>
            <a:solidFill>
              <a:srgbClr val="7030A0"/>
            </a:solidFill>
            <a:ln>
              <a:noFill/>
            </a:ln>
            <a:effectLst>
              <a:outerShdw blurRad="76200" dir="18900000" sy="23000" kx="-1200000" algn="bl" rotWithShape="0">
                <a:prstClr val="black">
                  <a:alpha val="20000"/>
                </a:prstClr>
              </a:outerShdw>
            </a:effectLst>
          </c:spPr>
          <c:invertIfNegative val="0"/>
          <c:dLbls>
            <c:numFmt formatCode="#,\K"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'payment n claims'!$H$22:$H$26</c:f>
              <c:strCache>
                <c:ptCount val="4"/>
                <c:pt idx="0">
                  <c:v>Auto</c:v>
                </c:pt>
                <c:pt idx="1">
                  <c:v>Health</c:v>
                </c:pt>
                <c:pt idx="2">
                  <c:v>Life</c:v>
                </c:pt>
                <c:pt idx="3">
                  <c:v>Property</c:v>
                </c:pt>
              </c:strCache>
            </c:strRef>
          </c:cat>
          <c:val>
            <c:numRef>
              <c:f>'payment n claims'!$I$22:$I$26</c:f>
              <c:numCache>
                <c:formatCode>General</c:formatCode>
                <c:ptCount val="4"/>
                <c:pt idx="0">
                  <c:v>307282242</c:v>
                </c:pt>
                <c:pt idx="1">
                  <c:v>333678159</c:v>
                </c:pt>
                <c:pt idx="2">
                  <c:v>319651834</c:v>
                </c:pt>
                <c:pt idx="3">
                  <c:v>312202512</c:v>
                </c:pt>
              </c:numCache>
            </c:numRef>
          </c:val>
          <c:extLst>
            <c:ext xmlns:c16="http://schemas.microsoft.com/office/drawing/2014/chart" uri="{C3380CC4-5D6E-409C-BE32-E72D297353CC}">
              <c16:uniqueId val="{00000000-1A14-41A8-898A-72FB1E779CDF}"/>
            </c:ext>
          </c:extLst>
        </c:ser>
        <c:ser>
          <c:idx val="1"/>
          <c:order val="1"/>
          <c:tx>
            <c:strRef>
              <c:f>'payment n claims'!$J$21</c:f>
              <c:strCache>
                <c:ptCount val="1"/>
                <c:pt idx="0">
                  <c:v>Sum of Premium Amount</c:v>
                </c:pt>
              </c:strCache>
            </c:strRef>
          </c:tx>
          <c:spPr>
            <a:solidFill>
              <a:schemeClr val="accent6">
                <a:lumMod val="40000"/>
                <a:lumOff val="60000"/>
              </a:schemeClr>
            </a:solidFill>
            <a:ln>
              <a:noFill/>
            </a:ln>
            <a:effectLst/>
          </c:spPr>
          <c:invertIfNegative val="0"/>
          <c:dLbls>
            <c:numFmt formatCode="#,\K"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'payment n claims'!$H$22:$H$26</c:f>
              <c:strCache>
                <c:ptCount val="4"/>
                <c:pt idx="0">
                  <c:v>Auto</c:v>
                </c:pt>
                <c:pt idx="1">
                  <c:v>Health</c:v>
                </c:pt>
                <c:pt idx="2">
                  <c:v>Life</c:v>
                </c:pt>
                <c:pt idx="3">
                  <c:v>Property</c:v>
                </c:pt>
              </c:strCache>
            </c:strRef>
          </c:cat>
          <c:val>
            <c:numRef>
              <c:f>'payment n claims'!$J$22:$J$26</c:f>
              <c:numCache>
                <c:formatCode>General</c:formatCode>
                <c:ptCount val="4"/>
                <c:pt idx="0">
                  <c:v>1250378.8700000001</c:v>
                </c:pt>
                <c:pt idx="1">
                  <c:v>1363452.53</c:v>
                </c:pt>
                <c:pt idx="2">
                  <c:v>1339028.42</c:v>
                </c:pt>
                <c:pt idx="3">
                  <c:v>1308148.58</c:v>
                </c:pt>
              </c:numCache>
            </c:numRef>
          </c:val>
          <c:extLst>
            <c:ext xmlns:c16="http://schemas.microsoft.com/office/drawing/2014/chart" uri="{C3380CC4-5D6E-409C-BE32-E72D297353CC}">
              <c16:uniqueId val="{00000001-1A14-41A8-898A-72FB1E779CDF}"/>
            </c:ext>
          </c:extLst>
        </c:ser>
        <c:dLbls>
          <c:dLblPos val="ctr"/>
          <c:showLegendKey val="0"/>
          <c:showVal val="1"/>
          <c:showCatName val="0"/>
          <c:showSerName val="0"/>
          <c:showPercent val="0"/>
          <c:showBubbleSize val="0"/>
        </c:dLbls>
        <c:gapWidth val="150"/>
        <c:overlap val="100"/>
        <c:axId val="1413061696"/>
        <c:axId val="1413067104"/>
      </c:barChart>
      <c:catAx>
        <c:axId val="141306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413067104"/>
        <c:crosses val="autoZero"/>
        <c:auto val="1"/>
        <c:lblAlgn val="ctr"/>
        <c:lblOffset val="100"/>
        <c:noMultiLvlLbl val="0"/>
      </c:catAx>
      <c:valAx>
        <c:axId val="1413067104"/>
        <c:scaling>
          <c:orientation val="minMax"/>
        </c:scaling>
        <c:delete val="1"/>
        <c:axPos val="l"/>
        <c:numFmt formatCode="General" sourceLinked="1"/>
        <c:majorTickMark val="none"/>
        <c:minorTickMark val="none"/>
        <c:tickLblPos val="nextTo"/>
        <c:crossAx val="1413061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CE4F9"/>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sz="11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[pooja.xlsx]Invoice!PivotTable27</c:name>
    <c:fmtId val="2"/>
  </c:pivotSource>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IN" b="1" i="0" cap="all" baseline="0"/>
              <a:t>Executives by Revenue</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a:outerShdw blurRad="50800" dist="38100" dir="16200000" rotWithShape="0">
              <a:prstClr val="black">
                <a:alpha val="40000"/>
              </a:prstClr>
            </a:outerShdw>
          </a:effectLst>
        </c:spPr>
        <c:marker>
          <c:symbol val="none"/>
        </c:marker>
        <c:dLbl>
          <c:idx val="0"/>
          <c:numFmt formatCode="#,\K"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Invoice!$D$16</c:f>
              <c:strCache>
                <c:ptCount val="1"/>
                <c:pt idx="0">
                  <c:v>Total</c:v>
                </c:pt>
              </c:strCache>
            </c:strRef>
          </c:tx>
          <c:spPr>
            <a:solidFill>
              <a:srgbClr val="7030A0"/>
            </a:solidFill>
            <a:ln>
              <a:noFill/>
            </a:ln>
            <a:effectLst>
              <a:outerShdw blurRad="50800" dist="38100" dir="16200000" rotWithShape="0">
                <a:prstClr val="black">
                  <a:alpha val="40000"/>
                </a:prstClr>
              </a:outerShdw>
            </a:effectLst>
          </c:spPr>
          <c:invertIfNegative val="0"/>
          <c:dLbls>
            <c:numFmt formatCode="#,\K" sourceLinked="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Invoice!$C$17:$C$25</c:f>
              <c:strCache>
                <c:ptCount val="8"/>
                <c:pt idx="0">
                  <c:v>Mark</c:v>
                </c:pt>
                <c:pt idx="1">
                  <c:v>Animesh Rawat</c:v>
                </c:pt>
                <c:pt idx="2">
                  <c:v>Juli</c:v>
                </c:pt>
                <c:pt idx="3">
                  <c:v>Vinay</c:v>
                </c:pt>
                <c:pt idx="4">
                  <c:v>Abhinav Shivam</c:v>
                </c:pt>
                <c:pt idx="5">
                  <c:v>Ketan Jain</c:v>
                </c:pt>
                <c:pt idx="6">
                  <c:v>Vidit Shah</c:v>
                </c:pt>
                <c:pt idx="7">
                  <c:v>Gilbert</c:v>
                </c:pt>
              </c:strCache>
            </c:strRef>
          </c:cat>
          <c:val>
            <c:numRef>
              <c:f>Invoice!$D$17:$D$25</c:f>
              <c:numCache>
                <c:formatCode>General</c:formatCode>
                <c:ptCount val="8"/>
                <c:pt idx="0">
                  <c:v>175276</c:v>
                </c:pt>
                <c:pt idx="1">
                  <c:v>443901</c:v>
                </c:pt>
                <c:pt idx="2">
                  <c:v>629687</c:v>
                </c:pt>
                <c:pt idx="3">
                  <c:v>725714</c:v>
                </c:pt>
                <c:pt idx="4">
                  <c:v>1012346</c:v>
                </c:pt>
                <c:pt idx="5">
                  <c:v>2379541</c:v>
                </c:pt>
                <c:pt idx="6">
                  <c:v>2444394</c:v>
                </c:pt>
                <c:pt idx="7">
                  <c:v>4451847</c:v>
                </c:pt>
              </c:numCache>
            </c:numRef>
          </c:val>
          <c:extLst>
            <c:ext xmlns:c16="http://schemas.microsoft.com/office/drawing/2014/chart" uri="{C3380CC4-5D6E-409C-BE32-E72D297353CC}">
              <c16:uniqueId val="{00000000-2693-42E7-9569-9B85E7F0BB2E}"/>
            </c:ext>
          </c:extLst>
        </c:ser>
        <c:dLbls>
          <c:dLblPos val="outEnd"/>
          <c:showLegendKey val="0"/>
          <c:showVal val="1"/>
          <c:showCatName val="0"/>
          <c:showSerName val="0"/>
          <c:showPercent val="0"/>
          <c:showBubbleSize val="0"/>
        </c:dLbls>
        <c:gapWidth val="182"/>
        <c:axId val="694243152"/>
        <c:axId val="694252304"/>
      </c:barChart>
      <c:catAx>
        <c:axId val="694243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94252304"/>
        <c:crosses val="autoZero"/>
        <c:auto val="1"/>
        <c:lblAlgn val="ctr"/>
        <c:lblOffset val="100"/>
        <c:noMultiLvlLbl val="0"/>
      </c:catAx>
      <c:valAx>
        <c:axId val="694252304"/>
        <c:scaling>
          <c:orientation val="minMax"/>
        </c:scaling>
        <c:delete val="1"/>
        <c:axPos val="b"/>
        <c:numFmt formatCode="General" sourceLinked="1"/>
        <c:majorTickMark val="none"/>
        <c:minorTickMark val="none"/>
        <c:tickLblPos val="nextTo"/>
        <c:crossAx val="694243152"/>
        <c:crosses val="autoZero"/>
        <c:crossBetween val="between"/>
      </c:valAx>
      <c:spPr>
        <a:noFill/>
        <a:ln>
          <a:noFill/>
        </a:ln>
        <a:effectLst>
          <a:outerShdw blurRad="50800" dist="38100" dir="2700000" algn="tl"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CE4F9"/>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sz="11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[pooja.xlsx]Invoice!PivotTable1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No of Invoice by Account Executive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338713910761155"/>
          <c:y val="0.17171296296296296"/>
          <c:w val="0.75785804899387588"/>
          <c:h val="0.72088764946048411"/>
        </c:manualLayout>
      </c:layout>
      <c:barChart>
        <c:barDir val="bar"/>
        <c:grouping val="stacked"/>
        <c:varyColors val="0"/>
        <c:ser>
          <c:idx val="0"/>
          <c:order val="0"/>
          <c:tx>
            <c:strRef>
              <c:f>Invoice!$B$1:$B$2</c:f>
              <c:strCache>
                <c:ptCount val="1"/>
                <c:pt idx="0">
                  <c:v>Cross Sell</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Invoice!$A$3:$A$11</c:f>
              <c:strCache>
                <c:ptCount val="8"/>
                <c:pt idx="0">
                  <c:v>Mark</c:v>
                </c:pt>
                <c:pt idx="1">
                  <c:v>Abhinav Shivam</c:v>
                </c:pt>
                <c:pt idx="2">
                  <c:v>Animesh Rawat</c:v>
                </c:pt>
                <c:pt idx="3">
                  <c:v>Juli</c:v>
                </c:pt>
                <c:pt idx="4">
                  <c:v>Vinay</c:v>
                </c:pt>
                <c:pt idx="5">
                  <c:v>Vidit Shah</c:v>
                </c:pt>
                <c:pt idx="6">
                  <c:v>Ketan Jain</c:v>
                </c:pt>
                <c:pt idx="7">
                  <c:v>Gilbert</c:v>
                </c:pt>
              </c:strCache>
            </c:strRef>
          </c:cat>
          <c:val>
            <c:numRef>
              <c:f>Invoice!$B$3:$B$11</c:f>
              <c:numCache>
                <c:formatCode>General</c:formatCode>
                <c:ptCount val="8"/>
                <c:pt idx="0">
                  <c:v>2</c:v>
                </c:pt>
                <c:pt idx="1">
                  <c:v>8</c:v>
                </c:pt>
                <c:pt idx="2">
                  <c:v>20</c:v>
                </c:pt>
                <c:pt idx="3">
                  <c:v>2</c:v>
                </c:pt>
                <c:pt idx="4">
                  <c:v>19</c:v>
                </c:pt>
                <c:pt idx="5">
                  <c:v>12</c:v>
                </c:pt>
                <c:pt idx="6">
                  <c:v>9</c:v>
                </c:pt>
              </c:numCache>
            </c:numRef>
          </c:val>
          <c:extLst>
            <c:ext xmlns:c16="http://schemas.microsoft.com/office/drawing/2014/chart" uri="{C3380CC4-5D6E-409C-BE32-E72D297353CC}">
              <c16:uniqueId val="{00000000-85A6-4AEC-B895-ABC4640A5F7E}"/>
            </c:ext>
          </c:extLst>
        </c:ser>
        <c:ser>
          <c:idx val="1"/>
          <c:order val="1"/>
          <c:tx>
            <c:strRef>
              <c:f>Invoice!$C$1:$C$2</c:f>
              <c:strCache>
                <c:ptCount val="1"/>
                <c:pt idx="0">
                  <c:v>New</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Invoice!$A$3:$A$11</c:f>
              <c:strCache>
                <c:ptCount val="8"/>
                <c:pt idx="0">
                  <c:v>Mark</c:v>
                </c:pt>
                <c:pt idx="1">
                  <c:v>Abhinav Shivam</c:v>
                </c:pt>
                <c:pt idx="2">
                  <c:v>Animesh Rawat</c:v>
                </c:pt>
                <c:pt idx="3">
                  <c:v>Juli</c:v>
                </c:pt>
                <c:pt idx="4">
                  <c:v>Vinay</c:v>
                </c:pt>
                <c:pt idx="5">
                  <c:v>Vidit Shah</c:v>
                </c:pt>
                <c:pt idx="6">
                  <c:v>Ketan Jain</c:v>
                </c:pt>
                <c:pt idx="7">
                  <c:v>Gilbert</c:v>
                </c:pt>
              </c:strCache>
            </c:strRef>
          </c:cat>
          <c:val>
            <c:numRef>
              <c:f>Invoice!$C$3:$C$11</c:f>
              <c:numCache>
                <c:formatCode>General</c:formatCode>
                <c:ptCount val="8"/>
                <c:pt idx="3">
                  <c:v>15</c:v>
                </c:pt>
                <c:pt idx="4">
                  <c:v>1</c:v>
                </c:pt>
                <c:pt idx="6">
                  <c:v>9</c:v>
                </c:pt>
                <c:pt idx="7">
                  <c:v>2</c:v>
                </c:pt>
              </c:numCache>
            </c:numRef>
          </c:val>
          <c:extLst>
            <c:ext xmlns:c16="http://schemas.microsoft.com/office/drawing/2014/chart" uri="{C3380CC4-5D6E-409C-BE32-E72D297353CC}">
              <c16:uniqueId val="{00000003-CA56-4C75-B886-6B304399A713}"/>
            </c:ext>
          </c:extLst>
        </c:ser>
        <c:ser>
          <c:idx val="2"/>
          <c:order val="2"/>
          <c:tx>
            <c:strRef>
              <c:f>Invoice!$D$1:$D$2</c:f>
              <c:strCache>
                <c:ptCount val="1"/>
                <c:pt idx="0">
                  <c:v>Renewal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Invoice!$A$3:$A$11</c:f>
              <c:strCache>
                <c:ptCount val="8"/>
                <c:pt idx="0">
                  <c:v>Mark</c:v>
                </c:pt>
                <c:pt idx="1">
                  <c:v>Abhinav Shivam</c:v>
                </c:pt>
                <c:pt idx="2">
                  <c:v>Animesh Rawat</c:v>
                </c:pt>
                <c:pt idx="3">
                  <c:v>Juli</c:v>
                </c:pt>
                <c:pt idx="4">
                  <c:v>Vinay</c:v>
                </c:pt>
                <c:pt idx="5">
                  <c:v>Vidit Shah</c:v>
                </c:pt>
                <c:pt idx="6">
                  <c:v>Ketan Jain</c:v>
                </c:pt>
                <c:pt idx="7">
                  <c:v>Gilbert</c:v>
                </c:pt>
              </c:strCache>
            </c:strRef>
          </c:cat>
          <c:val>
            <c:numRef>
              <c:f>Invoice!$D$3:$D$11</c:f>
              <c:numCache>
                <c:formatCode>General</c:formatCode>
                <c:ptCount val="8"/>
                <c:pt idx="3">
                  <c:v>5</c:v>
                </c:pt>
                <c:pt idx="4">
                  <c:v>3</c:v>
                </c:pt>
                <c:pt idx="5">
                  <c:v>15</c:v>
                </c:pt>
                <c:pt idx="6">
                  <c:v>18</c:v>
                </c:pt>
                <c:pt idx="7">
                  <c:v>59</c:v>
                </c:pt>
              </c:numCache>
            </c:numRef>
          </c:val>
          <c:extLst>
            <c:ext xmlns:c16="http://schemas.microsoft.com/office/drawing/2014/chart" uri="{C3380CC4-5D6E-409C-BE32-E72D297353CC}">
              <c16:uniqueId val="{00000004-CA56-4C75-B886-6B304399A713}"/>
            </c:ext>
          </c:extLst>
        </c:ser>
        <c:dLbls>
          <c:dLblPos val="ctr"/>
          <c:showLegendKey val="0"/>
          <c:showVal val="1"/>
          <c:showCatName val="0"/>
          <c:showSerName val="0"/>
          <c:showPercent val="0"/>
          <c:showBubbleSize val="0"/>
        </c:dLbls>
        <c:gapWidth val="150"/>
        <c:overlap val="100"/>
        <c:axId val="1468088063"/>
        <c:axId val="1468088479"/>
      </c:barChart>
      <c:catAx>
        <c:axId val="1468088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088479"/>
        <c:crosses val="autoZero"/>
        <c:auto val="1"/>
        <c:lblAlgn val="ctr"/>
        <c:lblOffset val="100"/>
        <c:noMultiLvlLbl val="0"/>
      </c:catAx>
      <c:valAx>
        <c:axId val="1468088479"/>
        <c:scaling>
          <c:orientation val="minMax"/>
        </c:scaling>
        <c:delete val="1"/>
        <c:axPos val="b"/>
        <c:numFmt formatCode="General" sourceLinked="1"/>
        <c:majorTickMark val="none"/>
        <c:minorTickMark val="none"/>
        <c:tickLblPos val="nextTo"/>
        <c:crossAx val="1468088063"/>
        <c:crosses val="autoZero"/>
        <c:crossBetween val="between"/>
      </c:valAx>
      <c:spPr>
        <a:noFill/>
        <a:ln>
          <a:noFill/>
        </a:ln>
        <a:effectLst/>
      </c:spPr>
    </c:plotArea>
    <c:legend>
      <c:legendPos val="r"/>
      <c:layout>
        <c:manualLayout>
          <c:xMode val="edge"/>
          <c:yMode val="edge"/>
          <c:x val="0.84335629921259836"/>
          <c:y val="0.64227909011373574"/>
          <c:w val="0.15664379980671431"/>
          <c:h val="0.291075710053385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[pooja.xlsx]Invoice!PivotTable27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Executives</a:t>
            </a:r>
            <a:r>
              <a:rPr lang="en-IN" baseline="0"/>
              <a:t> by Revenue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6"/>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Invoice!$D$16</c:f>
              <c:strCache>
                <c:ptCount val="1"/>
                <c:pt idx="0">
                  <c:v>Total</c:v>
                </c:pt>
              </c:strCache>
            </c:strRef>
          </c:tx>
          <c:spPr>
            <a:solidFill>
              <a:schemeClr val="accent6"/>
            </a:solidFill>
            <a:ln>
              <a:noFill/>
            </a:ln>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Invoice!$C$17:$C$25</c:f>
              <c:strCache>
                <c:ptCount val="8"/>
                <c:pt idx="0">
                  <c:v>Mark</c:v>
                </c:pt>
                <c:pt idx="1">
                  <c:v>Animesh Rawat</c:v>
                </c:pt>
                <c:pt idx="2">
                  <c:v>Juli</c:v>
                </c:pt>
                <c:pt idx="3">
                  <c:v>Vinay</c:v>
                </c:pt>
                <c:pt idx="4">
                  <c:v>Abhinav Shivam</c:v>
                </c:pt>
                <c:pt idx="5">
                  <c:v>Ketan Jain</c:v>
                </c:pt>
                <c:pt idx="6">
                  <c:v>Vidit Shah</c:v>
                </c:pt>
                <c:pt idx="7">
                  <c:v>Gilbert</c:v>
                </c:pt>
              </c:strCache>
            </c:strRef>
          </c:cat>
          <c:val>
            <c:numRef>
              <c:f>Invoice!$D$17:$D$25</c:f>
              <c:numCache>
                <c:formatCode>General</c:formatCode>
                <c:ptCount val="8"/>
                <c:pt idx="0">
                  <c:v>175276</c:v>
                </c:pt>
                <c:pt idx="1">
                  <c:v>443901</c:v>
                </c:pt>
                <c:pt idx="2">
                  <c:v>629687</c:v>
                </c:pt>
                <c:pt idx="3">
                  <c:v>725714</c:v>
                </c:pt>
                <c:pt idx="4">
                  <c:v>1012346</c:v>
                </c:pt>
                <c:pt idx="5">
                  <c:v>2379541</c:v>
                </c:pt>
                <c:pt idx="6">
                  <c:v>2444394</c:v>
                </c:pt>
                <c:pt idx="7">
                  <c:v>4451847</c:v>
                </c:pt>
              </c:numCache>
            </c:numRef>
          </c:val>
          <c:extLst>
            <c:ext xmlns:c16="http://schemas.microsoft.com/office/drawing/2014/chart" uri="{C3380CC4-5D6E-409C-BE32-E72D297353CC}">
              <c16:uniqueId val="{00000000-7399-462D-B5EC-85078366E29B}"/>
            </c:ext>
          </c:extLst>
        </c:ser>
        <c:dLbls>
          <c:dLblPos val="outEnd"/>
          <c:showLegendKey val="0"/>
          <c:showVal val="1"/>
          <c:showCatName val="0"/>
          <c:showSerName val="0"/>
          <c:showPercent val="0"/>
          <c:showBubbleSize val="0"/>
        </c:dLbls>
        <c:gapWidth val="182"/>
        <c:axId val="694243152"/>
        <c:axId val="694252304"/>
      </c:barChart>
      <c:catAx>
        <c:axId val="694243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52304"/>
        <c:crosses val="autoZero"/>
        <c:auto val="1"/>
        <c:lblAlgn val="ctr"/>
        <c:lblOffset val="100"/>
        <c:noMultiLvlLbl val="0"/>
      </c:catAx>
      <c:valAx>
        <c:axId val="694252304"/>
        <c:scaling>
          <c:orientation val="minMax"/>
        </c:scaling>
        <c:delete val="1"/>
        <c:axPos val="b"/>
        <c:numFmt formatCode="General" sourceLinked="1"/>
        <c:majorTickMark val="none"/>
        <c:minorTickMark val="none"/>
        <c:tickLblPos val="nextTo"/>
        <c:crossAx val="694243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[pooja.xlsx]Yearly Meeting Count!PivotTable1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Yearly Meeting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'Yearly Meeting Count'!$B$1</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'Yearly Meeting Count'!$A$2:$A$4</c:f>
              <c:strCache>
                <c:ptCount val="2"/>
                <c:pt idx="0">
                  <c:v>2019</c:v>
                </c:pt>
                <c:pt idx="1">
                  <c:v>2020</c:v>
                </c:pt>
              </c:strCache>
            </c:strRef>
          </c:cat>
          <c:val>
            <c:numRef>
              <c:f>'Yearly Meeting Count'!$B$2:$B$4</c:f>
              <c:numCache>
                <c:formatCode>General</c:formatCode>
                <c:ptCount val="2"/>
                <c:pt idx="0">
                  <c:v>3</c:v>
                </c:pt>
                <c:pt idx="1">
                  <c:v>31</c:v>
                </c:pt>
              </c:numCache>
            </c:numRef>
          </c:val>
          <c:extLst>
            <c:ext xmlns:c16="http://schemas.microsoft.com/office/drawing/2014/chart" uri="{C3380CC4-5D6E-409C-BE32-E72D297353CC}">
              <c16:uniqueId val="{00000000-7227-42FC-B200-CFC1F863772C}"/>
            </c:ext>
          </c:extLst>
        </c:ser>
        <c:dLbls>
          <c:dLblPos val="outEnd"/>
          <c:showLegendKey val="0"/>
          <c:showVal val="1"/>
          <c:showCatName val="0"/>
          <c:showSerName val="0"/>
          <c:showPercent val="0"/>
          <c:showBubbleSize val="0"/>
        </c:dLbls>
        <c:gapWidth val="219"/>
        <c:overlap val="-27"/>
        <c:axId val="1477593647"/>
        <c:axId val="1477588655"/>
      </c:barChart>
      <c:catAx>
        <c:axId val="1477593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588655"/>
        <c:crosses val="autoZero"/>
        <c:auto val="1"/>
        <c:lblAlgn val="ctr"/>
        <c:lblOffset val="100"/>
        <c:noMultiLvlLbl val="0"/>
      </c:catAx>
      <c:valAx>
        <c:axId val="1477588655"/>
        <c:scaling>
          <c:orientation val="minMax"/>
        </c:scaling>
        <c:delete val="1"/>
        <c:axPos val="l"/>
        <c:numFmt formatCode="General" sourceLinked="1"/>
        <c:majorTickMark val="none"/>
        <c:minorTickMark val="none"/>
        <c:tickLblPos val="nextTo"/>
        <c:crossAx val="1477593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[pooja.xlsx]Meeting By Exe!PivotTable3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meeting By Account Executive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'Meeting By Exe'!$B$1</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'Meeting By Exe'!$A$2:$A$10</c:f>
              <c:strCache>
                <c:ptCount val="9"/>
                <c:pt idx="0">
                  <c:v>Raju Kumar</c:v>
                </c:pt>
                <c:pt idx="1">
                  <c:v>Mark</c:v>
                </c:pt>
                <c:pt idx="2">
                  <c:v>Manish Sharma</c:v>
                </c:pt>
                <c:pt idx="3">
                  <c:v>Gilbert</c:v>
                </c:pt>
                <c:pt idx="4">
                  <c:v>Animesh Rawat</c:v>
                </c:pt>
                <c:pt idx="5">
                  <c:v>Ketan Jain</c:v>
                </c:pt>
                <c:pt idx="6">
                  <c:v>Shivani Sharma</c:v>
                </c:pt>
                <c:pt idx="7">
                  <c:v>Vinay</c:v>
                </c:pt>
                <c:pt idx="8">
                  <c:v>Abhinav Shivam</c:v>
                </c:pt>
              </c:strCache>
            </c:strRef>
          </c:cat>
          <c:val>
            <c:numRef>
              <c:f>'Meeting By Exe'!$B$2:$B$10</c:f>
              <c:numCache>
                <c:formatCode>General</c:formatCode>
                <c:ptCount val="9"/>
                <c:pt idx="0">
                  <c:v>2</c:v>
                </c:pt>
                <c:pt idx="1">
                  <c:v>2</c:v>
                </c:pt>
                <c:pt idx="2">
                  <c:v>3</c:v>
                </c:pt>
                <c:pt idx="3">
                  <c:v>3</c:v>
                </c:pt>
                <c:pt idx="4">
                  <c:v>4</c:v>
                </c:pt>
                <c:pt idx="5">
                  <c:v>4</c:v>
                </c:pt>
                <c:pt idx="6">
                  <c:v>4</c:v>
                </c:pt>
                <c:pt idx="7">
                  <c:v>5</c:v>
                </c:pt>
                <c:pt idx="8">
                  <c:v>7</c:v>
                </c:pt>
              </c:numCache>
            </c:numRef>
          </c:val>
          <c:extLst>
            <c:ext xmlns:c16="http://schemas.microsoft.com/office/drawing/2014/chart" uri="{C3380CC4-5D6E-409C-BE32-E72D297353CC}">
              <c16:uniqueId val="{00000000-3AF0-4F97-A61C-7A3CAFD5634F}"/>
            </c:ext>
          </c:extLst>
        </c:ser>
        <c:dLbls>
          <c:dLblPos val="outEnd"/>
          <c:showLegendKey val="0"/>
          <c:showVal val="1"/>
          <c:showCatName val="0"/>
          <c:showSerName val="0"/>
          <c:showPercent val="0"/>
          <c:showBubbleSize val="0"/>
        </c:dLbls>
        <c:gapWidth val="182"/>
        <c:axId val="600726623"/>
        <c:axId val="1361134991"/>
      </c:barChart>
      <c:catAx>
        <c:axId val="60072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1134991"/>
        <c:crosses val="autoZero"/>
        <c:auto val="1"/>
        <c:lblAlgn val="ctr"/>
        <c:lblOffset val="100"/>
        <c:noMultiLvlLbl val="0"/>
      </c:catAx>
      <c:valAx>
        <c:axId val="1361134991"/>
        <c:scaling>
          <c:orientation val="minMax"/>
        </c:scaling>
        <c:delete val="1"/>
        <c:axPos val="b"/>
        <c:numFmt formatCode="General" sourceLinked="1"/>
        <c:majorTickMark val="none"/>
        <c:minorTickMark val="none"/>
        <c:tickLblPos val="nextTo"/>
        <c:crossAx val="60072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[pooja.xlsx]Top Open Opportunity!PivotTable4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Open Opportunity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Open Opportunity'!$B$1</c:f>
              <c:strCache>
                <c:ptCount val="1"/>
                <c:pt idx="0">
                  <c:v>Total</c:v>
                </c:pt>
              </c:strCache>
            </c:strRef>
          </c:tx>
          <c:spPr>
            <a:solidFill>
              <a:schemeClr val="accent6">
                <a:lumMod val="60000"/>
                <a:lumOff val="40000"/>
              </a:schemeClr>
            </a:solidFill>
            <a:ln>
              <a:noFill/>
            </a:ln>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Open Opportunity'!$A$2:$A$7</c:f>
              <c:strCache>
                <c:ptCount val="5"/>
                <c:pt idx="0">
                  <c:v>Fire</c:v>
                </c:pt>
                <c:pt idx="1">
                  <c:v>EL-Group Mediclaim</c:v>
                </c:pt>
                <c:pt idx="2">
                  <c:v>DB -Mega Policy</c:v>
                </c:pt>
                <c:pt idx="3">
                  <c:v>CVP GMC</c:v>
                </c:pt>
                <c:pt idx="4">
                  <c:v>BE-Mega policy</c:v>
                </c:pt>
              </c:strCache>
            </c:strRef>
          </c:cat>
          <c:val>
            <c:numRef>
              <c:f>'Top Open Opportunity'!$B$2:$B$7</c:f>
              <c:numCache>
                <c:formatCode>General</c:formatCode>
                <c:ptCount val="5"/>
                <c:pt idx="0">
                  <c:v>500000</c:v>
                </c:pt>
                <c:pt idx="1">
                  <c:v>400000</c:v>
                </c:pt>
                <c:pt idx="2">
                  <c:v>400000</c:v>
                </c:pt>
                <c:pt idx="3">
                  <c:v>350000</c:v>
                </c:pt>
                <c:pt idx="4">
                  <c:v>300000</c:v>
                </c:pt>
              </c:numCache>
            </c:numRef>
          </c:val>
          <c:extLst>
            <c:ext xmlns:c16="http://schemas.microsoft.com/office/drawing/2014/chart" uri="{C3380CC4-5D6E-409C-BE32-E72D297353CC}">
              <c16:uniqueId val="{00000000-E4EA-4138-8739-34F6273D4D2F}"/>
            </c:ext>
          </c:extLst>
        </c:ser>
        <c:dLbls>
          <c:dLblPos val="outEnd"/>
          <c:showLegendKey val="0"/>
          <c:showVal val="1"/>
          <c:showCatName val="0"/>
          <c:showSerName val="0"/>
          <c:showPercent val="0"/>
          <c:showBubbleSize val="0"/>
        </c:dLbls>
        <c:gapWidth val="219"/>
        <c:overlap val="-27"/>
        <c:axId val="1209386559"/>
        <c:axId val="1209386975"/>
      </c:barChart>
      <c:catAx>
        <c:axId val="1209386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386975"/>
        <c:crosses val="autoZero"/>
        <c:auto val="1"/>
        <c:lblAlgn val="ctr"/>
        <c:lblOffset val="100"/>
        <c:noMultiLvlLbl val="0"/>
      </c:catAx>
      <c:valAx>
        <c:axId val="1209386975"/>
        <c:scaling>
          <c:orientation val="minMax"/>
        </c:scaling>
        <c:delete val="1"/>
        <c:axPos val="l"/>
        <c:numFmt formatCode="General" sourceLinked="1"/>
        <c:majorTickMark val="none"/>
        <c:minorTickMark val="none"/>
        <c:tickLblPos val="nextTo"/>
        <c:crossAx val="1209386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Cross  Sell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Sheet1!$K$2</c:f>
              <c:strCache>
                <c:ptCount val="1"/>
              </c:strCache>
            </c:strRef>
          </c:tx>
          <c:spPr>
            <a:solidFill>
              <a:srgbClr val="0070C0"/>
            </a:solidFill>
            <a:ln>
              <a:noFill/>
            </a:ln>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Sheet1!$J$3:$J$5</c:f>
              <c:strCache>
                <c:ptCount val="3"/>
                <c:pt idx="0">
                  <c:v>Target</c:v>
                </c:pt>
                <c:pt idx="1">
                  <c:v>Achieved</c:v>
                </c:pt>
                <c:pt idx="2">
                  <c:v>Invoice</c:v>
                </c:pt>
              </c:strCache>
            </c:strRef>
          </c:cat>
          <c:val>
            <c:numRef>
              <c:f>Sheet1!$K$3:$K$5</c:f>
              <c:numCache>
                <c:formatCode>0.00,,"M"</c:formatCode>
                <c:ptCount val="3"/>
                <c:pt idx="0">
                  <c:v>20083111</c:v>
                </c:pt>
                <c:pt idx="1">
                  <c:v>11864802.119999997</c:v>
                </c:pt>
                <c:pt idx="2">
                  <c:v>3040813</c:v>
                </c:pt>
              </c:numCache>
            </c:numRef>
          </c:val>
          <c:extLst>
            <c:ext xmlns:c16="http://schemas.microsoft.com/office/drawing/2014/chart" uri="{C3380CC4-5D6E-409C-BE32-E72D297353CC}">
              <c16:uniqueId val="{00000000-4E16-45EF-AC80-5818A7C9AE4E}"/>
            </c:ext>
          </c:extLst>
        </c:ser>
        <c:dLbls>
          <c:dLblPos val="outEnd"/>
          <c:showLegendKey val="0"/>
          <c:showVal val="1"/>
          <c:showCatName val="0"/>
          <c:showSerName val="0"/>
          <c:showPercent val="0"/>
          <c:showBubbleSize val="0"/>
        </c:dLbls>
        <c:gapWidth val="182"/>
        <c:axId val="1503526480"/>
        <c:axId val="1503526064"/>
      </c:barChart>
      <c:catAx>
        <c:axId val="1503526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3526064"/>
        <c:crosses val="autoZero"/>
        <c:auto val="1"/>
        <c:lblAlgn val="ctr"/>
        <c:lblOffset val="100"/>
        <c:noMultiLvlLbl val="0"/>
      </c:catAx>
      <c:valAx>
        <c:axId val="1503526064"/>
        <c:scaling>
          <c:orientation val="minMax"/>
        </c:scaling>
        <c:delete val="1"/>
        <c:axPos val="b"/>
        <c:numFmt formatCode="0.00,,&quot;M&quot;" sourceLinked="1"/>
        <c:majorTickMark val="none"/>
        <c:minorTickMark val="none"/>
        <c:tickLblPos val="nextTo"/>
        <c:crossAx val="15035264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Sheet1!$K$7</c:f>
              <c:strCache>
                <c:ptCount val="1"/>
              </c:strCache>
            </c:strRef>
          </c:tx>
          <c:spPr>
            <a:solidFill>
              <a:srgbClr val="0070C0"/>
            </a:solidFill>
            <a:ln>
              <a:noFill/>
            </a:ln>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Sheet1!$J$8:$J$10</c:f>
              <c:strCache>
                <c:ptCount val="3"/>
                <c:pt idx="0">
                  <c:v>Target</c:v>
                </c:pt>
                <c:pt idx="1">
                  <c:v>Achieved</c:v>
                </c:pt>
                <c:pt idx="2">
                  <c:v>Invoice</c:v>
                </c:pt>
              </c:strCache>
            </c:strRef>
          </c:cat>
          <c:val>
            <c:numRef>
              <c:f>Sheet1!$K$8:$K$10</c:f>
              <c:numCache>
                <c:formatCode>0.00,,"M"</c:formatCode>
                <c:ptCount val="3"/>
                <c:pt idx="0">
                  <c:v>19673793</c:v>
                </c:pt>
                <c:pt idx="1">
                  <c:v>3531629.3099999991</c:v>
                </c:pt>
                <c:pt idx="2">
                  <c:v>827822</c:v>
                </c:pt>
              </c:numCache>
            </c:numRef>
          </c:val>
          <c:extLst>
            <c:ext xmlns:c16="http://schemas.microsoft.com/office/drawing/2014/chart" uri="{C3380CC4-5D6E-409C-BE32-E72D297353CC}">
              <c16:uniqueId val="{00000000-EB8F-4079-B9E8-9EA3330EF870}"/>
            </c:ext>
          </c:extLst>
        </c:ser>
        <c:dLbls>
          <c:dLblPos val="outEnd"/>
          <c:showLegendKey val="0"/>
          <c:showVal val="1"/>
          <c:showCatName val="0"/>
          <c:showSerName val="0"/>
          <c:showPercent val="0"/>
          <c:showBubbleSize val="0"/>
        </c:dLbls>
        <c:gapWidth val="182"/>
        <c:axId val="1706166240"/>
        <c:axId val="1706162496"/>
      </c:barChart>
      <c:catAx>
        <c:axId val="1706166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162496"/>
        <c:crosses val="autoZero"/>
        <c:auto val="1"/>
        <c:lblAlgn val="ctr"/>
        <c:lblOffset val="100"/>
        <c:noMultiLvlLbl val="0"/>
      </c:catAx>
      <c:valAx>
        <c:axId val="1706162496"/>
        <c:scaling>
          <c:orientation val="minMax"/>
        </c:scaling>
        <c:delete val="1"/>
        <c:axPos val="b"/>
        <c:numFmt formatCode="0.00,,&quot;M&quot;" sourceLinked="1"/>
        <c:majorTickMark val="none"/>
        <c:minorTickMark val="none"/>
        <c:tickLblPos val="nextTo"/>
        <c:crossAx val="17061662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Renewal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Sheet1!$K$12</c:f>
              <c:strCache>
                <c:ptCount val="1"/>
              </c:strCache>
            </c:strRef>
          </c:tx>
          <c:spPr>
            <a:solidFill>
              <a:srgbClr val="0070C0"/>
            </a:solidFill>
            <a:ln>
              <a:noFill/>
            </a:ln>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Sheet1!$J$13:$J$15</c:f>
              <c:strCache>
                <c:ptCount val="3"/>
                <c:pt idx="0">
                  <c:v>Target</c:v>
                </c:pt>
                <c:pt idx="1">
                  <c:v>Achieved</c:v>
                </c:pt>
                <c:pt idx="2">
                  <c:v>Invoice</c:v>
                </c:pt>
              </c:strCache>
            </c:strRef>
          </c:cat>
          <c:val>
            <c:numRef>
              <c:f>Sheet1!$K$13:$K$15</c:f>
              <c:numCache>
                <c:formatCode>0.00,,"M"</c:formatCode>
                <c:ptCount val="3"/>
                <c:pt idx="0">
                  <c:v>12319455</c:v>
                </c:pt>
                <c:pt idx="1">
                  <c:v>18493109.899999995</c:v>
                </c:pt>
                <c:pt idx="2">
                  <c:v>8394071</c:v>
                </c:pt>
              </c:numCache>
            </c:numRef>
          </c:val>
          <c:extLst>
            <c:ext xmlns:c16="http://schemas.microsoft.com/office/drawing/2014/chart" uri="{C3380CC4-5D6E-409C-BE32-E72D297353CC}">
              <c16:uniqueId val="{00000000-B4D1-4EEE-8E5B-34D51D109B95}"/>
            </c:ext>
          </c:extLst>
        </c:ser>
        <c:dLbls>
          <c:dLblPos val="outEnd"/>
          <c:showLegendKey val="0"/>
          <c:showVal val="1"/>
          <c:showCatName val="0"/>
          <c:showSerName val="0"/>
          <c:showPercent val="0"/>
          <c:showBubbleSize val="0"/>
        </c:dLbls>
        <c:gapWidth val="182"/>
        <c:axId val="452783792"/>
        <c:axId val="452784624"/>
      </c:barChart>
      <c:catAx>
        <c:axId val="452783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784624"/>
        <c:crosses val="autoZero"/>
        <c:auto val="1"/>
        <c:lblAlgn val="ctr"/>
        <c:lblOffset val="100"/>
        <c:noMultiLvlLbl val="0"/>
      </c:catAx>
      <c:valAx>
        <c:axId val="452784624"/>
        <c:scaling>
          <c:orientation val="minMax"/>
        </c:scaling>
        <c:delete val="1"/>
        <c:axPos val="b"/>
        <c:numFmt formatCode="0.00,,&quot;M&quot;" sourceLinked="1"/>
        <c:majorTickMark val="none"/>
        <c:minorTickMark val="none"/>
        <c:tickLblPos val="nextTo"/>
        <c:crossAx val="4527837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Sheet1!$D$39:$D$41</c:f>
              <c:strCache>
                <c:ptCount val="3"/>
                <c:pt idx="0">
                  <c:v>Target</c:v>
                </c:pt>
                <c:pt idx="1">
                  <c:v>Achieved</c:v>
                </c:pt>
                <c:pt idx="2">
                  <c:v>Invoice</c:v>
                </c:pt>
              </c:strCache>
            </c:strRef>
          </c:cat>
          <c:val>
            <c:numRef>
              <c:f>Sheet1!$E$39:$E$41</c:f>
              <c:numCache>
                <c:formatCode>0,,"M"</c:formatCode>
                <c:ptCount val="3"/>
                <c:pt idx="0">
                  <c:v>20083111</c:v>
                </c:pt>
                <c:pt idx="1">
                  <c:v>11468322.120000001</c:v>
                </c:pt>
                <c:pt idx="2">
                  <c:v>3040813</c:v>
                </c:pt>
              </c:numCache>
            </c:numRef>
          </c:val>
          <c:extLst>
            <c:ext xmlns:c16="http://schemas.microsoft.com/office/drawing/2014/chart" uri="{C3380CC4-5D6E-409C-BE32-E72D297353CC}">
              <c16:uniqueId val="{00000000-F41B-4037-9E13-8B74CEF40310}"/>
            </c:ext>
          </c:extLst>
        </c:ser>
        <c:dLbls>
          <c:showLegendKey val="0"/>
          <c:showVal val="0"/>
          <c:showCatName val="0"/>
          <c:showSerName val="0"/>
          <c:showPercent val="0"/>
          <c:showBubbleSize val="0"/>
        </c:dLbls>
        <c:gapWidth val="182"/>
        <c:axId val="1300342368"/>
        <c:axId val="1300337568"/>
      </c:barChart>
      <c:catAx>
        <c:axId val="1300342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337568"/>
        <c:crosses val="autoZero"/>
        <c:auto val="1"/>
        <c:lblAlgn val="ctr"/>
        <c:lblOffset val="100"/>
        <c:noMultiLvlLbl val="0"/>
      </c:catAx>
      <c:valAx>
        <c:axId val="1300337568"/>
        <c:scaling>
          <c:orientation val="minMax"/>
        </c:scaling>
        <c:delete val="0"/>
        <c:axPos val="b"/>
        <c:majorGridlines>
          <c:spPr>
            <a:ln w="9525" cap="flat" cmpd="sng" algn="ctr">
              <a:solidFill>
                <a:schemeClr val="tx1">
                  <a:lumMod val="15000"/>
                  <a:lumOff val="85000"/>
                </a:schemeClr>
              </a:solidFill>
              <a:round/>
            </a:ln>
            <a:effectLst/>
          </c:spPr>
        </c:majorGridlines>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342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Sheet1!$D$44:$D$46</c:f>
              <c:strCache>
                <c:ptCount val="3"/>
                <c:pt idx="0">
                  <c:v>Target</c:v>
                </c:pt>
                <c:pt idx="1">
                  <c:v>Achieved</c:v>
                </c:pt>
                <c:pt idx="2">
                  <c:v>Invoice</c:v>
                </c:pt>
              </c:strCache>
            </c:strRef>
          </c:cat>
          <c:val>
            <c:numRef>
              <c:f>Sheet1!$E$44:$E$46</c:f>
              <c:numCache>
                <c:formatCode>0,,"M"</c:formatCode>
                <c:ptCount val="3"/>
                <c:pt idx="0">
                  <c:v>19673793</c:v>
                </c:pt>
                <c:pt idx="1">
                  <c:v>3431629.3099999991</c:v>
                </c:pt>
                <c:pt idx="2">
                  <c:v>827822</c:v>
                </c:pt>
              </c:numCache>
            </c:numRef>
          </c:val>
          <c:extLst>
            <c:ext xmlns:c16="http://schemas.microsoft.com/office/drawing/2014/chart" uri="{C3380CC4-5D6E-409C-BE32-E72D297353CC}">
              <c16:uniqueId val="{00000000-A20B-4573-A125-C5877380055D}"/>
            </c:ext>
          </c:extLst>
        </c:ser>
        <c:dLbls>
          <c:showLegendKey val="0"/>
          <c:showVal val="0"/>
          <c:showCatName val="0"/>
          <c:showSerName val="0"/>
          <c:showPercent val="0"/>
          <c:showBubbleSize val="0"/>
        </c:dLbls>
        <c:gapWidth val="182"/>
        <c:axId val="1300328448"/>
        <c:axId val="1300330368"/>
      </c:barChart>
      <c:catAx>
        <c:axId val="1300328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330368"/>
        <c:crosses val="autoZero"/>
        <c:auto val="1"/>
        <c:lblAlgn val="ctr"/>
        <c:lblOffset val="100"/>
        <c:noMultiLvlLbl val="0"/>
      </c:catAx>
      <c:valAx>
        <c:axId val="1300330368"/>
        <c:scaling>
          <c:orientation val="minMax"/>
        </c:scaling>
        <c:delete val="0"/>
        <c:axPos val="b"/>
        <c:majorGridlines>
          <c:spPr>
            <a:ln w="9525" cap="flat" cmpd="sng" algn="ctr">
              <a:solidFill>
                <a:schemeClr val="tx1">
                  <a:lumMod val="15000"/>
                  <a:lumOff val="85000"/>
                </a:schemeClr>
              </a:solidFill>
              <a:round/>
            </a:ln>
            <a:effectLst/>
          </c:spPr>
        </c:majorGridlines>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3284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Sheet1!$D$49:$D$51</c:f>
              <c:strCache>
                <c:ptCount val="3"/>
                <c:pt idx="0">
                  <c:v>Target</c:v>
                </c:pt>
                <c:pt idx="1">
                  <c:v>Achieved</c:v>
                </c:pt>
                <c:pt idx="2">
                  <c:v>Invoice</c:v>
                </c:pt>
              </c:strCache>
            </c:strRef>
          </c:cat>
          <c:val>
            <c:numRef>
              <c:f>Sheet1!$E$49:$E$51</c:f>
              <c:numCache>
                <c:formatCode>0,,"M"</c:formatCode>
                <c:ptCount val="3"/>
                <c:pt idx="0">
                  <c:v>12319455</c:v>
                </c:pt>
                <c:pt idx="1">
                  <c:v>18475058.900000006</c:v>
                </c:pt>
                <c:pt idx="2">
                  <c:v>8394071</c:v>
                </c:pt>
              </c:numCache>
            </c:numRef>
          </c:val>
          <c:extLst>
            <c:ext xmlns:c16="http://schemas.microsoft.com/office/drawing/2014/chart" uri="{C3380CC4-5D6E-409C-BE32-E72D297353CC}">
              <c16:uniqueId val="{00000000-59C9-4D41-8FC7-5F7A4C1EFA00}"/>
            </c:ext>
          </c:extLst>
        </c:ser>
        <c:dLbls>
          <c:showLegendKey val="0"/>
          <c:showVal val="0"/>
          <c:showCatName val="0"/>
          <c:showSerName val="0"/>
          <c:showPercent val="0"/>
          <c:showBubbleSize val="0"/>
        </c:dLbls>
        <c:gapWidth val="182"/>
        <c:axId val="1300339968"/>
        <c:axId val="1300342848"/>
      </c:barChart>
      <c:catAx>
        <c:axId val="1300339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342848"/>
        <c:crosses val="autoZero"/>
        <c:auto val="1"/>
        <c:lblAlgn val="ctr"/>
        <c:lblOffset val="100"/>
        <c:noMultiLvlLbl val="0"/>
      </c:catAx>
      <c:valAx>
        <c:axId val="1300342848"/>
        <c:scaling>
          <c:orientation val="minMax"/>
        </c:scaling>
        <c:delete val="0"/>
        <c:axPos val="b"/>
        <c:majorGridlines>
          <c:spPr>
            <a:ln w="9525" cap="flat" cmpd="sng" algn="ctr">
              <a:solidFill>
                <a:schemeClr val="tx1">
                  <a:lumMod val="15000"/>
                  <a:lumOff val="85000"/>
                </a:schemeClr>
              </a:solidFill>
              <a:round/>
            </a:ln>
            <a:effectLst/>
          </c:spPr>
        </c:majorGridlines>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3399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[pooja.xlsx]opp prod distribution!PivotTable10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Opportunity</a:t>
            </a:r>
            <a:r>
              <a:rPr lang="en-US" baseline="0"/>
              <a:t> Product Distribution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1"/>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s>
    <c:plotArea>
      <c:layout/>
      <c:pieChart>
        <c:varyColors val="1"/>
        <c:ser>
          <c:idx val="0"/>
          <c:order val="0"/>
          <c:tx>
            <c:strRef>
              <c:f>'opp prod distribution'!$B$5</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152C-4170-AC86-79DCBB8EC6A7}"/>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152C-4170-AC86-79DCBB8EC6A7}"/>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152C-4170-AC86-79DCBB8EC6A7}"/>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152C-4170-AC86-79DCBB8EC6A7}"/>
              </c:ext>
            </c:extLst>
          </c:dPt>
          <c:dPt>
            <c:idx val="4"/>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9-152C-4170-AC86-79DCBB8EC6A7}"/>
              </c:ext>
            </c:extLst>
          </c:dPt>
          <c:dPt>
            <c:idx val="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B-152C-4170-AC86-79DCBB8EC6A7}"/>
              </c:ext>
            </c:extLst>
          </c:dPt>
          <c:dPt>
            <c:idx val="6"/>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0D-152C-4170-AC86-79DCBB8EC6A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1"/>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'opp prod distribution'!$A$6:$A$13</c:f>
              <c:strCache>
                <c:ptCount val="7"/>
                <c:pt idx="0">
                  <c:v>Employee Benefits</c:v>
                </c:pt>
                <c:pt idx="1">
                  <c:v>Engineering</c:v>
                </c:pt>
                <c:pt idx="2">
                  <c:v>Fire</c:v>
                </c:pt>
                <c:pt idx="3">
                  <c:v>Liability</c:v>
                </c:pt>
                <c:pt idx="4">
                  <c:v>Marine</c:v>
                </c:pt>
                <c:pt idx="5">
                  <c:v>Miscellaneous</c:v>
                </c:pt>
                <c:pt idx="6">
                  <c:v>Terrorism</c:v>
                </c:pt>
              </c:strCache>
            </c:strRef>
          </c:cat>
          <c:val>
            <c:numRef>
              <c:f>'opp prod distribution'!$B$6:$B$13</c:f>
              <c:numCache>
                <c:formatCode>General</c:formatCode>
                <c:ptCount val="7"/>
                <c:pt idx="0">
                  <c:v>2315000</c:v>
                </c:pt>
                <c:pt idx="1">
                  <c:v>329500</c:v>
                </c:pt>
                <c:pt idx="2">
                  <c:v>2450000</c:v>
                </c:pt>
                <c:pt idx="3">
                  <c:v>324000</c:v>
                </c:pt>
                <c:pt idx="4">
                  <c:v>710000</c:v>
                </c:pt>
                <c:pt idx="5">
                  <c:v>450000</c:v>
                </c:pt>
                <c:pt idx="6">
                  <c:v>300000</c:v>
                </c:pt>
              </c:numCache>
            </c:numRef>
          </c:val>
          <c:extLst>
            <c:ext xmlns:c16="http://schemas.microsoft.com/office/drawing/2014/chart" uri="{C3380CC4-5D6E-409C-BE32-E72D297353CC}">
              <c16:uniqueId val="{00000000-CFBB-4D8E-A64B-FE383821B959}"/>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[pooja.xlsx]Policy!PivotTable13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Policy Type Distribution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s>
    <c:plotArea>
      <c:layout/>
      <c:pieChart>
        <c:varyColors val="1"/>
        <c:ser>
          <c:idx val="0"/>
          <c:order val="0"/>
          <c:tx>
            <c:strRef>
              <c:f>Policy!$B$9</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8994-4F76-B91E-C86CF83AAF8A}"/>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8994-4F76-B91E-C86CF83AAF8A}"/>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8994-4F76-B91E-C86CF83AAF8A}"/>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8994-4F76-B91E-C86CF83AAF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Policy!$A$10:$A$14</c:f>
              <c:strCache>
                <c:ptCount val="4"/>
                <c:pt idx="0">
                  <c:v>Auto</c:v>
                </c:pt>
                <c:pt idx="1">
                  <c:v>Health</c:v>
                </c:pt>
                <c:pt idx="2">
                  <c:v>Life</c:v>
                </c:pt>
                <c:pt idx="3">
                  <c:v>Property</c:v>
                </c:pt>
              </c:strCache>
            </c:strRef>
          </c:cat>
          <c:val>
            <c:numRef>
              <c:f>Policy!$B$10:$B$14</c:f>
              <c:numCache>
                <c:formatCode>General</c:formatCode>
                <c:ptCount val="4"/>
                <c:pt idx="0">
                  <c:v>1214</c:v>
                </c:pt>
                <c:pt idx="1">
                  <c:v>1316</c:v>
                </c:pt>
                <c:pt idx="2">
                  <c:v>1234</c:v>
                </c:pt>
                <c:pt idx="3">
                  <c:v>1236</c:v>
                </c:pt>
              </c:numCache>
            </c:numRef>
          </c:val>
          <c:extLst>
            <c:ext xmlns:c16="http://schemas.microsoft.com/office/drawing/2014/chart" uri="{C3380CC4-5D6E-409C-BE32-E72D297353CC}">
              <c16:uniqueId val="{00000000-EACF-4B45-840D-22E66C6F4078}"/>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[pooja.xlsx]Policy!PivotTable11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Policy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Policy!$B$1</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Policy!$A$2:$A$5</c:f>
              <c:strCache>
                <c:ptCount val="3"/>
                <c:pt idx="0">
                  <c:v>Active</c:v>
                </c:pt>
                <c:pt idx="1">
                  <c:v>Lapsed</c:v>
                </c:pt>
                <c:pt idx="2">
                  <c:v>Terminated</c:v>
                </c:pt>
              </c:strCache>
            </c:strRef>
          </c:cat>
          <c:val>
            <c:numRef>
              <c:f>Policy!$B$2:$B$5</c:f>
              <c:numCache>
                <c:formatCode>General</c:formatCode>
                <c:ptCount val="3"/>
                <c:pt idx="0">
                  <c:v>1682</c:v>
                </c:pt>
                <c:pt idx="1">
                  <c:v>1640</c:v>
                </c:pt>
                <c:pt idx="2">
                  <c:v>1678</c:v>
                </c:pt>
              </c:numCache>
            </c:numRef>
          </c:val>
          <c:extLst>
            <c:ext xmlns:c16="http://schemas.microsoft.com/office/drawing/2014/chart" uri="{C3380CC4-5D6E-409C-BE32-E72D297353CC}">
              <c16:uniqueId val="{00000000-D5A8-4E7B-838B-3CD9FEBAE732}"/>
            </c:ext>
          </c:extLst>
        </c:ser>
        <c:dLbls>
          <c:dLblPos val="outEnd"/>
          <c:showLegendKey val="0"/>
          <c:showVal val="1"/>
          <c:showCatName val="0"/>
          <c:showSerName val="0"/>
          <c:showPercent val="0"/>
          <c:showBubbleSize val="0"/>
        </c:dLbls>
        <c:gapWidth val="219"/>
        <c:overlap val="-27"/>
        <c:axId val="1413064192"/>
        <c:axId val="1413070016"/>
      </c:barChart>
      <c:catAx>
        <c:axId val="1413064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070016"/>
        <c:crosses val="autoZero"/>
        <c:auto val="1"/>
        <c:lblAlgn val="ctr"/>
        <c:lblOffset val="100"/>
        <c:noMultiLvlLbl val="0"/>
      </c:catAx>
      <c:valAx>
        <c:axId val="1413070016"/>
        <c:scaling>
          <c:orientation val="minMax"/>
        </c:scaling>
        <c:delete val="1"/>
        <c:axPos val="l"/>
        <c:numFmt formatCode="General" sourceLinked="1"/>
        <c:majorTickMark val="none"/>
        <c:minorTickMark val="none"/>
        <c:tickLblPos val="nextTo"/>
        <c:crossAx val="141306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[pooja.xlsx]Policy!PivotTable14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Policy Distribution</a:t>
            </a:r>
            <a:r>
              <a:rPr lang="en-US" baseline="0"/>
              <a:t> by Gender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Policy!$B$16</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Policy!$A$17:$A$20</c:f>
              <c:strCache>
                <c:ptCount val="3"/>
                <c:pt idx="0">
                  <c:v>Male</c:v>
                </c:pt>
                <c:pt idx="1">
                  <c:v>Other</c:v>
                </c:pt>
                <c:pt idx="2">
                  <c:v>Female</c:v>
                </c:pt>
              </c:strCache>
            </c:strRef>
          </c:cat>
          <c:val>
            <c:numRef>
              <c:f>Policy!$B$17:$B$20</c:f>
              <c:numCache>
                <c:formatCode>General</c:formatCode>
                <c:ptCount val="3"/>
                <c:pt idx="0">
                  <c:v>1705</c:v>
                </c:pt>
                <c:pt idx="1">
                  <c:v>1655</c:v>
                </c:pt>
                <c:pt idx="2">
                  <c:v>1640</c:v>
                </c:pt>
              </c:numCache>
            </c:numRef>
          </c:val>
          <c:extLst>
            <c:ext xmlns:c16="http://schemas.microsoft.com/office/drawing/2014/chart" uri="{C3380CC4-5D6E-409C-BE32-E72D297353CC}">
              <c16:uniqueId val="{00000000-142F-444D-AB54-0306AC1EEC4F}"/>
            </c:ext>
          </c:extLst>
        </c:ser>
        <c:dLbls>
          <c:dLblPos val="outEnd"/>
          <c:showLegendKey val="0"/>
          <c:showVal val="1"/>
          <c:showCatName val="0"/>
          <c:showSerName val="0"/>
          <c:showPercent val="0"/>
          <c:showBubbleSize val="0"/>
        </c:dLbls>
        <c:gapWidth val="182"/>
        <c:axId val="1088275360"/>
        <c:axId val="1088264128"/>
      </c:barChart>
      <c:catAx>
        <c:axId val="1088275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264128"/>
        <c:crosses val="autoZero"/>
        <c:auto val="1"/>
        <c:lblAlgn val="ctr"/>
        <c:lblOffset val="100"/>
        <c:noMultiLvlLbl val="0"/>
      </c:catAx>
      <c:valAx>
        <c:axId val="1088264128"/>
        <c:scaling>
          <c:orientation val="minMax"/>
        </c:scaling>
        <c:delete val="1"/>
        <c:axPos val="b"/>
        <c:numFmt formatCode="General" sourceLinked="1"/>
        <c:majorTickMark val="none"/>
        <c:minorTickMark val="none"/>
        <c:tickLblPos val="nextTo"/>
        <c:crossAx val="1088275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[pooja.xlsx]payment n claims!PivotTable18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Payment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'payment n claims'!$B$1</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'payment n claims'!$A$2:$A$4</c:f>
              <c:strCache>
                <c:ptCount val="2"/>
                <c:pt idx="0">
                  <c:v>Failed</c:v>
                </c:pt>
                <c:pt idx="1">
                  <c:v>Successful</c:v>
                </c:pt>
              </c:strCache>
            </c:strRef>
          </c:cat>
          <c:val>
            <c:numRef>
              <c:f>'payment n claims'!$B$2:$B$4</c:f>
              <c:numCache>
                <c:formatCode>General</c:formatCode>
                <c:ptCount val="2"/>
                <c:pt idx="0">
                  <c:v>2484</c:v>
                </c:pt>
                <c:pt idx="1">
                  <c:v>2516</c:v>
                </c:pt>
              </c:numCache>
            </c:numRef>
          </c:val>
          <c:extLst>
            <c:ext xmlns:c16="http://schemas.microsoft.com/office/drawing/2014/chart" uri="{C3380CC4-5D6E-409C-BE32-E72D297353CC}">
              <c16:uniqueId val="{00000000-7D8D-4155-8ACA-90CE9597D8A8}"/>
            </c:ext>
          </c:extLst>
        </c:ser>
        <c:dLbls>
          <c:dLblPos val="outEnd"/>
          <c:showLegendKey val="0"/>
          <c:showVal val="1"/>
          <c:showCatName val="0"/>
          <c:showSerName val="0"/>
          <c:showPercent val="0"/>
          <c:showBubbleSize val="0"/>
        </c:dLbls>
        <c:gapWidth val="219"/>
        <c:overlap val="-27"/>
        <c:axId val="1086458272"/>
        <c:axId val="1086449536"/>
      </c:barChart>
      <c:catAx>
        <c:axId val="108645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449536"/>
        <c:crosses val="autoZero"/>
        <c:auto val="1"/>
        <c:lblAlgn val="ctr"/>
        <c:lblOffset val="100"/>
        <c:noMultiLvlLbl val="0"/>
      </c:catAx>
      <c:valAx>
        <c:axId val="1086449536"/>
        <c:scaling>
          <c:orientation val="minMax"/>
        </c:scaling>
        <c:delete val="1"/>
        <c:axPos val="l"/>
        <c:numFmt formatCode="General" sourceLinked="1"/>
        <c:majorTickMark val="none"/>
        <c:minorTickMark val="none"/>
        <c:tickLblPos val="nextTo"/>
        <c:crossAx val="108645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[pooja.xlsx]payment n claims!PivotTable19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Payment Mode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1"/>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s>
    <c:plotArea>
      <c:layout/>
      <c:pieChart>
        <c:varyColors val="1"/>
        <c:ser>
          <c:idx val="0"/>
          <c:order val="0"/>
          <c:tx>
            <c:strRef>
              <c:f>'payment n claims'!$B$6</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D8FD-44A9-8015-5A36993452ED}"/>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D8FD-44A9-8015-5A36993452ED}"/>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D8FD-44A9-8015-5A36993452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1"/>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'payment n claims'!$A$7:$A$10</c:f>
              <c:strCache>
                <c:ptCount val="3"/>
                <c:pt idx="0">
                  <c:v>Bank Transfer</c:v>
                </c:pt>
                <c:pt idx="1">
                  <c:v>Cash</c:v>
                </c:pt>
                <c:pt idx="2">
                  <c:v>Credit Card</c:v>
                </c:pt>
              </c:strCache>
            </c:strRef>
          </c:cat>
          <c:val>
            <c:numRef>
              <c:f>'payment n claims'!$B$7:$B$10</c:f>
              <c:numCache>
                <c:formatCode>General</c:formatCode>
                <c:ptCount val="3"/>
                <c:pt idx="0">
                  <c:v>1645</c:v>
                </c:pt>
                <c:pt idx="1">
                  <c:v>1744</c:v>
                </c:pt>
                <c:pt idx="2">
                  <c:v>1611</c:v>
                </c:pt>
              </c:numCache>
            </c:numRef>
          </c:val>
          <c:extLst>
            <c:ext xmlns:c16="http://schemas.microsoft.com/office/drawing/2014/chart" uri="{C3380CC4-5D6E-409C-BE32-E72D297353CC}">
              <c16:uniqueId val="{00000000-693E-4FE5-BF24-A1A71BB3C0B4}"/>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[pooja.xlsx]payment n claims!PivotTable21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Claim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'payment n claims'!$J$4</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'payment n claims'!$I$5:$I$8</c:f>
              <c:strCache>
                <c:ptCount val="3"/>
                <c:pt idx="0">
                  <c:v>Approved</c:v>
                </c:pt>
                <c:pt idx="1">
                  <c:v>Denied</c:v>
                </c:pt>
                <c:pt idx="2">
                  <c:v>Pending</c:v>
                </c:pt>
              </c:strCache>
            </c:strRef>
          </c:cat>
          <c:val>
            <c:numRef>
              <c:f>'payment n claims'!$J$5:$J$8</c:f>
              <c:numCache>
                <c:formatCode>General</c:formatCode>
                <c:ptCount val="3"/>
                <c:pt idx="0">
                  <c:v>1712</c:v>
                </c:pt>
                <c:pt idx="1">
                  <c:v>1638</c:v>
                </c:pt>
                <c:pt idx="2">
                  <c:v>1650</c:v>
                </c:pt>
              </c:numCache>
            </c:numRef>
          </c:val>
          <c:extLst>
            <c:ext xmlns:c16="http://schemas.microsoft.com/office/drawing/2014/chart" uri="{C3380CC4-5D6E-409C-BE32-E72D297353CC}">
              <c16:uniqueId val="{00000000-B25A-4EA7-BF07-7CBA780B75D9}"/>
            </c:ext>
          </c:extLst>
        </c:ser>
        <c:dLbls>
          <c:dLblPos val="outEnd"/>
          <c:showLegendKey val="0"/>
          <c:showVal val="1"/>
          <c:showCatName val="0"/>
          <c:showSerName val="0"/>
          <c:showPercent val="0"/>
          <c:showBubbleSize val="0"/>
        </c:dLbls>
        <c:gapWidth val="219"/>
        <c:overlap val="-27"/>
        <c:axId val="1088270368"/>
        <c:axId val="1088271200"/>
      </c:barChart>
      <c:catAx>
        <c:axId val="108827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271200"/>
        <c:crosses val="autoZero"/>
        <c:auto val="1"/>
        <c:lblAlgn val="ctr"/>
        <c:lblOffset val="100"/>
        <c:noMultiLvlLbl val="0"/>
      </c:catAx>
      <c:valAx>
        <c:axId val="1088271200"/>
        <c:scaling>
          <c:orientation val="minMax"/>
        </c:scaling>
        <c:delete val="1"/>
        <c:axPos val="l"/>
        <c:numFmt formatCode="General" sourceLinked="1"/>
        <c:majorTickMark val="none"/>
        <c:minorTickMark val="none"/>
        <c:tickLblPos val="nextTo"/>
        <c:crossAx val="1088270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[pooja.xlsx]payment n claims!PivotTable23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Renewal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'payment n claims'!$B$17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'payment n claims'!$A$18:$A$21</c:f>
              <c:strCache>
                <c:ptCount val="3"/>
                <c:pt idx="0">
                  <c:v>Not Renewed</c:v>
                </c:pt>
                <c:pt idx="1">
                  <c:v>Renewed</c:v>
                </c:pt>
                <c:pt idx="2">
                  <c:v>Pending</c:v>
                </c:pt>
              </c:strCache>
            </c:strRef>
          </c:cat>
          <c:val>
            <c:numRef>
              <c:f>'payment n claims'!$B$18:$B$21</c:f>
              <c:numCache>
                <c:formatCode>General</c:formatCode>
                <c:ptCount val="3"/>
                <c:pt idx="0">
                  <c:v>1685</c:v>
                </c:pt>
                <c:pt idx="1">
                  <c:v>1668</c:v>
                </c:pt>
                <c:pt idx="2">
                  <c:v>1647</c:v>
                </c:pt>
              </c:numCache>
            </c:numRef>
          </c:val>
          <c:extLst>
            <c:ext xmlns:c16="http://schemas.microsoft.com/office/drawing/2014/chart" uri="{C3380CC4-5D6E-409C-BE32-E72D297353CC}">
              <c16:uniqueId val="{00000000-3648-47EA-998D-2CB418A39493}"/>
            </c:ext>
          </c:extLst>
        </c:ser>
        <c:dLbls>
          <c:dLblPos val="outEnd"/>
          <c:showLegendKey val="0"/>
          <c:showVal val="1"/>
          <c:showCatName val="0"/>
          <c:showSerName val="0"/>
          <c:showPercent val="0"/>
          <c:showBubbleSize val="0"/>
        </c:dLbls>
        <c:gapWidth val="182"/>
        <c:axId val="441468736"/>
        <c:axId val="441478304"/>
      </c:barChart>
      <c:catAx>
        <c:axId val="44146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478304"/>
        <c:crosses val="autoZero"/>
        <c:auto val="1"/>
        <c:lblAlgn val="ctr"/>
        <c:lblOffset val="100"/>
        <c:noMultiLvlLbl val="0"/>
      </c:catAx>
      <c:valAx>
        <c:axId val="441478304"/>
        <c:scaling>
          <c:orientation val="minMax"/>
        </c:scaling>
        <c:delete val="1"/>
        <c:axPos val="b"/>
        <c:numFmt formatCode="General" sourceLinked="1"/>
        <c:majorTickMark val="none"/>
        <c:minorTickMark val="none"/>
        <c:tickLblPos val="nextTo"/>
        <c:crossAx val="441468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[pooja.xlsx]payment n claims!PivotTable24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Premium</a:t>
            </a:r>
            <a:r>
              <a:rPr lang="en-IN" baseline="0"/>
              <a:t> &amp; Coverage amount By Policy Type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'payment n claims'!$I$21</c:f>
              <c:strCache>
                <c:ptCount val="1"/>
                <c:pt idx="0">
                  <c:v>Sum of Coverage Amount</c:v>
                </c:pt>
              </c:strCache>
            </c:strRef>
          </c:tx>
          <c:spPr>
            <a:solidFill>
              <a:schemeClr val="accent1"/>
            </a:solidFill>
            <a:ln>
              <a:noFill/>
            </a:ln>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'payment n claims'!$H$22:$H$26</c:f>
              <c:strCache>
                <c:ptCount val="4"/>
                <c:pt idx="0">
                  <c:v>Auto</c:v>
                </c:pt>
                <c:pt idx="1">
                  <c:v>Health</c:v>
                </c:pt>
                <c:pt idx="2">
                  <c:v>Life</c:v>
                </c:pt>
                <c:pt idx="3">
                  <c:v>Property</c:v>
                </c:pt>
              </c:strCache>
            </c:strRef>
          </c:cat>
          <c:val>
            <c:numRef>
              <c:f>'payment n claims'!$I$22:$I$26</c:f>
              <c:numCache>
                <c:formatCode>General</c:formatCode>
                <c:ptCount val="4"/>
                <c:pt idx="0">
                  <c:v>307282242</c:v>
                </c:pt>
                <c:pt idx="1">
                  <c:v>333678159</c:v>
                </c:pt>
                <c:pt idx="2">
                  <c:v>319651834</c:v>
                </c:pt>
                <c:pt idx="3">
                  <c:v>312202512</c:v>
                </c:pt>
              </c:numCache>
            </c:numRef>
          </c:val>
          <c:extLst>
            <c:ext xmlns:c16="http://schemas.microsoft.com/office/drawing/2014/chart" uri="{C3380CC4-5D6E-409C-BE32-E72D297353CC}">
              <c16:uniqueId val="{00000000-58DE-4AF3-866C-9E0436BC509E}"/>
            </c:ext>
          </c:extLst>
        </c:ser>
        <c:ser>
          <c:idx val="1"/>
          <c:order val="1"/>
          <c:tx>
            <c:strRef>
              <c:f>'payment n claims'!$J$21</c:f>
              <c:strCache>
                <c:ptCount val="1"/>
                <c:pt idx="0">
                  <c:v>Sum of Premium Amount</c:v>
                </c:pt>
              </c:strCache>
            </c:strRef>
          </c:tx>
          <c:spPr>
            <a:solidFill>
              <a:schemeClr val="accent2"/>
            </a:solidFill>
            <a:ln>
              <a:noFill/>
            </a:ln>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'payment n claims'!$H$22:$H$26</c:f>
              <c:strCache>
                <c:ptCount val="4"/>
                <c:pt idx="0">
                  <c:v>Auto</c:v>
                </c:pt>
                <c:pt idx="1">
                  <c:v>Health</c:v>
                </c:pt>
                <c:pt idx="2">
                  <c:v>Life</c:v>
                </c:pt>
                <c:pt idx="3">
                  <c:v>Property</c:v>
                </c:pt>
              </c:strCache>
            </c:strRef>
          </c:cat>
          <c:val>
            <c:numRef>
              <c:f>'payment n claims'!$J$22:$J$26</c:f>
              <c:numCache>
                <c:formatCode>General</c:formatCode>
                <c:ptCount val="4"/>
                <c:pt idx="0">
                  <c:v>1250378.8700000001</c:v>
                </c:pt>
                <c:pt idx="1">
                  <c:v>1363452.53</c:v>
                </c:pt>
                <c:pt idx="2">
                  <c:v>1339028.42</c:v>
                </c:pt>
                <c:pt idx="3">
                  <c:v>1308148.58</c:v>
                </c:pt>
              </c:numCache>
            </c:numRef>
          </c:val>
          <c:extLst>
            <c:ext xmlns:c16="http://schemas.microsoft.com/office/drawing/2014/chart" uri="{C3380CC4-5D6E-409C-BE32-E72D297353CC}">
              <c16:uniqueId val="{00000001-58DE-4AF3-866C-9E0436BC509E}"/>
            </c:ext>
          </c:extLst>
        </c:ser>
        <c:dLbls>
          <c:dLblPos val="ctr"/>
          <c:showLegendKey val="0"/>
          <c:showVal val="1"/>
          <c:showCatName val="0"/>
          <c:showSerName val="0"/>
          <c:showPercent val="0"/>
          <c:showBubbleSize val="0"/>
        </c:dLbls>
        <c:gapWidth val="150"/>
        <c:overlap val="100"/>
        <c:axId val="1413061696"/>
        <c:axId val="1413067104"/>
      </c:barChart>
      <c:catAx>
        <c:axId val="141306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067104"/>
        <c:crosses val="autoZero"/>
        <c:auto val="1"/>
        <c:lblAlgn val="ctr"/>
        <c:lblOffset val="100"/>
        <c:noMultiLvlLbl val="0"/>
      </c:catAx>
      <c:valAx>
        <c:axId val="1413067104"/>
        <c:scaling>
          <c:orientation val="minMax"/>
        </c:scaling>
        <c:delete val="1"/>
        <c:axPos val="l"/>
        <c:numFmt formatCode="General" sourceLinked="1"/>
        <c:majorTickMark val="none"/>
        <c:minorTickMark val="none"/>
        <c:tickLblPos val="nextTo"/>
        <c:crossAx val="1413061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Stage Funnel by Revenue</cx:v>
        </cx:txData>
      </cx:tx>
      <cx:txPr>
        <a:bodyPr spcFirstLastPara="1" vertOverflow="ellipsis" horzOverflow="overflow" wrap="square" lIns="0" tIns="0" rIns="0" bIns="0" anchor="ctr" anchorCtr="1"/>
        <a:lstStyle/>
        <a:p>
          <a:pPr algn="ctr" rtl="0">
            <a:defRPr sz="1100" baseline="0"/>
          </a:pPr>
          <a:r>
            <a:rPr lang="en-US" sz="1600" b="1" i="0" u="none" strike="noStrike" baseline="0">
              <a:solidFill>
                <a:schemeClr val="accent1">
                  <a:lumMod val="50000"/>
                </a:schemeClr>
              </a:solidFill>
              <a:latin typeface="Times New Roman" panose="02020603050405020304" pitchFamily="18" charset="0"/>
              <a:cs typeface="Times New Roman" panose="02020603050405020304" pitchFamily="18" charset="0"/>
            </a:rPr>
            <a:t>Stage Funnel by Revenue</a:t>
          </a:r>
        </a:p>
      </cx:txPr>
    </cx:title>
    <cx:plotArea>
      <cx:plotAreaRegion>
        <cx:series layoutId="funnel" uniqueId="{983A2C0E-C0D1-49FB-BC71-A937D5FF586C}">
          <cx:dataId val="0"/>
        </cx:series>
      </cx:plotAreaRegion>
      <cx:axis id="0">
        <cx:catScaling gapWidth="0.0599999987"/>
        <cx:tickLabels/>
        <cx:txPr>
          <a:bodyPr vertOverflow="overflow" horzOverflow="overflow" wrap="square" lIns="0" tIns="0" rIns="0" bIns="0"/>
          <a:lstStyle/>
          <a:p>
            <a:pPr algn="ctr" rtl="0">
              <a:defRPr sz="1100" b="0" i="0" baseline="0">
                <a:solidFill>
                  <a:srgbClr val="595959"/>
                </a:solidFill>
                <a:latin typeface="Calibri" panose="020F0502020204030204" pitchFamily="34" charset="0"/>
                <a:ea typeface="Calibri" panose="020F0502020204030204" pitchFamily="34" charset="0"/>
                <a:cs typeface="Calibri" panose="020F0502020204030204" pitchFamily="34" charset="0"/>
              </a:defRPr>
            </a:pPr>
            <a:endParaRPr lang="en-IN" sz="1100" baseline="0"/>
          </a:p>
        </cx:txPr>
      </cx:axis>
    </cx:plotArea>
  </cx:chart>
  <cx:spPr>
    <a:solidFill>
      <a:schemeClr val="accent2">
        <a:lumMod val="20000"/>
        <a:lumOff val="80000"/>
      </a:schemeClr>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txData>
          <cx:v>Stage Funnel by Revenue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Stage Funnel by Revenue</a:t>
          </a:r>
        </a:p>
      </cx:txPr>
    </cx:title>
    <cx:plotArea>
      <cx:plotAreaRegion>
        <cx:series layoutId="funnel" uniqueId="{983A2C0E-C0D1-49FB-BC71-A937D5FF586C}">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image" Target="../media/image7.jpeg"/><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image" Target="../media/image6.jpeg"/><Relationship Id="rId2" Type="http://schemas.openxmlformats.org/officeDocument/2006/relationships/image" Target="../media/image2.jpeg"/><Relationship Id="rId16" Type="http://schemas.openxmlformats.org/officeDocument/2006/relationships/chart" Target="../charts/chart8.xml"/><Relationship Id="rId1" Type="http://schemas.openxmlformats.org/officeDocument/2006/relationships/image" Target="../media/image1.jpeg"/><Relationship Id="rId6" Type="http://schemas.openxmlformats.org/officeDocument/2006/relationships/chart" Target="../charts/chart4.xml"/><Relationship Id="rId11" Type="http://schemas.openxmlformats.org/officeDocument/2006/relationships/image" Target="../media/image5.jpeg"/><Relationship Id="rId5" Type="http://schemas.openxmlformats.org/officeDocument/2006/relationships/chart" Target="../charts/chart3.xml"/><Relationship Id="rId15" Type="http://schemas.openxmlformats.org/officeDocument/2006/relationships/chart" Target="../charts/chart7.xml"/><Relationship Id="rId10" Type="http://schemas.openxmlformats.org/officeDocument/2006/relationships/image" Target="../media/image4.jpeg"/><Relationship Id="rId4" Type="http://schemas.openxmlformats.org/officeDocument/2006/relationships/chart" Target="../charts/chart2.xml"/><Relationship Id="rId9" Type="http://schemas.openxmlformats.org/officeDocument/2006/relationships/image" Target="../media/image3.png"/><Relationship Id="rId1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6.xml"/><Relationship Id="rId13" Type="http://schemas.openxmlformats.org/officeDocument/2006/relationships/image" Target="../media/image12.jpeg"/><Relationship Id="rId3" Type="http://schemas.openxmlformats.org/officeDocument/2006/relationships/chart" Target="../charts/chart11.xml"/><Relationship Id="rId7" Type="http://schemas.openxmlformats.org/officeDocument/2006/relationships/chart" Target="../charts/chart15.xml"/><Relationship Id="rId12" Type="http://schemas.openxmlformats.org/officeDocument/2006/relationships/image" Target="../media/image11.png"/><Relationship Id="rId17" Type="http://schemas.openxmlformats.org/officeDocument/2006/relationships/image" Target="../media/image16.png"/><Relationship Id="rId2" Type="http://schemas.openxmlformats.org/officeDocument/2006/relationships/chart" Target="../charts/chart10.xml"/><Relationship Id="rId16" Type="http://schemas.openxmlformats.org/officeDocument/2006/relationships/image" Target="../media/image15.png"/><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10.png"/><Relationship Id="rId5" Type="http://schemas.openxmlformats.org/officeDocument/2006/relationships/chart" Target="../charts/chart13.xml"/><Relationship Id="rId15" Type="http://schemas.openxmlformats.org/officeDocument/2006/relationships/image" Target="../media/image14.jpeg"/><Relationship Id="rId10" Type="http://schemas.openxmlformats.org/officeDocument/2006/relationships/image" Target="../media/image9.jpeg"/><Relationship Id="rId4" Type="http://schemas.openxmlformats.org/officeDocument/2006/relationships/chart" Target="../charts/chart12.xml"/><Relationship Id="rId9" Type="http://schemas.openxmlformats.org/officeDocument/2006/relationships/image" Target="../media/image8.png"/><Relationship Id="rId1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5" Type="http://schemas.openxmlformats.org/officeDocument/2006/relationships/chart" Target="../charts/chart26.xml"/><Relationship Id="rId4" Type="http://schemas.openxmlformats.org/officeDocument/2006/relationships/chart" Target="../charts/chart2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34.xml"/><Relationship Id="rId2" Type="http://schemas.openxmlformats.org/officeDocument/2006/relationships/chart" Target="../charts/chart33.xml"/><Relationship Id="rId1" Type="http://schemas.openxmlformats.org/officeDocument/2006/relationships/chart" Target="../charts/chart32.xml"/><Relationship Id="rId5" Type="http://schemas.openxmlformats.org/officeDocument/2006/relationships/chart" Target="../charts/chart36.xml"/><Relationship Id="rId4" Type="http://schemas.openxmlformats.org/officeDocument/2006/relationships/chart" Target="../charts/chart35.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19051</xdr:rowOff>
    </xdr:from>
    <xdr:to>
      <xdr:col>29</xdr:col>
      <xdr:colOff>295275</xdr:colOff>
      <xdr:row>28</xdr:row>
      <xdr:rowOff>81280</xdr:rowOff>
    </xdr:to>
    <xdr:pic>
      <xdr:nvPicPr>
        <xdr:cNvPr id="11" name="Picture 10" descr="Insurance Background Images - Free ...">
          <a:extLst>
            <a:ext uri="{FF2B5EF4-FFF2-40B4-BE49-F238E27FC236}">
              <a16:creationId xmlns:a16="http://schemas.microsoft.com/office/drawing/2014/main" id="{9393024C-8079-2176-E4BB-41E79BF899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1"/>
          <a:ext cx="17973675" cy="51828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107157</xdr:colOff>
      <xdr:row>0</xdr:row>
      <xdr:rowOff>47626</xdr:rowOff>
    </xdr:from>
    <xdr:to>
      <xdr:col>25</xdr:col>
      <xdr:colOff>552450</xdr:colOff>
      <xdr:row>2</xdr:row>
      <xdr:rowOff>23811</xdr:rowOff>
    </xdr:to>
    <xdr:sp macro="" textlink="">
      <xdr:nvSpPr>
        <xdr:cNvPr id="2" name="Rectangle: Rounded Corners 1">
          <a:extLst>
            <a:ext uri="{FF2B5EF4-FFF2-40B4-BE49-F238E27FC236}">
              <a16:creationId xmlns:a16="http://schemas.microsoft.com/office/drawing/2014/main" id="{6CEC81D2-E3FF-4373-8997-B31F685D695E}"/>
            </a:ext>
          </a:extLst>
        </xdr:cNvPr>
        <xdr:cNvSpPr/>
      </xdr:nvSpPr>
      <xdr:spPr>
        <a:xfrm>
          <a:off x="107157" y="47626"/>
          <a:ext cx="15685293" cy="338135"/>
        </a:xfrm>
        <a:prstGeom prst="roundRect">
          <a:avLst/>
        </a:prstGeom>
        <a:blipFill>
          <a:blip xmlns:r="http://schemas.openxmlformats.org/officeDocument/2006/relationships" r:embed="rId2"/>
          <a:tile tx="0" ty="0" sx="100000" sy="100000" flip="none" algn="tl"/>
        </a:blipFill>
        <a:effectLst>
          <a:glow rad="139700">
            <a:schemeClr val="accent2">
              <a:alpha val="40000"/>
            </a:schemeClr>
          </a:glow>
          <a:outerShdw blurRad="711200" dir="7200000" sx="126000" sy="126000" algn="ctr" rotWithShape="0">
            <a:prstClr val="black">
              <a:alpha val="28000"/>
            </a:prstClr>
          </a:outerShdw>
          <a:reflection blurRad="6350" stA="46000" endPos="55500" dist="50800" dir="5400000" sy="-100000" algn="bl" rotWithShape="0"/>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n-IN" sz="1800" b="1">
              <a:ln>
                <a:solidFill>
                  <a:schemeClr val="tx2"/>
                </a:solidFill>
              </a:ln>
              <a:solidFill>
                <a:schemeClr val="tx2">
                  <a:lumMod val="50000"/>
                </a:schemeClr>
              </a:solidFill>
              <a:latin typeface="Times New Roman" panose="02020603050405020304" pitchFamily="18" charset="0"/>
              <a:cs typeface="Times New Roman" panose="02020603050405020304" pitchFamily="18" charset="0"/>
            </a:rPr>
            <a:t>I N S U R A N C E     A N A L Y T I C S </a:t>
          </a:r>
          <a:r>
            <a:rPr lang="en-IN" sz="1800" b="1" baseline="0">
              <a:ln>
                <a:solidFill>
                  <a:schemeClr val="tx2"/>
                </a:solidFill>
              </a:ln>
              <a:solidFill>
                <a:schemeClr val="tx2">
                  <a:lumMod val="50000"/>
                </a:schemeClr>
              </a:solidFill>
              <a:latin typeface="Times New Roman" panose="02020603050405020304" pitchFamily="18" charset="0"/>
              <a:cs typeface="Times New Roman" panose="02020603050405020304" pitchFamily="18" charset="0"/>
            </a:rPr>
            <a:t>   D A S H B O A R D </a:t>
          </a:r>
          <a:endParaRPr lang="en-IN" sz="1800" b="1">
            <a:ln>
              <a:solidFill>
                <a:schemeClr val="tx2"/>
              </a:solidFill>
            </a:ln>
            <a:solidFill>
              <a:schemeClr val="tx2">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21</xdr:col>
      <xdr:colOff>511967</xdr:colOff>
      <xdr:row>2</xdr:row>
      <xdr:rowOff>68039</xdr:rowOff>
    </xdr:from>
    <xdr:to>
      <xdr:col>25</xdr:col>
      <xdr:colOff>542924</xdr:colOff>
      <xdr:row>9</xdr:row>
      <xdr:rowOff>4064</xdr:rowOff>
    </xdr:to>
    <xdr:graphicFrame macro="">
      <xdr:nvGraphicFramePr>
        <xdr:cNvPr id="5" name="Chart 4">
          <a:extLst>
            <a:ext uri="{FF2B5EF4-FFF2-40B4-BE49-F238E27FC236}">
              <a16:creationId xmlns:a16="http://schemas.microsoft.com/office/drawing/2014/main" id="{43FEB7F1-05AA-45D2-A37A-EB3DF97544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23812</xdr:colOff>
      <xdr:row>9</xdr:row>
      <xdr:rowOff>42528</xdr:rowOff>
    </xdr:from>
    <xdr:to>
      <xdr:col>25</xdr:col>
      <xdr:colOff>535782</xdr:colOff>
      <xdr:row>27</xdr:row>
      <xdr:rowOff>141528</xdr:rowOff>
    </xdr:to>
    <xdr:graphicFrame macro="">
      <xdr:nvGraphicFramePr>
        <xdr:cNvPr id="7" name="Chart 6">
          <a:extLst>
            <a:ext uri="{FF2B5EF4-FFF2-40B4-BE49-F238E27FC236}">
              <a16:creationId xmlns:a16="http://schemas.microsoft.com/office/drawing/2014/main" id="{915DA9D5-AE5C-4148-AE1B-5FA9A70441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264160</xdr:colOff>
      <xdr:row>9</xdr:row>
      <xdr:rowOff>34022</xdr:rowOff>
    </xdr:from>
    <xdr:to>
      <xdr:col>13</xdr:col>
      <xdr:colOff>95250</xdr:colOff>
      <xdr:row>19</xdr:row>
      <xdr:rowOff>47625</xdr:rowOff>
    </xdr:to>
    <xdr:graphicFrame macro="">
      <xdr:nvGraphicFramePr>
        <xdr:cNvPr id="8" name="Chart 7">
          <a:extLst>
            <a:ext uri="{FF2B5EF4-FFF2-40B4-BE49-F238E27FC236}">
              <a16:creationId xmlns:a16="http://schemas.microsoft.com/office/drawing/2014/main" id="{2337053C-F289-407B-9560-A3DC43B1DB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154782</xdr:colOff>
      <xdr:row>9</xdr:row>
      <xdr:rowOff>27214</xdr:rowOff>
    </xdr:from>
    <xdr:to>
      <xdr:col>19</xdr:col>
      <xdr:colOff>579470</xdr:colOff>
      <xdr:row>27</xdr:row>
      <xdr:rowOff>126214</xdr:rowOff>
    </xdr:to>
    <xdr:graphicFrame macro="">
      <xdr:nvGraphicFramePr>
        <xdr:cNvPr id="14" name="Chart 13">
          <a:extLst>
            <a:ext uri="{FF2B5EF4-FFF2-40B4-BE49-F238E27FC236}">
              <a16:creationId xmlns:a16="http://schemas.microsoft.com/office/drawing/2014/main" id="{7A087209-AF0B-4D4F-97A1-F4A098AE51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119061</xdr:colOff>
      <xdr:row>9</xdr:row>
      <xdr:rowOff>35720</xdr:rowOff>
    </xdr:from>
    <xdr:to>
      <xdr:col>7</xdr:col>
      <xdr:colOff>188530</xdr:colOff>
      <xdr:row>27</xdr:row>
      <xdr:rowOff>134720</xdr:rowOff>
    </xdr:to>
    <xdr:graphicFrame macro="">
      <xdr:nvGraphicFramePr>
        <xdr:cNvPr id="16" name="Chart 15">
          <a:extLst>
            <a:ext uri="{FF2B5EF4-FFF2-40B4-BE49-F238E27FC236}">
              <a16:creationId xmlns:a16="http://schemas.microsoft.com/office/drawing/2014/main" id="{0BC2FBB2-2C31-41F0-AAB5-F03F7B65E2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254000</xdr:colOff>
      <xdr:row>19</xdr:row>
      <xdr:rowOff>83343</xdr:rowOff>
    </xdr:from>
    <xdr:to>
      <xdr:col>13</xdr:col>
      <xdr:colOff>108598</xdr:colOff>
      <xdr:row>27</xdr:row>
      <xdr:rowOff>130968</xdr:rowOff>
    </xdr:to>
    <mc:AlternateContent xmlns:mc="http://schemas.openxmlformats.org/markup-compatibility/2006">
      <mc:Choice xmlns:cx2="http://schemas.microsoft.com/office/drawing/2015/10/21/chartex" Requires="cx2">
        <xdr:graphicFrame macro="">
          <xdr:nvGraphicFramePr>
            <xdr:cNvPr id="17" name="Chart 16">
              <a:extLst>
                <a:ext uri="{FF2B5EF4-FFF2-40B4-BE49-F238E27FC236}">
                  <a16:creationId xmlns:a16="http://schemas.microsoft.com/office/drawing/2014/main" id="{DA36A3B2-A2C8-46B6-9E23-53F8350A22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521200" y="3558063"/>
              <a:ext cx="3512198" cy="151066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25</xdr:col>
      <xdr:colOff>561975</xdr:colOff>
      <xdr:row>6</xdr:row>
      <xdr:rowOff>85725</xdr:rowOff>
    </xdr:from>
    <xdr:to>
      <xdr:col>29</xdr:col>
      <xdr:colOff>152400</xdr:colOff>
      <xdr:row>17</xdr:row>
      <xdr:rowOff>9525</xdr:rowOff>
    </xdr:to>
    <mc:AlternateContent xmlns:mc="http://schemas.openxmlformats.org/markup-compatibility/2006" xmlns:a14="http://schemas.microsoft.com/office/drawing/2010/main">
      <mc:Choice Requires="a14">
        <xdr:graphicFrame macro="">
          <xdr:nvGraphicFramePr>
            <xdr:cNvPr id="3" name="Account Executive 1">
              <a:extLst>
                <a:ext uri="{FF2B5EF4-FFF2-40B4-BE49-F238E27FC236}">
                  <a16:creationId xmlns:a16="http://schemas.microsoft.com/office/drawing/2014/main" id="{D1D38A3A-A304-4C73-9CB0-24DBD114758A}"/>
                </a:ext>
              </a:extLst>
            </xdr:cNvPr>
            <xdr:cNvGraphicFramePr/>
          </xdr:nvGraphicFramePr>
          <xdr:xfrm>
            <a:off x="0" y="0"/>
            <a:ext cx="0" cy="0"/>
          </xdr:xfrm>
          <a:graphic>
            <a:graphicData uri="http://schemas.microsoft.com/office/drawing/2010/slicer">
              <sle:slicer xmlns:sle="http://schemas.microsoft.com/office/drawing/2010/slicer" name="Account Executive 1"/>
            </a:graphicData>
          </a:graphic>
        </xdr:graphicFrame>
      </mc:Choice>
      <mc:Fallback xmlns="">
        <xdr:sp macro="" textlink="">
          <xdr:nvSpPr>
            <xdr:cNvPr id="0" name=""/>
            <xdr:cNvSpPr>
              <a:spLocks noTextEdit="1"/>
            </xdr:cNvSpPr>
          </xdr:nvSpPr>
          <xdr:spPr>
            <a:xfrm>
              <a:off x="15801975" y="1183005"/>
              <a:ext cx="2028825" cy="1935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561976</xdr:colOff>
      <xdr:row>0</xdr:row>
      <xdr:rowOff>38101</xdr:rowOff>
    </xdr:from>
    <xdr:to>
      <xdr:col>29</xdr:col>
      <xdr:colOff>161926</xdr:colOff>
      <xdr:row>6</xdr:row>
      <xdr:rowOff>57151</xdr:rowOff>
    </xdr:to>
    <mc:AlternateContent xmlns:mc="http://schemas.openxmlformats.org/markup-compatibility/2006" xmlns:tsle="http://schemas.microsoft.com/office/drawing/2012/timeslicer">
      <mc:Choice Requires="tsle">
        <xdr:graphicFrame macro="">
          <xdr:nvGraphicFramePr>
            <xdr:cNvPr id="4" name="meeting_date 1">
              <a:extLst>
                <a:ext uri="{FF2B5EF4-FFF2-40B4-BE49-F238E27FC236}">
                  <a16:creationId xmlns:a16="http://schemas.microsoft.com/office/drawing/2014/main" id="{108AF419-69B1-4F96-9EFB-E0ADE2C1ADA6}"/>
                </a:ext>
              </a:extLst>
            </xdr:cNvPr>
            <xdr:cNvGraphicFramePr>
              <a:graphicFrameLocks/>
            </xdr:cNvGraphicFramePr>
          </xdr:nvGraphicFramePr>
          <xdr:xfrm>
            <a:off x="0" y="0"/>
            <a:ext cx="0" cy="0"/>
          </xdr:xfrm>
          <a:graphic>
            <a:graphicData uri="http://schemas.microsoft.com/office/drawing/2012/timeslicer">
              <tsle:timeslicer name="meeting_date 1"/>
            </a:graphicData>
          </a:graphic>
        </xdr:graphicFrame>
      </mc:Choice>
      <mc:Fallback xmlns="">
        <xdr:sp macro="" textlink="">
          <xdr:nvSpPr>
            <xdr:cNvPr id="0" name=""/>
            <xdr:cNvSpPr>
              <a:spLocks noTextEdit="1"/>
            </xdr:cNvSpPr>
          </xdr:nvSpPr>
          <xdr:spPr>
            <a:xfrm>
              <a:off x="15801976" y="38101"/>
              <a:ext cx="2038350" cy="111633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25</xdr:col>
      <xdr:colOff>561975</xdr:colOff>
      <xdr:row>17</xdr:row>
      <xdr:rowOff>28575</xdr:rowOff>
    </xdr:from>
    <xdr:to>
      <xdr:col>29</xdr:col>
      <xdr:colOff>161924</xdr:colOff>
      <xdr:row>27</xdr:row>
      <xdr:rowOff>152401</xdr:rowOff>
    </xdr:to>
    <mc:AlternateContent xmlns:mc="http://schemas.openxmlformats.org/markup-compatibility/2006" xmlns:a14="http://schemas.microsoft.com/office/drawing/2010/main">
      <mc:Choice Requires="a14">
        <xdr:graphicFrame macro="">
          <xdr:nvGraphicFramePr>
            <xdr:cNvPr id="6" name="product_group 1">
              <a:extLst>
                <a:ext uri="{FF2B5EF4-FFF2-40B4-BE49-F238E27FC236}">
                  <a16:creationId xmlns:a16="http://schemas.microsoft.com/office/drawing/2014/main" id="{14ECA82E-9185-4958-910E-F5B8601DE81B}"/>
                </a:ext>
              </a:extLst>
            </xdr:cNvPr>
            <xdr:cNvGraphicFramePr/>
          </xdr:nvGraphicFramePr>
          <xdr:xfrm>
            <a:off x="0" y="0"/>
            <a:ext cx="0" cy="0"/>
          </xdr:xfrm>
          <a:graphic>
            <a:graphicData uri="http://schemas.microsoft.com/office/drawing/2010/slicer">
              <sle:slicer xmlns:sle="http://schemas.microsoft.com/office/drawing/2010/slicer" name="product_group 1"/>
            </a:graphicData>
          </a:graphic>
        </xdr:graphicFrame>
      </mc:Choice>
      <mc:Fallback xmlns="">
        <xdr:sp macro="" textlink="">
          <xdr:nvSpPr>
            <xdr:cNvPr id="0" name=""/>
            <xdr:cNvSpPr>
              <a:spLocks noTextEdit="1"/>
            </xdr:cNvSpPr>
          </xdr:nvSpPr>
          <xdr:spPr>
            <a:xfrm>
              <a:off x="15801975" y="3137535"/>
              <a:ext cx="2038349" cy="19526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3855</xdr:colOff>
      <xdr:row>21</xdr:row>
      <xdr:rowOff>114300</xdr:rowOff>
    </xdr:from>
    <xdr:to>
      <xdr:col>18</xdr:col>
      <xdr:colOff>390525</xdr:colOff>
      <xdr:row>27</xdr:row>
      <xdr:rowOff>14972</xdr:rowOff>
    </xdr:to>
    <xdr:pic>
      <xdr:nvPicPr>
        <xdr:cNvPr id="18" name="Picture 17" descr="Insurance Protected icon SVG Vector &amp; PNG Free Download | UXWing">
          <a:extLst>
            <a:ext uri="{FF2B5EF4-FFF2-40B4-BE49-F238E27FC236}">
              <a16:creationId xmlns:a16="http://schemas.microsoft.com/office/drawing/2014/main" id="{24B46899-5BE4-48E2-EE12-5A7CAF28AEF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0367055" y="3914775"/>
          <a:ext cx="996270" cy="986522"/>
        </a:xfrm>
        <a:prstGeom prst="roundRect">
          <a:avLst>
            <a:gd name="adj" fmla="val 16667"/>
          </a:avLst>
        </a:prstGeom>
        <a:ln>
          <a:noFill/>
        </a:ln>
        <a:effectLst>
          <a:outerShdw blurRad="152400" dist="12000" dir="900000" sy="98000" kx="110000" ky="200000" algn="tl" rotWithShape="0">
            <a:srgbClr val="000000">
              <a:alpha val="30000"/>
            </a:srgbClr>
          </a:outerShdw>
        </a:effectLst>
        <a:scene3d>
          <a:camera prst="perspectiveRelaxed">
            <a:rot lat="19800000" lon="1200000" rev="20820000"/>
          </a:camera>
          <a:lightRig rig="threePt" dir="t"/>
        </a:scene3d>
        <a:sp3d contourW="6350" prstMaterial="matte">
          <a:bevelT w="101600" h="101600"/>
          <a:contourClr>
            <a:srgbClr val="969696"/>
          </a:contourClr>
        </a:sp3d>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114299</xdr:colOff>
      <xdr:row>0</xdr:row>
      <xdr:rowOff>47627</xdr:rowOff>
    </xdr:from>
    <xdr:to>
      <xdr:col>19</xdr:col>
      <xdr:colOff>200025</xdr:colOff>
      <xdr:row>2</xdr:row>
      <xdr:rowOff>28575</xdr:rowOff>
    </xdr:to>
    <xdr:pic>
      <xdr:nvPicPr>
        <xdr:cNvPr id="19" name="Picture 18" descr="Life Insurance - Life Insurance Symbol - Free Transparent PNG Download -  PNGkey">
          <a:extLst>
            <a:ext uri="{FF2B5EF4-FFF2-40B4-BE49-F238E27FC236}">
              <a16:creationId xmlns:a16="http://schemas.microsoft.com/office/drawing/2014/main" id="{76093ED1-B2E1-EBDF-DC3B-FAB54D6FD52B}"/>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1087099" y="47627"/>
          <a:ext cx="695326" cy="342898"/>
        </a:xfrm>
        <a:prstGeom prst="rect">
          <a:avLst/>
        </a:prstGeom>
        <a:ln>
          <a:noFill/>
        </a:ln>
        <a:effectLst>
          <a:softEdge rad="112500"/>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32</xdr:row>
      <xdr:rowOff>0</xdr:rowOff>
    </xdr:from>
    <xdr:to>
      <xdr:col>13</xdr:col>
      <xdr:colOff>304800</xdr:colOff>
      <xdr:row>33</xdr:row>
      <xdr:rowOff>121920</xdr:rowOff>
    </xdr:to>
    <xdr:sp macro="" textlink="">
      <xdr:nvSpPr>
        <xdr:cNvPr id="1028" name="AutoShape 4" descr="Mortgage Insurance Vector SVG Icon - SVG Repo">
          <a:extLst>
            <a:ext uri="{FF2B5EF4-FFF2-40B4-BE49-F238E27FC236}">
              <a16:creationId xmlns:a16="http://schemas.microsoft.com/office/drawing/2014/main" id="{BE4E8D4E-E311-718C-54D5-9D5EBA8283CA}"/>
            </a:ext>
          </a:extLst>
        </xdr:cNvPr>
        <xdr:cNvSpPr>
          <a:spLocks noChangeAspect="1" noChangeArrowheads="1"/>
        </xdr:cNvSpPr>
      </xdr:nvSpPr>
      <xdr:spPr bwMode="auto">
        <a:xfrm>
          <a:off x="7924800" y="58521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24</xdr:col>
      <xdr:colOff>152400</xdr:colOff>
      <xdr:row>20</xdr:row>
      <xdr:rowOff>152400</xdr:rowOff>
    </xdr:from>
    <xdr:to>
      <xdr:col>25</xdr:col>
      <xdr:colOff>391160</xdr:colOff>
      <xdr:row>25</xdr:row>
      <xdr:rowOff>86360</xdr:rowOff>
    </xdr:to>
    <xdr:pic>
      <xdr:nvPicPr>
        <xdr:cNvPr id="20" name="Picture 19" descr="Family Umbrella Insurance Symbol PNG Images &amp; PSDs for Download |  PixelSquid - S12017617D">
          <a:extLst>
            <a:ext uri="{FF2B5EF4-FFF2-40B4-BE49-F238E27FC236}">
              <a16:creationId xmlns:a16="http://schemas.microsoft.com/office/drawing/2014/main" id="{D8C12C72-72FA-9029-8648-AC83484CD58A}"/>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4782800" y="3810000"/>
          <a:ext cx="848360" cy="848360"/>
        </a:xfrm>
        <a:prstGeom prst="roundRect">
          <a:avLst>
            <a:gd name="adj" fmla="val 16667"/>
          </a:avLst>
        </a:prstGeom>
        <a:ln>
          <a:noFill/>
        </a:ln>
        <a:effectLst>
          <a:outerShdw blurRad="152400" dist="12000" dir="900000" sy="98000" kx="110000" ky="200000" algn="tl" rotWithShape="0">
            <a:srgbClr val="000000">
              <a:alpha val="30000"/>
            </a:srgbClr>
          </a:outerShdw>
        </a:effectLst>
        <a:scene3d>
          <a:camera prst="perspectiveRelaxed">
            <a:rot lat="19800000" lon="1200000" rev="20820000"/>
          </a:camera>
          <a:lightRig rig="threePt" dir="t"/>
        </a:scene3d>
        <a:sp3d contourW="6350" prstMaterial="matte">
          <a:bevelT w="101600" h="101600"/>
          <a:contourClr>
            <a:srgbClr val="969696"/>
          </a:contourClr>
        </a:sp3d>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607059</xdr:colOff>
      <xdr:row>0</xdr:row>
      <xdr:rowOff>50800</xdr:rowOff>
    </xdr:from>
    <xdr:to>
      <xdr:col>7</xdr:col>
      <xdr:colOff>591644</xdr:colOff>
      <xdr:row>2</xdr:row>
      <xdr:rowOff>10160</xdr:rowOff>
    </xdr:to>
    <xdr:pic>
      <xdr:nvPicPr>
        <xdr:cNvPr id="21" name="Picture 20" descr="family insurance icon vector blue ...">
          <a:extLst>
            <a:ext uri="{FF2B5EF4-FFF2-40B4-BE49-F238E27FC236}">
              <a16:creationId xmlns:a16="http://schemas.microsoft.com/office/drawing/2014/main" id="{86A58BAF-CE9A-4718-5E61-7421A522094F}"/>
            </a:ext>
          </a:extLst>
        </xdr:cNvPr>
        <xdr:cNvPicPr>
          <a:picLocks noChangeAspect="1" noChangeArrowheads="1"/>
        </xdr:cNvPicPr>
      </xdr:nvPicPr>
      <xdr:blipFill>
        <a:blip xmlns:r="http://schemas.openxmlformats.org/officeDocument/2006/relationships" r:embed="rId12" cstate="print">
          <a:alphaModFix amt="92000"/>
          <a:extLst>
            <a:ext uri="{28A0092B-C50C-407E-A947-70E740481C1C}">
              <a14:useLocalDpi xmlns:a14="http://schemas.microsoft.com/office/drawing/2010/main" val="0"/>
            </a:ext>
          </a:extLst>
        </a:blip>
        <a:srcRect/>
        <a:stretch>
          <a:fillRect/>
        </a:stretch>
      </xdr:blipFill>
      <xdr:spPr bwMode="auto">
        <a:xfrm>
          <a:off x="4264659" y="50800"/>
          <a:ext cx="594185" cy="325120"/>
        </a:xfrm>
        <a:prstGeom prst="ellipse">
          <a:avLst/>
        </a:prstGeom>
        <a:ln>
          <a:noFill/>
        </a:ln>
        <a:effectLst>
          <a:softEdge rad="112500"/>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10160</xdr:colOff>
      <xdr:row>18</xdr:row>
      <xdr:rowOff>81281</xdr:rowOff>
    </xdr:from>
    <xdr:to>
      <xdr:col>7</xdr:col>
      <xdr:colOff>53000</xdr:colOff>
      <xdr:row>22</xdr:row>
      <xdr:rowOff>47263</xdr:rowOff>
    </xdr:to>
    <xdr:pic>
      <xdr:nvPicPr>
        <xdr:cNvPr id="22" name="Picture 21" descr="Gold Health Insurance Icon PNG Images ...">
          <a:extLst>
            <a:ext uri="{FF2B5EF4-FFF2-40B4-BE49-F238E27FC236}">
              <a16:creationId xmlns:a16="http://schemas.microsoft.com/office/drawing/2014/main" id="{7DE336C1-736D-2C44-5B6A-F3288250E7F8}"/>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3667760" y="3373121"/>
          <a:ext cx="652440" cy="697502"/>
        </a:xfrm>
        <a:prstGeom prst="ellipse">
          <a:avLst/>
        </a:prstGeom>
        <a:ln>
          <a:noFill/>
        </a:ln>
        <a:effectLst>
          <a:softEdge rad="112500"/>
        </a:effectLst>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142240</xdr:colOff>
      <xdr:row>2</xdr:row>
      <xdr:rowOff>90171</xdr:rowOff>
    </xdr:from>
    <xdr:to>
      <xdr:col>7</xdr:col>
      <xdr:colOff>152400</xdr:colOff>
      <xdr:row>8</xdr:row>
      <xdr:rowOff>172720</xdr:rowOff>
    </xdr:to>
    <xdr:graphicFrame macro="">
      <xdr:nvGraphicFramePr>
        <xdr:cNvPr id="9" name="Chart 8">
          <a:extLst>
            <a:ext uri="{FF2B5EF4-FFF2-40B4-BE49-F238E27FC236}">
              <a16:creationId xmlns:a16="http://schemas.microsoft.com/office/drawing/2014/main" id="{E56E73A1-94B4-4825-A2ED-D379A8657F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162560</xdr:colOff>
      <xdr:row>3</xdr:row>
      <xdr:rowOff>50800</xdr:rowOff>
    </xdr:from>
    <xdr:to>
      <xdr:col>6</xdr:col>
      <xdr:colOff>568960</xdr:colOff>
      <xdr:row>5</xdr:row>
      <xdr:rowOff>50800</xdr:rowOff>
    </xdr:to>
    <xdr:sp macro="" textlink="">
      <xdr:nvSpPr>
        <xdr:cNvPr id="10" name="TextBox 9">
          <a:extLst>
            <a:ext uri="{FF2B5EF4-FFF2-40B4-BE49-F238E27FC236}">
              <a16:creationId xmlns:a16="http://schemas.microsoft.com/office/drawing/2014/main" id="{6FBF3C43-19F7-EC43-0FD4-9F81CB6BA7CA}"/>
            </a:ext>
          </a:extLst>
        </xdr:cNvPr>
        <xdr:cNvSpPr txBox="1"/>
      </xdr:nvSpPr>
      <xdr:spPr>
        <a:xfrm>
          <a:off x="3210560" y="599440"/>
          <a:ext cx="1016000" cy="36576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Times New Roman" panose="02020603050405020304" pitchFamily="18" charset="0"/>
              <a:cs typeface="Times New Roman" panose="02020603050405020304" pitchFamily="18" charset="0"/>
            </a:rPr>
            <a:t>Cross</a:t>
          </a:r>
          <a:r>
            <a:rPr lang="en-IN" sz="1600" b="1" baseline="0">
              <a:latin typeface="Times New Roman" panose="02020603050405020304" pitchFamily="18" charset="0"/>
              <a:cs typeface="Times New Roman" panose="02020603050405020304" pitchFamily="18" charset="0"/>
            </a:rPr>
            <a:t> sell</a:t>
          </a:r>
        </a:p>
      </xdr:txBody>
    </xdr:sp>
    <xdr:clientData/>
  </xdr:twoCellAnchor>
  <xdr:twoCellAnchor>
    <xdr:from>
      <xdr:col>7</xdr:col>
      <xdr:colOff>213360</xdr:colOff>
      <xdr:row>2</xdr:row>
      <xdr:rowOff>80011</xdr:rowOff>
    </xdr:from>
    <xdr:to>
      <xdr:col>14</xdr:col>
      <xdr:colOff>111760</xdr:colOff>
      <xdr:row>8</xdr:row>
      <xdr:rowOff>172720</xdr:rowOff>
    </xdr:to>
    <xdr:graphicFrame macro="">
      <xdr:nvGraphicFramePr>
        <xdr:cNvPr id="23" name="Chart 22">
          <a:extLst>
            <a:ext uri="{FF2B5EF4-FFF2-40B4-BE49-F238E27FC236}">
              <a16:creationId xmlns:a16="http://schemas.microsoft.com/office/drawing/2014/main" id="{EBDFCB05-2610-4F37-BA1E-8C5390BA8B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213360</xdr:colOff>
      <xdr:row>3</xdr:row>
      <xdr:rowOff>30480</xdr:rowOff>
    </xdr:from>
    <xdr:to>
      <xdr:col>13</xdr:col>
      <xdr:colOff>457200</xdr:colOff>
      <xdr:row>5</xdr:row>
      <xdr:rowOff>10160</xdr:rowOff>
    </xdr:to>
    <xdr:sp macro="" textlink="">
      <xdr:nvSpPr>
        <xdr:cNvPr id="24" name="TextBox 23">
          <a:extLst>
            <a:ext uri="{FF2B5EF4-FFF2-40B4-BE49-F238E27FC236}">
              <a16:creationId xmlns:a16="http://schemas.microsoft.com/office/drawing/2014/main" id="{FB9AFA5F-4689-3960-7746-DC0325CFE6BE}"/>
            </a:ext>
          </a:extLst>
        </xdr:cNvPr>
        <xdr:cNvSpPr txBox="1"/>
      </xdr:nvSpPr>
      <xdr:spPr>
        <a:xfrm>
          <a:off x="7528560" y="579120"/>
          <a:ext cx="853440" cy="34544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Times New Roman" panose="02020603050405020304" pitchFamily="18" charset="0"/>
              <a:cs typeface="Times New Roman" panose="02020603050405020304" pitchFamily="18" charset="0"/>
            </a:rPr>
            <a:t>New</a:t>
          </a:r>
        </a:p>
      </xdr:txBody>
    </xdr:sp>
    <xdr:clientData/>
  </xdr:twoCellAnchor>
  <xdr:twoCellAnchor>
    <xdr:from>
      <xdr:col>14</xdr:col>
      <xdr:colOff>193040</xdr:colOff>
      <xdr:row>2</xdr:row>
      <xdr:rowOff>90171</xdr:rowOff>
    </xdr:from>
    <xdr:to>
      <xdr:col>21</xdr:col>
      <xdr:colOff>426720</xdr:colOff>
      <xdr:row>8</xdr:row>
      <xdr:rowOff>152400</xdr:rowOff>
    </xdr:to>
    <xdr:graphicFrame macro="">
      <xdr:nvGraphicFramePr>
        <xdr:cNvPr id="25" name="Chart 24">
          <a:extLst>
            <a:ext uri="{FF2B5EF4-FFF2-40B4-BE49-F238E27FC236}">
              <a16:creationId xmlns:a16="http://schemas.microsoft.com/office/drawing/2014/main" id="{8EBC06E8-0473-431F-B78C-159DA0B24D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0.77652</cdr:x>
      <cdr:y>0.06243</cdr:y>
    </cdr:from>
    <cdr:to>
      <cdr:x>0.99323</cdr:x>
      <cdr:y>0.36911</cdr:y>
    </cdr:to>
    <cdr:sp macro="" textlink="">
      <cdr:nvSpPr>
        <cdr:cNvPr id="2" name="TextBox 1">
          <a:extLst xmlns:a="http://schemas.openxmlformats.org/drawingml/2006/main">
            <a:ext uri="{FF2B5EF4-FFF2-40B4-BE49-F238E27FC236}">
              <a16:creationId xmlns:a16="http://schemas.microsoft.com/office/drawing/2014/main" id="{170D022B-7B54-3AD8-8FAD-BD01A72899B8}"/>
            </a:ext>
          </a:extLst>
        </cdr:cNvPr>
        <cdr:cNvSpPr txBox="1"/>
      </cdr:nvSpPr>
      <cdr:spPr>
        <a:xfrm xmlns:a="http://schemas.openxmlformats.org/drawingml/2006/main">
          <a:off x="3495040" y="72389"/>
          <a:ext cx="975360" cy="355600"/>
        </a:xfrm>
        <a:prstGeom xmlns:a="http://schemas.openxmlformats.org/drawingml/2006/main" prst="rect">
          <a:avLst/>
        </a:prstGeom>
        <a:solidFill xmlns:a="http://schemas.openxmlformats.org/drawingml/2006/main">
          <a:schemeClr val="accent6">
            <a:lumMod val="20000"/>
            <a:lumOff val="80000"/>
          </a:schemeClr>
        </a:solidFill>
      </cdr:spPr>
      <cdr:txBody>
        <a:bodyPr xmlns:a="http://schemas.openxmlformats.org/drawingml/2006/main" vertOverflow="clip" wrap="square" rtlCol="0"/>
        <a:lstStyle xmlns:a="http://schemas.openxmlformats.org/drawingml/2006/main"/>
        <a:p xmlns:a="http://schemas.openxmlformats.org/drawingml/2006/main">
          <a:r>
            <a:rPr lang="en-IN" sz="1600" b="1" kern="1200">
              <a:latin typeface="Times New Roman" panose="02020603050405020304" pitchFamily="18" charset="0"/>
              <a:cs typeface="Times New Roman" panose="02020603050405020304" pitchFamily="18" charset="0"/>
            </a:rPr>
            <a:t>Renewal</a:t>
          </a:r>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178592</xdr:colOff>
      <xdr:row>0</xdr:row>
      <xdr:rowOff>47626</xdr:rowOff>
    </xdr:from>
    <xdr:to>
      <xdr:col>25</xdr:col>
      <xdr:colOff>345280</xdr:colOff>
      <xdr:row>2</xdr:row>
      <xdr:rowOff>107157</xdr:rowOff>
    </xdr:to>
    <xdr:sp macro="" textlink="">
      <xdr:nvSpPr>
        <xdr:cNvPr id="2" name="Rectangle: Rounded Corners 1">
          <a:extLst>
            <a:ext uri="{FF2B5EF4-FFF2-40B4-BE49-F238E27FC236}">
              <a16:creationId xmlns:a16="http://schemas.microsoft.com/office/drawing/2014/main" id="{F191997F-BEBC-4976-886D-53F3603D7C1C}"/>
            </a:ext>
          </a:extLst>
        </xdr:cNvPr>
        <xdr:cNvSpPr/>
      </xdr:nvSpPr>
      <xdr:spPr>
        <a:xfrm>
          <a:off x="178592" y="47626"/>
          <a:ext cx="15559088" cy="421481"/>
        </a:xfrm>
        <a:prstGeom prst="roundRect">
          <a:avLst/>
        </a:prstGeom>
        <a:solidFill>
          <a:srgbClr val="7030A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n-IN" sz="2000" b="1">
              <a:solidFill>
                <a:srgbClr val="FEF8FD"/>
              </a:solidFill>
              <a:latin typeface="Algerian" panose="04020705040A02060702" pitchFamily="82" charset="0"/>
            </a:rPr>
            <a:t>I N S U R A N C E     A N A L Y T I C S </a:t>
          </a:r>
          <a:r>
            <a:rPr lang="en-IN" sz="2000" b="1" baseline="0">
              <a:solidFill>
                <a:srgbClr val="FEF8FD"/>
              </a:solidFill>
              <a:latin typeface="Algerian" panose="04020705040A02060702" pitchFamily="82" charset="0"/>
            </a:rPr>
            <a:t>   D A S H B O A R D </a:t>
          </a:r>
          <a:endParaRPr lang="en-IN" sz="2000" b="1">
            <a:solidFill>
              <a:srgbClr val="FEF8FD"/>
            </a:solidFill>
            <a:latin typeface="Algerian" panose="04020705040A02060702" pitchFamily="82" charset="0"/>
          </a:endParaRPr>
        </a:p>
      </xdr:txBody>
    </xdr:sp>
    <xdr:clientData/>
  </xdr:twoCellAnchor>
  <xdr:twoCellAnchor>
    <xdr:from>
      <xdr:col>10</xdr:col>
      <xdr:colOff>95250</xdr:colOff>
      <xdr:row>2</xdr:row>
      <xdr:rowOff>154778</xdr:rowOff>
    </xdr:from>
    <xdr:to>
      <xdr:col>15</xdr:col>
      <xdr:colOff>476249</xdr:colOff>
      <xdr:row>14</xdr:row>
      <xdr:rowOff>142874</xdr:rowOff>
    </xdr:to>
    <xdr:graphicFrame macro="">
      <xdr:nvGraphicFramePr>
        <xdr:cNvPr id="12" name="Chart 11">
          <a:extLst>
            <a:ext uri="{FF2B5EF4-FFF2-40B4-BE49-F238E27FC236}">
              <a16:creationId xmlns:a16="http://schemas.microsoft.com/office/drawing/2014/main" id="{D7F12CFF-F9DC-47EE-898B-B5A26AA2F9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68003</xdr:colOff>
      <xdr:row>16</xdr:row>
      <xdr:rowOff>100445</xdr:rowOff>
    </xdr:from>
    <xdr:to>
      <xdr:col>10</xdr:col>
      <xdr:colOff>67732</xdr:colOff>
      <xdr:row>27</xdr:row>
      <xdr:rowOff>114996</xdr:rowOff>
    </xdr:to>
    <xdr:graphicFrame macro="">
      <xdr:nvGraphicFramePr>
        <xdr:cNvPr id="13" name="Chart 12">
          <a:extLst>
            <a:ext uri="{FF2B5EF4-FFF2-40B4-BE49-F238E27FC236}">
              <a16:creationId xmlns:a16="http://schemas.microsoft.com/office/drawing/2014/main" id="{D9AF1CB0-733C-447E-AC26-C5F2FF19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49887</xdr:colOff>
      <xdr:row>6</xdr:row>
      <xdr:rowOff>168946</xdr:rowOff>
    </xdr:from>
    <xdr:to>
      <xdr:col>10</xdr:col>
      <xdr:colOff>58231</xdr:colOff>
      <xdr:row>16</xdr:row>
      <xdr:rowOff>99946</xdr:rowOff>
    </xdr:to>
    <xdr:graphicFrame macro="">
      <xdr:nvGraphicFramePr>
        <xdr:cNvPr id="14" name="Chart 13">
          <a:extLst>
            <a:ext uri="{FF2B5EF4-FFF2-40B4-BE49-F238E27FC236}">
              <a16:creationId xmlns:a16="http://schemas.microsoft.com/office/drawing/2014/main" id="{B38679F9-5B5D-48C4-A088-A9145B24A9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107156</xdr:colOff>
      <xdr:row>14</xdr:row>
      <xdr:rowOff>178594</xdr:rowOff>
    </xdr:from>
    <xdr:to>
      <xdr:col>15</xdr:col>
      <xdr:colOff>476250</xdr:colOff>
      <xdr:row>27</xdr:row>
      <xdr:rowOff>119062</xdr:rowOff>
    </xdr:to>
    <xdr:graphicFrame macro="">
      <xdr:nvGraphicFramePr>
        <xdr:cNvPr id="16" name="Chart 15">
          <a:extLst>
            <a:ext uri="{FF2B5EF4-FFF2-40B4-BE49-F238E27FC236}">
              <a16:creationId xmlns:a16="http://schemas.microsoft.com/office/drawing/2014/main" id="{CE61B2A3-DC2E-4BCA-A7D1-1BECFA98B4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16428</xdr:colOff>
      <xdr:row>2</xdr:row>
      <xdr:rowOff>166687</xdr:rowOff>
    </xdr:from>
    <xdr:to>
      <xdr:col>25</xdr:col>
      <xdr:colOff>337897</xdr:colOff>
      <xdr:row>13</xdr:row>
      <xdr:rowOff>154781</xdr:rowOff>
    </xdr:to>
    <xdr:graphicFrame macro="">
      <xdr:nvGraphicFramePr>
        <xdr:cNvPr id="17" name="Chart 16">
          <a:extLst>
            <a:ext uri="{FF2B5EF4-FFF2-40B4-BE49-F238E27FC236}">
              <a16:creationId xmlns:a16="http://schemas.microsoft.com/office/drawing/2014/main" id="{865326CB-1B55-408E-A9D2-A558D0ABD3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547687</xdr:colOff>
      <xdr:row>2</xdr:row>
      <xdr:rowOff>166687</xdr:rowOff>
    </xdr:from>
    <xdr:to>
      <xdr:col>20</xdr:col>
      <xdr:colOff>561976</xdr:colOff>
      <xdr:row>13</xdr:row>
      <xdr:rowOff>142874</xdr:rowOff>
    </xdr:to>
    <xdr:graphicFrame macro="">
      <xdr:nvGraphicFramePr>
        <xdr:cNvPr id="18" name="Chart 17">
          <a:extLst>
            <a:ext uri="{FF2B5EF4-FFF2-40B4-BE49-F238E27FC236}">
              <a16:creationId xmlns:a16="http://schemas.microsoft.com/office/drawing/2014/main" id="{B426A1BF-430D-4763-9E99-E4D278BFF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142872</xdr:colOff>
      <xdr:row>2</xdr:row>
      <xdr:rowOff>166687</xdr:rowOff>
    </xdr:from>
    <xdr:to>
      <xdr:col>2</xdr:col>
      <xdr:colOff>345280</xdr:colOff>
      <xdr:row>4</xdr:row>
      <xdr:rowOff>130969</xdr:rowOff>
    </xdr:to>
    <xdr:sp macro="" textlink="">
      <xdr:nvSpPr>
        <xdr:cNvPr id="19" name="Rectangle: Rounded Corners 18">
          <a:extLst>
            <a:ext uri="{FF2B5EF4-FFF2-40B4-BE49-F238E27FC236}">
              <a16:creationId xmlns:a16="http://schemas.microsoft.com/office/drawing/2014/main" id="{B3C2542C-EEDE-48E7-B5EE-8FBC5820DC75}"/>
            </a:ext>
          </a:extLst>
        </xdr:cNvPr>
        <xdr:cNvSpPr/>
      </xdr:nvSpPr>
      <xdr:spPr>
        <a:xfrm>
          <a:off x="142872" y="547687"/>
          <a:ext cx="1535908" cy="345282"/>
        </a:xfrm>
        <a:prstGeom prst="roundRect">
          <a:avLst/>
        </a:prstGeom>
        <a:solidFill>
          <a:srgbClr val="FCE4F9"/>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IN" sz="1400" b="1" cap="all" baseline="0"/>
            <a:t>Total Policy </a:t>
          </a:r>
        </a:p>
      </xdr:txBody>
    </xdr:sp>
    <xdr:clientData/>
  </xdr:twoCellAnchor>
  <xdr:twoCellAnchor>
    <xdr:from>
      <xdr:col>15</xdr:col>
      <xdr:colOff>523875</xdr:colOff>
      <xdr:row>14</xdr:row>
      <xdr:rowOff>1</xdr:rowOff>
    </xdr:from>
    <xdr:to>
      <xdr:col>25</xdr:col>
      <xdr:colOff>380999</xdr:colOff>
      <xdr:row>27</xdr:row>
      <xdr:rowOff>119063</xdr:rowOff>
    </xdr:to>
    <xdr:graphicFrame macro="">
      <xdr:nvGraphicFramePr>
        <xdr:cNvPr id="20" name="Chart 19">
          <a:extLst>
            <a:ext uri="{FF2B5EF4-FFF2-40B4-BE49-F238E27FC236}">
              <a16:creationId xmlns:a16="http://schemas.microsoft.com/office/drawing/2014/main" id="{1B6CEC52-8B03-4CA2-BF8F-029D622B2D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xdr:colOff>
      <xdr:row>2</xdr:row>
      <xdr:rowOff>178594</xdr:rowOff>
    </xdr:from>
    <xdr:to>
      <xdr:col>5</xdr:col>
      <xdr:colOff>488160</xdr:colOff>
      <xdr:row>4</xdr:row>
      <xdr:rowOff>142876</xdr:rowOff>
    </xdr:to>
    <xdr:sp macro="" textlink="">
      <xdr:nvSpPr>
        <xdr:cNvPr id="21" name="Rectangle: Rounded Corners 20">
          <a:extLst>
            <a:ext uri="{FF2B5EF4-FFF2-40B4-BE49-F238E27FC236}">
              <a16:creationId xmlns:a16="http://schemas.microsoft.com/office/drawing/2014/main" id="{78BA39DE-5D35-45A7-84A1-0F17A8D7BC7D}"/>
            </a:ext>
          </a:extLst>
        </xdr:cNvPr>
        <xdr:cNvSpPr/>
      </xdr:nvSpPr>
      <xdr:spPr>
        <a:xfrm>
          <a:off x="1940721" y="559594"/>
          <a:ext cx="1702595" cy="345282"/>
        </a:xfrm>
        <a:prstGeom prst="roundRect">
          <a:avLst/>
        </a:prstGeom>
        <a:solidFill>
          <a:srgbClr val="FCE4F9"/>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IN" sz="1400" b="1" cap="all" baseline="0"/>
            <a:t>Total Claims </a:t>
          </a:r>
        </a:p>
      </xdr:txBody>
    </xdr:sp>
    <xdr:clientData/>
  </xdr:twoCellAnchor>
  <xdr:twoCellAnchor>
    <xdr:from>
      <xdr:col>6</xdr:col>
      <xdr:colOff>130970</xdr:colOff>
      <xdr:row>3</xdr:row>
      <xdr:rowOff>1</xdr:rowOff>
    </xdr:from>
    <xdr:to>
      <xdr:col>9</xdr:col>
      <xdr:colOff>464341</xdr:colOff>
      <xdr:row>4</xdr:row>
      <xdr:rowOff>154783</xdr:rowOff>
    </xdr:to>
    <xdr:sp macro="" textlink="">
      <xdr:nvSpPr>
        <xdr:cNvPr id="22" name="Rectangle: Rounded Corners 21">
          <a:extLst>
            <a:ext uri="{FF2B5EF4-FFF2-40B4-BE49-F238E27FC236}">
              <a16:creationId xmlns:a16="http://schemas.microsoft.com/office/drawing/2014/main" id="{0DB67940-D53A-43EE-AFD7-271737D20D52}"/>
            </a:ext>
          </a:extLst>
        </xdr:cNvPr>
        <xdr:cNvSpPr/>
      </xdr:nvSpPr>
      <xdr:spPr>
        <a:xfrm>
          <a:off x="3893345" y="571501"/>
          <a:ext cx="2119309" cy="345282"/>
        </a:xfrm>
        <a:prstGeom prst="roundRect">
          <a:avLst/>
        </a:prstGeom>
        <a:solidFill>
          <a:srgbClr val="FCE4F9"/>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IN" sz="1400" b="1" u="none" cap="all" baseline="0"/>
            <a:t>Total Claim Amount </a:t>
          </a:r>
        </a:p>
      </xdr:txBody>
    </xdr:sp>
    <xdr:clientData/>
  </xdr:twoCellAnchor>
  <xdr:twoCellAnchor>
    <xdr:from>
      <xdr:col>0</xdr:col>
      <xdr:colOff>107154</xdr:colOff>
      <xdr:row>6</xdr:row>
      <xdr:rowOff>178593</xdr:rowOff>
    </xdr:from>
    <xdr:to>
      <xdr:col>5</xdr:col>
      <xdr:colOff>452435</xdr:colOff>
      <xdr:row>27</xdr:row>
      <xdr:rowOff>71436</xdr:rowOff>
    </xdr:to>
    <xdr:graphicFrame macro="">
      <xdr:nvGraphicFramePr>
        <xdr:cNvPr id="23" name="Chart 22">
          <a:extLst>
            <a:ext uri="{FF2B5EF4-FFF2-40B4-BE49-F238E27FC236}">
              <a16:creationId xmlns:a16="http://schemas.microsoft.com/office/drawing/2014/main" id="{AFABD490-2D1E-44ED-BBC5-71845FB3F3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25</xdr:col>
      <xdr:colOff>390405</xdr:colOff>
      <xdr:row>0</xdr:row>
      <xdr:rowOff>37618</xdr:rowOff>
    </xdr:from>
    <xdr:to>
      <xdr:col>28</xdr:col>
      <xdr:colOff>344685</xdr:colOff>
      <xdr:row>6</xdr:row>
      <xdr:rowOff>96215</xdr:rowOff>
    </xdr:to>
    <mc:AlternateContent xmlns:mc="http://schemas.openxmlformats.org/markup-compatibility/2006" xmlns:a14="http://schemas.microsoft.com/office/drawing/2010/main">
      <mc:Choice Requires="a14">
        <xdr:graphicFrame macro="">
          <xdr:nvGraphicFramePr>
            <xdr:cNvPr id="3" name="Gender 1">
              <a:extLst>
                <a:ext uri="{FF2B5EF4-FFF2-40B4-BE49-F238E27FC236}">
                  <a16:creationId xmlns:a16="http://schemas.microsoft.com/office/drawing/2014/main" id="{386F9036-09F1-4DDC-B119-A69916F786CA}"/>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5726861" y="37618"/>
              <a:ext cx="1777292" cy="12739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399930</xdr:colOff>
      <xdr:row>6</xdr:row>
      <xdr:rowOff>173018</xdr:rowOff>
    </xdr:from>
    <xdr:to>
      <xdr:col>28</xdr:col>
      <xdr:colOff>337595</xdr:colOff>
      <xdr:row>14</xdr:row>
      <xdr:rowOff>173018</xdr:rowOff>
    </xdr:to>
    <mc:AlternateContent xmlns:mc="http://schemas.openxmlformats.org/markup-compatibility/2006" xmlns:a14="http://schemas.microsoft.com/office/drawing/2010/main">
      <mc:Choice Requires="a14">
        <xdr:graphicFrame macro="">
          <xdr:nvGraphicFramePr>
            <xdr:cNvPr id="4" name="Policy Type">
              <a:extLst>
                <a:ext uri="{FF2B5EF4-FFF2-40B4-BE49-F238E27FC236}">
                  <a16:creationId xmlns:a16="http://schemas.microsoft.com/office/drawing/2014/main" id="{FD544CEF-45DE-4BF6-8899-596306EEF0BF}"/>
                </a:ext>
              </a:extLst>
            </xdr:cNvPr>
            <xdr:cNvGraphicFramePr/>
          </xdr:nvGraphicFramePr>
          <xdr:xfrm>
            <a:off x="0" y="0"/>
            <a:ext cx="0" cy="0"/>
          </xdr:xfrm>
          <a:graphic>
            <a:graphicData uri="http://schemas.microsoft.com/office/drawing/2010/slicer">
              <sle:slicer xmlns:sle="http://schemas.microsoft.com/office/drawing/2010/slicer" name="Policy Type"/>
            </a:graphicData>
          </a:graphic>
        </xdr:graphicFrame>
      </mc:Choice>
      <mc:Fallback xmlns="">
        <xdr:sp macro="" textlink="">
          <xdr:nvSpPr>
            <xdr:cNvPr id="0" name=""/>
            <xdr:cNvSpPr>
              <a:spLocks noTextEdit="1"/>
            </xdr:cNvSpPr>
          </xdr:nvSpPr>
          <xdr:spPr>
            <a:xfrm>
              <a:off x="15736386" y="1388360"/>
              <a:ext cx="1760677" cy="14661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409455</xdr:colOff>
      <xdr:row>15</xdr:row>
      <xdr:rowOff>37017</xdr:rowOff>
    </xdr:from>
    <xdr:to>
      <xdr:col>28</xdr:col>
      <xdr:colOff>327950</xdr:colOff>
      <xdr:row>28</xdr:row>
      <xdr:rowOff>9647</xdr:rowOff>
    </xdr:to>
    <mc:AlternateContent xmlns:mc="http://schemas.openxmlformats.org/markup-compatibility/2006" xmlns:a14="http://schemas.microsoft.com/office/drawing/2010/main">
      <mc:Choice Requires="a14">
        <xdr:graphicFrame macro="">
          <xdr:nvGraphicFramePr>
            <xdr:cNvPr id="5" name="Account Executive 2">
              <a:extLst>
                <a:ext uri="{FF2B5EF4-FFF2-40B4-BE49-F238E27FC236}">
                  <a16:creationId xmlns:a16="http://schemas.microsoft.com/office/drawing/2014/main" id="{D37A73E8-09BF-4D77-8B38-64756E2F1051}"/>
                </a:ext>
              </a:extLst>
            </xdr:cNvPr>
            <xdr:cNvGraphicFramePr/>
          </xdr:nvGraphicFramePr>
          <xdr:xfrm>
            <a:off x="0" y="0"/>
            <a:ext cx="0" cy="0"/>
          </xdr:xfrm>
          <a:graphic>
            <a:graphicData uri="http://schemas.microsoft.com/office/drawing/2010/slicer">
              <sle:slicer xmlns:sle="http://schemas.microsoft.com/office/drawing/2010/slicer" name="Account Executive 2"/>
            </a:graphicData>
          </a:graphic>
        </xdr:graphicFrame>
      </mc:Choice>
      <mc:Fallback xmlns="">
        <xdr:sp macro="" textlink="">
          <xdr:nvSpPr>
            <xdr:cNvPr id="0" name=""/>
            <xdr:cNvSpPr>
              <a:spLocks noTextEdit="1"/>
            </xdr:cNvSpPr>
          </xdr:nvSpPr>
          <xdr:spPr>
            <a:xfrm>
              <a:off x="15745911" y="2901751"/>
              <a:ext cx="1741507" cy="23550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476250</xdr:colOff>
      <xdr:row>37</xdr:row>
      <xdr:rowOff>28575</xdr:rowOff>
    </xdr:from>
    <xdr:to>
      <xdr:col>25</xdr:col>
      <xdr:colOff>476250</xdr:colOff>
      <xdr:row>43</xdr:row>
      <xdr:rowOff>169545</xdr:rowOff>
    </xdr:to>
    <mc:AlternateContent xmlns:mc="http://schemas.openxmlformats.org/markup-compatibility/2006" xmlns:a14="http://schemas.microsoft.com/office/drawing/2010/main">
      <mc:Choice Requires="a14">
        <xdr:graphicFrame macro="">
          <xdr:nvGraphicFramePr>
            <xdr:cNvPr id="6" name="Payment Method 1">
              <a:extLst>
                <a:ext uri="{FF2B5EF4-FFF2-40B4-BE49-F238E27FC236}">
                  <a16:creationId xmlns:a16="http://schemas.microsoft.com/office/drawing/2014/main" id="{F825F004-4662-4E0A-9D50-87ADA52E0681}"/>
                </a:ext>
              </a:extLst>
            </xdr:cNvPr>
            <xdr:cNvGraphicFramePr/>
          </xdr:nvGraphicFramePr>
          <xdr:xfrm>
            <a:off x="0" y="0"/>
            <a:ext cx="0" cy="0"/>
          </xdr:xfrm>
          <a:graphic>
            <a:graphicData uri="http://schemas.microsoft.com/office/drawing/2010/slicer">
              <sle:slicer xmlns:sle="http://schemas.microsoft.com/office/drawing/2010/slicer" name="Payment Method 1"/>
            </a:graphicData>
          </a:graphic>
        </xdr:graphicFrame>
      </mc:Choice>
      <mc:Fallback xmlns="">
        <xdr:sp macro="" textlink="">
          <xdr:nvSpPr>
            <xdr:cNvPr id="0" name=""/>
            <xdr:cNvSpPr>
              <a:spLocks noTextEdit="1"/>
            </xdr:cNvSpPr>
          </xdr:nvSpPr>
          <xdr:spPr>
            <a:xfrm>
              <a:off x="13989693" y="6925157"/>
              <a:ext cx="1823013" cy="12405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308657</xdr:colOff>
      <xdr:row>18</xdr:row>
      <xdr:rowOff>13842</xdr:rowOff>
    </xdr:from>
    <xdr:to>
      <xdr:col>5</xdr:col>
      <xdr:colOff>164166</xdr:colOff>
      <xdr:row>23</xdr:row>
      <xdr:rowOff>12915</xdr:rowOff>
    </xdr:to>
    <xdr:pic>
      <xdr:nvPicPr>
        <xdr:cNvPr id="7" name="Picture 6" descr="Insurance Analytics Solutions and Services">
          <a:extLst>
            <a:ext uri="{FF2B5EF4-FFF2-40B4-BE49-F238E27FC236}">
              <a16:creationId xmlns:a16="http://schemas.microsoft.com/office/drawing/2014/main" id="{70F67B7F-9DB0-4437-3701-40AF0D611D9C}"/>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266708" y="3428374"/>
          <a:ext cx="1070850" cy="9154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337595</xdr:colOff>
      <xdr:row>14</xdr:row>
      <xdr:rowOff>38583</xdr:rowOff>
    </xdr:from>
    <xdr:to>
      <xdr:col>17</xdr:col>
      <xdr:colOff>200146</xdr:colOff>
      <xdr:row>16</xdr:row>
      <xdr:rowOff>144730</xdr:rowOff>
    </xdr:to>
    <xdr:pic>
      <xdr:nvPicPr>
        <xdr:cNvPr id="9" name="Picture 8" descr="Insurance Company icon in vector. Logotype 40345518 Vector Art at Vecteezy">
          <a:extLst>
            <a:ext uri="{FF2B5EF4-FFF2-40B4-BE49-F238E27FC236}">
              <a16:creationId xmlns:a16="http://schemas.microsoft.com/office/drawing/2014/main" id="{52D721AF-418C-D2E8-E17F-FDFFA49B795C}"/>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0205013" y="2720051"/>
          <a:ext cx="470222" cy="472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160073</xdr:colOff>
      <xdr:row>3</xdr:row>
      <xdr:rowOff>57876</xdr:rowOff>
    </xdr:from>
    <xdr:to>
      <xdr:col>21</xdr:col>
      <xdr:colOff>582494</xdr:colOff>
      <xdr:row>5</xdr:row>
      <xdr:rowOff>115749</xdr:rowOff>
    </xdr:to>
    <xdr:pic>
      <xdr:nvPicPr>
        <xdr:cNvPr id="10" name="Picture 9" descr="Insurance company Generic Outline Color ...">
          <a:extLst>
            <a:ext uri="{FF2B5EF4-FFF2-40B4-BE49-F238E27FC236}">
              <a16:creationId xmlns:a16="http://schemas.microsoft.com/office/drawing/2014/main" id="{E7A3FC14-043D-1C06-AB1C-8AD77B1B8F49}"/>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065845" y="607673"/>
          <a:ext cx="422421" cy="4244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68428</xdr:colOff>
      <xdr:row>3</xdr:row>
      <xdr:rowOff>19294</xdr:rowOff>
    </xdr:from>
    <xdr:to>
      <xdr:col>16</xdr:col>
      <xdr:colOff>482278</xdr:colOff>
      <xdr:row>5</xdr:row>
      <xdr:rowOff>28940</xdr:rowOff>
    </xdr:to>
    <xdr:pic>
      <xdr:nvPicPr>
        <xdr:cNvPr id="11" name="Picture 10" descr="Insurance company icon colored simple ...">
          <a:extLst>
            <a:ext uri="{FF2B5EF4-FFF2-40B4-BE49-F238E27FC236}">
              <a16:creationId xmlns:a16="http://schemas.microsoft.com/office/drawing/2014/main" id="{32D20771-D089-F75D-4176-CE7D42688D4F}"/>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9935846" y="569091"/>
          <a:ext cx="413850" cy="3761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106102</xdr:colOff>
      <xdr:row>15</xdr:row>
      <xdr:rowOff>0</xdr:rowOff>
    </xdr:from>
    <xdr:to>
      <xdr:col>10</xdr:col>
      <xdr:colOff>472633</xdr:colOff>
      <xdr:row>17</xdr:row>
      <xdr:rowOff>1721</xdr:rowOff>
    </xdr:to>
    <xdr:pic>
      <xdr:nvPicPr>
        <xdr:cNvPr id="15" name="Picture 14" descr="Insurance company Surang Flat icon ...">
          <a:extLst>
            <a:ext uri="{FF2B5EF4-FFF2-40B4-BE49-F238E27FC236}">
              <a16:creationId xmlns:a16="http://schemas.microsoft.com/office/drawing/2014/main" id="{FBE57467-7BBC-87CA-9C58-FDE2F33D0F7E}"/>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327494" y="2864734"/>
          <a:ext cx="366531" cy="3682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57872</xdr:colOff>
      <xdr:row>7</xdr:row>
      <xdr:rowOff>28938</xdr:rowOff>
    </xdr:from>
    <xdr:to>
      <xdr:col>7</xdr:col>
      <xdr:colOff>169435</xdr:colOff>
      <xdr:row>9</xdr:row>
      <xdr:rowOff>1</xdr:rowOff>
    </xdr:to>
    <xdr:pic>
      <xdr:nvPicPr>
        <xdr:cNvPr id="24" name="Picture 23" descr="Umbrella Vector Logo Icon Of Insurance ...">
          <a:extLst>
            <a:ext uri="{FF2B5EF4-FFF2-40B4-BE49-F238E27FC236}">
              <a16:creationId xmlns:a16="http://schemas.microsoft.com/office/drawing/2014/main" id="{D81DD05A-A5BE-FCC9-F438-64C64B5B4E1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646024" y="1427546"/>
          <a:ext cx="420221" cy="3375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159985</xdr:colOff>
      <xdr:row>2</xdr:row>
      <xdr:rowOff>154329</xdr:rowOff>
    </xdr:from>
    <xdr:to>
      <xdr:col>10</xdr:col>
      <xdr:colOff>563205</xdr:colOff>
      <xdr:row>5</xdr:row>
      <xdr:rowOff>9646</xdr:rowOff>
    </xdr:to>
    <xdr:pic>
      <xdr:nvPicPr>
        <xdr:cNvPr id="25" name="Picture 24" descr="Hands protect cover sign icon ...">
          <a:extLst>
            <a:ext uri="{FF2B5EF4-FFF2-40B4-BE49-F238E27FC236}">
              <a16:creationId xmlns:a16="http://schemas.microsoft.com/office/drawing/2014/main" id="{BFA09636-ABB4-803E-9B13-35B5A6A7B173}"/>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6381377" y="520861"/>
          <a:ext cx="403220" cy="405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393650</xdr:colOff>
      <xdr:row>0</xdr:row>
      <xdr:rowOff>86812</xdr:rowOff>
    </xdr:from>
    <xdr:to>
      <xdr:col>8</xdr:col>
      <xdr:colOff>315216</xdr:colOff>
      <xdr:row>2</xdr:row>
      <xdr:rowOff>96457</xdr:rowOff>
    </xdr:to>
    <xdr:pic>
      <xdr:nvPicPr>
        <xdr:cNvPr id="26" name="Picture 25" descr="Shop insurance vector icon design ...">
          <a:extLst>
            <a:ext uri="{FF2B5EF4-FFF2-40B4-BE49-F238E27FC236}">
              <a16:creationId xmlns:a16="http://schemas.microsoft.com/office/drawing/2014/main" id="{D1CCA275-D535-02FB-A961-FCD159F0F763}"/>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4290460" y="86812"/>
          <a:ext cx="374908" cy="3761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48228</xdr:colOff>
      <xdr:row>0</xdr:row>
      <xdr:rowOff>106101</xdr:rowOff>
    </xdr:from>
    <xdr:to>
      <xdr:col>18</xdr:col>
      <xdr:colOff>501185</xdr:colOff>
      <xdr:row>2</xdr:row>
      <xdr:rowOff>42594</xdr:rowOff>
    </xdr:to>
    <xdr:pic>
      <xdr:nvPicPr>
        <xdr:cNvPr id="27" name="Picture 26" descr="Insurance Typographic Stamp ...">
          <a:extLst>
            <a:ext uri="{FF2B5EF4-FFF2-40B4-BE49-F238E27FC236}">
              <a16:creationId xmlns:a16="http://schemas.microsoft.com/office/drawing/2014/main" id="{42996C2D-D8BC-3013-8F1D-811318EA8EB1}"/>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1130987" y="106101"/>
          <a:ext cx="452957" cy="303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247650</xdr:colOff>
      <xdr:row>0</xdr:row>
      <xdr:rowOff>166687</xdr:rowOff>
    </xdr:from>
    <xdr:to>
      <xdr:col>10</xdr:col>
      <xdr:colOff>209550</xdr:colOff>
      <xdr:row>12</xdr:row>
      <xdr:rowOff>180975</xdr:rowOff>
    </xdr:to>
    <xdr:graphicFrame macro="">
      <xdr:nvGraphicFramePr>
        <xdr:cNvPr id="3" name="Chart 2">
          <a:extLst>
            <a:ext uri="{FF2B5EF4-FFF2-40B4-BE49-F238E27FC236}">
              <a16:creationId xmlns:a16="http://schemas.microsoft.com/office/drawing/2014/main" id="{C31CA50D-C8BC-4791-B3E9-D612DBD70C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539115</xdr:colOff>
      <xdr:row>4</xdr:row>
      <xdr:rowOff>15240</xdr:rowOff>
    </xdr:from>
    <xdr:to>
      <xdr:col>15</xdr:col>
      <xdr:colOff>539115</xdr:colOff>
      <xdr:row>17</xdr:row>
      <xdr:rowOff>62865</xdr:rowOff>
    </xdr:to>
    <mc:AlternateContent xmlns:mc="http://schemas.openxmlformats.org/markup-compatibility/2006" xmlns:a14="http://schemas.microsoft.com/office/drawing/2010/main">
      <mc:Choice Requires="a14">
        <xdr:graphicFrame macro="">
          <xdr:nvGraphicFramePr>
            <xdr:cNvPr id="4" name="Account Executive">
              <a:extLst>
                <a:ext uri="{FF2B5EF4-FFF2-40B4-BE49-F238E27FC236}">
                  <a16:creationId xmlns:a16="http://schemas.microsoft.com/office/drawing/2014/main" id="{824320FF-691B-4FC0-A8C7-8E2F8254F2D3}"/>
                </a:ext>
              </a:extLst>
            </xdr:cNvPr>
            <xdr:cNvGraphicFramePr/>
          </xdr:nvGraphicFramePr>
          <xdr:xfrm>
            <a:off x="0" y="0"/>
            <a:ext cx="0" cy="0"/>
          </xdr:xfrm>
          <a:graphic>
            <a:graphicData uri="http://schemas.microsoft.com/office/drawing/2010/slicer">
              <sle:slicer xmlns:sle="http://schemas.microsoft.com/office/drawing/2010/slicer" name="Account Executive"/>
            </a:graphicData>
          </a:graphic>
        </xdr:graphicFrame>
      </mc:Choice>
      <mc:Fallback xmlns="">
        <xdr:sp macro="" textlink="">
          <xdr:nvSpPr>
            <xdr:cNvPr id="0" name=""/>
            <xdr:cNvSpPr>
              <a:spLocks noTextEdit="1"/>
            </xdr:cNvSpPr>
          </xdr:nvSpPr>
          <xdr:spPr>
            <a:xfrm>
              <a:off x="10079355" y="746760"/>
              <a:ext cx="1828800" cy="24250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219075</xdr:colOff>
      <xdr:row>13</xdr:row>
      <xdr:rowOff>180975</xdr:rowOff>
    </xdr:from>
    <xdr:to>
      <xdr:col>10</xdr:col>
      <xdr:colOff>590550</xdr:colOff>
      <xdr:row>24</xdr:row>
      <xdr:rowOff>14287</xdr:rowOff>
    </xdr:to>
    <xdr:graphicFrame macro="">
      <xdr:nvGraphicFramePr>
        <xdr:cNvPr id="6" name="Chart 5">
          <a:extLst>
            <a:ext uri="{FF2B5EF4-FFF2-40B4-BE49-F238E27FC236}">
              <a16:creationId xmlns:a16="http://schemas.microsoft.com/office/drawing/2014/main" id="{FCAB6DC1-774C-46C0-A9DE-65DD8BEFD4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657225</xdr:colOff>
      <xdr:row>1</xdr:row>
      <xdr:rowOff>133350</xdr:rowOff>
    </xdr:from>
    <xdr:to>
      <xdr:col>6</xdr:col>
      <xdr:colOff>904875</xdr:colOff>
      <xdr:row>15</xdr:row>
      <xdr:rowOff>119062</xdr:rowOff>
    </xdr:to>
    <xdr:graphicFrame macro="">
      <xdr:nvGraphicFramePr>
        <xdr:cNvPr id="2" name="Chart 1">
          <a:extLst>
            <a:ext uri="{FF2B5EF4-FFF2-40B4-BE49-F238E27FC236}">
              <a16:creationId xmlns:a16="http://schemas.microsoft.com/office/drawing/2014/main" id="{77F2DF91-CE85-4E95-B254-94218CAB25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447675</xdr:colOff>
      <xdr:row>8</xdr:row>
      <xdr:rowOff>76200</xdr:rowOff>
    </xdr:from>
    <xdr:to>
      <xdr:col>9</xdr:col>
      <xdr:colOff>205740</xdr:colOff>
      <xdr:row>15</xdr:row>
      <xdr:rowOff>114300</xdr:rowOff>
    </xdr:to>
    <mc:AlternateContent xmlns:mc="http://schemas.openxmlformats.org/markup-compatibility/2006" xmlns:tsle="http://schemas.microsoft.com/office/drawing/2012/timeslicer">
      <mc:Choice Requires="tsle">
        <xdr:graphicFrame macro="">
          <xdr:nvGraphicFramePr>
            <xdr:cNvPr id="3" name="meeting_date">
              <a:extLst>
                <a:ext uri="{FF2B5EF4-FFF2-40B4-BE49-F238E27FC236}">
                  <a16:creationId xmlns:a16="http://schemas.microsoft.com/office/drawing/2014/main" id="{7E3801F8-4CED-48B5-A14E-2125015A02BF}"/>
                </a:ext>
              </a:extLst>
            </xdr:cNvPr>
            <xdr:cNvGraphicFramePr/>
          </xdr:nvGraphicFramePr>
          <xdr:xfrm>
            <a:off x="0" y="0"/>
            <a:ext cx="0" cy="0"/>
          </xdr:xfrm>
          <a:graphic>
            <a:graphicData uri="http://schemas.microsoft.com/office/drawing/2012/timeslicer">
              <tsle:timeslicer name="meeting_date"/>
            </a:graphicData>
          </a:graphic>
        </xdr:graphicFrame>
      </mc:Choice>
      <mc:Fallback xmlns="">
        <xdr:sp macro="" textlink="">
          <xdr:nvSpPr>
            <xdr:cNvPr id="0" name=""/>
            <xdr:cNvSpPr>
              <a:spLocks noTextEdit="1"/>
            </xdr:cNvSpPr>
          </xdr:nvSpPr>
          <xdr:spPr>
            <a:xfrm>
              <a:off x="7709535" y="1539240"/>
              <a:ext cx="1998345" cy="131826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561975</xdr:colOff>
      <xdr:row>3</xdr:row>
      <xdr:rowOff>166687</xdr:rowOff>
    </xdr:from>
    <xdr:to>
      <xdr:col>11</xdr:col>
      <xdr:colOff>257175</xdr:colOff>
      <xdr:row>18</xdr:row>
      <xdr:rowOff>52387</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0670D05D-1332-4D91-9B9A-BCA9493893B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84295" y="715327"/>
              <a:ext cx="457200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447675</xdr:colOff>
      <xdr:row>3</xdr:row>
      <xdr:rowOff>185737</xdr:rowOff>
    </xdr:from>
    <xdr:to>
      <xdr:col>10</xdr:col>
      <xdr:colOff>142875</xdr:colOff>
      <xdr:row>18</xdr:row>
      <xdr:rowOff>71437</xdr:rowOff>
    </xdr:to>
    <xdr:graphicFrame macro="">
      <xdr:nvGraphicFramePr>
        <xdr:cNvPr id="2" name="Chart 1">
          <a:extLst>
            <a:ext uri="{FF2B5EF4-FFF2-40B4-BE49-F238E27FC236}">
              <a16:creationId xmlns:a16="http://schemas.microsoft.com/office/drawing/2014/main" id="{2C30AB04-3DFE-4233-BEAE-E9692F35A3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285750</xdr:colOff>
      <xdr:row>4</xdr:row>
      <xdr:rowOff>109537</xdr:rowOff>
    </xdr:from>
    <xdr:to>
      <xdr:col>11</xdr:col>
      <xdr:colOff>352425</xdr:colOff>
      <xdr:row>19</xdr:row>
      <xdr:rowOff>2857</xdr:rowOff>
    </xdr:to>
    <xdr:graphicFrame macro="">
      <xdr:nvGraphicFramePr>
        <xdr:cNvPr id="2" name="Chart 1">
          <a:extLst>
            <a:ext uri="{FF2B5EF4-FFF2-40B4-BE49-F238E27FC236}">
              <a16:creationId xmlns:a16="http://schemas.microsoft.com/office/drawing/2014/main" id="{A328C996-729E-408A-9892-E1E7ED29A6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11</xdr:col>
      <xdr:colOff>266700</xdr:colOff>
      <xdr:row>0</xdr:row>
      <xdr:rowOff>66675</xdr:rowOff>
    </xdr:from>
    <xdr:to>
      <xdr:col>16</xdr:col>
      <xdr:colOff>304800</xdr:colOff>
      <xdr:row>8</xdr:row>
      <xdr:rowOff>19050</xdr:rowOff>
    </xdr:to>
    <xdr:graphicFrame macro="">
      <xdr:nvGraphicFramePr>
        <xdr:cNvPr id="2" name="Chart 1">
          <a:extLst>
            <a:ext uri="{FF2B5EF4-FFF2-40B4-BE49-F238E27FC236}">
              <a16:creationId xmlns:a16="http://schemas.microsoft.com/office/drawing/2014/main" id="{EF726F90-F3AF-4220-A921-4C0A2E29C0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428625</xdr:colOff>
      <xdr:row>8</xdr:row>
      <xdr:rowOff>138112</xdr:rowOff>
    </xdr:from>
    <xdr:to>
      <xdr:col>16</xdr:col>
      <xdr:colOff>85725</xdr:colOff>
      <xdr:row>16</xdr:row>
      <xdr:rowOff>95250</xdr:rowOff>
    </xdr:to>
    <xdr:graphicFrame macro="">
      <xdr:nvGraphicFramePr>
        <xdr:cNvPr id="3" name="Chart 2">
          <a:extLst>
            <a:ext uri="{FF2B5EF4-FFF2-40B4-BE49-F238E27FC236}">
              <a16:creationId xmlns:a16="http://schemas.microsoft.com/office/drawing/2014/main" id="{C1C8A70F-8EA0-4990-AB75-BEB70BDB25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428625</xdr:colOff>
      <xdr:row>17</xdr:row>
      <xdr:rowOff>71437</xdr:rowOff>
    </xdr:from>
    <xdr:to>
      <xdr:col>16</xdr:col>
      <xdr:colOff>276225</xdr:colOff>
      <xdr:row>26</xdr:row>
      <xdr:rowOff>76200</xdr:rowOff>
    </xdr:to>
    <xdr:graphicFrame macro="">
      <xdr:nvGraphicFramePr>
        <xdr:cNvPr id="4" name="Chart 3">
          <a:extLst>
            <a:ext uri="{FF2B5EF4-FFF2-40B4-BE49-F238E27FC236}">
              <a16:creationId xmlns:a16="http://schemas.microsoft.com/office/drawing/2014/main" id="{140F8F0A-EE99-4B07-B82F-811E13618A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381000</xdr:colOff>
      <xdr:row>36</xdr:row>
      <xdr:rowOff>19050</xdr:rowOff>
    </xdr:from>
    <xdr:to>
      <xdr:col>14</xdr:col>
      <xdr:colOff>38100</xdr:colOff>
      <xdr:row>44</xdr:row>
      <xdr:rowOff>160020</xdr:rowOff>
    </xdr:to>
    <xdr:graphicFrame macro="">
      <xdr:nvGraphicFramePr>
        <xdr:cNvPr id="5" name="Chart 4">
          <a:extLst>
            <a:ext uri="{FF2B5EF4-FFF2-40B4-BE49-F238E27FC236}">
              <a16:creationId xmlns:a16="http://schemas.microsoft.com/office/drawing/2014/main" id="{6FFFC26F-83B4-C40C-E547-A1FAD4C852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373380</xdr:colOff>
      <xdr:row>45</xdr:row>
      <xdr:rowOff>72390</xdr:rowOff>
    </xdr:from>
    <xdr:to>
      <xdr:col>14</xdr:col>
      <xdr:colOff>274320</xdr:colOff>
      <xdr:row>53</xdr:row>
      <xdr:rowOff>53340</xdr:rowOff>
    </xdr:to>
    <xdr:graphicFrame macro="">
      <xdr:nvGraphicFramePr>
        <xdr:cNvPr id="6" name="Chart 5">
          <a:extLst>
            <a:ext uri="{FF2B5EF4-FFF2-40B4-BE49-F238E27FC236}">
              <a16:creationId xmlns:a16="http://schemas.microsoft.com/office/drawing/2014/main" id="{C873740D-545F-2A50-7D12-77C7680452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449580</xdr:colOff>
      <xdr:row>53</xdr:row>
      <xdr:rowOff>110490</xdr:rowOff>
    </xdr:from>
    <xdr:to>
      <xdr:col>14</xdr:col>
      <xdr:colOff>160020</xdr:colOff>
      <xdr:row>61</xdr:row>
      <xdr:rowOff>99060</xdr:rowOff>
    </xdr:to>
    <xdr:graphicFrame macro="">
      <xdr:nvGraphicFramePr>
        <xdr:cNvPr id="7" name="Chart 6">
          <a:extLst>
            <a:ext uri="{FF2B5EF4-FFF2-40B4-BE49-F238E27FC236}">
              <a16:creationId xmlns:a16="http://schemas.microsoft.com/office/drawing/2014/main" id="{DC75A293-BF3F-B928-C972-933B3C539D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85725</xdr:colOff>
      <xdr:row>3</xdr:row>
      <xdr:rowOff>61911</xdr:rowOff>
    </xdr:from>
    <xdr:to>
      <xdr:col>10</xdr:col>
      <xdr:colOff>180975</xdr:colOff>
      <xdr:row>19</xdr:row>
      <xdr:rowOff>66674</xdr:rowOff>
    </xdr:to>
    <xdr:graphicFrame macro="">
      <xdr:nvGraphicFramePr>
        <xdr:cNvPr id="2" name="Chart 1">
          <a:extLst>
            <a:ext uri="{FF2B5EF4-FFF2-40B4-BE49-F238E27FC236}">
              <a16:creationId xmlns:a16="http://schemas.microsoft.com/office/drawing/2014/main" id="{099291CE-C362-4437-A0C2-6E42DEFE64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365760</xdr:colOff>
      <xdr:row>7</xdr:row>
      <xdr:rowOff>1</xdr:rowOff>
    </xdr:from>
    <xdr:to>
      <xdr:col>13</xdr:col>
      <xdr:colOff>365760</xdr:colOff>
      <xdr:row>19</xdr:row>
      <xdr:rowOff>137161</xdr:rowOff>
    </xdr:to>
    <mc:AlternateContent xmlns:mc="http://schemas.openxmlformats.org/markup-compatibility/2006" xmlns:a14="http://schemas.microsoft.com/office/drawing/2010/main">
      <mc:Choice Requires="a14">
        <xdr:graphicFrame macro="">
          <xdr:nvGraphicFramePr>
            <xdr:cNvPr id="3" name="product_group">
              <a:extLst>
                <a:ext uri="{FF2B5EF4-FFF2-40B4-BE49-F238E27FC236}">
                  <a16:creationId xmlns:a16="http://schemas.microsoft.com/office/drawing/2014/main" id="{3E811D2D-B07B-8D76-E329-70491DFA29ED}"/>
                </a:ext>
              </a:extLst>
            </xdr:cNvPr>
            <xdr:cNvGraphicFramePr/>
          </xdr:nvGraphicFramePr>
          <xdr:xfrm>
            <a:off x="0" y="0"/>
            <a:ext cx="0" cy="0"/>
          </xdr:xfrm>
          <a:graphic>
            <a:graphicData uri="http://schemas.microsoft.com/office/drawing/2010/slicer">
              <sle:slicer xmlns:sle="http://schemas.microsoft.com/office/drawing/2010/slicer" name="product_group"/>
            </a:graphicData>
          </a:graphic>
        </xdr:graphicFrame>
      </mc:Choice>
      <mc:Fallback xmlns="">
        <xdr:sp macro="" textlink="">
          <xdr:nvSpPr>
            <xdr:cNvPr id="0" name=""/>
            <xdr:cNvSpPr>
              <a:spLocks noTextEdit="1"/>
            </xdr:cNvSpPr>
          </xdr:nvSpPr>
          <xdr:spPr>
            <a:xfrm>
              <a:off x="7886700" y="1280161"/>
              <a:ext cx="1828800" cy="2331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5</xdr:col>
      <xdr:colOff>457200</xdr:colOff>
      <xdr:row>3</xdr:row>
      <xdr:rowOff>71437</xdr:rowOff>
    </xdr:from>
    <xdr:to>
      <xdr:col>8</xdr:col>
      <xdr:colOff>523875</xdr:colOff>
      <xdr:row>13</xdr:row>
      <xdr:rowOff>47625</xdr:rowOff>
    </xdr:to>
    <xdr:graphicFrame macro="">
      <xdr:nvGraphicFramePr>
        <xdr:cNvPr id="2" name="Chart 1">
          <a:extLst>
            <a:ext uri="{FF2B5EF4-FFF2-40B4-BE49-F238E27FC236}">
              <a16:creationId xmlns:a16="http://schemas.microsoft.com/office/drawing/2014/main" id="{B27A71DF-65F5-4069-82C6-51104F1BCF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327660</xdr:colOff>
      <xdr:row>5</xdr:row>
      <xdr:rowOff>143827</xdr:rowOff>
    </xdr:from>
    <xdr:to>
      <xdr:col>15</xdr:col>
      <xdr:colOff>55245</xdr:colOff>
      <xdr:row>10</xdr:row>
      <xdr:rowOff>120015</xdr:rowOff>
    </xdr:to>
    <xdr:graphicFrame macro="">
      <xdr:nvGraphicFramePr>
        <xdr:cNvPr id="3" name="Chart 2">
          <a:extLst>
            <a:ext uri="{FF2B5EF4-FFF2-40B4-BE49-F238E27FC236}">
              <a16:creationId xmlns:a16="http://schemas.microsoft.com/office/drawing/2014/main" id="{3A21E779-FF38-48EA-83F3-CDBF6EF6D2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142875</xdr:colOff>
      <xdr:row>13</xdr:row>
      <xdr:rowOff>80962</xdr:rowOff>
    </xdr:from>
    <xdr:to>
      <xdr:col>5</xdr:col>
      <xdr:colOff>666750</xdr:colOff>
      <xdr:row>19</xdr:row>
      <xdr:rowOff>114300</xdr:rowOff>
    </xdr:to>
    <xdr:graphicFrame macro="">
      <xdr:nvGraphicFramePr>
        <xdr:cNvPr id="5" name="Chart 4">
          <a:extLst>
            <a:ext uri="{FF2B5EF4-FFF2-40B4-BE49-F238E27FC236}">
              <a16:creationId xmlns:a16="http://schemas.microsoft.com/office/drawing/2014/main" id="{23FC2E21-54E0-463D-A080-E450CFFB3F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541020</xdr:colOff>
      <xdr:row>1</xdr:row>
      <xdr:rowOff>45721</xdr:rowOff>
    </xdr:from>
    <xdr:to>
      <xdr:col>18</xdr:col>
      <xdr:colOff>495300</xdr:colOff>
      <xdr:row>8</xdr:row>
      <xdr:rowOff>22861</xdr:rowOff>
    </xdr:to>
    <mc:AlternateContent xmlns:mc="http://schemas.openxmlformats.org/markup-compatibility/2006" xmlns:a14="http://schemas.microsoft.com/office/drawing/2010/main">
      <mc:Choice Requires="a14">
        <xdr:graphicFrame macro="">
          <xdr:nvGraphicFramePr>
            <xdr:cNvPr id="4" name="Gender">
              <a:extLst>
                <a:ext uri="{FF2B5EF4-FFF2-40B4-BE49-F238E27FC236}">
                  <a16:creationId xmlns:a16="http://schemas.microsoft.com/office/drawing/2014/main" id="{B18E5FA5-E0E0-C88C-2EC1-28276C9493AB}"/>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1148060" y="228601"/>
              <a:ext cx="1783080" cy="125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2</xdr:col>
      <xdr:colOff>457200</xdr:colOff>
      <xdr:row>0</xdr:row>
      <xdr:rowOff>138112</xdr:rowOff>
    </xdr:from>
    <xdr:to>
      <xdr:col>6</xdr:col>
      <xdr:colOff>180975</xdr:colOff>
      <xdr:row>6</xdr:row>
      <xdr:rowOff>104775</xdr:rowOff>
    </xdr:to>
    <xdr:graphicFrame macro="">
      <xdr:nvGraphicFramePr>
        <xdr:cNvPr id="2" name="Chart 1">
          <a:extLst>
            <a:ext uri="{FF2B5EF4-FFF2-40B4-BE49-F238E27FC236}">
              <a16:creationId xmlns:a16="http://schemas.microsoft.com/office/drawing/2014/main" id="{B3221566-30CB-44DF-889A-32ACE3A68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528637</xdr:colOff>
      <xdr:row>7</xdr:row>
      <xdr:rowOff>61912</xdr:rowOff>
    </xdr:from>
    <xdr:to>
      <xdr:col>6</xdr:col>
      <xdr:colOff>466725</xdr:colOff>
      <xdr:row>15</xdr:row>
      <xdr:rowOff>85725</xdr:rowOff>
    </xdr:to>
    <xdr:graphicFrame macro="">
      <xdr:nvGraphicFramePr>
        <xdr:cNvPr id="3" name="Chart 2">
          <a:extLst>
            <a:ext uri="{FF2B5EF4-FFF2-40B4-BE49-F238E27FC236}">
              <a16:creationId xmlns:a16="http://schemas.microsoft.com/office/drawing/2014/main" id="{8AAA90E3-19B7-485A-85C9-A3989F33F6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66674</xdr:colOff>
      <xdr:row>8</xdr:row>
      <xdr:rowOff>180974</xdr:rowOff>
    </xdr:from>
    <xdr:to>
      <xdr:col>10</xdr:col>
      <xdr:colOff>371474</xdr:colOff>
      <xdr:row>19</xdr:row>
      <xdr:rowOff>4761</xdr:rowOff>
    </xdr:to>
    <xdr:graphicFrame macro="">
      <xdr:nvGraphicFramePr>
        <xdr:cNvPr id="4" name="Chart 3">
          <a:extLst>
            <a:ext uri="{FF2B5EF4-FFF2-40B4-BE49-F238E27FC236}">
              <a16:creationId xmlns:a16="http://schemas.microsoft.com/office/drawing/2014/main" id="{239122C1-8550-4609-95F5-D412CA9982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323850</xdr:colOff>
      <xdr:row>16</xdr:row>
      <xdr:rowOff>61912</xdr:rowOff>
    </xdr:from>
    <xdr:to>
      <xdr:col>6</xdr:col>
      <xdr:colOff>542925</xdr:colOff>
      <xdr:row>24</xdr:row>
      <xdr:rowOff>104775</xdr:rowOff>
    </xdr:to>
    <xdr:graphicFrame macro="">
      <xdr:nvGraphicFramePr>
        <xdr:cNvPr id="5" name="Chart 4">
          <a:extLst>
            <a:ext uri="{FF2B5EF4-FFF2-40B4-BE49-F238E27FC236}">
              <a16:creationId xmlns:a16="http://schemas.microsoft.com/office/drawing/2014/main" id="{D75B309D-E24E-4F19-8560-78189FC8AF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373380</xdr:colOff>
      <xdr:row>5</xdr:row>
      <xdr:rowOff>128587</xdr:rowOff>
    </xdr:from>
    <xdr:to>
      <xdr:col>18</xdr:col>
      <xdr:colOff>47625</xdr:colOff>
      <xdr:row>20</xdr:row>
      <xdr:rowOff>14287</xdr:rowOff>
    </xdr:to>
    <xdr:graphicFrame macro="">
      <xdr:nvGraphicFramePr>
        <xdr:cNvPr id="6" name="Chart 5">
          <a:extLst>
            <a:ext uri="{FF2B5EF4-FFF2-40B4-BE49-F238E27FC236}">
              <a16:creationId xmlns:a16="http://schemas.microsoft.com/office/drawing/2014/main" id="{6203000B-35D2-46F0-9458-975A54BD27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426720</xdr:colOff>
      <xdr:row>6</xdr:row>
      <xdr:rowOff>7621</xdr:rowOff>
    </xdr:from>
    <xdr:to>
      <xdr:col>9</xdr:col>
      <xdr:colOff>678180</xdr:colOff>
      <xdr:row>12</xdr:row>
      <xdr:rowOff>137161</xdr:rowOff>
    </xdr:to>
    <mc:AlternateContent xmlns:mc="http://schemas.openxmlformats.org/markup-compatibility/2006" xmlns:a14="http://schemas.microsoft.com/office/drawing/2010/main">
      <mc:Choice Requires="a14">
        <xdr:graphicFrame macro="">
          <xdr:nvGraphicFramePr>
            <xdr:cNvPr id="7" name="Payment Method">
              <a:extLst>
                <a:ext uri="{FF2B5EF4-FFF2-40B4-BE49-F238E27FC236}">
                  <a16:creationId xmlns:a16="http://schemas.microsoft.com/office/drawing/2014/main" id="{C1A9F673-167B-0837-9590-E1E50BAFEBB5}"/>
                </a:ext>
              </a:extLst>
            </xdr:cNvPr>
            <xdr:cNvGraphicFramePr/>
          </xdr:nvGraphicFramePr>
          <xdr:xfrm>
            <a:off x="0" y="0"/>
            <a:ext cx="0" cy="0"/>
          </xdr:xfrm>
          <a:graphic>
            <a:graphicData uri="http://schemas.microsoft.com/office/drawing/2010/slicer">
              <sle:slicer xmlns:sle="http://schemas.microsoft.com/office/drawing/2010/slicer" name="Payment Method"/>
            </a:graphicData>
          </a:graphic>
        </xdr:graphicFrame>
      </mc:Choice>
      <mc:Fallback xmlns="">
        <xdr:sp macro="" textlink="">
          <xdr:nvSpPr>
            <xdr:cNvPr id="0" name=""/>
            <xdr:cNvSpPr>
              <a:spLocks noTextEdit="1"/>
            </xdr:cNvSpPr>
          </xdr:nvSpPr>
          <xdr:spPr>
            <a:xfrm>
              <a:off x="6301740" y="1104901"/>
              <a:ext cx="1828800" cy="1226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wsalya appusamy" refreshedDate="45870.842665856479" backgroundQuery="1" createdVersion="7" refreshedVersion="8" minRefreshableVersion="3" recordCount="0" supportSubquery="1" supportAdvancedDrill="1" xr:uid="{CFE2B0FD-C41E-4799-A950-BB2F597378B9}">
  <cacheSource type="external" connectionId="16"/>
  <cacheFields count="3">
    <cacheField name="[PD_Policy Details].[Policy Type].[Policy Type]" caption="Policy Type" numFmtId="0" hierarchy="149" level="1">
      <sharedItems count="4">
        <s v="Auto"/>
        <s v="Health"/>
        <s v="Life"/>
        <s v="Property"/>
      </sharedItems>
    </cacheField>
    <cacheField name="[Measures].[Count of Policy ID]" caption="Count of Policy ID" numFmtId="0" hierarchy="186" level="32767"/>
    <cacheField name="[Meeting_list].[meeting_date].[meeting_date]" caption="meeting_date" numFmtId="0" hierarchy="113" level="1">
      <sharedItems containsSemiMixedTypes="0" containsNonDate="0" containsString="0"/>
    </cacheField>
  </cacheFields>
  <cacheHierarchies count="198">
    <cacheHierarchy uniqueName="[Append1].[client_name]" caption="client_name" attribute="1" defaultMemberUniqueName="[Append1].[client_name].[All]" allUniqueName="[Append1].[client_name].[All]" dimensionUniqueName="[Append1]" displayFolder="" count="2" memberValueDatatype="130" unbalanced="0"/>
    <cacheHierarchy uniqueName="[Append1].[policy_number]" caption="policy_number" attribute="1" defaultMemberUniqueName="[Append1].[policy_number].[All]" allUniqueName="[Append1].[policy_number].[All]" dimensionUniqueName="[Append1]" displayFolder="" count="2" memberValueDatatype="130" unbalanced="0"/>
    <cacheHierarchy uniqueName="[Append1].[policy_status]" caption="policy_status" attribute="1" defaultMemberUniqueName="[Append1].[policy_status].[All]" allUniqueName="[Append1].[policy_status].[All]" dimensionUniqueName="[Append1]" displayFolder="" count="2" memberValueDatatype="130" unbalanced="0"/>
    <cacheHierarchy uniqueName="[Append1].[policy_start_date]" caption="policy_start_date" attribute="1" time="1" defaultMemberUniqueName="[Append1].[policy_start_date].[All]" allUniqueName="[Append1].[policy_start_date].[All]" dimensionUniqueName="[Append1]" displayFolder="" count="2" memberValueDatatype="7" unbalanced="0"/>
    <cacheHierarchy uniqueName="[Append1].[policy_end_date]" caption="policy_end_date" attribute="1" time="1" defaultMemberUniqueName="[Append1].[policy_end_date].[All]" allUniqueName="[Append1].[policy_end_date].[All]" dimensionUniqueName="[Append1]" displayFolder="" count="2" memberValueDatatype="7" unbalanced="0"/>
    <cacheHierarchy uniqueName="[Append1].[product_group]" caption="product_group" attribute="1" defaultMemberUniqueName="[Append1].[product_group].[All]" allUniqueName="[Append1].[product_group].[All]" dimensionUniqueName="[Append1]" displayFolder="" count="2" memberValueDatatype="130" unbalanced="0"/>
    <cacheHierarchy uniqueName="[Append1].[Account Exe ID]" caption="Account Exe ID" attribute="1" defaultMemberUniqueName="[Append1].[Account Exe ID].[All]" allUniqueName="[Append1].[Account Exe ID].[All]" dimensionUniqueName="[Append1]" displayFolder="" count="2" memberValueDatatype="130" unbalanced="0"/>
    <cacheHierarchy uniqueName="[Append1].[Exe Name]" caption="Exe Name" attribute="1" defaultMemberUniqueName="[Append1].[Exe Name].[All]" allUniqueName="[Append1].[Exe Name].[All]" dimensionUniqueName="[Append1]" displayFolder="" count="2" memberValueDatatype="130" unbalanced="0"/>
    <cacheHierarchy uniqueName="[Append1].[branch_name]" caption="branch_name" attribute="1" defaultMemberUniqueName="[Append1].[branch_name].[All]" allUniqueName="[Append1].[branch_name].[All]" dimensionUniqueName="[Append1]" displayFolder="" count="2" memberValueDatatype="130" unbalanced="0"/>
    <cacheHierarchy uniqueName="[Append1].[solution_group]" caption="solution_group" attribute="1" defaultMemberUniqueName="[Append1].[solution_group].[All]" allUniqueName="[Append1].[solution_group].[All]" dimensionUniqueName="[Append1]" displayFolder="" count="2" memberValueDatatype="130" unbalanced="0"/>
    <cacheHierarchy uniqueName="[Append1].[income_class]" caption="income_class" attribute="1" defaultMemberUniqueName="[Append1].[income_class].[All]" allUniqueName="[Append1].[income_class].[All]" dimensionUniqueName="[Append1]" displayFolder="" count="2" memberValueDatatype="130" unbalanced="0"/>
    <cacheHierarchy uniqueName="[Append1].[Amount]" caption="Amount" attribute="1" defaultMemberUniqueName="[Append1].[Amount].[All]" allUniqueName="[Append1].[Amount].[All]" dimensionUniqueName="[Append1]" displayFolder="" count="2" memberValueDatatype="5" unbalanced="0"/>
    <cacheHierarchy uniqueName="[Append1].[income_due_date]" caption="income_due_date" attribute="1" time="1" defaultMemberUniqueName="[Append1].[income_due_date].[All]" allUniqueName="[Append1].[income_due_date].[All]" dimensionUniqueName="[Append1]" displayFolder="" count="2" memberValueDatatype="7" unbalanced="0"/>
    <cacheHierarchy uniqueName="[Append1].[revenue_transaction_type]" caption="revenue_transaction_type" attribute="1" defaultMemberUniqueName="[Append1].[revenue_transaction_type].[All]" allUniqueName="[Append1].[revenue_transaction_type].[All]" dimensionUniqueName="[Append1]" displayFolder="" count="2" memberValueDatatype="130" unbalanced="0"/>
    <cacheHierarchy uniqueName="[Append1].[renewal_status]" caption="renewal_status" attribute="1" defaultMemberUniqueName="[Append1].[renewal_status].[All]" allUniqueName="[Append1].[renewal_status].[All]" dimensionUniqueName="[Append1]" displayFolder="" count="2" memberValueDatatype="130" unbalanced="0"/>
    <cacheHierarchy uniqueName="[Append1].[lapse_reason]" caption="lapse_reason" attribute="1" defaultMemberUniqueName="[Append1].[lapse_reason].[All]" allUniqueName="[Append1].[lapse_reason].[All]" dimensionUniqueName="[Append1]" displayFolder="" count="2" memberValueDatatype="130" unbalanced="0"/>
    <cacheHierarchy uniqueName="[Append1].[last_updated_date]" caption="last_updated_date" attribute="1" time="1" defaultMemberUniqueName="[Append1].[last_updated_date].[All]" allUniqueName="[Append1].[last_updated_date].[All]" dimensionUniqueName="[Append1]" displayFolder="" count="2" memberValueDatatype="7" unbalanced="0"/>
    <cacheHierarchy uniqueName="[Append1].[Account Executive]" caption="Account Executive" attribute="1" defaultMemberUniqueName="[Append1].[Account Executive].[All]" allUniqueName="[Append1].[Account Executive].[All]" dimensionUniqueName="[Append1]" displayFolder="" count="2" memberValueDatatype="130" unbalanced="0"/>
    <cacheHierarchy uniqueName="[Append1].[invoice_number]" caption="invoice_number" attribute="1" defaultMemberUniqueName="[Append1].[invoice_number].[All]" allUniqueName="[Append1].[invoice_number].[All]" dimensionUniqueName="[Append1]" displayFolder="" count="2" memberValueDatatype="130" unbalanced="0"/>
    <cacheHierarchy uniqueName="[Append1].[invoice_date]" caption="invoice_date" attribute="1" time="1" defaultMemberUniqueName="[Append1].[invoice_date].[All]" allUniqueName="[Append1].[invoice_date].[All]" dimensionUniqueName="[Append1]" displayFolder="" count="2" memberValueDatatype="7" unbalanced="0"/>
    <cacheHierarchy uniqueName="[Append1].[Client Name]" caption="Client Name" attribute="1" defaultMemberUniqueName="[Append1].[Client Name].[All]" allUniqueName="[Append1].[Client Name].[All]" dimensionUniqueName="[Append1]" displayFolder="" count="2" memberValueDatatype="130" unbalanced="0"/>
    <cacheHierarchy uniqueName="[Append2].[client_name]" caption="client_name" attribute="1" defaultMemberUniqueName="[Append2].[client_name].[All]" allUniqueName="[Append2].[client_name].[All]" dimensionUniqueName="[Append2]" displayFolder="" count="2" memberValueDatatype="130" unbalanced="0"/>
    <cacheHierarchy uniqueName="[Append2].[policy_number]" caption="policy_number" attribute="1" defaultMemberUniqueName="[Append2].[policy_number].[All]" allUniqueName="[Append2].[policy_number].[All]" dimensionUniqueName="[Append2]" displayFolder="" count="2" memberValueDatatype="130" unbalanced="0"/>
    <cacheHierarchy uniqueName="[Append2].[policy_status]" caption="policy_status" attribute="1" defaultMemberUniqueName="[Append2].[policy_status].[All]" allUniqueName="[Append2].[policy_status].[All]" dimensionUniqueName="[Append2]" displayFolder="" count="2" memberValueDatatype="130" unbalanced="0"/>
    <cacheHierarchy uniqueName="[Append2].[policy_start_date]" caption="policy_start_date" attribute="1" time="1" defaultMemberUniqueName="[Append2].[policy_start_date].[All]" allUniqueName="[Append2].[policy_start_date].[All]" dimensionUniqueName="[Append2]" displayFolder="" count="2" memberValueDatatype="7" unbalanced="0"/>
    <cacheHierarchy uniqueName="[Append2].[policy_end_date]" caption="policy_end_date" attribute="1" time="1" defaultMemberUniqueName="[Append2].[policy_end_date].[All]" allUniqueName="[Append2].[policy_end_date].[All]" dimensionUniqueName="[Append2]" displayFolder="" count="2" memberValueDatatype="7" unbalanced="0"/>
    <cacheHierarchy uniqueName="[Append2].[product_group]" caption="product_group" attribute="1" defaultMemberUniqueName="[Append2].[product_group].[All]" allUniqueName="[Append2].[product_group].[All]" dimensionUniqueName="[Append2]" displayFolder="" count="2" memberValueDatatype="130" unbalanced="0"/>
    <cacheHierarchy uniqueName="[Append2].[Account Exe ID]" caption="Account Exe ID" attribute="1" defaultMemberUniqueName="[Append2].[Account Exe ID].[All]" allUniqueName="[Append2].[Account Exe ID].[All]" dimensionUniqueName="[Append2]" displayFolder="" count="2" memberValueDatatype="130" unbalanced="0"/>
    <cacheHierarchy uniqueName="[Append2].[Exe Name]" caption="Exe Name" attribute="1" defaultMemberUniqueName="[Append2].[Exe Name].[All]" allUniqueName="[Append2].[Exe Name].[All]" dimensionUniqueName="[Append2]" displayFolder="" count="2" memberValueDatatype="130" unbalanced="0"/>
    <cacheHierarchy uniqueName="[Append2].[branch_name]" caption="branch_name" attribute="1" defaultMemberUniqueName="[Append2].[branch_name].[All]" allUniqueName="[Append2].[branch_name].[All]" dimensionUniqueName="[Append2]" displayFolder="" count="2" memberValueDatatype="130" unbalanced="0"/>
    <cacheHierarchy uniqueName="[Append2].[solution_group]" caption="solution_group" attribute="1" defaultMemberUniqueName="[Append2].[solution_group].[All]" allUniqueName="[Append2].[solution_group].[All]" dimensionUniqueName="[Append2]" displayFolder="" count="2" memberValueDatatype="130" unbalanced="0"/>
    <cacheHierarchy uniqueName="[Append2].[income_class]" caption="income_class" attribute="1" defaultMemberUniqueName="[Append2].[income_class].[All]" allUniqueName="[Append2].[income_class].[All]" dimensionUniqueName="[Append2]" displayFolder="" count="2" memberValueDatatype="130" unbalanced="0"/>
    <cacheHierarchy uniqueName="[Append2].[Amount]" caption="Amount" attribute="1" defaultMemberUniqueName="[Append2].[Amount].[All]" allUniqueName="[Append2].[Amount].[All]" dimensionUniqueName="[Append2]" displayFolder="" count="2" memberValueDatatype="5" unbalanced="0"/>
    <cacheHierarchy uniqueName="[Append2].[income_due_date]" caption="income_due_date" attribute="1" time="1" defaultMemberUniqueName="[Append2].[income_due_date].[All]" allUniqueName="[Append2].[income_due_date].[All]" dimensionUniqueName="[Append2]" displayFolder="" count="2" memberValueDatatype="7" unbalanced="0"/>
    <cacheHierarchy uniqueName="[Append2].[revenue_transaction_type]" caption="revenue_transaction_type" attribute="1" defaultMemberUniqueName="[Append2].[revenue_transaction_type].[All]" allUniqueName="[Append2].[revenue_transaction_type].[All]" dimensionUniqueName="[Append2]" displayFolder="" count="2" memberValueDatatype="130" unbalanced="0"/>
    <cacheHierarchy uniqueName="[Append2].[renewal_status]" caption="renewal_status" attribute="1" defaultMemberUniqueName="[Append2].[renewal_status].[All]" allUniqueName="[Append2].[renewal_status].[All]" dimensionUniqueName="[Append2]" displayFolder="" count="2" memberValueDatatype="130" unbalanced="0"/>
    <cacheHierarchy uniqueName="[Append2].[lapse_reason]" caption="lapse_reason" attribute="1" defaultMemberUniqueName="[Append2].[lapse_reason].[All]" allUniqueName="[Append2].[lapse_reason].[All]" dimensionUniqueName="[Append2]" displayFolder="" count="2" memberValueDatatype="130" unbalanced="0"/>
    <cacheHierarchy uniqueName="[Append2].[last_updated_date]" caption="last_updated_date" attribute="1" time="1" defaultMemberUniqueName="[Append2].[last_updated_date].[All]" allUniqueName="[Append2].[last_updated_date].[All]" dimensionUniqueName="[Append2]" displayFolder="" count="2" memberValueDatatype="7" unbalanced="0"/>
    <cacheHierarchy uniqueName="[Append2].[Account Executive]" caption="Account Executive" attribute="1" defaultMemberUniqueName="[Append2].[Account Executive].[All]" allUniqueName="[Append2].[Account Executive].[All]" dimensionUniqueName="[Append2]" displayFolder="" count="2" memberValueDatatype="130" unbalanced="0"/>
    <cacheHierarchy uniqueName="[Brokerage].[client_name]" caption="client_name" attribute="1" defaultMemberUniqueName="[Brokerage].[client_name].[All]" allUniqueName="[Brokerage].[client_name].[All]" dimensionUniqueName="[Brokerage]" displayFolder="" count="2" memberValueDatatype="130" unbalanced="0"/>
    <cacheHierarchy uniqueName="[Brokerage].[policy_number]" caption="policy_number" attribute="1" defaultMemberUniqueName="[Brokerage].[policy_number].[All]" allUniqueName="[Brokerage].[policy_number].[All]" dimensionUniqueName="[Brokerage]" displayFolder="" count="2" memberValueDatatype="130" unbalanced="0"/>
    <cacheHierarchy uniqueName="[Brokerage].[policy_status]" caption="policy_status" attribute="1" defaultMemberUniqueName="[Brokerage].[policy_status].[All]" allUniqueName="[Brokerage].[policy_status].[All]" dimensionUniqueName="[Brokerage]" displayFolder="" count="2" memberValueDatatype="130" unbalanced="0"/>
    <cacheHierarchy uniqueName="[Brokerage].[policy_start_date]" caption="policy_start_date" attribute="1" time="1" defaultMemberUniqueName="[Brokerage].[policy_start_date].[All]" allUniqueName="[Brokerage].[policy_start_date].[All]" dimensionUniqueName="[Brokerage]" displayFolder="" count="2" memberValueDatatype="7" unbalanced="0"/>
    <cacheHierarchy uniqueName="[Brokerage].[policy_end_date]" caption="policy_end_date" attribute="1" time="1" defaultMemberUniqueName="[Brokerage].[policy_end_date].[All]" allUniqueName="[Brokerage].[policy_end_date].[All]" dimensionUniqueName="[Brokerage]" displayFolder="" count="2" memberValueDatatype="7" unbalanced="0"/>
    <cacheHierarchy uniqueName="[Brokerage].[product_group]" caption="product_group" attribute="1" defaultMemberUniqueName="[Brokerage].[product_group].[All]" allUniqueName="[Brokerage].[product_group].[All]" dimensionUniqueName="[Brokerage]" displayFolder="" count="2" memberValueDatatype="130" unbalanced="0"/>
    <cacheHierarchy uniqueName="[Brokerage].[Account Exe ID]" caption="Account Exe ID" attribute="1" defaultMemberUniqueName="[Brokerage].[Account Exe ID].[All]" allUniqueName="[Brokerage].[Account Exe ID].[All]" dimensionUniqueName="[Brokerage]" displayFolder="" count="2" memberValueDatatype="130" unbalanced="0"/>
    <cacheHierarchy uniqueName="[Brokerage].[Exe Name]" caption="Exe Name" attribute="1" defaultMemberUniqueName="[Brokerage].[Exe Name].[All]" allUniqueName="[Brokerage].[Exe Name].[All]" dimensionUniqueName="[Brokerage]" displayFolder="" count="2" memberValueDatatype="130" unbalanced="0"/>
    <cacheHierarchy uniqueName="[Brokerage].[branch_name]" caption="branch_name" attribute="1" defaultMemberUniqueName="[Brokerage].[branch_name].[All]" allUniqueName="[Brokerage].[branch_name].[All]" dimensionUniqueName="[Brokerage]" displayFolder="" count="2" memberValueDatatype="130" unbalanced="0"/>
    <cacheHierarchy uniqueName="[Brokerage].[solution_group]" caption="solution_group" attribute="1" defaultMemberUniqueName="[Brokerage].[solution_group].[All]" allUniqueName="[Brokerage].[solution_group].[All]" dimensionUniqueName="[Brokerage]" displayFolder="" count="2" memberValueDatatype="130" unbalanced="0"/>
    <cacheHierarchy uniqueName="[Brokerage].[income_class]" caption="income_class" attribute="1" defaultMemberUniqueName="[Brokerage].[income_class].[All]" allUniqueName="[Brokerage].[income_class].[All]" dimensionUniqueName="[Brokerage]" displayFolder="" count="2" memberValueDatatype="130" unbalanced="0"/>
    <cacheHierarchy uniqueName="[Brokerage].[Amount]" caption="Amount" attribute="1" defaultMemberUniqueName="[Brokerage].[Amount].[All]" allUniqueName="[Brokerage].[Amount].[All]" dimensionUniqueName="[Brokerage]" displayFolder="" count="2" memberValueDatatype="5" unbalanced="0"/>
    <cacheHierarchy uniqueName="[Brokerage].[income_due_date]" caption="income_due_date" attribute="1" time="1" defaultMemberUniqueName="[Brokerage].[income_due_date].[All]" allUniqueName="[Brokerage].[income_due_date].[All]" dimensionUniqueName="[Brokerage]" displayFolder="" count="2"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2" memberValueDatatype="130" unbalanced="0"/>
    <cacheHierarchy uniqueName="[Brokerage].[renewal_status]" caption="renewal_status" attribute="1" defaultMemberUniqueName="[Brokerage].[renewal_status].[All]" allUniqueName="[Brokerage].[renewal_status].[All]" dimensionUniqueName="[Brokerage]" displayFolder="" count="2" memberValueDatatype="130" unbalanced="0"/>
    <cacheHierarchy uniqueName="[Brokerage].[lapse_reason]" caption="lapse_reason" attribute="1" defaultMemberUniqueName="[Brokerage].[lapse_reason].[All]" allUniqueName="[Brokerage].[lapse_reason].[All]" dimensionUniqueName="[Brokerage]" displayFolder="" count="2" memberValueDatatype="130" unbalanced="0"/>
    <cacheHierarchy uniqueName="[Brokerage].[last_updated_date]" caption="last_updated_date" attribute="1" time="1" defaultMemberUniqueName="[Brokerage].[last_updated_date].[All]" allUniqueName="[Brokerage].[last_updated_date].[All]" dimensionUniqueName="[Brokerage]" displayFolder="" count="2" memberValueDatatype="7" unbalanced="0"/>
    <cacheHierarchy uniqueName="[brokerage_202001231040].[client_name]" caption="client_name" attribute="1" defaultMemberUniqueName="[brokerage_202001231040].[client_name].[All]" allUniqueName="[brokerage_202001231040].[client_name].[All]" dimensionUniqueName="[brokerage_202001231040]" displayFolder="" count="2"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2"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2"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2"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2"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2"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2"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2"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2"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2"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cacheHierarchy uniqueName="[brokerage_202001231040].[Amount]" caption="Amount" attribute="1" defaultMemberUniqueName="[brokerage_202001231040].[Amount].[All]" allUniqueName="[brokerage_202001231040].[Amount].[All]" dimensionUniqueName="[brokerage_202001231040]" displayFolder="" count="2"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2"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2"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2"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2"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2" memberValueDatatype="7" unbalanced="0"/>
    <cacheHierarchy uniqueName="[Budget].[Branch]" caption="Branch" attribute="1" defaultMemberUniqueName="[Budget].[Branch].[All]" allUniqueName="[Budget].[Branch].[All]" dimensionUniqueName="[Budget]" displayFolder="" count="2" memberValueDatatype="130" unbalanced="0"/>
    <cacheHierarchy uniqueName="[Budget].[Account Exe ID]" caption="Account Exe ID" attribute="1" defaultMemberUniqueName="[Budget].[Account Exe ID].[All]" allUniqueName="[Budget].[Account Exe ID].[All]" dimensionUniqueName="[Budget]" displayFolder="" count="2" memberValueDatatype="130" unbalanced="0"/>
    <cacheHierarchy uniqueName="[Budget].[Employee Name]" caption="Employee Name" attribute="1" defaultMemberUniqueName="[Budget].[Employee Name].[All]" allUniqueName="[Budget].[Employee Name].[All]" dimensionUniqueName="[Budget]" displayFolder="" count="2" memberValueDatatype="130" unbalanced="0"/>
    <cacheHierarchy uniqueName="[Budget].[New Role2]" caption="New Role2" attribute="1" defaultMemberUniqueName="[Budget].[New Role2].[All]" allUniqueName="[Budget].[New Role2].[All]" dimensionUniqueName="[Budget]" displayFolder="" count="2" memberValueDatatype="130" unbalanced="0"/>
    <cacheHierarchy uniqueName="[Budget].[New Budget]" caption="New Budget" attribute="1" defaultMemberUniqueName="[Budget].[New Budget].[All]" allUniqueName="[Budget].[New Budget].[All]" dimensionUniqueName="[Budget]" displayFolder="" count="2" memberValueDatatype="20" unbalanced="0"/>
    <cacheHierarchy uniqueName="[Budget].[Cross sell bugdet]" caption="Cross sell bugdet" attribute="1" defaultMemberUniqueName="[Budget].[Cross sell bugdet].[All]" allUniqueName="[Budget].[Cross sell bugdet].[All]" dimensionUniqueName="[Budget]" displayFolder="" count="2" memberValueDatatype="20" unbalanced="0"/>
    <cacheHierarchy uniqueName="[Budget].[Renewal Budget]" caption="Renewal Budget" attribute="1" defaultMemberUniqueName="[Budget].[Renewal Budget].[All]" allUniqueName="[Budget].[Renewal Budget].[All]" dimensionUniqueName="[Budget]" displayFolder="" count="2" memberValueDatatype="20" unbalanced="0"/>
    <cacheHierarchy uniqueName="[Claims].[Claim ID]" caption="Claim ID" attribute="1" defaultMemberUniqueName="[Claims].[Claim ID].[All]" allUniqueName="[Claims].[Claim ID].[All]" dimensionUniqueName="[Claims]" displayFolder="" count="2" memberValueDatatype="130" unbalanced="0"/>
    <cacheHierarchy uniqueName="[Claims].[Date of Claim]" caption="Date of Claim" attribute="1" time="1" defaultMemberUniqueName="[Claims].[Date of Claim].[All]" allUniqueName="[Claims].[Date of Claim].[All]" dimensionUniqueName="[Claims]" displayFolder="" count="2" memberValueDatatype="7" unbalanced="0"/>
    <cacheHierarchy uniqueName="[Claims].[Claim Amount]" caption="Claim Amount" attribute="1" defaultMemberUniqueName="[Claims].[Claim Amount].[All]" allUniqueName="[Claims].[Claim Amount].[All]" dimensionUniqueName="[Claims]" displayFolder="" count="2" memberValueDatatype="20" unbalanced="0"/>
    <cacheHierarchy uniqueName="[Claims].[Claim Status]" caption="Claim Status" attribute="1" defaultMemberUniqueName="[Claims].[Claim Status].[All]" allUniqueName="[Claims].[Claim Status].[All]" dimensionUniqueName="[Claims]" displayFolder="" count="2" memberValueDatatype="130" unbalanced="0"/>
    <cacheHierarchy uniqueName="[Claims].[Reason for Claim]" caption="Reason for Claim" attribute="1" defaultMemberUniqueName="[Claims].[Reason for Claim].[All]" allUniqueName="[Claims].[Reason for Claim].[All]" dimensionUniqueName="[Claims]" displayFolder="" count="2" memberValueDatatype="130" unbalanced="0"/>
    <cacheHierarchy uniqueName="[Claims].[Settlement Date]" caption="Settlement Date" attribute="1" time="1" defaultMemberUniqueName="[Claims].[Settlement Date].[All]" allUniqueName="[Claims].[Settlement Date].[All]" dimensionUniqueName="[Claims]" displayFolder="" count="2" memberValueDatatype="7" unbalanced="0"/>
    <cacheHierarchy uniqueName="[Claims].[Policy ID]" caption="Policy ID" attribute="1" defaultMemberUniqueName="[Claims].[Policy ID].[All]" allUniqueName="[Claims].[Policy ID].[All]" dimensionUniqueName="[Claims]" displayFolder="" count="2" memberValueDatatype="130" unbalanced="0"/>
    <cacheHierarchy uniqueName="[fees_202001231041].[client_name]" caption="client_name" attribute="1" defaultMemberUniqueName="[fees_202001231041].[client_name].[All]" allUniqueName="[fees_202001231041].[client_name].[All]" dimensionUniqueName="[fees_202001231041]" displayFolder="" count="2" memberValueDatatype="130" unbalanced="0"/>
    <cacheHierarchy uniqueName="[fees_202001231041].[branch_name]" caption="branch_name" attribute="1" defaultMemberUniqueName="[fees_202001231041].[branch_name].[All]" allUniqueName="[fees_202001231041].[branch_name].[All]" dimensionUniqueName="[fees_202001231041]" displayFolder="" count="2"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2"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2"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2"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2" memberValueDatatype="130" unbalanced="0"/>
    <cacheHierarchy uniqueName="[fees_202001231041].[Amount]" caption="Amount" attribute="1" defaultMemberUniqueName="[fees_202001231041].[Amount].[All]" allUniqueName="[fees_202001231041].[Amount].[All]" dimensionUniqueName="[fees_202001231041]" displayFolder="" count="2"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2"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2" memberValueDatatype="130" unbalanced="0"/>
    <cacheHierarchy uniqueName="[fees_202001231041].[income_due_date (Month)]" caption="income_due_date (Month)" attribute="1" defaultMemberUniqueName="[fees_202001231041].[income_due_date (Month)].[All]" allUniqueName="[fees_202001231041].[income_due_date (Month)].[All]" dimensionUniqueName="[fees_202001231041]" displayFolder="" count="2" memberValueDatatype="130" unbalanced="0"/>
    <cacheHierarchy uniqueName="[Invoice].[invoice_number]" caption="invoice_number" attribute="1" defaultMemberUniqueName="[Invoice].[invoice_number].[All]" allUniqueName="[Invoice].[invoice_number].[All]" dimensionUniqueName="[Invoice]" displayFolder="" count="2" memberValueDatatype="130" unbalanced="0"/>
    <cacheHierarchy uniqueName="[Invoice].[invoice_date]" caption="invoice_date" attribute="1" time="1" defaultMemberUniqueName="[Invoice].[invoice_date].[All]" allUniqueName="[Invoice].[invoice_date].[All]" dimensionUniqueName="[Invoice]" displayFolder="" count="2"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2" memberValueDatatype="130" unbalanced="0"/>
    <cacheHierarchy uniqueName="[Invoice].[branch_name]" caption="branch_name" attribute="1" defaultMemberUniqueName="[Invoice].[branch_name].[All]" allUniqueName="[Invoice].[branch_name].[All]" dimensionUniqueName="[Invoice]" displayFolder="" count="2" memberValueDatatype="130" unbalanced="0"/>
    <cacheHierarchy uniqueName="[Invoice].[solution_group]" caption="solution_group" attribute="1" defaultMemberUniqueName="[Invoice].[solution_group].[All]" allUniqueName="[Invoice].[solution_group].[All]" dimensionUniqueName="[Invoice]" displayFolder="" count="2" memberValueDatatype="130" unbalanced="0"/>
    <cacheHierarchy uniqueName="[Invoice].[Account Exe ID]" caption="Account Exe ID" attribute="1" defaultMemberUniqueName="[Invoice].[Account Exe ID].[All]" allUniqueName="[Invoice].[Account Exe ID].[All]" dimensionUniqueName="[Invoice]" displayFolder="" count="2"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2" memberValueDatatype="130" unbalanced="0"/>
    <cacheHierarchy uniqueName="[Invoice].[Client Name]" caption="Client Name" attribute="1" defaultMemberUniqueName="[Invoice].[Client Name].[All]" allUniqueName="[Invoice].[Client Name].[All]" dimensionUniqueName="[Invoice]" displayFolder="" count="2" memberValueDatatype="130" unbalanced="0"/>
    <cacheHierarchy uniqueName="[Invoice].[policy_number]" caption="policy_number" attribute="1" defaultMemberUniqueName="[Invoice].[policy_number].[All]" allUniqueName="[Invoice].[policy_number].[All]" dimensionUniqueName="[Invoice]" displayFolder="" count="2" memberValueDatatype="130" unbalanced="0"/>
    <cacheHierarchy uniqueName="[Invoice].[Amount]" caption="Amount" attribute="1" defaultMemberUniqueName="[Invoice].[Amount].[All]" allUniqueName="[Invoice].[Amount].[All]" dimensionUniqueName="[Invoice]" displayFolder="" count="2" memberValueDatatype="20" unbalanced="0"/>
    <cacheHierarchy uniqueName="[Invoice].[income_due_date]" caption="income_due_date" attribute="1" time="1" defaultMemberUniqueName="[Invoice].[income_due_date].[All]" allUniqueName="[Invoice].[income_due_date].[All]" dimensionUniqueName="[Invoice]" displayFolder="" count="2" memberValueDatatype="7" unbalanced="0"/>
    <cacheHierarchy uniqueName="[Meeting_list].[Account Exe ID]" caption="Account Exe ID" attribute="1" defaultMemberUniqueName="[Meeting_list].[Account Exe ID].[All]" allUniqueName="[Meeting_list].[Account Exe ID].[All]" dimensionUniqueName="[Meeting_list]" displayFolder="" count="2" memberValueDatatype="130" unbalanced="0"/>
    <cacheHierarchy uniqueName="[Meeting_list].[Account Executive]" caption="Account Executive" attribute="1" defaultMemberUniqueName="[Meeting_list].[Account Executive].[All]" allUniqueName="[Meeting_list].[Account Executive].[All]" dimensionUniqueName="[Meeting_list]" displayFolder="" count="2" memberValueDatatype="130" unbalanced="0"/>
    <cacheHierarchy uniqueName="[Meeting_list].[branch_name]" caption="branch_name" attribute="1" defaultMemberUniqueName="[Meeting_list].[branch_name].[All]" allUniqueName="[Meeting_list].[branch_name].[All]" dimensionUniqueName="[Meeting_list]" displayFolder="" count="2" memberValueDatatype="130" unbalanced="0"/>
    <cacheHierarchy uniqueName="[Meeting_list].[global_attendees]" caption="global_attendees" attribute="1" defaultMemberUniqueName="[Meeting_list].[global_attendees].[All]" allUniqueName="[Meeting_list].[global_attendees].[All]" dimensionUniqueName="[Meeting_list]" displayFolder="" count="2" memberValueDatatype="130" unbalanced="0"/>
    <cacheHierarchy uniqueName="[Meeting_list].[meeting_date]" caption="meeting_date" attribute="1" time="1" defaultMemberUniqueName="[Meeting_list].[meeting_date].[All]" allUniqueName="[Meeting_list].[meeting_date].[All]" dimensionUniqueName="[Meeting_list]" displayFolder="" count="2" memberValueDatatype="7" unbalanced="0">
      <fieldsUsage count="2">
        <fieldUsage x="-1"/>
        <fieldUsage x="2"/>
      </fieldsUsage>
    </cacheHierarchy>
    <cacheHierarchy uniqueName="[Meeting_list].[meeting_date (Year)]" caption="meeting_date (Year)" attribute="1" defaultMemberUniqueName="[Meeting_list].[meeting_date (Year)].[All]" allUniqueName="[Meeting_list].[meeting_date (Year)].[All]" dimensionUniqueName="[Meeting_list]" displayFolder="" count="2" memberValueDatatype="130" unbalanced="0"/>
    <cacheHierarchy uniqueName="[Meeting_list].[meeting_date (Quarter)]" caption="meeting_date (Quarter)" attribute="1" defaultMemberUniqueName="[Meeting_list].[meeting_date (Quarter)].[All]" allUniqueName="[Meeting_list].[meeting_date (Quarter)].[All]" dimensionUniqueName="[Meeting_list]" displayFolder="" count="2"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2"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cacheHierarchy uniqueName="[Opportunity].[opportunity_id]" caption="opportunity_id" attribute="1" defaultMemberUniqueName="[Opportunity].[opportunity_id].[All]" allUniqueName="[Opportunity].[opportunity_id].[All]" dimensionUniqueName="[Opportunity]" displayFolder="" count="2" memberValueDatatype="130" unbalanced="0"/>
    <cacheHierarchy uniqueName="[Opportunity].[Account Exe Id]" caption="Account Exe Id" attribute="1" defaultMemberUniqueName="[Opportunity].[Account Exe Id].[All]" allUniqueName="[Opportunity].[Account Exe Id].[All]" dimensionUniqueName="[Opportunity]" displayFolder="" count="2" memberValueDatatype="13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2" memberValueDatatype="20" unbalanced="0"/>
    <cacheHierarchy uniqueName="[Opportunity].[revenue_amount]" caption="revenue_amount" attribute="1" defaultMemberUniqueName="[Opportunity].[revenue_amount].[All]" allUniqueName="[Opportunity].[revenue_amount].[All]" dimensionUniqueName="[Opportunity]" displayFolder="" count="2" memberValueDatatype="20" unbalanced="0"/>
    <cacheHierarchy uniqueName="[Opportunity].[closing_date]" caption="closing_date" attribute="1" time="1" defaultMemberUniqueName="[Opportunity].[closing_date].[All]" allUniqueName="[Opportunity].[closing_date].[All]" dimensionUniqueName="[Opportunity]" displayFolder="" count="2" memberValueDatatype="7" unbalanced="0"/>
    <cacheHierarchy uniqueName="[Opportunity].[stage]" caption="stage" attribute="1" defaultMemberUniqueName="[Opportunity].[stage].[All]" allUniqueName="[Opportunity].[stage].[All]" dimensionUniqueName="[Opportunity]" displayFolder="" count="2" memberValueDatatype="130" unbalanced="0"/>
    <cacheHierarchy uniqueName="[Opportunity].[branch]" caption="branch" attribute="1" defaultMemberUniqueName="[Opportunity].[branch].[All]" allUniqueName="[Opportunity].[branch].[All]" dimensionUniqueName="[Opportunity]" displayFolder="" count="2" memberValueDatatype="130" unbalanced="0"/>
    <cacheHierarchy uniqueName="[Opportunity].[specialty]" caption="specialty" attribute="1" defaultMemberUniqueName="[Opportunity].[specialty].[All]" allUniqueName="[Opportunity].[specialty].[All]" dimensionUniqueName="[Opportunity]" displayFolder="" count="2" memberValueDatatype="130" unbalanced="0"/>
    <cacheHierarchy uniqueName="[Opportunity].[product_group]" caption="product_group" attribute="1" defaultMemberUniqueName="[Opportunity].[product_group].[All]" allUniqueName="[Opportunity].[product_group].[All]" dimensionUniqueName="[Opportunity]" displayFolder="" count="2" memberValueDatatype="130" unbalanced="0"/>
    <cacheHierarchy uniqueName="[Opportunity].[product_sub_group]" caption="product_sub_group" attribute="1" defaultMemberUniqueName="[Opportunity].[product_sub_group].[All]" allUniqueName="[Opportunity].[product_sub_group].[All]" dimensionUniqueName="[Opportunity]" displayFolder="" count="2" memberValueDatatype="130" unbalanced="0"/>
    <cacheHierarchy uniqueName="[Opportunity].[risk_details]" caption="risk_details" attribute="1" defaultMemberUniqueName="[Opportunity].[risk_details].[All]" allUniqueName="[Opportunity].[risk_details].[All]" dimensionUniqueName="[Opportunity]" displayFolder="" count="2" memberValueDatatype="130" unbalanced="0"/>
    <cacheHierarchy uniqueName="[PD_Additional Fields].[Agent ID]" caption="Agent ID" attribute="1" defaultMemberUniqueName="[PD_Additional Fields].[Agent ID].[All]" allUniqueName="[PD_Additional Fields].[Agent ID].[All]" dimensionUniqueName="[PD_Additional Fields]" displayFolder="" count="2" memberValueDatatype="130" unbalanced="0"/>
    <cacheHierarchy uniqueName="[PD_Additional Fields].[Renewal Status]" caption="Renewal Status" attribute="1" defaultMemberUniqueName="[PD_Additional Fields].[Renewal Status].[All]" allUniqueName="[PD_Additional Fields].[Renewal Status].[All]" dimensionUniqueName="[PD_Additional Fields]" displayFolder="" count="2" memberValueDatatype="130" unbalanced="0"/>
    <cacheHierarchy uniqueName="[PD_Additional Fields].[Policy Discounts]" caption="Policy Discounts" attribute="1" defaultMemberUniqueName="[PD_Additional Fields].[Policy Discounts].[All]" allUniqueName="[PD_Additional Fields].[Policy Discounts].[All]" dimensionUniqueName="[PD_Additional Fields]" displayFolder="" count="2" memberValueDatatype="20" unbalanced="0"/>
    <cacheHierarchy uniqueName="[PD_Additional Fields].[Risk Score]" caption="Risk Score" attribute="1" defaultMemberUniqueName="[PD_Additional Fields].[Risk Score].[All]" allUniqueName="[PD_Additional Fields].[Risk Score].[All]" dimensionUniqueName="[PD_Additional Fields]" displayFolder="" count="2" memberValueDatatype="20" unbalanced="0"/>
    <cacheHierarchy uniqueName="[PD_Additional Fields].[Policy ID]" caption="Policy ID" attribute="1" defaultMemberUniqueName="[PD_Additional Fields].[Policy ID].[All]" allUniqueName="[PD_Additional Fields].[Policy ID].[All]" dimensionUniqueName="[PD_Additional Fields]" displayFolder="" count="2" memberValueDatatype="130" unbalanced="0"/>
    <cacheHierarchy uniqueName="[PD_Customer Information].[Customer ID]" caption="Customer ID" attribute="1" defaultMemberUniqueName="[PD_Customer Information].[Customer ID].[All]" allUniqueName="[PD_Customer Information].[Customer ID].[All]" dimensionUniqueName="[PD_Customer Information]" displayFolder="" count="2" memberValueDatatype="130" unbalanced="0"/>
    <cacheHierarchy uniqueName="[PD_Customer Information].[Name]" caption="Name" attribute="1" defaultMemberUniqueName="[PD_Customer Information].[Name].[All]" allUniqueName="[PD_Customer Information].[Name].[All]" dimensionUniqueName="[PD_Customer Information]" displayFolder="" count="2" memberValueDatatype="130" unbalanced="0"/>
    <cacheHierarchy uniqueName="[PD_Customer Information].[Gender]" caption="Gender" attribute="1" defaultMemberUniqueName="[PD_Customer Information].[Gender].[All]" allUniqueName="[PD_Customer Information].[Gender].[All]" dimensionUniqueName="[PD_Customer Information]" displayFolder="" count="2" memberValueDatatype="130" unbalanced="0"/>
    <cacheHierarchy uniqueName="[PD_Customer Information].[Age]" caption="Age" attribute="1" defaultMemberUniqueName="[PD_Customer Information].[Age].[All]" allUniqueName="[PD_Customer Information].[Age].[All]" dimensionUniqueName="[PD_Customer Information]" displayFolder="" count="2" memberValueDatatype="20" unbalanced="0"/>
    <cacheHierarchy uniqueName="[PD_Customer Information].[Occupation]" caption="Occupation" attribute="1" defaultMemberUniqueName="[PD_Customer Information].[Occupation].[All]" allUniqueName="[PD_Customer Information].[Occupation].[All]" dimensionUniqueName="[PD_Customer Information]" displayFolder="" count="2" memberValueDatatype="130" unbalanced="0"/>
    <cacheHierarchy uniqueName="[PD_Customer Information].[Marital Status]" caption="Marital Status" attribute="1" defaultMemberUniqueName="[PD_Customer Information].[Marital Status].[All]" allUniqueName="[PD_Customer Information].[Marital Status].[All]" dimensionUniqueName="[PD_Customer Information]" displayFolder="" count="2" memberValueDatatype="130" unbalanced="0"/>
    <cacheHierarchy uniqueName="[PD_Customer Information].[Address (City, State, Zip Code)]" caption="Address (City, State, Zip Code)" attribute="1" defaultMemberUniqueName="[PD_Customer Information].[Address (City, State, Zip Code)].[All]" allUniqueName="[PD_Customer Information].[Address (City, State, Zip Code)].[All]" dimensionUniqueName="[PD_Customer Information]" displayFolder="" count="2" memberValueDatatype="130" unbalanced="0"/>
    <cacheHierarchy uniqueName="[PD_Payment History].[Payment ID]" caption="Payment ID" attribute="1" defaultMemberUniqueName="[PD_Payment History].[Payment ID].[All]" allUniqueName="[PD_Payment History].[Payment ID].[All]" dimensionUniqueName="[PD_Payment History]" displayFolder="" count="2" memberValueDatatype="130" unbalanced="0"/>
    <cacheHierarchy uniqueName="[PD_Payment History].[Date of Payment]" caption="Date of Payment" attribute="1" time="1" defaultMemberUniqueName="[PD_Payment History].[Date of Payment].[All]" allUniqueName="[PD_Payment History].[Date of Payment].[All]" dimensionUniqueName="[PD_Payment History]" displayFolder="" count="2" memberValueDatatype="7" unbalanced="0"/>
    <cacheHierarchy uniqueName="[PD_Payment History].[Amount Paid]" caption="Amount Paid" attribute="1" defaultMemberUniqueName="[PD_Payment History].[Amount Paid].[All]" allUniqueName="[PD_Payment History].[Amount Paid].[All]" dimensionUniqueName="[PD_Payment History]" displayFolder="" count="2" memberValueDatatype="5" unbalanced="0"/>
    <cacheHierarchy uniqueName="[PD_Payment History].[Payment Method]" caption="Payment Method" attribute="1" defaultMemberUniqueName="[PD_Payment History].[Payment Method].[All]" allUniqueName="[PD_Payment History].[Payment Method].[All]" dimensionUniqueName="[PD_Payment History]" displayFolder="" count="2" memberValueDatatype="130" unbalanced="0"/>
    <cacheHierarchy uniqueName="[PD_Payment History].[Payment Status]" caption="Payment Status" attribute="1" defaultMemberUniqueName="[PD_Payment History].[Payment Status].[All]" allUniqueName="[PD_Payment History].[Payment Status].[All]" dimensionUniqueName="[PD_Payment History]" displayFolder="" count="2" memberValueDatatype="130" unbalanced="0"/>
    <cacheHierarchy uniqueName="[PD_Payment History].[Policy ID]" caption="Policy ID" attribute="1" defaultMemberUniqueName="[PD_Payment History].[Policy ID].[All]" allUniqueName="[PD_Payment History].[Policy ID].[All]" dimensionUniqueName="[PD_Payment History]" displayFolder="" count="2" memberValueDatatype="130" unbalanced="0"/>
    <cacheHierarchy uniqueName="[PD_Policy Details].[Policy ID]" caption="Policy ID" attribute="1" defaultMemberUniqueName="[PD_Policy Details].[Policy ID].[All]" allUniqueName="[PD_Policy Details].[Policy ID].[All]" dimensionUniqueName="[PD_Policy Details]" displayFolder="" count="2" memberValueDatatype="130" unbalanced="0"/>
    <cacheHierarchy uniqueName="[PD_Policy Details].[Policy Type]" caption="Policy Type" attribute="1" defaultMemberUniqueName="[PD_Policy Details].[Policy Type].[All]" allUniqueName="[PD_Policy Details].[Policy Type].[All]" dimensionUniqueName="[PD_Policy Details]" displayFolder="" count="2" memberValueDatatype="130" unbalanced="0">
      <fieldsUsage count="2">
        <fieldUsage x="-1"/>
        <fieldUsage x="0"/>
      </fieldsUsage>
    </cacheHierarchy>
    <cacheHierarchy uniqueName="[PD_Policy Details].[Coverage Amount]" caption="Coverage Amount" attribute="1" defaultMemberUniqueName="[PD_Policy Details].[Coverage Amount].[All]" allUniqueName="[PD_Policy Details].[Coverage Amount].[All]" dimensionUniqueName="[PD_Policy Details]" displayFolder="" count="2" memberValueDatatype="20" unbalanced="0"/>
    <cacheHierarchy uniqueName="[PD_Policy Details].[Premium Amount]" caption="Premium Amount" attribute="1" defaultMemberUniqueName="[PD_Policy Details].[Premium Amount].[All]" allUniqueName="[PD_Policy Details].[Premium Amount].[All]" dimensionUniqueName="[PD_Policy Details]" displayFolder="" count="2" memberValueDatatype="5" unbalanced="0"/>
    <cacheHierarchy uniqueName="[PD_Policy Details].[Policy Start Date]" caption="Policy Start Date" attribute="1" time="1" defaultMemberUniqueName="[PD_Policy Details].[Policy Start Date].[All]" allUniqueName="[PD_Policy Details].[Policy Start Date].[All]" dimensionUniqueName="[PD_Policy Details]" displayFolder="" count="2" memberValueDatatype="7" unbalanced="0"/>
    <cacheHierarchy uniqueName="[PD_Policy Details].[Policy End Date]" caption="Policy End Date" attribute="1" time="1" defaultMemberUniqueName="[PD_Policy Details].[Policy End Date].[All]" allUniqueName="[PD_Policy Details].[Policy End Date].[All]" dimensionUniqueName="[PD_Policy Details]" displayFolder="" count="2" memberValueDatatype="7" unbalanced="0"/>
    <cacheHierarchy uniqueName="[PD_Policy Details].[Payment Frequency]" caption="Payment Frequency" attribute="1" defaultMemberUniqueName="[PD_Policy Details].[Payment Frequency].[All]" allUniqueName="[PD_Policy Details].[Payment Frequency].[All]" dimensionUniqueName="[PD_Policy Details]" displayFolder="" count="2" memberValueDatatype="130" unbalanced="0"/>
    <cacheHierarchy uniqueName="[PD_Policy Details].[Status]" caption="Status" attribute="1" defaultMemberUniqueName="[PD_Policy Details].[Status].[All]" allUniqueName="[PD_Policy Details].[Status].[All]" dimensionUniqueName="[PD_Policy Details]" displayFolder="" count="2" memberValueDatatype="130" unbalanced="0"/>
    <cacheHierarchy uniqueName="[PD_Policy Details].[Customer ID]" caption="Customer ID" attribute="1" defaultMemberUniqueName="[PD_Policy Details].[Customer ID].[All]" allUniqueName="[PD_Policy Details].[Customer ID].[All]" dimensionUniqueName="[PD_Policy Details]" displayFolder="" count="2" memberValueDatatype="130" unbalanced="0"/>
    <cacheHierarchy uniqueName="[fees_202001231041].[income_due_date (Month Index)]" caption="income_due_date (Month Index)" attribute="1" defaultMemberUniqueName="[fees_202001231041].[income_due_date (Month Index)].[All]" allUniqueName="[fees_202001231041].[income_due_date (Month Index)].[All]" dimensionUniqueName="[fees_202001231041]" displayFolder="" count="2" memberValueDatatype="20" unbalanced="0" hidden="1"/>
    <cacheHierarchy uniqueName="[Meeting_list].[meeting_date (Month Index)]" caption="meeting_date (Month Index)" attribute="1" defaultMemberUniqueName="[Meeting_list].[meeting_date (Month Index)].[All]" allUniqueName="[Meeting_list].[meeting_date (Month Index)].[All]" dimensionUniqueName="[Meeting_list]" displayFolder="" count="2" memberValueDatatype="20" unbalanced="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_202001231041]" caption="__XL_Count fees_202001231041" measure="1" displayFolder="" measureGroup="fees_202001231041" count="0" hidden="1"/>
    <cacheHierarchy uniqueName="[Measures].[__XL_Count Meeting_list]" caption="__XL_Count Meeting_list" measure="1" displayFolder="" measureGroup="Meeting_list" count="0" hidden="1"/>
    <cacheHierarchy uniqueName="[Measures].[__XL_Count Invoice]" caption="__XL_Count Invoice" measure="1" displayFolder="" measureGroup="Invoice" count="0" hidden="1"/>
    <cacheHierarchy uniqueName="[Measures].[__XL_Count Opportunity]" caption="__XL_Count Opportunity" measure="1" displayFolder="" measureGroup="Opportunity" count="0" hidden="1"/>
    <cacheHierarchy uniqueName="[Measures].[__XL_Count PD_Additional Fields]" caption="__XL_Count PD_Additional Fields" measure="1" displayFolder="" measureGroup="PD_Additional Fields" count="0" hidden="1"/>
    <cacheHierarchy uniqueName="[Measures].[__XL_Count Claims]" caption="__XL_Count Claims" measure="1" displayFolder="" measureGroup="Claims" count="0" hidden="1"/>
    <cacheHierarchy uniqueName="[Measures].[__XL_Count PD_Customer Information]" caption="__XL_Count PD_Customer Information" measure="1" displayFolder="" measureGroup="PD_Customer Information" count="0" hidden="1"/>
    <cacheHierarchy uniqueName="[Measures].[__XL_Count PD_Payment History]" caption="__XL_Count PD_Payment History" measure="1" displayFolder="" measureGroup="PD_Payment History" count="0" hidden="1"/>
    <cacheHierarchy uniqueName="[Measures].[__XL_Count PD_Policy Details]" caption="__XL_Count PD_Policy Details" measure="1" displayFolder="" measureGroup="PD_Policy Details" count="0" hidden="1"/>
    <cacheHierarchy uniqueName="[Measures].[__XL_Count Append1]" caption="__XL_Count Append1" measure="1" displayFolder="" measureGroup="Append1" count="0" hidden="1"/>
    <cacheHierarchy uniqueName="[Measures].[__XL_Count Append2]" caption="__XL_Count Append2" measure="1" displayFolder="" measureGroup="Append2" count="0" hidden="1"/>
    <cacheHierarchy uniqueName="[Measures].[__XL_Count brokerage_202001231040]" caption="__XL_Count brokerage_202001231040" measure="1" displayFolder="" measureGroup="brokerage_202001231040" count="0" hidden="1"/>
    <cacheHierarchy uniqueName="[Measures].[__No measures defined]" caption="__No measures defined" measure="1" displayFolder="" count="0" hidden="1"/>
    <cacheHierarchy uniqueName="[Measures].[Count of policy_number]" caption="Count of policy_number" measure="1" displayFolder="" measureGroup="Invoice" count="0" hidden="1">
      <extLst>
        <ext xmlns:x15="http://schemas.microsoft.com/office/spreadsheetml/2010/11/main" uri="{B97F6D7D-B522-45F9-BDA1-12C45D357490}">
          <x15:cacheHierarchy aggregatedColumn="106"/>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10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22"/>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Budget" count="0" hidden="1">
      <extLst>
        <ext xmlns:x15="http://schemas.microsoft.com/office/spreadsheetml/2010/11/main" uri="{B97F6D7D-B522-45F9-BDA1-12C45D357490}">
          <x15:cacheHierarchy aggregatedColumn="77"/>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107"/>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50"/>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93"/>
        </ext>
      </extLst>
    </cacheHierarchy>
    <cacheHierarchy uniqueName="[Measures].[Sum of Amount 4]" caption="Sum of Amount 4" measure="1" displayFolder="" measureGroup="Append1" count="0" hidden="1">
      <extLst>
        <ext xmlns:x15="http://schemas.microsoft.com/office/spreadsheetml/2010/11/main" uri="{B97F6D7D-B522-45F9-BDA1-12C45D357490}">
          <x15:cacheHierarchy aggregatedColumn="11"/>
        </ext>
      </extLst>
    </cacheHierarchy>
    <cacheHierarchy uniqueName="[Measures].[Sum of Amount 5]" caption="Sum of Amount 5" measure="1" displayFolder="" measureGroup="Append2" count="0" hidden="1">
      <extLst>
        <ext xmlns:x15="http://schemas.microsoft.com/office/spreadsheetml/2010/11/main" uri="{B97F6D7D-B522-45F9-BDA1-12C45D357490}">
          <x15:cacheHierarchy aggregatedColumn="32"/>
        </ext>
      </extLst>
    </cacheHierarchy>
    <cacheHierarchy uniqueName="[Measures].[Sum of Amount 6]" caption="Sum of Amount 6" measure="1" displayFolder="" measureGroup="brokerage_202001231040" count="0" hidden="1">
      <extLst>
        <ext xmlns:x15="http://schemas.microsoft.com/office/spreadsheetml/2010/11/main" uri="{B97F6D7D-B522-45F9-BDA1-12C45D357490}">
          <x15:cacheHierarchy aggregatedColumn="67"/>
        </ext>
      </extLst>
    </cacheHierarchy>
    <cacheHierarchy uniqueName="[Measures].[Count of Status]" caption="Count of Status" measure="1" displayFolder="" measureGroup="PD_Policy Details" count="0" hidden="1">
      <extLst>
        <ext xmlns:x15="http://schemas.microsoft.com/office/spreadsheetml/2010/11/main" uri="{B97F6D7D-B522-45F9-BDA1-12C45D357490}">
          <x15:cacheHierarchy aggregatedColumn="155"/>
        </ext>
      </extLst>
    </cacheHierarchy>
    <cacheHierarchy uniqueName="[Measures].[Count of Policy ID]" caption="Count of Policy ID" measure="1" displayFolder="" measureGroup="PD_Policy Details" count="0" oneField="1" hidden="1">
      <fieldsUsage count="1">
        <fieldUsage x="1"/>
      </fieldsUsage>
      <extLst>
        <ext xmlns:x15="http://schemas.microsoft.com/office/spreadsheetml/2010/11/main" uri="{B97F6D7D-B522-45F9-BDA1-12C45D357490}">
          <x15:cacheHierarchy aggregatedColumn="148"/>
        </ext>
      </extLst>
    </cacheHierarchy>
    <cacheHierarchy uniqueName="[Measures].[Count of Customer ID]" caption="Count of Customer ID" measure="1" displayFolder="" measureGroup="PD_Customer Information" count="0" hidden="1">
      <extLst>
        <ext xmlns:x15="http://schemas.microsoft.com/office/spreadsheetml/2010/11/main" uri="{B97F6D7D-B522-45F9-BDA1-12C45D357490}">
          <x15:cacheHierarchy aggregatedColumn="135"/>
        </ext>
      </extLst>
    </cacheHierarchy>
    <cacheHierarchy uniqueName="[Measures].[Sum of Age]" caption="Sum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Age]" caption="Count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Policy ID 2]" caption="Count of Policy ID 2" measure="1" displayFolder="" measureGroup="PD_Payment History" count="0" hidden="1">
      <extLst>
        <ext xmlns:x15="http://schemas.microsoft.com/office/spreadsheetml/2010/11/main" uri="{B97F6D7D-B522-45F9-BDA1-12C45D357490}">
          <x15:cacheHierarchy aggregatedColumn="147"/>
        </ext>
      </extLst>
    </cacheHierarchy>
    <cacheHierarchy uniqueName="[Measures].[Count of Payment ID]" caption="Count of Payment ID" measure="1" displayFolder="" measureGroup="PD_Payment History" count="0" hidden="1">
      <extLst>
        <ext xmlns:x15="http://schemas.microsoft.com/office/spreadsheetml/2010/11/main" uri="{B97F6D7D-B522-45F9-BDA1-12C45D357490}">
          <x15:cacheHierarchy aggregatedColumn="142"/>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80"/>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82"/>
        </ext>
      </extLst>
    </cacheHierarchy>
    <cacheHierarchy uniqueName="[Measures].[Count of Policy ID 3]" caption="Count of Policy ID 3" measure="1" displayFolder="" measureGroup="PD_Additional Fields" count="0" hidden="1">
      <extLst>
        <ext xmlns:x15="http://schemas.microsoft.com/office/spreadsheetml/2010/11/main" uri="{B97F6D7D-B522-45F9-BDA1-12C45D357490}">
          <x15:cacheHierarchy aggregatedColumn="134"/>
        </ext>
      </extLst>
    </cacheHierarchy>
    <cacheHierarchy uniqueName="[Measures].[Sum of Premium Amount]" caption="Sum of Premium Amount" measure="1" displayFolder="" measureGroup="PD_Policy Details" count="0" hidden="1">
      <extLst>
        <ext xmlns:x15="http://schemas.microsoft.com/office/spreadsheetml/2010/11/main" uri="{B97F6D7D-B522-45F9-BDA1-12C45D357490}">
          <x15:cacheHierarchy aggregatedColumn="151"/>
        </ext>
      </extLst>
    </cacheHierarchy>
    <cacheHierarchy uniqueName="[Measures].[Sum of Coverage Amount]" caption="Sum of Coverage Amount" measure="1" displayFolder="" measureGroup="PD_Policy Details" count="0" hidden="1">
      <extLst>
        <ext xmlns:x15="http://schemas.microsoft.com/office/spreadsheetml/2010/11/main" uri="{B97F6D7D-B522-45F9-BDA1-12C45D357490}">
          <x15:cacheHierarchy aggregatedColumn="150"/>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79"/>
        </ext>
      </extLst>
    </cacheHierarchy>
  </cacheHierarchies>
  <kpis count="0"/>
  <dimensions count="15">
    <dimension name="Append1" uniqueName="[Append1]" caption="Append1"/>
    <dimension name="Append2" uniqueName="[Append2]" caption="Append2"/>
    <dimension name="Brokerage" uniqueName="[Brokerage]" caption="Brokerage"/>
    <dimension name="brokerage_202001231040" uniqueName="[brokerage_202001231040]" caption="brokerage_202001231040"/>
    <dimension name="Budget" uniqueName="[Budget]" caption="Budget"/>
    <dimension name="Claims" uniqueName="[Claims]" caption="Claims"/>
    <dimension name="fees_202001231041" uniqueName="[fees_202001231041]" caption="fees_202001231041"/>
    <dimension name="Invoice" uniqueName="[Invoice]" caption="Invoice"/>
    <dimension measure="1" name="Measures" uniqueName="[Measures]" caption="Measures"/>
    <dimension name="Meeting_list" uniqueName="[Meeting_list]" caption="Meeting_list"/>
    <dimension name="Opportunity" uniqueName="[Opportunity]" caption="Opportunity"/>
    <dimension name="PD_Additional Fields" uniqueName="[PD_Additional Fields]" caption="PD_Additional Fields"/>
    <dimension name="PD_Customer Information" uniqueName="[PD_Customer Information]" caption="PD_Customer Information"/>
    <dimension name="PD_Payment History" uniqueName="[PD_Payment History]" caption="PD_Payment History"/>
    <dimension name="PD_Policy Details" uniqueName="[PD_Policy Details]" caption="PD_Policy Details"/>
  </dimensions>
  <measureGroups count="14">
    <measureGroup name="Append1" caption="Append1"/>
    <measureGroup name="Append2" caption="Append2"/>
    <measureGroup name="Brokerage" caption="Brokerage"/>
    <measureGroup name="brokerage_202001231040" caption="brokerage_202001231040"/>
    <measureGroup name="Budget" caption="Budget"/>
    <measureGroup name="Claims" caption="Claims"/>
    <measureGroup name="fees_202001231041" caption="fees_202001231041"/>
    <measureGroup name="Invoice" caption="Invoice"/>
    <measureGroup name="Meeting_list" caption="Meeting_list"/>
    <measureGroup name="Opportunity" caption="Opportunity"/>
    <measureGroup name="PD_Additional Fields" caption="PD_Additional Fields"/>
    <measureGroup name="PD_Customer Information" caption="PD_Customer Information"/>
    <measureGroup name="PD_Payment History" caption="PD_Payment History"/>
    <measureGroup name="PD_Policy Details" caption="PD_Policy Details"/>
  </measureGroups>
  <maps count="28">
    <map measureGroup="0" dimension="0"/>
    <map measureGroup="1" dimension="1"/>
    <map measureGroup="2" dimension="2"/>
    <map measureGroup="2" dimension="4"/>
    <map measureGroup="3" dimension="3"/>
    <map measureGroup="4" dimension="4"/>
    <map measureGroup="5" dimension="5"/>
    <map measureGroup="5" dimension="11"/>
    <map measureGroup="5" dimension="12"/>
    <map measureGroup="5" dimension="14"/>
    <map measureGroup="6" dimension="4"/>
    <map measureGroup="6" dimension="6"/>
    <map measureGroup="7" dimension="4"/>
    <map measureGroup="7" dimension="7"/>
    <map measureGroup="8" dimension="4"/>
    <map measureGroup="8" dimension="9"/>
    <map measureGroup="9" dimension="4"/>
    <map measureGroup="9" dimension="10"/>
    <map measureGroup="10" dimension="11"/>
    <map measureGroup="10" dimension="12"/>
    <map measureGroup="10" dimension="14"/>
    <map measureGroup="11" dimension="12"/>
    <map measureGroup="12" dimension="11"/>
    <map measureGroup="12" dimension="12"/>
    <map measureGroup="12" dimension="13"/>
    <map measureGroup="12" dimension="14"/>
    <map measureGroup="13" dimension="12"/>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wsalya appusamy" refreshedDate="45870.842666435186" backgroundQuery="1" createdVersion="7" refreshedVersion="8" minRefreshableVersion="3" recordCount="0" supportSubquery="1" supportAdvancedDrill="1" xr:uid="{30C1EBF8-741E-4F17-BB56-A3BBB18A002E}">
  <cacheSource type="external" connectionId="16"/>
  <cacheFields count="5">
    <cacheField name="[Invoice].[Account Executive].[Account Executive]" caption="Account Executive" numFmtId="0" hierarchy="103" level="1">
      <sharedItems count="8">
        <s v="Abhinav Shivam"/>
        <s v="Animesh Rawat"/>
        <s v="Gilbert"/>
        <s v="Juli"/>
        <s v="Ketan Jain"/>
        <s v="Mark"/>
        <s v="Vidit Shah"/>
        <s v="Vinay"/>
      </sharedItems>
    </cacheField>
    <cacheField name="[Measures].[Count of policy_number]" caption="Count of policy_number" numFmtId="0" hierarchy="174" level="32767"/>
    <cacheField name="[Invoice].[income_class].[income_class]" caption="income_class" numFmtId="0" hierarchy="104" level="1">
      <sharedItems count="3">
        <s v="Cross Sell"/>
        <s v="New"/>
        <s v="Renewal"/>
      </sharedItems>
    </cacheField>
    <cacheField name="[Meeting_list].[meeting_date].[meeting_date]" caption="meeting_date" numFmtId="0" hierarchy="113" level="1">
      <sharedItems containsSemiMixedTypes="0" containsNonDate="0" containsString="0"/>
    </cacheField>
    <cacheField name="[PD_Policy Details].[Policy Type].[Policy Type]" caption="Policy Type" numFmtId="0" hierarchy="149" level="1">
      <sharedItems containsSemiMixedTypes="0" containsNonDate="0" containsString="0"/>
    </cacheField>
  </cacheFields>
  <cacheHierarchies count="198">
    <cacheHierarchy uniqueName="[Append1].[client_name]" caption="client_name" attribute="1" defaultMemberUniqueName="[Append1].[client_name].[All]" allUniqueName="[Append1].[client_name].[All]" dimensionUniqueName="[Append1]" displayFolder="" count="0" memberValueDatatype="130" unbalanced="0"/>
    <cacheHierarchy uniqueName="[Append1].[policy_number]" caption="policy_number" attribute="1" defaultMemberUniqueName="[Append1].[policy_number].[All]" allUniqueName="[Append1].[policy_number].[All]" dimensionUniqueName="[Append1]" displayFolder="" count="0" memberValueDatatype="130" unbalanced="0"/>
    <cacheHierarchy uniqueName="[Append1].[policy_status]" caption="policy_status" attribute="1" defaultMemberUniqueName="[Append1].[policy_status].[All]" allUniqueName="[Append1].[policy_status].[All]" dimensionUniqueName="[Append1]" displayFolder="" count="0" memberValueDatatype="130" unbalanced="0"/>
    <cacheHierarchy uniqueName="[Append1].[policy_start_date]" caption="policy_start_date" attribute="1" time="1" defaultMemberUniqueName="[Append1].[policy_start_date].[All]" allUniqueName="[Append1].[policy_start_date].[All]" dimensionUniqueName="[Append1]" displayFolder="" count="0" memberValueDatatype="7" unbalanced="0"/>
    <cacheHierarchy uniqueName="[Append1].[policy_end_date]" caption="policy_end_date" attribute="1" time="1" defaultMemberUniqueName="[Append1].[policy_end_date].[All]" allUniqueName="[Append1].[policy_end_date].[All]" dimensionUniqueName="[Append1]" displayFolder="" count="0" memberValueDatatype="7" unbalanced="0"/>
    <cacheHierarchy uniqueName="[Append1].[product_group]" caption="product_group" attribute="1" defaultMemberUniqueName="[Append1].[product_group].[All]" allUniqueName="[Append1].[product_group].[All]" dimensionUniqueName="[Append1]" displayFolder="" count="0" memberValueDatatype="130" unbalanced="0"/>
    <cacheHierarchy uniqueName="[Append1].[Account Exe ID]" caption="Account Exe ID" attribute="1" defaultMemberUniqueName="[Append1].[Account Exe ID].[All]" allUniqueName="[Append1].[Account Exe ID].[All]" dimensionUniqueName="[Append1]" displayFolder="" count="0" memberValueDatatype="130" unbalanced="0"/>
    <cacheHierarchy uniqueName="[Append1].[Exe Name]" caption="Exe Name" attribute="1" defaultMemberUniqueName="[Append1].[Exe Name].[All]" allUniqueName="[Append1].[Exe Name].[All]" dimensionUniqueName="[Append1]" displayFolder="" count="0" memberValueDatatype="130" unbalanced="0"/>
    <cacheHierarchy uniqueName="[Append1].[branch_name]" caption="branch_name" attribute="1" defaultMemberUniqueName="[Append1].[branch_name].[All]" allUniqueName="[Append1].[branch_name].[All]" dimensionUniqueName="[Append1]" displayFolder="" count="0" memberValueDatatype="130" unbalanced="0"/>
    <cacheHierarchy uniqueName="[Append1].[solution_group]" caption="solution_group" attribute="1" defaultMemberUniqueName="[Append1].[solution_group].[All]" allUniqueName="[Append1].[solution_group].[All]" dimensionUniqueName="[Append1]" displayFolder="" count="0" memberValueDatatype="130" unbalanced="0"/>
    <cacheHierarchy uniqueName="[Append1].[income_class]" caption="income_class" attribute="1" defaultMemberUniqueName="[Append1].[income_class].[All]" allUniqueName="[Append1].[income_class].[All]" dimensionUniqueName="[Append1]" displayFolder="" count="0" memberValueDatatype="130" unbalanced="0"/>
    <cacheHierarchy uniqueName="[Append1].[Amount]" caption="Amount" attribute="1" defaultMemberUniqueName="[Append1].[Amount].[All]" allUniqueName="[Append1].[Amount].[All]" dimensionUniqueName="[Append1]" displayFolder="" count="0" memberValueDatatype="5" unbalanced="0"/>
    <cacheHierarchy uniqueName="[Append1].[income_due_date]" caption="income_due_date" attribute="1" time="1" defaultMemberUniqueName="[Append1].[income_due_date].[All]" allUniqueName="[Append1].[income_due_date].[All]" dimensionUniqueName="[Append1]" displayFolder="" count="0" memberValueDatatype="7" unbalanced="0"/>
    <cacheHierarchy uniqueName="[Append1].[revenue_transaction_type]" caption="revenue_transaction_type" attribute="1" defaultMemberUniqueName="[Append1].[revenue_transaction_type].[All]" allUniqueName="[Append1].[revenue_transaction_type].[All]" dimensionUniqueName="[Append1]" displayFolder="" count="0" memberValueDatatype="130" unbalanced="0"/>
    <cacheHierarchy uniqueName="[Append1].[renewal_status]" caption="renewal_status" attribute="1" defaultMemberUniqueName="[Append1].[renewal_status].[All]" allUniqueName="[Append1].[renewal_status].[All]" dimensionUniqueName="[Append1]" displayFolder="" count="0" memberValueDatatype="130" unbalanced="0"/>
    <cacheHierarchy uniqueName="[Append1].[lapse_reason]" caption="lapse_reason" attribute="1" defaultMemberUniqueName="[Append1].[lapse_reason].[All]" allUniqueName="[Append1].[lapse_reason].[All]" dimensionUniqueName="[Append1]" displayFolder="" count="0" memberValueDatatype="130" unbalanced="0"/>
    <cacheHierarchy uniqueName="[Append1].[last_updated_date]" caption="last_updated_date" attribute="1" time="1" defaultMemberUniqueName="[Append1].[last_updated_date].[All]" allUniqueName="[Append1].[last_updated_date].[All]" dimensionUniqueName="[Append1]" displayFolder="" count="0" memberValueDatatype="7" unbalanced="0"/>
    <cacheHierarchy uniqueName="[Append1].[Account Executive]" caption="Account Executive" attribute="1" defaultMemberUniqueName="[Append1].[Account Executive].[All]" allUniqueName="[Append1].[Account Executive].[All]" dimensionUniqueName="[Append1]" displayFolder="" count="0" memberValueDatatype="130" unbalanced="0"/>
    <cacheHierarchy uniqueName="[Append1].[invoice_number]" caption="invoice_number" attribute="1" defaultMemberUniqueName="[Append1].[invoice_number].[All]" allUniqueName="[Append1].[invoice_number].[All]" dimensionUniqueName="[Append1]" displayFolder="" count="0" memberValueDatatype="130" unbalanced="0"/>
    <cacheHierarchy uniqueName="[Append1].[invoice_date]" caption="invoice_date" attribute="1" time="1" defaultMemberUniqueName="[Append1].[invoice_date].[All]" allUniqueName="[Append1].[invoice_date].[All]" dimensionUniqueName="[Append1]" displayFolder="" count="0" memberValueDatatype="7" unbalanced="0"/>
    <cacheHierarchy uniqueName="[Append1].[Client Name]" caption="Client Name" attribute="1" defaultMemberUniqueName="[Append1].[Client Name].[All]" allUniqueName="[Append1].[Client Name].[All]" dimensionUniqueName="[Append1]" displayFolder="" count="0" memberValueDatatype="130" unbalanced="0"/>
    <cacheHierarchy uniqueName="[Append2].[client_name]" caption="client_name" attribute="1" defaultMemberUniqueName="[Append2].[client_name].[All]" allUniqueName="[Append2].[client_name].[All]" dimensionUniqueName="[Append2]" displayFolder="" count="0" memberValueDatatype="130" unbalanced="0"/>
    <cacheHierarchy uniqueName="[Append2].[policy_number]" caption="policy_number" attribute="1" defaultMemberUniqueName="[Append2].[policy_number].[All]" allUniqueName="[Append2].[policy_number].[All]" dimensionUniqueName="[Append2]" displayFolder="" count="0" memberValueDatatype="130" unbalanced="0"/>
    <cacheHierarchy uniqueName="[Append2].[policy_status]" caption="policy_status" attribute="1" defaultMemberUniqueName="[Append2].[policy_status].[All]" allUniqueName="[Append2].[policy_status].[All]" dimensionUniqueName="[Append2]" displayFolder="" count="0" memberValueDatatype="130" unbalanced="0"/>
    <cacheHierarchy uniqueName="[Append2].[policy_start_date]" caption="policy_start_date" attribute="1" time="1" defaultMemberUniqueName="[Append2].[policy_start_date].[All]" allUniqueName="[Append2].[policy_start_date].[All]" dimensionUniqueName="[Append2]" displayFolder="" count="0" memberValueDatatype="7" unbalanced="0"/>
    <cacheHierarchy uniqueName="[Append2].[policy_end_date]" caption="policy_end_date" attribute="1" time="1" defaultMemberUniqueName="[Append2].[policy_end_date].[All]" allUniqueName="[Append2].[policy_end_date].[All]" dimensionUniqueName="[Append2]" displayFolder="" count="0" memberValueDatatype="7" unbalanced="0"/>
    <cacheHierarchy uniqueName="[Append2].[product_group]" caption="product_group" attribute="1" defaultMemberUniqueName="[Append2].[product_group].[All]" allUniqueName="[Append2].[product_group].[All]" dimensionUniqueName="[Append2]" displayFolder="" count="0" memberValueDatatype="130" unbalanced="0"/>
    <cacheHierarchy uniqueName="[Append2].[Account Exe ID]" caption="Account Exe ID" attribute="1" defaultMemberUniqueName="[Append2].[Account Exe ID].[All]" allUniqueName="[Append2].[Account Exe ID].[All]" dimensionUniqueName="[Append2]" displayFolder="" count="0" memberValueDatatype="130" unbalanced="0"/>
    <cacheHierarchy uniqueName="[Append2].[Exe Name]" caption="Exe Name" attribute="1" defaultMemberUniqueName="[Append2].[Exe Name].[All]" allUniqueName="[Append2].[Exe Name].[All]" dimensionUniqueName="[Append2]" displayFolder="" count="0" memberValueDatatype="130" unbalanced="0"/>
    <cacheHierarchy uniqueName="[Append2].[branch_name]" caption="branch_name" attribute="1" defaultMemberUniqueName="[Append2].[branch_name].[All]" allUniqueName="[Append2].[branch_name].[All]" dimensionUniqueName="[Append2]" displayFolder="" count="0" memberValueDatatype="130" unbalanced="0"/>
    <cacheHierarchy uniqueName="[Append2].[solution_group]" caption="solution_group" attribute="1" defaultMemberUniqueName="[Append2].[solution_group].[All]" allUniqueName="[Append2].[solution_group].[All]" dimensionUniqueName="[Append2]" displayFolder="" count="0" memberValueDatatype="130" unbalanced="0"/>
    <cacheHierarchy uniqueName="[Append2].[income_class]" caption="income_class" attribute="1" defaultMemberUniqueName="[Append2].[income_class].[All]" allUniqueName="[Append2].[income_class].[All]" dimensionUniqueName="[Append2]" displayFolder="" count="0" memberValueDatatype="130" unbalanced="0"/>
    <cacheHierarchy uniqueName="[Append2].[Amount]" caption="Amount" attribute="1" defaultMemberUniqueName="[Append2].[Amount].[All]" allUniqueName="[Append2].[Amount].[All]" dimensionUniqueName="[Append2]" displayFolder="" count="0" memberValueDatatype="5" unbalanced="0"/>
    <cacheHierarchy uniqueName="[Append2].[income_due_date]" caption="income_due_date" attribute="1" time="1" defaultMemberUniqueName="[Append2].[income_due_date].[All]" allUniqueName="[Append2].[income_due_date].[All]" dimensionUniqueName="[Append2]" displayFolder="" count="0" memberValueDatatype="7" unbalanced="0"/>
    <cacheHierarchy uniqueName="[Append2].[revenue_transaction_type]" caption="revenue_transaction_type" attribute="1" defaultMemberUniqueName="[Append2].[revenue_transaction_type].[All]" allUniqueName="[Append2].[revenue_transaction_type].[All]" dimensionUniqueName="[Append2]" displayFolder="" count="0" memberValueDatatype="130" unbalanced="0"/>
    <cacheHierarchy uniqueName="[Append2].[renewal_status]" caption="renewal_status" attribute="1" defaultMemberUniqueName="[Append2].[renewal_status].[All]" allUniqueName="[Append2].[renewal_status].[All]" dimensionUniqueName="[Append2]" displayFolder="" count="0" memberValueDatatype="130" unbalanced="0"/>
    <cacheHierarchy uniqueName="[Append2].[lapse_reason]" caption="lapse_reason" attribute="1" defaultMemberUniqueName="[Append2].[lapse_reason].[All]" allUniqueName="[Append2].[lapse_reason].[All]" dimensionUniqueName="[Append2]" displayFolder="" count="0" memberValueDatatype="130" unbalanced="0"/>
    <cacheHierarchy uniqueName="[Append2].[last_updated_date]" caption="last_updated_date" attribute="1" time="1" defaultMemberUniqueName="[Append2].[last_updated_date].[All]" allUniqueName="[Append2].[last_updated_date].[All]" dimensionUniqueName="[Append2]" displayFolder="" count="0" memberValueDatatype="7" unbalanced="0"/>
    <cacheHierarchy uniqueName="[Append2].[Account Executive]" caption="Account Executive" attribute="1" defaultMemberUniqueName="[Append2].[Account Executive].[All]" allUniqueName="[Append2].[Account Executive].[All]" dimensionUniqueName="[Append2]"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13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income_due_date (Month)]" caption="income_due_date (Month)" attribute="1" defaultMemberUniqueName="[fees_202001231041].[income_due_date (Month)].[All]" allUniqueName="[fees_202001231041].[income_due_date (Month)].[All]" dimensionUniqueName="[fees_202001231041]"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fieldsUsage count="2">
        <fieldUsage x="-1"/>
        <fieldUsage x="0"/>
      </fieldsUsage>
    </cacheHierarchy>
    <cacheHierarchy uniqueName="[Invoice].[income_class]" caption="income_class" attribute="1" defaultMemberUniqueName="[Invoice].[income_class].[All]" allUniqueName="[Invoice].[income_class].[All]" dimensionUniqueName="[Invoice]" displayFolder="" count="2" memberValueDatatype="130" unbalanced="0">
      <fieldsUsage count="2">
        <fieldUsage x="-1"/>
        <fieldUsage x="2"/>
      </fieldsUsage>
    </cacheHierarchy>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_list].[Account Exe ID]" caption="Account Exe ID" attribute="1" defaultMemberUniqueName="[Meeting_list].[Account Exe ID].[All]" allUniqueName="[Meeting_list].[Account Exe ID].[All]" dimensionUniqueName="[Meeting_list]" displayFolder="" count="0" memberValueDatatype="13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2" memberValueDatatype="7" unbalanced="0">
      <fieldsUsage count="2">
        <fieldUsage x="-1"/>
        <fieldUsage x="3"/>
      </fieldsUsage>
    </cacheHierarchy>
    <cacheHierarchy uniqueName="[Meeting_list].[meeting_date (Year)]" caption="meeting_date (Year)" attribute="1" defaultMemberUniqueName="[Meeting_list].[meeting_date (Year)].[All]" allUniqueName="[Meeting_list].[meeting_date (Year)].[All]" dimensionUniqueName="[Meeting_list]" displayFolder="" count="0" memberValueDatatype="130" unbalanced="0"/>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D_Additional Fields].[Agent ID]" caption="Agent ID" attribute="1" defaultMemberUniqueName="[PD_Additional Fields].[Agent ID].[All]" allUniqueName="[PD_Additional Fields].[Agent ID].[All]" dimensionUniqueName="[PD_Additional Fields]" displayFolder="" count="0" memberValueDatatype="130" unbalanced="0"/>
    <cacheHierarchy uniqueName="[PD_Additional Fields].[Renewal Status]" caption="Renewal Status" attribute="1" defaultMemberUniqueName="[PD_Additional Fields].[Renewal Status].[All]" allUniqueName="[PD_Additional Fields].[Renewal Status].[All]" dimensionUniqueName="[PD_Additional Fields]" displayFolder="" count="0" memberValueDatatype="130" unbalanced="0"/>
    <cacheHierarchy uniqueName="[PD_Additional Fields].[Policy Discounts]" caption="Policy Discounts" attribute="1" defaultMemberUniqueName="[PD_Additional Fields].[Policy Discounts].[All]" allUniqueName="[PD_Additional Fields].[Policy Discounts].[All]" dimensionUniqueName="[PD_Additional Fields]" displayFolder="" count="0" memberValueDatatype="20" unbalanced="0"/>
    <cacheHierarchy uniqueName="[PD_Additional Fields].[Risk Score]" caption="Risk Score" attribute="1" defaultMemberUniqueName="[PD_Additional Fields].[Risk Score].[All]" allUniqueName="[PD_Additional Fields].[Risk Score].[All]" dimensionUniqueName="[PD_Additional Fields]" displayFolder="" count="0" memberValueDatatype="20" unbalanced="0"/>
    <cacheHierarchy uniqueName="[PD_Additional Fields].[Policy ID]" caption="Policy ID" attribute="1" defaultMemberUniqueName="[PD_Additional Fields].[Policy ID].[All]" allUniqueName="[PD_Additional Fields].[Policy ID].[All]" dimensionUniqueName="[PD_Additional Fields]" displayFolder="" count="0" memberValueDatatype="130" unbalanced="0"/>
    <cacheHierarchy uniqueName="[PD_Customer Information].[Customer ID]" caption="Customer ID" attribute="1" defaultMemberUniqueName="[PD_Customer Information].[Customer ID].[All]" allUniqueName="[PD_Customer Information].[Customer ID].[All]" dimensionUniqueName="[PD_Customer Information]" displayFolder="" count="0" memberValueDatatype="130" unbalanced="0"/>
    <cacheHierarchy uniqueName="[PD_Customer Information].[Name]" caption="Name" attribute="1" defaultMemberUniqueName="[PD_Customer Information].[Name].[All]" allUniqueName="[PD_Customer Information].[Name].[All]" dimensionUniqueName="[PD_Customer Information]" displayFolder="" count="0" memberValueDatatype="130" unbalanced="0"/>
    <cacheHierarchy uniqueName="[PD_Customer Information].[Gender]" caption="Gender" attribute="1" defaultMemberUniqueName="[PD_Customer Information].[Gender].[All]" allUniqueName="[PD_Customer Information].[Gender].[All]" dimensionUniqueName="[PD_Customer Information]" displayFolder="" count="2" memberValueDatatype="130" unbalanced="0"/>
    <cacheHierarchy uniqueName="[PD_Customer Information].[Age]" caption="Age" attribute="1" defaultMemberUniqueName="[PD_Customer Information].[Age].[All]" allUniqueName="[PD_Customer Information].[Age].[All]" dimensionUniqueName="[PD_Customer Information]" displayFolder="" count="0" memberValueDatatype="20" unbalanced="0"/>
    <cacheHierarchy uniqueName="[PD_Customer Information].[Occupation]" caption="Occupation" attribute="1" defaultMemberUniqueName="[PD_Customer Information].[Occupation].[All]" allUniqueName="[PD_Customer Information].[Occupation].[All]" dimensionUniqueName="[PD_Customer Information]" displayFolder="" count="0" memberValueDatatype="130" unbalanced="0"/>
    <cacheHierarchy uniqueName="[PD_Customer Information].[Marital Status]" caption="Marital Status" attribute="1" defaultMemberUniqueName="[PD_Customer Information].[Marital Status].[All]" allUniqueName="[PD_Customer Information].[Marital Status].[All]" dimensionUniqueName="[PD_Customer Information]" displayFolder="" count="0" memberValueDatatype="130" unbalanced="0"/>
    <cacheHierarchy uniqueName="[PD_Customer Information].[Address (City, State, Zip Code)]" caption="Address (City, State, Zip Code)" attribute="1" defaultMemberUniqueName="[PD_Customer Information].[Address (City, State, Zip Code)].[All]" allUniqueName="[PD_Customer Information].[Address (City, State, Zip Code)].[All]" dimensionUniqueName="[PD_Customer Information]" displayFolder="" count="0" memberValueDatatype="130" unbalanced="0"/>
    <cacheHierarchy uniqueName="[PD_Payment History].[Payment ID]" caption="Payment ID" attribute="1" defaultMemberUniqueName="[PD_Payment History].[Payment ID].[All]" allUniqueName="[PD_Payment History].[Payment ID].[All]" dimensionUniqueName="[PD_Payment History]" displayFolder="" count="0" memberValueDatatype="130" unbalanced="0"/>
    <cacheHierarchy uniqueName="[PD_Payment History].[Date of Payment]" caption="Date of Payment" attribute="1" time="1" defaultMemberUniqueName="[PD_Payment History].[Date of Payment].[All]" allUniqueName="[PD_Payment History].[Date of Payment].[All]" dimensionUniqueName="[PD_Payment History]" displayFolder="" count="0" memberValueDatatype="7" unbalanced="0"/>
    <cacheHierarchy uniqueName="[PD_Payment History].[Amount Paid]" caption="Amount Paid" attribute="1" defaultMemberUniqueName="[PD_Payment History].[Amount Paid].[All]" allUniqueName="[PD_Payment History].[Amount Paid].[All]" dimensionUniqueName="[PD_Payment History]" displayFolder="" count="0" memberValueDatatype="5" unbalanced="0"/>
    <cacheHierarchy uniqueName="[PD_Payment History].[Payment Method]" caption="Payment Method" attribute="1" defaultMemberUniqueName="[PD_Payment History].[Payment Method].[All]" allUniqueName="[PD_Payment History].[Payment Method].[All]" dimensionUniqueName="[PD_Payment History]" displayFolder="" count="2" memberValueDatatype="130" unbalanced="0"/>
    <cacheHierarchy uniqueName="[PD_Payment History].[Payment Status]" caption="Payment Status" attribute="1" defaultMemberUniqueName="[PD_Payment History].[Payment Status].[All]" allUniqueName="[PD_Payment History].[Payment Status].[All]" dimensionUniqueName="[PD_Payment History]" displayFolder="" count="0" memberValueDatatype="130" unbalanced="0"/>
    <cacheHierarchy uniqueName="[PD_Payment History].[Policy ID]" caption="Policy ID" attribute="1" defaultMemberUniqueName="[PD_Payment History].[Policy ID].[All]" allUniqueName="[PD_Payment History].[Policy ID].[All]" dimensionUniqueName="[PD_Payment History]" displayFolder="" count="0" memberValueDatatype="130" unbalanced="0"/>
    <cacheHierarchy uniqueName="[PD_Policy Details].[Policy ID]" caption="Policy ID" attribute="1" defaultMemberUniqueName="[PD_Policy Details].[Policy ID].[All]" allUniqueName="[PD_Policy Details].[Policy ID].[All]" dimensionUniqueName="[PD_Policy Details]" displayFolder="" count="0" memberValueDatatype="130" unbalanced="0"/>
    <cacheHierarchy uniqueName="[PD_Policy Details].[Policy Type]" caption="Policy Type" attribute="1" defaultMemberUniqueName="[PD_Policy Details].[Policy Type].[All]" allUniqueName="[PD_Policy Details].[Policy Type].[All]" dimensionUniqueName="[PD_Policy Details]" displayFolder="" count="2" memberValueDatatype="130" unbalanced="0">
      <fieldsUsage count="2">
        <fieldUsage x="-1"/>
        <fieldUsage x="4"/>
      </fieldsUsage>
    </cacheHierarchy>
    <cacheHierarchy uniqueName="[PD_Policy Details].[Coverage Amount]" caption="Coverage Amount" attribute="1" defaultMemberUniqueName="[PD_Policy Details].[Coverage Amount].[All]" allUniqueName="[PD_Policy Details].[Coverage Amount].[All]" dimensionUniqueName="[PD_Policy Details]" displayFolder="" count="0" memberValueDatatype="20" unbalanced="0"/>
    <cacheHierarchy uniqueName="[PD_Policy Details].[Premium Amount]" caption="Premium Amount" attribute="1" defaultMemberUniqueName="[PD_Policy Details].[Premium Amount].[All]" allUniqueName="[PD_Policy Details].[Premium Amount].[All]" dimensionUniqueName="[PD_Policy Details]" displayFolder="" count="0" memberValueDatatype="5" unbalanced="0"/>
    <cacheHierarchy uniqueName="[PD_Policy Details].[Policy Start Date]" caption="Policy Start Date" attribute="1" time="1" defaultMemberUniqueName="[PD_Policy Details].[Policy Start Date].[All]" allUniqueName="[PD_Policy Details].[Policy Start Date].[All]" dimensionUniqueName="[PD_Policy Details]" displayFolder="" count="0" memberValueDatatype="7" unbalanced="0"/>
    <cacheHierarchy uniqueName="[PD_Policy Details].[Policy End Date]" caption="Policy End Date" attribute="1" time="1" defaultMemberUniqueName="[PD_Policy Details].[Policy End Date].[All]" allUniqueName="[PD_Policy Details].[Policy End Date].[All]" dimensionUniqueName="[PD_Policy Details]" displayFolder="" count="0" memberValueDatatype="7" unbalanced="0"/>
    <cacheHierarchy uniqueName="[PD_Policy Details].[Payment Frequency]" caption="Payment Frequency" attribute="1" defaultMemberUniqueName="[PD_Policy Details].[Payment Frequency].[All]" allUniqueName="[PD_Policy Details].[Payment Frequency].[All]" dimensionUniqueName="[PD_Policy Details]" displayFolder="" count="0" memberValueDatatype="130" unbalanced="0"/>
    <cacheHierarchy uniqueName="[PD_Policy Details].[Status]" caption="Status" attribute="1" defaultMemberUniqueName="[PD_Policy Details].[Status].[All]" allUniqueName="[PD_Policy Details].[Status].[All]" dimensionUniqueName="[PD_Policy Details]" displayFolder="" count="0" memberValueDatatype="130" unbalanced="0"/>
    <cacheHierarchy uniqueName="[PD_Policy Details].[Customer ID]" caption="Customer ID" attribute="1" defaultMemberUniqueName="[PD_Policy Details].[Customer ID].[All]" allUniqueName="[PD_Policy Details].[Customer ID].[All]" dimensionUniqueName="[PD_Policy Details]" displayFolder="" count="0" memberValueDatatype="130" unbalanced="0"/>
    <cacheHierarchy uniqueName="[fees_202001231041].[income_due_date (Month Index)]" caption="income_due_date (Month Index)" attribute="1" defaultMemberUniqueName="[fees_202001231041].[income_due_date (Month Index)].[All]" allUniqueName="[fees_202001231041].[income_due_date (Month Index)].[All]" dimensionUniqueName="[fees_202001231041]" displayFolder="" count="0" memberValueDatatype="20" unbalanced="0" hidden="1"/>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_202001231041]" caption="__XL_Count fees_202001231041" measure="1" displayFolder="" measureGroup="fees_202001231041" count="0" hidden="1"/>
    <cacheHierarchy uniqueName="[Measures].[__XL_Count Meeting_list]" caption="__XL_Count Meeting_list" measure="1" displayFolder="" measureGroup="Meeting_list" count="0" hidden="1"/>
    <cacheHierarchy uniqueName="[Measures].[__XL_Count Invoice]" caption="__XL_Count Invoice" measure="1" displayFolder="" measureGroup="Invoice" count="0" hidden="1"/>
    <cacheHierarchy uniqueName="[Measures].[__XL_Count Opportunity]" caption="__XL_Count Opportunity" measure="1" displayFolder="" measureGroup="Opportunity" count="0" hidden="1"/>
    <cacheHierarchy uniqueName="[Measures].[__XL_Count PD_Additional Fields]" caption="__XL_Count PD_Additional Fields" measure="1" displayFolder="" measureGroup="PD_Additional Fields" count="0" hidden="1"/>
    <cacheHierarchy uniqueName="[Measures].[__XL_Count Claims]" caption="__XL_Count Claims" measure="1" displayFolder="" measureGroup="Claims" count="0" hidden="1"/>
    <cacheHierarchy uniqueName="[Measures].[__XL_Count PD_Customer Information]" caption="__XL_Count PD_Customer Information" measure="1" displayFolder="" measureGroup="PD_Customer Information" count="0" hidden="1"/>
    <cacheHierarchy uniqueName="[Measures].[__XL_Count PD_Payment History]" caption="__XL_Count PD_Payment History" measure="1" displayFolder="" measureGroup="PD_Payment History" count="0" hidden="1"/>
    <cacheHierarchy uniqueName="[Measures].[__XL_Count PD_Policy Details]" caption="__XL_Count PD_Policy Details" measure="1" displayFolder="" measureGroup="PD_Policy Details" count="0" hidden="1"/>
    <cacheHierarchy uniqueName="[Measures].[__XL_Count Append1]" caption="__XL_Count Append1" measure="1" displayFolder="" measureGroup="Append1" count="0" hidden="1"/>
    <cacheHierarchy uniqueName="[Measures].[__XL_Count Append2]" caption="__XL_Count Append2" measure="1" displayFolder="" measureGroup="Append2" count="0" hidden="1"/>
    <cacheHierarchy uniqueName="[Measures].[__XL_Count brokerage_202001231040]" caption="__XL_Count brokerage_202001231040" measure="1" displayFolder="" measureGroup="brokerage_202001231040" count="0" hidden="1"/>
    <cacheHierarchy uniqueName="[Measures].[__No measures defined]" caption="__No measures defined" measure="1" displayFolder="" count="0" hidden="1"/>
    <cacheHierarchy uniqueName="[Measures].[Count of policy_number]" caption="Count of policy_number" measure="1" displayFolder="" measureGroup="Invoice" count="0" oneField="1" hidden="1">
      <fieldsUsage count="1">
        <fieldUsage x="1"/>
      </fieldsUsage>
      <extLst>
        <ext xmlns:x15="http://schemas.microsoft.com/office/spreadsheetml/2010/11/main" uri="{B97F6D7D-B522-45F9-BDA1-12C45D357490}">
          <x15:cacheHierarchy aggregatedColumn="106"/>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10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22"/>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Budget" count="0" hidden="1">
      <extLst>
        <ext xmlns:x15="http://schemas.microsoft.com/office/spreadsheetml/2010/11/main" uri="{B97F6D7D-B522-45F9-BDA1-12C45D357490}">
          <x15:cacheHierarchy aggregatedColumn="77"/>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107"/>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50"/>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93"/>
        </ext>
      </extLst>
    </cacheHierarchy>
    <cacheHierarchy uniqueName="[Measures].[Sum of Amount 4]" caption="Sum of Amount 4" measure="1" displayFolder="" measureGroup="Append1" count="0" hidden="1">
      <extLst>
        <ext xmlns:x15="http://schemas.microsoft.com/office/spreadsheetml/2010/11/main" uri="{B97F6D7D-B522-45F9-BDA1-12C45D357490}">
          <x15:cacheHierarchy aggregatedColumn="11"/>
        </ext>
      </extLst>
    </cacheHierarchy>
    <cacheHierarchy uniqueName="[Measures].[Sum of Amount 5]" caption="Sum of Amount 5" measure="1" displayFolder="" measureGroup="Append2" count="0" hidden="1">
      <extLst>
        <ext xmlns:x15="http://schemas.microsoft.com/office/spreadsheetml/2010/11/main" uri="{B97F6D7D-B522-45F9-BDA1-12C45D357490}">
          <x15:cacheHierarchy aggregatedColumn="32"/>
        </ext>
      </extLst>
    </cacheHierarchy>
    <cacheHierarchy uniqueName="[Measures].[Sum of Amount 6]" caption="Sum of Amount 6" measure="1" displayFolder="" measureGroup="brokerage_202001231040" count="0" hidden="1">
      <extLst>
        <ext xmlns:x15="http://schemas.microsoft.com/office/spreadsheetml/2010/11/main" uri="{B97F6D7D-B522-45F9-BDA1-12C45D357490}">
          <x15:cacheHierarchy aggregatedColumn="67"/>
        </ext>
      </extLst>
    </cacheHierarchy>
    <cacheHierarchy uniqueName="[Measures].[Count of Status]" caption="Count of Status" measure="1" displayFolder="" measureGroup="PD_Policy Details" count="0" hidden="1">
      <extLst>
        <ext xmlns:x15="http://schemas.microsoft.com/office/spreadsheetml/2010/11/main" uri="{B97F6D7D-B522-45F9-BDA1-12C45D357490}">
          <x15:cacheHierarchy aggregatedColumn="155"/>
        </ext>
      </extLst>
    </cacheHierarchy>
    <cacheHierarchy uniqueName="[Measures].[Count of Policy ID]" caption="Count of Policy ID" measure="1" displayFolder="" measureGroup="PD_Policy Details" count="0" hidden="1">
      <extLst>
        <ext xmlns:x15="http://schemas.microsoft.com/office/spreadsheetml/2010/11/main" uri="{B97F6D7D-B522-45F9-BDA1-12C45D357490}">
          <x15:cacheHierarchy aggregatedColumn="148"/>
        </ext>
      </extLst>
    </cacheHierarchy>
    <cacheHierarchy uniqueName="[Measures].[Count of Customer ID]" caption="Count of Customer ID" measure="1" displayFolder="" measureGroup="PD_Customer Information" count="0" hidden="1">
      <extLst>
        <ext xmlns:x15="http://schemas.microsoft.com/office/spreadsheetml/2010/11/main" uri="{B97F6D7D-B522-45F9-BDA1-12C45D357490}">
          <x15:cacheHierarchy aggregatedColumn="135"/>
        </ext>
      </extLst>
    </cacheHierarchy>
    <cacheHierarchy uniqueName="[Measures].[Sum of Age]" caption="Sum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Age]" caption="Count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Policy ID 2]" caption="Count of Policy ID 2" measure="1" displayFolder="" measureGroup="PD_Payment History" count="0" hidden="1">
      <extLst>
        <ext xmlns:x15="http://schemas.microsoft.com/office/spreadsheetml/2010/11/main" uri="{B97F6D7D-B522-45F9-BDA1-12C45D357490}">
          <x15:cacheHierarchy aggregatedColumn="147"/>
        </ext>
      </extLst>
    </cacheHierarchy>
    <cacheHierarchy uniqueName="[Measures].[Count of Payment ID]" caption="Count of Payment ID" measure="1" displayFolder="" measureGroup="PD_Payment History" count="0" hidden="1">
      <extLst>
        <ext xmlns:x15="http://schemas.microsoft.com/office/spreadsheetml/2010/11/main" uri="{B97F6D7D-B522-45F9-BDA1-12C45D357490}">
          <x15:cacheHierarchy aggregatedColumn="142"/>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80"/>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82"/>
        </ext>
      </extLst>
    </cacheHierarchy>
    <cacheHierarchy uniqueName="[Measures].[Count of Policy ID 3]" caption="Count of Policy ID 3" measure="1" displayFolder="" measureGroup="PD_Additional Fields" count="0" hidden="1">
      <extLst>
        <ext xmlns:x15="http://schemas.microsoft.com/office/spreadsheetml/2010/11/main" uri="{B97F6D7D-B522-45F9-BDA1-12C45D357490}">
          <x15:cacheHierarchy aggregatedColumn="134"/>
        </ext>
      </extLst>
    </cacheHierarchy>
    <cacheHierarchy uniqueName="[Measures].[Sum of Premium Amount]" caption="Sum of Premium Amount" measure="1" displayFolder="" measureGroup="PD_Policy Details" count="0" hidden="1">
      <extLst>
        <ext xmlns:x15="http://schemas.microsoft.com/office/spreadsheetml/2010/11/main" uri="{B97F6D7D-B522-45F9-BDA1-12C45D357490}">
          <x15:cacheHierarchy aggregatedColumn="151"/>
        </ext>
      </extLst>
    </cacheHierarchy>
    <cacheHierarchy uniqueName="[Measures].[Sum of Coverage Amount]" caption="Sum of Coverage Amount" measure="1" displayFolder="" measureGroup="PD_Policy Details" count="0" hidden="1">
      <extLst>
        <ext xmlns:x15="http://schemas.microsoft.com/office/spreadsheetml/2010/11/main" uri="{B97F6D7D-B522-45F9-BDA1-12C45D357490}">
          <x15:cacheHierarchy aggregatedColumn="150"/>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79"/>
        </ext>
      </extLst>
    </cacheHierarchy>
  </cacheHierarchies>
  <kpis count="0"/>
  <dimensions count="15">
    <dimension name="Append1" uniqueName="[Append1]" caption="Append1"/>
    <dimension name="Append2" uniqueName="[Append2]" caption="Append2"/>
    <dimension name="Brokerage" uniqueName="[Brokerage]" caption="Brokerage"/>
    <dimension name="brokerage_202001231040" uniqueName="[brokerage_202001231040]" caption="brokerage_202001231040"/>
    <dimension name="Budget" uniqueName="[Budget]" caption="Budget"/>
    <dimension name="Claims" uniqueName="[Claims]" caption="Claims"/>
    <dimension name="fees_202001231041" uniqueName="[fees_202001231041]" caption="fees_202001231041"/>
    <dimension name="Invoice" uniqueName="[Invoice]" caption="Invoice"/>
    <dimension measure="1" name="Measures" uniqueName="[Measures]" caption="Measures"/>
    <dimension name="Meeting_list" uniqueName="[Meeting_list]" caption="Meeting_list"/>
    <dimension name="Opportunity" uniqueName="[Opportunity]" caption="Opportunity"/>
    <dimension name="PD_Additional Fields" uniqueName="[PD_Additional Fields]" caption="PD_Additional Fields"/>
    <dimension name="PD_Customer Information" uniqueName="[PD_Customer Information]" caption="PD_Customer Information"/>
    <dimension name="PD_Payment History" uniqueName="[PD_Payment History]" caption="PD_Payment History"/>
    <dimension name="PD_Policy Details" uniqueName="[PD_Policy Details]" caption="PD_Policy Details"/>
  </dimensions>
  <measureGroups count="14">
    <measureGroup name="Append1" caption="Append1"/>
    <measureGroup name="Append2" caption="Append2"/>
    <measureGroup name="Brokerage" caption="Brokerage"/>
    <measureGroup name="brokerage_202001231040" caption="brokerage_202001231040"/>
    <measureGroup name="Budget" caption="Budget"/>
    <measureGroup name="Claims" caption="Claims"/>
    <measureGroup name="fees_202001231041" caption="fees_202001231041"/>
    <measureGroup name="Invoice" caption="Invoice"/>
    <measureGroup name="Meeting_list" caption="Meeting_list"/>
    <measureGroup name="Opportunity" caption="Opportunity"/>
    <measureGroup name="PD_Additional Fields" caption="PD_Additional Fields"/>
    <measureGroup name="PD_Customer Information" caption="PD_Customer Information"/>
    <measureGroup name="PD_Payment History" caption="PD_Payment History"/>
    <measureGroup name="PD_Policy Details" caption="PD_Policy Details"/>
  </measureGroups>
  <maps count="28">
    <map measureGroup="0" dimension="0"/>
    <map measureGroup="1" dimension="1"/>
    <map measureGroup="2" dimension="2"/>
    <map measureGroup="2" dimension="4"/>
    <map measureGroup="3" dimension="3"/>
    <map measureGroup="4" dimension="4"/>
    <map measureGroup="5" dimension="5"/>
    <map measureGroup="5" dimension="11"/>
    <map measureGroup="5" dimension="12"/>
    <map measureGroup="5" dimension="14"/>
    <map measureGroup="6" dimension="4"/>
    <map measureGroup="6" dimension="6"/>
    <map measureGroup="7" dimension="4"/>
    <map measureGroup="7" dimension="7"/>
    <map measureGroup="8" dimension="4"/>
    <map measureGroup="8" dimension="9"/>
    <map measureGroup="9" dimension="4"/>
    <map measureGroup="9" dimension="10"/>
    <map measureGroup="10" dimension="11"/>
    <map measureGroup="10" dimension="12"/>
    <map measureGroup="10" dimension="14"/>
    <map measureGroup="11" dimension="12"/>
    <map measureGroup="12" dimension="11"/>
    <map measureGroup="12" dimension="12"/>
    <map measureGroup="12" dimension="13"/>
    <map measureGroup="12" dimension="14"/>
    <map measureGroup="13" dimension="12"/>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wsalya appusamy" refreshedDate="45870.842667013887" backgroundQuery="1" createdVersion="7" refreshedVersion="8" minRefreshableVersion="3" recordCount="0" supportSubquery="1" supportAdvancedDrill="1" xr:uid="{9BFFEC9E-0C91-4080-90F3-C8884F85B393}">
  <cacheSource type="external" connectionId="16"/>
  <cacheFields count="4">
    <cacheField name="[Invoice].[Account Executive].[Account Executive]" caption="Account Executive" numFmtId="0" hierarchy="103" level="1">
      <sharedItems count="8">
        <s v="Abhinav Shivam"/>
        <s v="Animesh Rawat"/>
        <s v="Gilbert"/>
        <s v="Juli"/>
        <s v="Ketan Jain"/>
        <s v="Mark"/>
        <s v="Vidit Shah"/>
        <s v="Vinay"/>
      </sharedItems>
    </cacheField>
    <cacheField name="[Measures].[Sum of Amount]" caption="Sum of Amount" numFmtId="0" hierarchy="179" level="32767"/>
    <cacheField name="[Meeting_list].[meeting_date].[meeting_date]" caption="meeting_date" numFmtId="0" hierarchy="113" level="1">
      <sharedItems containsSemiMixedTypes="0" containsNonDate="0" containsString="0"/>
    </cacheField>
    <cacheField name="[PD_Policy Details].[Policy Type].[Policy Type]" caption="Policy Type" numFmtId="0" hierarchy="149" level="1">
      <sharedItems containsSemiMixedTypes="0" containsNonDate="0" containsString="0"/>
    </cacheField>
  </cacheFields>
  <cacheHierarchies count="198">
    <cacheHierarchy uniqueName="[Append1].[client_name]" caption="client_name" attribute="1" defaultMemberUniqueName="[Append1].[client_name].[All]" allUniqueName="[Append1].[client_name].[All]" dimensionUniqueName="[Append1]" displayFolder="" count="0" memberValueDatatype="130" unbalanced="0"/>
    <cacheHierarchy uniqueName="[Append1].[policy_number]" caption="policy_number" attribute="1" defaultMemberUniqueName="[Append1].[policy_number].[All]" allUniqueName="[Append1].[policy_number].[All]" dimensionUniqueName="[Append1]" displayFolder="" count="0" memberValueDatatype="130" unbalanced="0"/>
    <cacheHierarchy uniqueName="[Append1].[policy_status]" caption="policy_status" attribute="1" defaultMemberUniqueName="[Append1].[policy_status].[All]" allUniqueName="[Append1].[policy_status].[All]" dimensionUniqueName="[Append1]" displayFolder="" count="0" memberValueDatatype="130" unbalanced="0"/>
    <cacheHierarchy uniqueName="[Append1].[policy_start_date]" caption="policy_start_date" attribute="1" time="1" defaultMemberUniqueName="[Append1].[policy_start_date].[All]" allUniqueName="[Append1].[policy_start_date].[All]" dimensionUniqueName="[Append1]" displayFolder="" count="0" memberValueDatatype="7" unbalanced="0"/>
    <cacheHierarchy uniqueName="[Append1].[policy_end_date]" caption="policy_end_date" attribute="1" time="1" defaultMemberUniqueName="[Append1].[policy_end_date].[All]" allUniqueName="[Append1].[policy_end_date].[All]" dimensionUniqueName="[Append1]" displayFolder="" count="0" memberValueDatatype="7" unbalanced="0"/>
    <cacheHierarchy uniqueName="[Append1].[product_group]" caption="product_group" attribute="1" defaultMemberUniqueName="[Append1].[product_group].[All]" allUniqueName="[Append1].[product_group].[All]" dimensionUniqueName="[Append1]" displayFolder="" count="0" memberValueDatatype="130" unbalanced="0"/>
    <cacheHierarchy uniqueName="[Append1].[Account Exe ID]" caption="Account Exe ID" attribute="1" defaultMemberUniqueName="[Append1].[Account Exe ID].[All]" allUniqueName="[Append1].[Account Exe ID].[All]" dimensionUniqueName="[Append1]" displayFolder="" count="0" memberValueDatatype="130" unbalanced="0"/>
    <cacheHierarchy uniqueName="[Append1].[Exe Name]" caption="Exe Name" attribute="1" defaultMemberUniqueName="[Append1].[Exe Name].[All]" allUniqueName="[Append1].[Exe Name].[All]" dimensionUniqueName="[Append1]" displayFolder="" count="0" memberValueDatatype="130" unbalanced="0"/>
    <cacheHierarchy uniqueName="[Append1].[branch_name]" caption="branch_name" attribute="1" defaultMemberUniqueName="[Append1].[branch_name].[All]" allUniqueName="[Append1].[branch_name].[All]" dimensionUniqueName="[Append1]" displayFolder="" count="0" memberValueDatatype="130" unbalanced="0"/>
    <cacheHierarchy uniqueName="[Append1].[solution_group]" caption="solution_group" attribute="1" defaultMemberUniqueName="[Append1].[solution_group].[All]" allUniqueName="[Append1].[solution_group].[All]" dimensionUniqueName="[Append1]" displayFolder="" count="0" memberValueDatatype="130" unbalanced="0"/>
    <cacheHierarchy uniqueName="[Append1].[income_class]" caption="income_class" attribute="1" defaultMemberUniqueName="[Append1].[income_class].[All]" allUniqueName="[Append1].[income_class].[All]" dimensionUniqueName="[Append1]" displayFolder="" count="0" memberValueDatatype="130" unbalanced="0"/>
    <cacheHierarchy uniqueName="[Append1].[Amount]" caption="Amount" attribute="1" defaultMemberUniqueName="[Append1].[Amount].[All]" allUniqueName="[Append1].[Amount].[All]" dimensionUniqueName="[Append1]" displayFolder="" count="0" memberValueDatatype="5" unbalanced="0"/>
    <cacheHierarchy uniqueName="[Append1].[income_due_date]" caption="income_due_date" attribute="1" time="1" defaultMemberUniqueName="[Append1].[income_due_date].[All]" allUniqueName="[Append1].[income_due_date].[All]" dimensionUniqueName="[Append1]" displayFolder="" count="0" memberValueDatatype="7" unbalanced="0"/>
    <cacheHierarchy uniqueName="[Append1].[revenue_transaction_type]" caption="revenue_transaction_type" attribute="1" defaultMemberUniqueName="[Append1].[revenue_transaction_type].[All]" allUniqueName="[Append1].[revenue_transaction_type].[All]" dimensionUniqueName="[Append1]" displayFolder="" count="0" memberValueDatatype="130" unbalanced="0"/>
    <cacheHierarchy uniqueName="[Append1].[renewal_status]" caption="renewal_status" attribute="1" defaultMemberUniqueName="[Append1].[renewal_status].[All]" allUniqueName="[Append1].[renewal_status].[All]" dimensionUniqueName="[Append1]" displayFolder="" count="0" memberValueDatatype="130" unbalanced="0"/>
    <cacheHierarchy uniqueName="[Append1].[lapse_reason]" caption="lapse_reason" attribute="1" defaultMemberUniqueName="[Append1].[lapse_reason].[All]" allUniqueName="[Append1].[lapse_reason].[All]" dimensionUniqueName="[Append1]" displayFolder="" count="0" memberValueDatatype="130" unbalanced="0"/>
    <cacheHierarchy uniqueName="[Append1].[last_updated_date]" caption="last_updated_date" attribute="1" time="1" defaultMemberUniqueName="[Append1].[last_updated_date].[All]" allUniqueName="[Append1].[last_updated_date].[All]" dimensionUniqueName="[Append1]" displayFolder="" count="0" memberValueDatatype="7" unbalanced="0"/>
    <cacheHierarchy uniqueName="[Append1].[Account Executive]" caption="Account Executive" attribute="1" defaultMemberUniqueName="[Append1].[Account Executive].[All]" allUniqueName="[Append1].[Account Executive].[All]" dimensionUniqueName="[Append1]" displayFolder="" count="0" memberValueDatatype="130" unbalanced="0"/>
    <cacheHierarchy uniqueName="[Append1].[invoice_number]" caption="invoice_number" attribute="1" defaultMemberUniqueName="[Append1].[invoice_number].[All]" allUniqueName="[Append1].[invoice_number].[All]" dimensionUniqueName="[Append1]" displayFolder="" count="0" memberValueDatatype="130" unbalanced="0"/>
    <cacheHierarchy uniqueName="[Append1].[invoice_date]" caption="invoice_date" attribute="1" time="1" defaultMemberUniqueName="[Append1].[invoice_date].[All]" allUniqueName="[Append1].[invoice_date].[All]" dimensionUniqueName="[Append1]" displayFolder="" count="0" memberValueDatatype="7" unbalanced="0"/>
    <cacheHierarchy uniqueName="[Append1].[Client Name]" caption="Client Name" attribute="1" defaultMemberUniqueName="[Append1].[Client Name].[All]" allUniqueName="[Append1].[Client Name].[All]" dimensionUniqueName="[Append1]" displayFolder="" count="0" memberValueDatatype="130" unbalanced="0"/>
    <cacheHierarchy uniqueName="[Append2].[client_name]" caption="client_name" attribute="1" defaultMemberUniqueName="[Append2].[client_name].[All]" allUniqueName="[Append2].[client_name].[All]" dimensionUniqueName="[Append2]" displayFolder="" count="0" memberValueDatatype="130" unbalanced="0"/>
    <cacheHierarchy uniqueName="[Append2].[policy_number]" caption="policy_number" attribute="1" defaultMemberUniqueName="[Append2].[policy_number].[All]" allUniqueName="[Append2].[policy_number].[All]" dimensionUniqueName="[Append2]" displayFolder="" count="0" memberValueDatatype="130" unbalanced="0"/>
    <cacheHierarchy uniqueName="[Append2].[policy_status]" caption="policy_status" attribute="1" defaultMemberUniqueName="[Append2].[policy_status].[All]" allUniqueName="[Append2].[policy_status].[All]" dimensionUniqueName="[Append2]" displayFolder="" count="0" memberValueDatatype="130" unbalanced="0"/>
    <cacheHierarchy uniqueName="[Append2].[policy_start_date]" caption="policy_start_date" attribute="1" time="1" defaultMemberUniqueName="[Append2].[policy_start_date].[All]" allUniqueName="[Append2].[policy_start_date].[All]" dimensionUniqueName="[Append2]" displayFolder="" count="0" memberValueDatatype="7" unbalanced="0"/>
    <cacheHierarchy uniqueName="[Append2].[policy_end_date]" caption="policy_end_date" attribute="1" time="1" defaultMemberUniqueName="[Append2].[policy_end_date].[All]" allUniqueName="[Append2].[policy_end_date].[All]" dimensionUniqueName="[Append2]" displayFolder="" count="0" memberValueDatatype="7" unbalanced="0"/>
    <cacheHierarchy uniqueName="[Append2].[product_group]" caption="product_group" attribute="1" defaultMemberUniqueName="[Append2].[product_group].[All]" allUniqueName="[Append2].[product_group].[All]" dimensionUniqueName="[Append2]" displayFolder="" count="0" memberValueDatatype="130" unbalanced="0"/>
    <cacheHierarchy uniqueName="[Append2].[Account Exe ID]" caption="Account Exe ID" attribute="1" defaultMemberUniqueName="[Append2].[Account Exe ID].[All]" allUniqueName="[Append2].[Account Exe ID].[All]" dimensionUniqueName="[Append2]" displayFolder="" count="0" memberValueDatatype="130" unbalanced="0"/>
    <cacheHierarchy uniqueName="[Append2].[Exe Name]" caption="Exe Name" attribute="1" defaultMemberUniqueName="[Append2].[Exe Name].[All]" allUniqueName="[Append2].[Exe Name].[All]" dimensionUniqueName="[Append2]" displayFolder="" count="0" memberValueDatatype="130" unbalanced="0"/>
    <cacheHierarchy uniqueName="[Append2].[branch_name]" caption="branch_name" attribute="1" defaultMemberUniqueName="[Append2].[branch_name].[All]" allUniqueName="[Append2].[branch_name].[All]" dimensionUniqueName="[Append2]" displayFolder="" count="0" memberValueDatatype="130" unbalanced="0"/>
    <cacheHierarchy uniqueName="[Append2].[solution_group]" caption="solution_group" attribute="1" defaultMemberUniqueName="[Append2].[solution_group].[All]" allUniqueName="[Append2].[solution_group].[All]" dimensionUniqueName="[Append2]" displayFolder="" count="0" memberValueDatatype="130" unbalanced="0"/>
    <cacheHierarchy uniqueName="[Append2].[income_class]" caption="income_class" attribute="1" defaultMemberUniqueName="[Append2].[income_class].[All]" allUniqueName="[Append2].[income_class].[All]" dimensionUniqueName="[Append2]" displayFolder="" count="0" memberValueDatatype="130" unbalanced="0"/>
    <cacheHierarchy uniqueName="[Append2].[Amount]" caption="Amount" attribute="1" defaultMemberUniqueName="[Append2].[Amount].[All]" allUniqueName="[Append2].[Amount].[All]" dimensionUniqueName="[Append2]" displayFolder="" count="0" memberValueDatatype="5" unbalanced="0"/>
    <cacheHierarchy uniqueName="[Append2].[income_due_date]" caption="income_due_date" attribute="1" time="1" defaultMemberUniqueName="[Append2].[income_due_date].[All]" allUniqueName="[Append2].[income_due_date].[All]" dimensionUniqueName="[Append2]" displayFolder="" count="0" memberValueDatatype="7" unbalanced="0"/>
    <cacheHierarchy uniqueName="[Append2].[revenue_transaction_type]" caption="revenue_transaction_type" attribute="1" defaultMemberUniqueName="[Append2].[revenue_transaction_type].[All]" allUniqueName="[Append2].[revenue_transaction_type].[All]" dimensionUniqueName="[Append2]" displayFolder="" count="0" memberValueDatatype="130" unbalanced="0"/>
    <cacheHierarchy uniqueName="[Append2].[renewal_status]" caption="renewal_status" attribute="1" defaultMemberUniqueName="[Append2].[renewal_status].[All]" allUniqueName="[Append2].[renewal_status].[All]" dimensionUniqueName="[Append2]" displayFolder="" count="0" memberValueDatatype="130" unbalanced="0"/>
    <cacheHierarchy uniqueName="[Append2].[lapse_reason]" caption="lapse_reason" attribute="1" defaultMemberUniqueName="[Append2].[lapse_reason].[All]" allUniqueName="[Append2].[lapse_reason].[All]" dimensionUniqueName="[Append2]" displayFolder="" count="0" memberValueDatatype="130" unbalanced="0"/>
    <cacheHierarchy uniqueName="[Append2].[last_updated_date]" caption="last_updated_date" attribute="1" time="1" defaultMemberUniqueName="[Append2].[last_updated_date].[All]" allUniqueName="[Append2].[last_updated_date].[All]" dimensionUniqueName="[Append2]" displayFolder="" count="0" memberValueDatatype="7" unbalanced="0"/>
    <cacheHierarchy uniqueName="[Append2].[Account Executive]" caption="Account Executive" attribute="1" defaultMemberUniqueName="[Append2].[Account Executive].[All]" allUniqueName="[Append2].[Account Executive].[All]" dimensionUniqueName="[Append2]"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13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income_due_date (Month)]" caption="income_due_date (Month)" attribute="1" defaultMemberUniqueName="[fees_202001231041].[income_due_date (Month)].[All]" allUniqueName="[fees_202001231041].[income_due_date (Month)].[All]" dimensionUniqueName="[fees_202001231041]"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fieldsUsage count="2">
        <fieldUsage x="-1"/>
        <fieldUsage x="0"/>
      </fieldsUsage>
    </cacheHierarchy>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_list].[Account Exe ID]" caption="Account Exe ID" attribute="1" defaultMemberUniqueName="[Meeting_list].[Account Exe ID].[All]" allUniqueName="[Meeting_list].[Account Exe ID].[All]" dimensionUniqueName="[Meeting_list]" displayFolder="" count="0" memberValueDatatype="13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2" memberValueDatatype="7" unbalanced="0">
      <fieldsUsage count="2">
        <fieldUsage x="-1"/>
        <fieldUsage x="2"/>
      </fieldsUsage>
    </cacheHierarchy>
    <cacheHierarchy uniqueName="[Meeting_list].[meeting_date (Year)]" caption="meeting_date (Year)" attribute="1" defaultMemberUniqueName="[Meeting_list].[meeting_date (Year)].[All]" allUniqueName="[Meeting_list].[meeting_date (Year)].[All]" dimensionUniqueName="[Meeting_list]" displayFolder="" count="0" memberValueDatatype="130" unbalanced="0"/>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D_Additional Fields].[Agent ID]" caption="Agent ID" attribute="1" defaultMemberUniqueName="[PD_Additional Fields].[Agent ID].[All]" allUniqueName="[PD_Additional Fields].[Agent ID].[All]" dimensionUniqueName="[PD_Additional Fields]" displayFolder="" count="0" memberValueDatatype="130" unbalanced="0"/>
    <cacheHierarchy uniqueName="[PD_Additional Fields].[Renewal Status]" caption="Renewal Status" attribute="1" defaultMemberUniqueName="[PD_Additional Fields].[Renewal Status].[All]" allUniqueName="[PD_Additional Fields].[Renewal Status].[All]" dimensionUniqueName="[PD_Additional Fields]" displayFolder="" count="0" memberValueDatatype="130" unbalanced="0"/>
    <cacheHierarchy uniqueName="[PD_Additional Fields].[Policy Discounts]" caption="Policy Discounts" attribute="1" defaultMemberUniqueName="[PD_Additional Fields].[Policy Discounts].[All]" allUniqueName="[PD_Additional Fields].[Policy Discounts].[All]" dimensionUniqueName="[PD_Additional Fields]" displayFolder="" count="0" memberValueDatatype="20" unbalanced="0"/>
    <cacheHierarchy uniqueName="[PD_Additional Fields].[Risk Score]" caption="Risk Score" attribute="1" defaultMemberUniqueName="[PD_Additional Fields].[Risk Score].[All]" allUniqueName="[PD_Additional Fields].[Risk Score].[All]" dimensionUniqueName="[PD_Additional Fields]" displayFolder="" count="0" memberValueDatatype="20" unbalanced="0"/>
    <cacheHierarchy uniqueName="[PD_Additional Fields].[Policy ID]" caption="Policy ID" attribute="1" defaultMemberUniqueName="[PD_Additional Fields].[Policy ID].[All]" allUniqueName="[PD_Additional Fields].[Policy ID].[All]" dimensionUniqueName="[PD_Additional Fields]" displayFolder="" count="0" memberValueDatatype="130" unbalanced="0"/>
    <cacheHierarchy uniqueName="[PD_Customer Information].[Customer ID]" caption="Customer ID" attribute="1" defaultMemberUniqueName="[PD_Customer Information].[Customer ID].[All]" allUniqueName="[PD_Customer Information].[Customer ID].[All]" dimensionUniqueName="[PD_Customer Information]" displayFolder="" count="0" memberValueDatatype="130" unbalanced="0"/>
    <cacheHierarchy uniqueName="[PD_Customer Information].[Name]" caption="Name" attribute="1" defaultMemberUniqueName="[PD_Customer Information].[Name].[All]" allUniqueName="[PD_Customer Information].[Name].[All]" dimensionUniqueName="[PD_Customer Information]" displayFolder="" count="0" memberValueDatatype="130" unbalanced="0"/>
    <cacheHierarchy uniqueName="[PD_Customer Information].[Gender]" caption="Gender" attribute="1" defaultMemberUniqueName="[PD_Customer Information].[Gender].[All]" allUniqueName="[PD_Customer Information].[Gender].[All]" dimensionUniqueName="[PD_Customer Information]" displayFolder="" count="2" memberValueDatatype="130" unbalanced="0"/>
    <cacheHierarchy uniqueName="[PD_Customer Information].[Age]" caption="Age" attribute="1" defaultMemberUniqueName="[PD_Customer Information].[Age].[All]" allUniqueName="[PD_Customer Information].[Age].[All]" dimensionUniqueName="[PD_Customer Information]" displayFolder="" count="0" memberValueDatatype="20" unbalanced="0"/>
    <cacheHierarchy uniqueName="[PD_Customer Information].[Occupation]" caption="Occupation" attribute="1" defaultMemberUniqueName="[PD_Customer Information].[Occupation].[All]" allUniqueName="[PD_Customer Information].[Occupation].[All]" dimensionUniqueName="[PD_Customer Information]" displayFolder="" count="0" memberValueDatatype="130" unbalanced="0"/>
    <cacheHierarchy uniqueName="[PD_Customer Information].[Marital Status]" caption="Marital Status" attribute="1" defaultMemberUniqueName="[PD_Customer Information].[Marital Status].[All]" allUniqueName="[PD_Customer Information].[Marital Status].[All]" dimensionUniqueName="[PD_Customer Information]" displayFolder="" count="0" memberValueDatatype="130" unbalanced="0"/>
    <cacheHierarchy uniqueName="[PD_Customer Information].[Address (City, State, Zip Code)]" caption="Address (City, State, Zip Code)" attribute="1" defaultMemberUniqueName="[PD_Customer Information].[Address (City, State, Zip Code)].[All]" allUniqueName="[PD_Customer Information].[Address (City, State, Zip Code)].[All]" dimensionUniqueName="[PD_Customer Information]" displayFolder="" count="0" memberValueDatatype="130" unbalanced="0"/>
    <cacheHierarchy uniqueName="[PD_Payment History].[Payment ID]" caption="Payment ID" attribute="1" defaultMemberUniqueName="[PD_Payment History].[Payment ID].[All]" allUniqueName="[PD_Payment History].[Payment ID].[All]" dimensionUniqueName="[PD_Payment History]" displayFolder="" count="0" memberValueDatatype="130" unbalanced="0"/>
    <cacheHierarchy uniqueName="[PD_Payment History].[Date of Payment]" caption="Date of Payment" attribute="1" time="1" defaultMemberUniqueName="[PD_Payment History].[Date of Payment].[All]" allUniqueName="[PD_Payment History].[Date of Payment].[All]" dimensionUniqueName="[PD_Payment History]" displayFolder="" count="0" memberValueDatatype="7" unbalanced="0"/>
    <cacheHierarchy uniqueName="[PD_Payment History].[Amount Paid]" caption="Amount Paid" attribute="1" defaultMemberUniqueName="[PD_Payment History].[Amount Paid].[All]" allUniqueName="[PD_Payment History].[Amount Paid].[All]" dimensionUniqueName="[PD_Payment History]" displayFolder="" count="0" memberValueDatatype="5" unbalanced="0"/>
    <cacheHierarchy uniqueName="[PD_Payment History].[Payment Method]" caption="Payment Method" attribute="1" defaultMemberUniqueName="[PD_Payment History].[Payment Method].[All]" allUniqueName="[PD_Payment History].[Payment Method].[All]" dimensionUniqueName="[PD_Payment History]" displayFolder="" count="2" memberValueDatatype="130" unbalanced="0"/>
    <cacheHierarchy uniqueName="[PD_Payment History].[Payment Status]" caption="Payment Status" attribute="1" defaultMemberUniqueName="[PD_Payment History].[Payment Status].[All]" allUniqueName="[PD_Payment History].[Payment Status].[All]" dimensionUniqueName="[PD_Payment History]" displayFolder="" count="0" memberValueDatatype="130" unbalanced="0"/>
    <cacheHierarchy uniqueName="[PD_Payment History].[Policy ID]" caption="Policy ID" attribute="1" defaultMemberUniqueName="[PD_Payment History].[Policy ID].[All]" allUniqueName="[PD_Payment History].[Policy ID].[All]" dimensionUniqueName="[PD_Payment History]" displayFolder="" count="0" memberValueDatatype="130" unbalanced="0"/>
    <cacheHierarchy uniqueName="[PD_Policy Details].[Policy ID]" caption="Policy ID" attribute="1" defaultMemberUniqueName="[PD_Policy Details].[Policy ID].[All]" allUniqueName="[PD_Policy Details].[Policy ID].[All]" dimensionUniqueName="[PD_Policy Details]" displayFolder="" count="0" memberValueDatatype="130" unbalanced="0"/>
    <cacheHierarchy uniqueName="[PD_Policy Details].[Policy Type]" caption="Policy Type" attribute="1" defaultMemberUniqueName="[PD_Policy Details].[Policy Type].[All]" allUniqueName="[PD_Policy Details].[Policy Type].[All]" dimensionUniqueName="[PD_Policy Details]" displayFolder="" count="2" memberValueDatatype="130" unbalanced="0">
      <fieldsUsage count="2">
        <fieldUsage x="-1"/>
        <fieldUsage x="3"/>
      </fieldsUsage>
    </cacheHierarchy>
    <cacheHierarchy uniqueName="[PD_Policy Details].[Coverage Amount]" caption="Coverage Amount" attribute="1" defaultMemberUniqueName="[PD_Policy Details].[Coverage Amount].[All]" allUniqueName="[PD_Policy Details].[Coverage Amount].[All]" dimensionUniqueName="[PD_Policy Details]" displayFolder="" count="0" memberValueDatatype="20" unbalanced="0"/>
    <cacheHierarchy uniqueName="[PD_Policy Details].[Premium Amount]" caption="Premium Amount" attribute="1" defaultMemberUniqueName="[PD_Policy Details].[Premium Amount].[All]" allUniqueName="[PD_Policy Details].[Premium Amount].[All]" dimensionUniqueName="[PD_Policy Details]" displayFolder="" count="0" memberValueDatatype="5" unbalanced="0"/>
    <cacheHierarchy uniqueName="[PD_Policy Details].[Policy Start Date]" caption="Policy Start Date" attribute="1" time="1" defaultMemberUniqueName="[PD_Policy Details].[Policy Start Date].[All]" allUniqueName="[PD_Policy Details].[Policy Start Date].[All]" dimensionUniqueName="[PD_Policy Details]" displayFolder="" count="0" memberValueDatatype="7" unbalanced="0"/>
    <cacheHierarchy uniqueName="[PD_Policy Details].[Policy End Date]" caption="Policy End Date" attribute="1" time="1" defaultMemberUniqueName="[PD_Policy Details].[Policy End Date].[All]" allUniqueName="[PD_Policy Details].[Policy End Date].[All]" dimensionUniqueName="[PD_Policy Details]" displayFolder="" count="0" memberValueDatatype="7" unbalanced="0"/>
    <cacheHierarchy uniqueName="[PD_Policy Details].[Payment Frequency]" caption="Payment Frequency" attribute="1" defaultMemberUniqueName="[PD_Policy Details].[Payment Frequency].[All]" allUniqueName="[PD_Policy Details].[Payment Frequency].[All]" dimensionUniqueName="[PD_Policy Details]" displayFolder="" count="0" memberValueDatatype="130" unbalanced="0"/>
    <cacheHierarchy uniqueName="[PD_Policy Details].[Status]" caption="Status" attribute="1" defaultMemberUniqueName="[PD_Policy Details].[Status].[All]" allUniqueName="[PD_Policy Details].[Status].[All]" dimensionUniqueName="[PD_Policy Details]" displayFolder="" count="0" memberValueDatatype="130" unbalanced="0"/>
    <cacheHierarchy uniqueName="[PD_Policy Details].[Customer ID]" caption="Customer ID" attribute="1" defaultMemberUniqueName="[PD_Policy Details].[Customer ID].[All]" allUniqueName="[PD_Policy Details].[Customer ID].[All]" dimensionUniqueName="[PD_Policy Details]" displayFolder="" count="0" memberValueDatatype="130" unbalanced="0"/>
    <cacheHierarchy uniqueName="[fees_202001231041].[income_due_date (Month Index)]" caption="income_due_date (Month Index)" attribute="1" defaultMemberUniqueName="[fees_202001231041].[income_due_date (Month Index)].[All]" allUniqueName="[fees_202001231041].[income_due_date (Month Index)].[All]" dimensionUniqueName="[fees_202001231041]" displayFolder="" count="0" memberValueDatatype="20" unbalanced="0" hidden="1"/>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_202001231041]" caption="__XL_Count fees_202001231041" measure="1" displayFolder="" measureGroup="fees_202001231041" count="0" hidden="1"/>
    <cacheHierarchy uniqueName="[Measures].[__XL_Count Meeting_list]" caption="__XL_Count Meeting_list" measure="1" displayFolder="" measureGroup="Meeting_list" count="0" hidden="1"/>
    <cacheHierarchy uniqueName="[Measures].[__XL_Count Invoice]" caption="__XL_Count Invoice" measure="1" displayFolder="" measureGroup="Invoice" count="0" hidden="1"/>
    <cacheHierarchy uniqueName="[Measures].[__XL_Count Opportunity]" caption="__XL_Count Opportunity" measure="1" displayFolder="" measureGroup="Opportunity" count="0" hidden="1"/>
    <cacheHierarchy uniqueName="[Measures].[__XL_Count PD_Additional Fields]" caption="__XL_Count PD_Additional Fields" measure="1" displayFolder="" measureGroup="PD_Additional Fields" count="0" hidden="1"/>
    <cacheHierarchy uniqueName="[Measures].[__XL_Count Claims]" caption="__XL_Count Claims" measure="1" displayFolder="" measureGroup="Claims" count="0" hidden="1"/>
    <cacheHierarchy uniqueName="[Measures].[__XL_Count PD_Customer Information]" caption="__XL_Count PD_Customer Information" measure="1" displayFolder="" measureGroup="PD_Customer Information" count="0" hidden="1"/>
    <cacheHierarchy uniqueName="[Measures].[__XL_Count PD_Payment History]" caption="__XL_Count PD_Payment History" measure="1" displayFolder="" measureGroup="PD_Payment History" count="0" hidden="1"/>
    <cacheHierarchy uniqueName="[Measures].[__XL_Count PD_Policy Details]" caption="__XL_Count PD_Policy Details" measure="1" displayFolder="" measureGroup="PD_Policy Details" count="0" hidden="1"/>
    <cacheHierarchy uniqueName="[Measures].[__XL_Count Append1]" caption="__XL_Count Append1" measure="1" displayFolder="" measureGroup="Append1" count="0" hidden="1"/>
    <cacheHierarchy uniqueName="[Measures].[__XL_Count Append2]" caption="__XL_Count Append2" measure="1" displayFolder="" measureGroup="Append2" count="0" hidden="1"/>
    <cacheHierarchy uniqueName="[Measures].[__XL_Count brokerage_202001231040]" caption="__XL_Count brokerage_202001231040" measure="1" displayFolder="" measureGroup="brokerage_202001231040" count="0" hidden="1"/>
    <cacheHierarchy uniqueName="[Measures].[__No measures defined]" caption="__No measures defined" measure="1" displayFolder="" count="0" hidden="1"/>
    <cacheHierarchy uniqueName="[Measures].[Count of policy_number]" caption="Count of policy_number" measure="1" displayFolder="" measureGroup="Invoice" count="0" hidden="1">
      <extLst>
        <ext xmlns:x15="http://schemas.microsoft.com/office/spreadsheetml/2010/11/main" uri="{B97F6D7D-B522-45F9-BDA1-12C45D357490}">
          <x15:cacheHierarchy aggregatedColumn="106"/>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10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22"/>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Budget" count="0" hidden="1">
      <extLst>
        <ext xmlns:x15="http://schemas.microsoft.com/office/spreadsheetml/2010/11/main" uri="{B97F6D7D-B522-45F9-BDA1-12C45D357490}">
          <x15:cacheHierarchy aggregatedColumn="77"/>
        </ext>
      </extLst>
    </cacheHierarchy>
    <cacheHierarchy uniqueName="[Measures].[Sum of Amount]" caption="Sum of Amount" measure="1" displayFolder="" measureGroup="Invoice" count="0" oneField="1" hidden="1">
      <fieldsUsage count="1">
        <fieldUsage x="1"/>
      </fieldsUsage>
      <extLst>
        <ext xmlns:x15="http://schemas.microsoft.com/office/spreadsheetml/2010/11/main" uri="{B97F6D7D-B522-45F9-BDA1-12C45D357490}">
          <x15:cacheHierarchy aggregatedColumn="107"/>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50"/>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93"/>
        </ext>
      </extLst>
    </cacheHierarchy>
    <cacheHierarchy uniqueName="[Measures].[Sum of Amount 4]" caption="Sum of Amount 4" measure="1" displayFolder="" measureGroup="Append1" count="0" hidden="1">
      <extLst>
        <ext xmlns:x15="http://schemas.microsoft.com/office/spreadsheetml/2010/11/main" uri="{B97F6D7D-B522-45F9-BDA1-12C45D357490}">
          <x15:cacheHierarchy aggregatedColumn="11"/>
        </ext>
      </extLst>
    </cacheHierarchy>
    <cacheHierarchy uniqueName="[Measures].[Sum of Amount 5]" caption="Sum of Amount 5" measure="1" displayFolder="" measureGroup="Append2" count="0" hidden="1">
      <extLst>
        <ext xmlns:x15="http://schemas.microsoft.com/office/spreadsheetml/2010/11/main" uri="{B97F6D7D-B522-45F9-BDA1-12C45D357490}">
          <x15:cacheHierarchy aggregatedColumn="32"/>
        </ext>
      </extLst>
    </cacheHierarchy>
    <cacheHierarchy uniqueName="[Measures].[Sum of Amount 6]" caption="Sum of Amount 6" measure="1" displayFolder="" measureGroup="brokerage_202001231040" count="0" hidden="1">
      <extLst>
        <ext xmlns:x15="http://schemas.microsoft.com/office/spreadsheetml/2010/11/main" uri="{B97F6D7D-B522-45F9-BDA1-12C45D357490}">
          <x15:cacheHierarchy aggregatedColumn="67"/>
        </ext>
      </extLst>
    </cacheHierarchy>
    <cacheHierarchy uniqueName="[Measures].[Count of Status]" caption="Count of Status" measure="1" displayFolder="" measureGroup="PD_Policy Details" count="0" hidden="1">
      <extLst>
        <ext xmlns:x15="http://schemas.microsoft.com/office/spreadsheetml/2010/11/main" uri="{B97F6D7D-B522-45F9-BDA1-12C45D357490}">
          <x15:cacheHierarchy aggregatedColumn="155"/>
        </ext>
      </extLst>
    </cacheHierarchy>
    <cacheHierarchy uniqueName="[Measures].[Count of Policy ID]" caption="Count of Policy ID" measure="1" displayFolder="" measureGroup="PD_Policy Details" count="0" hidden="1">
      <extLst>
        <ext xmlns:x15="http://schemas.microsoft.com/office/spreadsheetml/2010/11/main" uri="{B97F6D7D-B522-45F9-BDA1-12C45D357490}">
          <x15:cacheHierarchy aggregatedColumn="148"/>
        </ext>
      </extLst>
    </cacheHierarchy>
    <cacheHierarchy uniqueName="[Measures].[Count of Customer ID]" caption="Count of Customer ID" measure="1" displayFolder="" measureGroup="PD_Customer Information" count="0" hidden="1">
      <extLst>
        <ext xmlns:x15="http://schemas.microsoft.com/office/spreadsheetml/2010/11/main" uri="{B97F6D7D-B522-45F9-BDA1-12C45D357490}">
          <x15:cacheHierarchy aggregatedColumn="135"/>
        </ext>
      </extLst>
    </cacheHierarchy>
    <cacheHierarchy uniqueName="[Measures].[Sum of Age]" caption="Sum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Age]" caption="Count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Policy ID 2]" caption="Count of Policy ID 2" measure="1" displayFolder="" measureGroup="PD_Payment History" count="0" hidden="1">
      <extLst>
        <ext xmlns:x15="http://schemas.microsoft.com/office/spreadsheetml/2010/11/main" uri="{B97F6D7D-B522-45F9-BDA1-12C45D357490}">
          <x15:cacheHierarchy aggregatedColumn="147"/>
        </ext>
      </extLst>
    </cacheHierarchy>
    <cacheHierarchy uniqueName="[Measures].[Count of Payment ID]" caption="Count of Payment ID" measure="1" displayFolder="" measureGroup="PD_Payment History" count="0" hidden="1">
      <extLst>
        <ext xmlns:x15="http://schemas.microsoft.com/office/spreadsheetml/2010/11/main" uri="{B97F6D7D-B522-45F9-BDA1-12C45D357490}">
          <x15:cacheHierarchy aggregatedColumn="142"/>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80"/>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82"/>
        </ext>
      </extLst>
    </cacheHierarchy>
    <cacheHierarchy uniqueName="[Measures].[Count of Policy ID 3]" caption="Count of Policy ID 3" measure="1" displayFolder="" measureGroup="PD_Additional Fields" count="0" hidden="1">
      <extLst>
        <ext xmlns:x15="http://schemas.microsoft.com/office/spreadsheetml/2010/11/main" uri="{B97F6D7D-B522-45F9-BDA1-12C45D357490}">
          <x15:cacheHierarchy aggregatedColumn="134"/>
        </ext>
      </extLst>
    </cacheHierarchy>
    <cacheHierarchy uniqueName="[Measures].[Sum of Premium Amount]" caption="Sum of Premium Amount" measure="1" displayFolder="" measureGroup="PD_Policy Details" count="0" hidden="1">
      <extLst>
        <ext xmlns:x15="http://schemas.microsoft.com/office/spreadsheetml/2010/11/main" uri="{B97F6D7D-B522-45F9-BDA1-12C45D357490}">
          <x15:cacheHierarchy aggregatedColumn="151"/>
        </ext>
      </extLst>
    </cacheHierarchy>
    <cacheHierarchy uniqueName="[Measures].[Sum of Coverage Amount]" caption="Sum of Coverage Amount" measure="1" displayFolder="" measureGroup="PD_Policy Details" count="0" hidden="1">
      <extLst>
        <ext xmlns:x15="http://schemas.microsoft.com/office/spreadsheetml/2010/11/main" uri="{B97F6D7D-B522-45F9-BDA1-12C45D357490}">
          <x15:cacheHierarchy aggregatedColumn="150"/>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79"/>
        </ext>
      </extLst>
    </cacheHierarchy>
  </cacheHierarchies>
  <kpis count="0"/>
  <dimensions count="15">
    <dimension name="Append1" uniqueName="[Append1]" caption="Append1"/>
    <dimension name="Append2" uniqueName="[Append2]" caption="Append2"/>
    <dimension name="Brokerage" uniqueName="[Brokerage]" caption="Brokerage"/>
    <dimension name="brokerage_202001231040" uniqueName="[brokerage_202001231040]" caption="brokerage_202001231040"/>
    <dimension name="Budget" uniqueName="[Budget]" caption="Budget"/>
    <dimension name="Claims" uniqueName="[Claims]" caption="Claims"/>
    <dimension name="fees_202001231041" uniqueName="[fees_202001231041]" caption="fees_202001231041"/>
    <dimension name="Invoice" uniqueName="[Invoice]" caption="Invoice"/>
    <dimension measure="1" name="Measures" uniqueName="[Measures]" caption="Measures"/>
    <dimension name="Meeting_list" uniqueName="[Meeting_list]" caption="Meeting_list"/>
    <dimension name="Opportunity" uniqueName="[Opportunity]" caption="Opportunity"/>
    <dimension name="PD_Additional Fields" uniqueName="[PD_Additional Fields]" caption="PD_Additional Fields"/>
    <dimension name="PD_Customer Information" uniqueName="[PD_Customer Information]" caption="PD_Customer Information"/>
    <dimension name="PD_Payment History" uniqueName="[PD_Payment History]" caption="PD_Payment History"/>
    <dimension name="PD_Policy Details" uniqueName="[PD_Policy Details]" caption="PD_Policy Details"/>
  </dimensions>
  <measureGroups count="14">
    <measureGroup name="Append1" caption="Append1"/>
    <measureGroup name="Append2" caption="Append2"/>
    <measureGroup name="Brokerage" caption="Brokerage"/>
    <measureGroup name="brokerage_202001231040" caption="brokerage_202001231040"/>
    <measureGroup name="Budget" caption="Budget"/>
    <measureGroup name="Claims" caption="Claims"/>
    <measureGroup name="fees_202001231041" caption="fees_202001231041"/>
    <measureGroup name="Invoice" caption="Invoice"/>
    <measureGroup name="Meeting_list" caption="Meeting_list"/>
    <measureGroup name="Opportunity" caption="Opportunity"/>
    <measureGroup name="PD_Additional Fields" caption="PD_Additional Fields"/>
    <measureGroup name="PD_Customer Information" caption="PD_Customer Information"/>
    <measureGroup name="PD_Payment History" caption="PD_Payment History"/>
    <measureGroup name="PD_Policy Details" caption="PD_Policy Details"/>
  </measureGroups>
  <maps count="28">
    <map measureGroup="0" dimension="0"/>
    <map measureGroup="1" dimension="1"/>
    <map measureGroup="2" dimension="2"/>
    <map measureGroup="2" dimension="4"/>
    <map measureGroup="3" dimension="3"/>
    <map measureGroup="4" dimension="4"/>
    <map measureGroup="5" dimension="5"/>
    <map measureGroup="5" dimension="11"/>
    <map measureGroup="5" dimension="12"/>
    <map measureGroup="5" dimension="14"/>
    <map measureGroup="6" dimension="4"/>
    <map measureGroup="6" dimension="6"/>
    <map measureGroup="7" dimension="4"/>
    <map measureGroup="7" dimension="7"/>
    <map measureGroup="8" dimension="4"/>
    <map measureGroup="8" dimension="9"/>
    <map measureGroup="9" dimension="4"/>
    <map measureGroup="9" dimension="10"/>
    <map measureGroup="10" dimension="11"/>
    <map measureGroup="10" dimension="12"/>
    <map measureGroup="10" dimension="14"/>
    <map measureGroup="11" dimension="12"/>
    <map measureGroup="12" dimension="11"/>
    <map measureGroup="12" dimension="12"/>
    <map measureGroup="12" dimension="13"/>
    <map measureGroup="12" dimension="14"/>
    <map measureGroup="13" dimension="12"/>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wsalya appusamy" refreshedDate="45870.842667592595" backgroundQuery="1" createdVersion="7" refreshedVersion="8" minRefreshableVersion="3" recordCount="0" supportSubquery="1" supportAdvancedDrill="1" xr:uid="{D435C1A1-B9F8-4B32-A88E-AFABC07AF871}">
  <cacheSource type="external" connectionId="16"/>
  <cacheFields count="4">
    <cacheField name="[Meeting_list].[Account Executive].[Account Executive]" caption="Account Executive" numFmtId="0" hierarchy="110" level="1">
      <sharedItems count="9">
        <s v="Abhinav Shivam"/>
        <s v="Animesh Rawat"/>
        <s v="Gilbert"/>
        <s v="Ketan Jain"/>
        <s v="Manish Sharma"/>
        <s v="Mark"/>
        <s v="Raju Kumar"/>
        <s v="Shivani Sharma"/>
        <s v="Vinay"/>
      </sharedItems>
    </cacheField>
    <cacheField name="[Measures].[Count of Account Exe ID]" caption="Count of Account Exe ID" numFmtId="0" hierarchy="175" level="32767"/>
    <cacheField name="[Meeting_list].[meeting_date].[meeting_date]" caption="meeting_date" numFmtId="0" hierarchy="113" level="1">
      <sharedItems containsSemiMixedTypes="0" containsNonDate="0" containsString="0"/>
    </cacheField>
    <cacheField name="[PD_Policy Details].[Policy Type].[Policy Type]" caption="Policy Type" numFmtId="0" hierarchy="149" level="1">
      <sharedItems containsSemiMixedTypes="0" containsNonDate="0" containsString="0"/>
    </cacheField>
  </cacheFields>
  <cacheHierarchies count="198">
    <cacheHierarchy uniqueName="[Append1].[client_name]" caption="client_name" attribute="1" defaultMemberUniqueName="[Append1].[client_name].[All]" allUniqueName="[Append1].[client_name].[All]" dimensionUniqueName="[Append1]" displayFolder="" count="0" memberValueDatatype="130" unbalanced="0"/>
    <cacheHierarchy uniqueName="[Append1].[policy_number]" caption="policy_number" attribute="1" defaultMemberUniqueName="[Append1].[policy_number].[All]" allUniqueName="[Append1].[policy_number].[All]" dimensionUniqueName="[Append1]" displayFolder="" count="0" memberValueDatatype="130" unbalanced="0"/>
    <cacheHierarchy uniqueName="[Append1].[policy_status]" caption="policy_status" attribute="1" defaultMemberUniqueName="[Append1].[policy_status].[All]" allUniqueName="[Append1].[policy_status].[All]" dimensionUniqueName="[Append1]" displayFolder="" count="0" memberValueDatatype="130" unbalanced="0"/>
    <cacheHierarchy uniqueName="[Append1].[policy_start_date]" caption="policy_start_date" attribute="1" time="1" defaultMemberUniqueName="[Append1].[policy_start_date].[All]" allUniqueName="[Append1].[policy_start_date].[All]" dimensionUniqueName="[Append1]" displayFolder="" count="0" memberValueDatatype="7" unbalanced="0"/>
    <cacheHierarchy uniqueName="[Append1].[policy_end_date]" caption="policy_end_date" attribute="1" time="1" defaultMemberUniqueName="[Append1].[policy_end_date].[All]" allUniqueName="[Append1].[policy_end_date].[All]" dimensionUniqueName="[Append1]" displayFolder="" count="0" memberValueDatatype="7" unbalanced="0"/>
    <cacheHierarchy uniqueName="[Append1].[product_group]" caption="product_group" attribute="1" defaultMemberUniqueName="[Append1].[product_group].[All]" allUniqueName="[Append1].[product_group].[All]" dimensionUniqueName="[Append1]" displayFolder="" count="0" memberValueDatatype="130" unbalanced="0"/>
    <cacheHierarchy uniqueName="[Append1].[Account Exe ID]" caption="Account Exe ID" attribute="1" defaultMemberUniqueName="[Append1].[Account Exe ID].[All]" allUniqueName="[Append1].[Account Exe ID].[All]" dimensionUniqueName="[Append1]" displayFolder="" count="0" memberValueDatatype="130" unbalanced="0"/>
    <cacheHierarchy uniqueName="[Append1].[Exe Name]" caption="Exe Name" attribute="1" defaultMemberUniqueName="[Append1].[Exe Name].[All]" allUniqueName="[Append1].[Exe Name].[All]" dimensionUniqueName="[Append1]" displayFolder="" count="0" memberValueDatatype="130" unbalanced="0"/>
    <cacheHierarchy uniqueName="[Append1].[branch_name]" caption="branch_name" attribute="1" defaultMemberUniqueName="[Append1].[branch_name].[All]" allUniqueName="[Append1].[branch_name].[All]" dimensionUniqueName="[Append1]" displayFolder="" count="0" memberValueDatatype="130" unbalanced="0"/>
    <cacheHierarchy uniqueName="[Append1].[solution_group]" caption="solution_group" attribute="1" defaultMemberUniqueName="[Append1].[solution_group].[All]" allUniqueName="[Append1].[solution_group].[All]" dimensionUniqueName="[Append1]" displayFolder="" count="0" memberValueDatatype="130" unbalanced="0"/>
    <cacheHierarchy uniqueName="[Append1].[income_class]" caption="income_class" attribute="1" defaultMemberUniqueName="[Append1].[income_class].[All]" allUniqueName="[Append1].[income_class].[All]" dimensionUniqueName="[Append1]" displayFolder="" count="0" memberValueDatatype="130" unbalanced="0"/>
    <cacheHierarchy uniqueName="[Append1].[Amount]" caption="Amount" attribute="1" defaultMemberUniqueName="[Append1].[Amount].[All]" allUniqueName="[Append1].[Amount].[All]" dimensionUniqueName="[Append1]" displayFolder="" count="0" memberValueDatatype="5" unbalanced="0"/>
    <cacheHierarchy uniqueName="[Append1].[income_due_date]" caption="income_due_date" attribute="1" time="1" defaultMemberUniqueName="[Append1].[income_due_date].[All]" allUniqueName="[Append1].[income_due_date].[All]" dimensionUniqueName="[Append1]" displayFolder="" count="0" memberValueDatatype="7" unbalanced="0"/>
    <cacheHierarchy uniqueName="[Append1].[revenue_transaction_type]" caption="revenue_transaction_type" attribute="1" defaultMemberUniqueName="[Append1].[revenue_transaction_type].[All]" allUniqueName="[Append1].[revenue_transaction_type].[All]" dimensionUniqueName="[Append1]" displayFolder="" count="0" memberValueDatatype="130" unbalanced="0"/>
    <cacheHierarchy uniqueName="[Append1].[renewal_status]" caption="renewal_status" attribute="1" defaultMemberUniqueName="[Append1].[renewal_status].[All]" allUniqueName="[Append1].[renewal_status].[All]" dimensionUniqueName="[Append1]" displayFolder="" count="0" memberValueDatatype="130" unbalanced="0"/>
    <cacheHierarchy uniqueName="[Append1].[lapse_reason]" caption="lapse_reason" attribute="1" defaultMemberUniqueName="[Append1].[lapse_reason].[All]" allUniqueName="[Append1].[lapse_reason].[All]" dimensionUniqueName="[Append1]" displayFolder="" count="0" memberValueDatatype="130" unbalanced="0"/>
    <cacheHierarchy uniqueName="[Append1].[last_updated_date]" caption="last_updated_date" attribute="1" time="1" defaultMemberUniqueName="[Append1].[last_updated_date].[All]" allUniqueName="[Append1].[last_updated_date].[All]" dimensionUniqueName="[Append1]" displayFolder="" count="0" memberValueDatatype="7" unbalanced="0"/>
    <cacheHierarchy uniqueName="[Append1].[Account Executive]" caption="Account Executive" attribute="1" defaultMemberUniqueName="[Append1].[Account Executive].[All]" allUniqueName="[Append1].[Account Executive].[All]" dimensionUniqueName="[Append1]" displayFolder="" count="0" memberValueDatatype="130" unbalanced="0"/>
    <cacheHierarchy uniqueName="[Append1].[invoice_number]" caption="invoice_number" attribute="1" defaultMemberUniqueName="[Append1].[invoice_number].[All]" allUniqueName="[Append1].[invoice_number].[All]" dimensionUniqueName="[Append1]" displayFolder="" count="0" memberValueDatatype="130" unbalanced="0"/>
    <cacheHierarchy uniqueName="[Append1].[invoice_date]" caption="invoice_date" attribute="1" time="1" defaultMemberUniqueName="[Append1].[invoice_date].[All]" allUniqueName="[Append1].[invoice_date].[All]" dimensionUniqueName="[Append1]" displayFolder="" count="0" memberValueDatatype="7" unbalanced="0"/>
    <cacheHierarchy uniqueName="[Append1].[Client Name]" caption="Client Name" attribute="1" defaultMemberUniqueName="[Append1].[Client Name].[All]" allUniqueName="[Append1].[Client Name].[All]" dimensionUniqueName="[Append1]" displayFolder="" count="0" memberValueDatatype="130" unbalanced="0"/>
    <cacheHierarchy uniqueName="[Append2].[client_name]" caption="client_name" attribute="1" defaultMemberUniqueName="[Append2].[client_name].[All]" allUniqueName="[Append2].[client_name].[All]" dimensionUniqueName="[Append2]" displayFolder="" count="0" memberValueDatatype="130" unbalanced="0"/>
    <cacheHierarchy uniqueName="[Append2].[policy_number]" caption="policy_number" attribute="1" defaultMemberUniqueName="[Append2].[policy_number].[All]" allUniqueName="[Append2].[policy_number].[All]" dimensionUniqueName="[Append2]" displayFolder="" count="0" memberValueDatatype="130" unbalanced="0"/>
    <cacheHierarchy uniqueName="[Append2].[policy_status]" caption="policy_status" attribute="1" defaultMemberUniqueName="[Append2].[policy_status].[All]" allUniqueName="[Append2].[policy_status].[All]" dimensionUniqueName="[Append2]" displayFolder="" count="0" memberValueDatatype="130" unbalanced="0"/>
    <cacheHierarchy uniqueName="[Append2].[policy_start_date]" caption="policy_start_date" attribute="1" time="1" defaultMemberUniqueName="[Append2].[policy_start_date].[All]" allUniqueName="[Append2].[policy_start_date].[All]" dimensionUniqueName="[Append2]" displayFolder="" count="0" memberValueDatatype="7" unbalanced="0"/>
    <cacheHierarchy uniqueName="[Append2].[policy_end_date]" caption="policy_end_date" attribute="1" time="1" defaultMemberUniqueName="[Append2].[policy_end_date].[All]" allUniqueName="[Append2].[policy_end_date].[All]" dimensionUniqueName="[Append2]" displayFolder="" count="0" memberValueDatatype="7" unbalanced="0"/>
    <cacheHierarchy uniqueName="[Append2].[product_group]" caption="product_group" attribute="1" defaultMemberUniqueName="[Append2].[product_group].[All]" allUniqueName="[Append2].[product_group].[All]" dimensionUniqueName="[Append2]" displayFolder="" count="0" memberValueDatatype="130" unbalanced="0"/>
    <cacheHierarchy uniqueName="[Append2].[Account Exe ID]" caption="Account Exe ID" attribute="1" defaultMemberUniqueName="[Append2].[Account Exe ID].[All]" allUniqueName="[Append2].[Account Exe ID].[All]" dimensionUniqueName="[Append2]" displayFolder="" count="0" memberValueDatatype="130" unbalanced="0"/>
    <cacheHierarchy uniqueName="[Append2].[Exe Name]" caption="Exe Name" attribute="1" defaultMemberUniqueName="[Append2].[Exe Name].[All]" allUniqueName="[Append2].[Exe Name].[All]" dimensionUniqueName="[Append2]" displayFolder="" count="0" memberValueDatatype="130" unbalanced="0"/>
    <cacheHierarchy uniqueName="[Append2].[branch_name]" caption="branch_name" attribute="1" defaultMemberUniqueName="[Append2].[branch_name].[All]" allUniqueName="[Append2].[branch_name].[All]" dimensionUniqueName="[Append2]" displayFolder="" count="0" memberValueDatatype="130" unbalanced="0"/>
    <cacheHierarchy uniqueName="[Append2].[solution_group]" caption="solution_group" attribute="1" defaultMemberUniqueName="[Append2].[solution_group].[All]" allUniqueName="[Append2].[solution_group].[All]" dimensionUniqueName="[Append2]" displayFolder="" count="0" memberValueDatatype="130" unbalanced="0"/>
    <cacheHierarchy uniqueName="[Append2].[income_class]" caption="income_class" attribute="1" defaultMemberUniqueName="[Append2].[income_class].[All]" allUniqueName="[Append2].[income_class].[All]" dimensionUniqueName="[Append2]" displayFolder="" count="0" memberValueDatatype="130" unbalanced="0"/>
    <cacheHierarchy uniqueName="[Append2].[Amount]" caption="Amount" attribute="1" defaultMemberUniqueName="[Append2].[Amount].[All]" allUniqueName="[Append2].[Amount].[All]" dimensionUniqueName="[Append2]" displayFolder="" count="0" memberValueDatatype="5" unbalanced="0"/>
    <cacheHierarchy uniqueName="[Append2].[income_due_date]" caption="income_due_date" attribute="1" time="1" defaultMemberUniqueName="[Append2].[income_due_date].[All]" allUniqueName="[Append2].[income_due_date].[All]" dimensionUniqueName="[Append2]" displayFolder="" count="0" memberValueDatatype="7" unbalanced="0"/>
    <cacheHierarchy uniqueName="[Append2].[revenue_transaction_type]" caption="revenue_transaction_type" attribute="1" defaultMemberUniqueName="[Append2].[revenue_transaction_type].[All]" allUniqueName="[Append2].[revenue_transaction_type].[All]" dimensionUniqueName="[Append2]" displayFolder="" count="0" memberValueDatatype="130" unbalanced="0"/>
    <cacheHierarchy uniqueName="[Append2].[renewal_status]" caption="renewal_status" attribute="1" defaultMemberUniqueName="[Append2].[renewal_status].[All]" allUniqueName="[Append2].[renewal_status].[All]" dimensionUniqueName="[Append2]" displayFolder="" count="0" memberValueDatatype="130" unbalanced="0"/>
    <cacheHierarchy uniqueName="[Append2].[lapse_reason]" caption="lapse_reason" attribute="1" defaultMemberUniqueName="[Append2].[lapse_reason].[All]" allUniqueName="[Append2].[lapse_reason].[All]" dimensionUniqueName="[Append2]" displayFolder="" count="0" memberValueDatatype="130" unbalanced="0"/>
    <cacheHierarchy uniqueName="[Append2].[last_updated_date]" caption="last_updated_date" attribute="1" time="1" defaultMemberUniqueName="[Append2].[last_updated_date].[All]" allUniqueName="[Append2].[last_updated_date].[All]" dimensionUniqueName="[Append2]" displayFolder="" count="0" memberValueDatatype="7" unbalanced="0"/>
    <cacheHierarchy uniqueName="[Append2].[Account Executive]" caption="Account Executive" attribute="1" defaultMemberUniqueName="[Append2].[Account Executive].[All]" allUniqueName="[Append2].[Account Executive].[All]" dimensionUniqueName="[Append2]"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13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income_due_date (Month)]" caption="income_due_date (Month)" attribute="1" defaultMemberUniqueName="[fees_202001231041].[income_due_date (Month)].[All]" allUniqueName="[fees_202001231041].[income_due_date (Month)].[All]" dimensionUniqueName="[fees_202001231041]"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_list].[Account Exe ID]" caption="Account Exe ID" attribute="1" defaultMemberUniqueName="[Meeting_list].[Account Exe ID].[All]" allUniqueName="[Meeting_list].[Account Exe ID].[All]" dimensionUniqueName="[Meeting_list]" displayFolder="" count="0" memberValueDatatype="130" unbalanced="0"/>
    <cacheHierarchy uniqueName="[Meeting_list].[Account Executive]" caption="Account Executive" attribute="1" defaultMemberUniqueName="[Meeting_list].[Account Executive].[All]" allUniqueName="[Meeting_list].[Account Executive].[All]" dimensionUniqueName="[Meeting_list]" displayFolder="" count="2" memberValueDatatype="130" unbalanced="0">
      <fieldsUsage count="2">
        <fieldUsage x="-1"/>
        <fieldUsage x="0"/>
      </fieldsUsage>
    </cacheHierarchy>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2" memberValueDatatype="7" unbalanced="0">
      <fieldsUsage count="2">
        <fieldUsage x="-1"/>
        <fieldUsage x="2"/>
      </fieldsUsage>
    </cacheHierarchy>
    <cacheHierarchy uniqueName="[Meeting_list].[meeting_date (Year)]" caption="meeting_date (Year)" attribute="1" defaultMemberUniqueName="[Meeting_list].[meeting_date (Year)].[All]" allUniqueName="[Meeting_list].[meeting_date (Year)].[All]" dimensionUniqueName="[Meeting_list]" displayFolder="" count="0" memberValueDatatype="130" unbalanced="0"/>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D_Additional Fields].[Agent ID]" caption="Agent ID" attribute="1" defaultMemberUniqueName="[PD_Additional Fields].[Agent ID].[All]" allUniqueName="[PD_Additional Fields].[Agent ID].[All]" dimensionUniqueName="[PD_Additional Fields]" displayFolder="" count="0" memberValueDatatype="130" unbalanced="0"/>
    <cacheHierarchy uniqueName="[PD_Additional Fields].[Renewal Status]" caption="Renewal Status" attribute="1" defaultMemberUniqueName="[PD_Additional Fields].[Renewal Status].[All]" allUniqueName="[PD_Additional Fields].[Renewal Status].[All]" dimensionUniqueName="[PD_Additional Fields]" displayFolder="" count="0" memberValueDatatype="130" unbalanced="0"/>
    <cacheHierarchy uniqueName="[PD_Additional Fields].[Policy Discounts]" caption="Policy Discounts" attribute="1" defaultMemberUniqueName="[PD_Additional Fields].[Policy Discounts].[All]" allUniqueName="[PD_Additional Fields].[Policy Discounts].[All]" dimensionUniqueName="[PD_Additional Fields]" displayFolder="" count="0" memberValueDatatype="20" unbalanced="0"/>
    <cacheHierarchy uniqueName="[PD_Additional Fields].[Risk Score]" caption="Risk Score" attribute="1" defaultMemberUniqueName="[PD_Additional Fields].[Risk Score].[All]" allUniqueName="[PD_Additional Fields].[Risk Score].[All]" dimensionUniqueName="[PD_Additional Fields]" displayFolder="" count="0" memberValueDatatype="20" unbalanced="0"/>
    <cacheHierarchy uniqueName="[PD_Additional Fields].[Policy ID]" caption="Policy ID" attribute="1" defaultMemberUniqueName="[PD_Additional Fields].[Policy ID].[All]" allUniqueName="[PD_Additional Fields].[Policy ID].[All]" dimensionUniqueName="[PD_Additional Fields]" displayFolder="" count="0" memberValueDatatype="130" unbalanced="0"/>
    <cacheHierarchy uniqueName="[PD_Customer Information].[Customer ID]" caption="Customer ID" attribute="1" defaultMemberUniqueName="[PD_Customer Information].[Customer ID].[All]" allUniqueName="[PD_Customer Information].[Customer ID].[All]" dimensionUniqueName="[PD_Customer Information]" displayFolder="" count="0" memberValueDatatype="130" unbalanced="0"/>
    <cacheHierarchy uniqueName="[PD_Customer Information].[Name]" caption="Name" attribute="1" defaultMemberUniqueName="[PD_Customer Information].[Name].[All]" allUniqueName="[PD_Customer Information].[Name].[All]" dimensionUniqueName="[PD_Customer Information]" displayFolder="" count="0" memberValueDatatype="130" unbalanced="0"/>
    <cacheHierarchy uniqueName="[PD_Customer Information].[Gender]" caption="Gender" attribute="1" defaultMemberUniqueName="[PD_Customer Information].[Gender].[All]" allUniqueName="[PD_Customer Information].[Gender].[All]" dimensionUniqueName="[PD_Customer Information]" displayFolder="" count="2" memberValueDatatype="130" unbalanced="0"/>
    <cacheHierarchy uniqueName="[PD_Customer Information].[Age]" caption="Age" attribute="1" defaultMemberUniqueName="[PD_Customer Information].[Age].[All]" allUniqueName="[PD_Customer Information].[Age].[All]" dimensionUniqueName="[PD_Customer Information]" displayFolder="" count="0" memberValueDatatype="20" unbalanced="0"/>
    <cacheHierarchy uniqueName="[PD_Customer Information].[Occupation]" caption="Occupation" attribute="1" defaultMemberUniqueName="[PD_Customer Information].[Occupation].[All]" allUniqueName="[PD_Customer Information].[Occupation].[All]" dimensionUniqueName="[PD_Customer Information]" displayFolder="" count="0" memberValueDatatype="130" unbalanced="0"/>
    <cacheHierarchy uniqueName="[PD_Customer Information].[Marital Status]" caption="Marital Status" attribute="1" defaultMemberUniqueName="[PD_Customer Information].[Marital Status].[All]" allUniqueName="[PD_Customer Information].[Marital Status].[All]" dimensionUniqueName="[PD_Customer Information]" displayFolder="" count="0" memberValueDatatype="130" unbalanced="0"/>
    <cacheHierarchy uniqueName="[PD_Customer Information].[Address (City, State, Zip Code)]" caption="Address (City, State, Zip Code)" attribute="1" defaultMemberUniqueName="[PD_Customer Information].[Address (City, State, Zip Code)].[All]" allUniqueName="[PD_Customer Information].[Address (City, State, Zip Code)].[All]" dimensionUniqueName="[PD_Customer Information]" displayFolder="" count="0" memberValueDatatype="130" unbalanced="0"/>
    <cacheHierarchy uniqueName="[PD_Payment History].[Payment ID]" caption="Payment ID" attribute="1" defaultMemberUniqueName="[PD_Payment History].[Payment ID].[All]" allUniqueName="[PD_Payment History].[Payment ID].[All]" dimensionUniqueName="[PD_Payment History]" displayFolder="" count="0" memberValueDatatype="130" unbalanced="0"/>
    <cacheHierarchy uniqueName="[PD_Payment History].[Date of Payment]" caption="Date of Payment" attribute="1" time="1" defaultMemberUniqueName="[PD_Payment History].[Date of Payment].[All]" allUniqueName="[PD_Payment History].[Date of Payment].[All]" dimensionUniqueName="[PD_Payment History]" displayFolder="" count="0" memberValueDatatype="7" unbalanced="0"/>
    <cacheHierarchy uniqueName="[PD_Payment History].[Amount Paid]" caption="Amount Paid" attribute="1" defaultMemberUniqueName="[PD_Payment History].[Amount Paid].[All]" allUniqueName="[PD_Payment History].[Amount Paid].[All]" dimensionUniqueName="[PD_Payment History]" displayFolder="" count="0" memberValueDatatype="5" unbalanced="0"/>
    <cacheHierarchy uniqueName="[PD_Payment History].[Payment Method]" caption="Payment Method" attribute="1" defaultMemberUniqueName="[PD_Payment History].[Payment Method].[All]" allUniqueName="[PD_Payment History].[Payment Method].[All]" dimensionUniqueName="[PD_Payment History]" displayFolder="" count="2" memberValueDatatype="130" unbalanced="0"/>
    <cacheHierarchy uniqueName="[PD_Payment History].[Payment Status]" caption="Payment Status" attribute="1" defaultMemberUniqueName="[PD_Payment History].[Payment Status].[All]" allUniqueName="[PD_Payment History].[Payment Status].[All]" dimensionUniqueName="[PD_Payment History]" displayFolder="" count="0" memberValueDatatype="130" unbalanced="0"/>
    <cacheHierarchy uniqueName="[PD_Payment History].[Policy ID]" caption="Policy ID" attribute="1" defaultMemberUniqueName="[PD_Payment History].[Policy ID].[All]" allUniqueName="[PD_Payment History].[Policy ID].[All]" dimensionUniqueName="[PD_Payment History]" displayFolder="" count="0" memberValueDatatype="130" unbalanced="0"/>
    <cacheHierarchy uniqueName="[PD_Policy Details].[Policy ID]" caption="Policy ID" attribute="1" defaultMemberUniqueName="[PD_Policy Details].[Policy ID].[All]" allUniqueName="[PD_Policy Details].[Policy ID].[All]" dimensionUniqueName="[PD_Policy Details]" displayFolder="" count="0" memberValueDatatype="130" unbalanced="0"/>
    <cacheHierarchy uniqueName="[PD_Policy Details].[Policy Type]" caption="Policy Type" attribute="1" defaultMemberUniqueName="[PD_Policy Details].[Policy Type].[All]" allUniqueName="[PD_Policy Details].[Policy Type].[All]" dimensionUniqueName="[PD_Policy Details]" displayFolder="" count="2" memberValueDatatype="130" unbalanced="0">
      <fieldsUsage count="2">
        <fieldUsage x="-1"/>
        <fieldUsage x="3"/>
      </fieldsUsage>
    </cacheHierarchy>
    <cacheHierarchy uniqueName="[PD_Policy Details].[Coverage Amount]" caption="Coverage Amount" attribute="1" defaultMemberUniqueName="[PD_Policy Details].[Coverage Amount].[All]" allUniqueName="[PD_Policy Details].[Coverage Amount].[All]" dimensionUniqueName="[PD_Policy Details]" displayFolder="" count="0" memberValueDatatype="20" unbalanced="0"/>
    <cacheHierarchy uniqueName="[PD_Policy Details].[Premium Amount]" caption="Premium Amount" attribute="1" defaultMemberUniqueName="[PD_Policy Details].[Premium Amount].[All]" allUniqueName="[PD_Policy Details].[Premium Amount].[All]" dimensionUniqueName="[PD_Policy Details]" displayFolder="" count="0" memberValueDatatype="5" unbalanced="0"/>
    <cacheHierarchy uniqueName="[PD_Policy Details].[Policy Start Date]" caption="Policy Start Date" attribute="1" time="1" defaultMemberUniqueName="[PD_Policy Details].[Policy Start Date].[All]" allUniqueName="[PD_Policy Details].[Policy Start Date].[All]" dimensionUniqueName="[PD_Policy Details]" displayFolder="" count="0" memberValueDatatype="7" unbalanced="0"/>
    <cacheHierarchy uniqueName="[PD_Policy Details].[Policy End Date]" caption="Policy End Date" attribute="1" time="1" defaultMemberUniqueName="[PD_Policy Details].[Policy End Date].[All]" allUniqueName="[PD_Policy Details].[Policy End Date].[All]" dimensionUniqueName="[PD_Policy Details]" displayFolder="" count="0" memberValueDatatype="7" unbalanced="0"/>
    <cacheHierarchy uniqueName="[PD_Policy Details].[Payment Frequency]" caption="Payment Frequency" attribute="1" defaultMemberUniqueName="[PD_Policy Details].[Payment Frequency].[All]" allUniqueName="[PD_Policy Details].[Payment Frequency].[All]" dimensionUniqueName="[PD_Policy Details]" displayFolder="" count="0" memberValueDatatype="130" unbalanced="0"/>
    <cacheHierarchy uniqueName="[PD_Policy Details].[Status]" caption="Status" attribute="1" defaultMemberUniqueName="[PD_Policy Details].[Status].[All]" allUniqueName="[PD_Policy Details].[Status].[All]" dimensionUniqueName="[PD_Policy Details]" displayFolder="" count="0" memberValueDatatype="130" unbalanced="0"/>
    <cacheHierarchy uniqueName="[PD_Policy Details].[Customer ID]" caption="Customer ID" attribute="1" defaultMemberUniqueName="[PD_Policy Details].[Customer ID].[All]" allUniqueName="[PD_Policy Details].[Customer ID].[All]" dimensionUniqueName="[PD_Policy Details]" displayFolder="" count="0" memberValueDatatype="130" unbalanced="0"/>
    <cacheHierarchy uniqueName="[fees_202001231041].[income_due_date (Month Index)]" caption="income_due_date (Month Index)" attribute="1" defaultMemberUniqueName="[fees_202001231041].[income_due_date (Month Index)].[All]" allUniqueName="[fees_202001231041].[income_due_date (Month Index)].[All]" dimensionUniqueName="[fees_202001231041]" displayFolder="" count="0" memberValueDatatype="20" unbalanced="0" hidden="1"/>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_202001231041]" caption="__XL_Count fees_202001231041" measure="1" displayFolder="" measureGroup="fees_202001231041" count="0" hidden="1"/>
    <cacheHierarchy uniqueName="[Measures].[__XL_Count Meeting_list]" caption="__XL_Count Meeting_list" measure="1" displayFolder="" measureGroup="Meeting_list" count="0" hidden="1"/>
    <cacheHierarchy uniqueName="[Measures].[__XL_Count Invoice]" caption="__XL_Count Invoice" measure="1" displayFolder="" measureGroup="Invoice" count="0" hidden="1"/>
    <cacheHierarchy uniqueName="[Measures].[__XL_Count Opportunity]" caption="__XL_Count Opportunity" measure="1" displayFolder="" measureGroup="Opportunity" count="0" hidden="1"/>
    <cacheHierarchy uniqueName="[Measures].[__XL_Count PD_Additional Fields]" caption="__XL_Count PD_Additional Fields" measure="1" displayFolder="" measureGroup="PD_Additional Fields" count="0" hidden="1"/>
    <cacheHierarchy uniqueName="[Measures].[__XL_Count Claims]" caption="__XL_Count Claims" measure="1" displayFolder="" measureGroup="Claims" count="0" hidden="1"/>
    <cacheHierarchy uniqueName="[Measures].[__XL_Count PD_Customer Information]" caption="__XL_Count PD_Customer Information" measure="1" displayFolder="" measureGroup="PD_Customer Information" count="0" hidden="1"/>
    <cacheHierarchy uniqueName="[Measures].[__XL_Count PD_Payment History]" caption="__XL_Count PD_Payment History" measure="1" displayFolder="" measureGroup="PD_Payment History" count="0" hidden="1"/>
    <cacheHierarchy uniqueName="[Measures].[__XL_Count PD_Policy Details]" caption="__XL_Count PD_Policy Details" measure="1" displayFolder="" measureGroup="PD_Policy Details" count="0" hidden="1"/>
    <cacheHierarchy uniqueName="[Measures].[__XL_Count Append1]" caption="__XL_Count Append1" measure="1" displayFolder="" measureGroup="Append1" count="0" hidden="1"/>
    <cacheHierarchy uniqueName="[Measures].[__XL_Count Append2]" caption="__XL_Count Append2" measure="1" displayFolder="" measureGroup="Append2" count="0" hidden="1"/>
    <cacheHierarchy uniqueName="[Measures].[__XL_Count brokerage_202001231040]" caption="__XL_Count brokerage_202001231040" measure="1" displayFolder="" measureGroup="brokerage_202001231040" count="0" hidden="1"/>
    <cacheHierarchy uniqueName="[Measures].[__No measures defined]" caption="__No measures defined" measure="1" displayFolder="" count="0" hidden="1"/>
    <cacheHierarchy uniqueName="[Measures].[Count of policy_number]" caption="Count of policy_number" measure="1" displayFolder="" measureGroup="Invoice" count="0" hidden="1">
      <extLst>
        <ext xmlns:x15="http://schemas.microsoft.com/office/spreadsheetml/2010/11/main" uri="{B97F6D7D-B522-45F9-BDA1-12C45D357490}">
          <x15:cacheHierarchy aggregatedColumn="106"/>
        </ext>
      </extLst>
    </cacheHierarchy>
    <cacheHierarchy uniqueName="[Measures].[Count of Account Exe ID]" caption="Count of Account Exe ID" measure="1" displayFolder="" measureGroup="Meeting_list" count="0" oneField="1" hidden="1">
      <fieldsUsage count="1">
        <fieldUsage x="1"/>
      </fieldsUsage>
      <extLst>
        <ext xmlns:x15="http://schemas.microsoft.com/office/spreadsheetml/2010/11/main" uri="{B97F6D7D-B522-45F9-BDA1-12C45D357490}">
          <x15:cacheHierarchy aggregatedColumn="10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22"/>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Budget" count="0" hidden="1">
      <extLst>
        <ext xmlns:x15="http://schemas.microsoft.com/office/spreadsheetml/2010/11/main" uri="{B97F6D7D-B522-45F9-BDA1-12C45D357490}">
          <x15:cacheHierarchy aggregatedColumn="77"/>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107"/>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50"/>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93"/>
        </ext>
      </extLst>
    </cacheHierarchy>
    <cacheHierarchy uniqueName="[Measures].[Sum of Amount 4]" caption="Sum of Amount 4" measure="1" displayFolder="" measureGroup="Append1" count="0" hidden="1">
      <extLst>
        <ext xmlns:x15="http://schemas.microsoft.com/office/spreadsheetml/2010/11/main" uri="{B97F6D7D-B522-45F9-BDA1-12C45D357490}">
          <x15:cacheHierarchy aggregatedColumn="11"/>
        </ext>
      </extLst>
    </cacheHierarchy>
    <cacheHierarchy uniqueName="[Measures].[Sum of Amount 5]" caption="Sum of Amount 5" measure="1" displayFolder="" measureGroup="Append2" count="0" hidden="1">
      <extLst>
        <ext xmlns:x15="http://schemas.microsoft.com/office/spreadsheetml/2010/11/main" uri="{B97F6D7D-B522-45F9-BDA1-12C45D357490}">
          <x15:cacheHierarchy aggregatedColumn="32"/>
        </ext>
      </extLst>
    </cacheHierarchy>
    <cacheHierarchy uniqueName="[Measures].[Sum of Amount 6]" caption="Sum of Amount 6" measure="1" displayFolder="" measureGroup="brokerage_202001231040" count="0" hidden="1">
      <extLst>
        <ext xmlns:x15="http://schemas.microsoft.com/office/spreadsheetml/2010/11/main" uri="{B97F6D7D-B522-45F9-BDA1-12C45D357490}">
          <x15:cacheHierarchy aggregatedColumn="67"/>
        </ext>
      </extLst>
    </cacheHierarchy>
    <cacheHierarchy uniqueName="[Measures].[Count of Status]" caption="Count of Status" measure="1" displayFolder="" measureGroup="PD_Policy Details" count="0" hidden="1">
      <extLst>
        <ext xmlns:x15="http://schemas.microsoft.com/office/spreadsheetml/2010/11/main" uri="{B97F6D7D-B522-45F9-BDA1-12C45D357490}">
          <x15:cacheHierarchy aggregatedColumn="155"/>
        </ext>
      </extLst>
    </cacheHierarchy>
    <cacheHierarchy uniqueName="[Measures].[Count of Policy ID]" caption="Count of Policy ID" measure="1" displayFolder="" measureGroup="PD_Policy Details" count="0" hidden="1">
      <extLst>
        <ext xmlns:x15="http://schemas.microsoft.com/office/spreadsheetml/2010/11/main" uri="{B97F6D7D-B522-45F9-BDA1-12C45D357490}">
          <x15:cacheHierarchy aggregatedColumn="148"/>
        </ext>
      </extLst>
    </cacheHierarchy>
    <cacheHierarchy uniqueName="[Measures].[Count of Customer ID]" caption="Count of Customer ID" measure="1" displayFolder="" measureGroup="PD_Customer Information" count="0" hidden="1">
      <extLst>
        <ext xmlns:x15="http://schemas.microsoft.com/office/spreadsheetml/2010/11/main" uri="{B97F6D7D-B522-45F9-BDA1-12C45D357490}">
          <x15:cacheHierarchy aggregatedColumn="135"/>
        </ext>
      </extLst>
    </cacheHierarchy>
    <cacheHierarchy uniqueName="[Measures].[Sum of Age]" caption="Sum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Age]" caption="Count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Policy ID 2]" caption="Count of Policy ID 2" measure="1" displayFolder="" measureGroup="PD_Payment History" count="0" hidden="1">
      <extLst>
        <ext xmlns:x15="http://schemas.microsoft.com/office/spreadsheetml/2010/11/main" uri="{B97F6D7D-B522-45F9-BDA1-12C45D357490}">
          <x15:cacheHierarchy aggregatedColumn="147"/>
        </ext>
      </extLst>
    </cacheHierarchy>
    <cacheHierarchy uniqueName="[Measures].[Count of Payment ID]" caption="Count of Payment ID" measure="1" displayFolder="" measureGroup="PD_Payment History" count="0" hidden="1">
      <extLst>
        <ext xmlns:x15="http://schemas.microsoft.com/office/spreadsheetml/2010/11/main" uri="{B97F6D7D-B522-45F9-BDA1-12C45D357490}">
          <x15:cacheHierarchy aggregatedColumn="142"/>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80"/>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82"/>
        </ext>
      </extLst>
    </cacheHierarchy>
    <cacheHierarchy uniqueName="[Measures].[Count of Policy ID 3]" caption="Count of Policy ID 3" measure="1" displayFolder="" measureGroup="PD_Additional Fields" count="0" hidden="1">
      <extLst>
        <ext xmlns:x15="http://schemas.microsoft.com/office/spreadsheetml/2010/11/main" uri="{B97F6D7D-B522-45F9-BDA1-12C45D357490}">
          <x15:cacheHierarchy aggregatedColumn="134"/>
        </ext>
      </extLst>
    </cacheHierarchy>
    <cacheHierarchy uniqueName="[Measures].[Sum of Premium Amount]" caption="Sum of Premium Amount" measure="1" displayFolder="" measureGroup="PD_Policy Details" count="0" hidden="1">
      <extLst>
        <ext xmlns:x15="http://schemas.microsoft.com/office/spreadsheetml/2010/11/main" uri="{B97F6D7D-B522-45F9-BDA1-12C45D357490}">
          <x15:cacheHierarchy aggregatedColumn="151"/>
        </ext>
      </extLst>
    </cacheHierarchy>
    <cacheHierarchy uniqueName="[Measures].[Sum of Coverage Amount]" caption="Sum of Coverage Amount" measure="1" displayFolder="" measureGroup="PD_Policy Details" count="0" hidden="1">
      <extLst>
        <ext xmlns:x15="http://schemas.microsoft.com/office/spreadsheetml/2010/11/main" uri="{B97F6D7D-B522-45F9-BDA1-12C45D357490}">
          <x15:cacheHierarchy aggregatedColumn="150"/>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79"/>
        </ext>
      </extLst>
    </cacheHierarchy>
  </cacheHierarchies>
  <kpis count="0"/>
  <dimensions count="15">
    <dimension name="Append1" uniqueName="[Append1]" caption="Append1"/>
    <dimension name="Append2" uniqueName="[Append2]" caption="Append2"/>
    <dimension name="Brokerage" uniqueName="[Brokerage]" caption="Brokerage"/>
    <dimension name="brokerage_202001231040" uniqueName="[brokerage_202001231040]" caption="brokerage_202001231040"/>
    <dimension name="Budget" uniqueName="[Budget]" caption="Budget"/>
    <dimension name="Claims" uniqueName="[Claims]" caption="Claims"/>
    <dimension name="fees_202001231041" uniqueName="[fees_202001231041]" caption="fees_202001231041"/>
    <dimension name="Invoice" uniqueName="[Invoice]" caption="Invoice"/>
    <dimension measure="1" name="Measures" uniqueName="[Measures]" caption="Measures"/>
    <dimension name="Meeting_list" uniqueName="[Meeting_list]" caption="Meeting_list"/>
    <dimension name="Opportunity" uniqueName="[Opportunity]" caption="Opportunity"/>
    <dimension name="PD_Additional Fields" uniqueName="[PD_Additional Fields]" caption="PD_Additional Fields"/>
    <dimension name="PD_Customer Information" uniqueName="[PD_Customer Information]" caption="PD_Customer Information"/>
    <dimension name="PD_Payment History" uniqueName="[PD_Payment History]" caption="PD_Payment History"/>
    <dimension name="PD_Policy Details" uniqueName="[PD_Policy Details]" caption="PD_Policy Details"/>
  </dimensions>
  <measureGroups count="14">
    <measureGroup name="Append1" caption="Append1"/>
    <measureGroup name="Append2" caption="Append2"/>
    <measureGroup name="Brokerage" caption="Brokerage"/>
    <measureGroup name="brokerage_202001231040" caption="brokerage_202001231040"/>
    <measureGroup name="Budget" caption="Budget"/>
    <measureGroup name="Claims" caption="Claims"/>
    <measureGroup name="fees_202001231041" caption="fees_202001231041"/>
    <measureGroup name="Invoice" caption="Invoice"/>
    <measureGroup name="Meeting_list" caption="Meeting_list"/>
    <measureGroup name="Opportunity" caption="Opportunity"/>
    <measureGroup name="PD_Additional Fields" caption="PD_Additional Fields"/>
    <measureGroup name="PD_Customer Information" caption="PD_Customer Information"/>
    <measureGroup name="PD_Payment History" caption="PD_Payment History"/>
    <measureGroup name="PD_Policy Details" caption="PD_Policy Details"/>
  </measureGroups>
  <maps count="28">
    <map measureGroup="0" dimension="0"/>
    <map measureGroup="1" dimension="1"/>
    <map measureGroup="2" dimension="2"/>
    <map measureGroup="2" dimension="4"/>
    <map measureGroup="3" dimension="3"/>
    <map measureGroup="4" dimension="4"/>
    <map measureGroup="5" dimension="5"/>
    <map measureGroup="5" dimension="11"/>
    <map measureGroup="5" dimension="12"/>
    <map measureGroup="5" dimension="14"/>
    <map measureGroup="6" dimension="4"/>
    <map measureGroup="6" dimension="6"/>
    <map measureGroup="7" dimension="4"/>
    <map measureGroup="7" dimension="7"/>
    <map measureGroup="8" dimension="4"/>
    <map measureGroup="8" dimension="9"/>
    <map measureGroup="9" dimension="4"/>
    <map measureGroup="9" dimension="10"/>
    <map measureGroup="10" dimension="11"/>
    <map measureGroup="10" dimension="12"/>
    <map measureGroup="10" dimension="14"/>
    <map measureGroup="11" dimension="12"/>
    <map measureGroup="12" dimension="11"/>
    <map measureGroup="12" dimension="12"/>
    <map measureGroup="12" dimension="13"/>
    <map measureGroup="12" dimension="14"/>
    <map measureGroup="13" dimension="12"/>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wsalya appusamy" refreshedDate="45870.842668171295" backgroundQuery="1" createdVersion="7" refreshedVersion="8" minRefreshableVersion="3" recordCount="0" supportSubquery="1" supportAdvancedDrill="1" xr:uid="{F81555F8-DAF2-49EF-BF0E-D02B8C334641}">
  <cacheSource type="external" connectionId="16"/>
  <cacheFields count="4">
    <cacheField name="[Opportunity].[product_group].[product_group]" caption="product_group" numFmtId="0" hierarchy="127" level="1">
      <sharedItems count="7">
        <s v="Employee Benefits"/>
        <s v="Engineering"/>
        <s v="Fire"/>
        <s v="Liability"/>
        <s v="Marine"/>
        <s v="Miscellaneous"/>
        <s v="Terrorism"/>
      </sharedItems>
    </cacheField>
    <cacheField name="[Measures].[Sum of revenue_amount]" caption="Sum of revenue_amount" numFmtId="0" hierarchy="176" level="32767"/>
    <cacheField name="[Meeting_list].[meeting_date].[meeting_date]" caption="meeting_date" numFmtId="0" hierarchy="113" level="1">
      <sharedItems containsSemiMixedTypes="0" containsNonDate="0" containsString="0"/>
    </cacheField>
    <cacheField name="[PD_Policy Details].[Policy Type].[Policy Type]" caption="Policy Type" numFmtId="0" hierarchy="149" level="1">
      <sharedItems containsSemiMixedTypes="0" containsNonDate="0" containsString="0"/>
    </cacheField>
  </cacheFields>
  <cacheHierarchies count="198">
    <cacheHierarchy uniqueName="[Append1].[client_name]" caption="client_name" attribute="1" defaultMemberUniqueName="[Append1].[client_name].[All]" allUniqueName="[Append1].[client_name].[All]" dimensionUniqueName="[Append1]" displayFolder="" count="0" memberValueDatatype="130" unbalanced="0"/>
    <cacheHierarchy uniqueName="[Append1].[policy_number]" caption="policy_number" attribute="1" defaultMemberUniqueName="[Append1].[policy_number].[All]" allUniqueName="[Append1].[policy_number].[All]" dimensionUniqueName="[Append1]" displayFolder="" count="0" memberValueDatatype="130" unbalanced="0"/>
    <cacheHierarchy uniqueName="[Append1].[policy_status]" caption="policy_status" attribute="1" defaultMemberUniqueName="[Append1].[policy_status].[All]" allUniqueName="[Append1].[policy_status].[All]" dimensionUniqueName="[Append1]" displayFolder="" count="0" memberValueDatatype="130" unbalanced="0"/>
    <cacheHierarchy uniqueName="[Append1].[policy_start_date]" caption="policy_start_date" attribute="1" time="1" defaultMemberUniqueName="[Append1].[policy_start_date].[All]" allUniqueName="[Append1].[policy_start_date].[All]" dimensionUniqueName="[Append1]" displayFolder="" count="0" memberValueDatatype="7" unbalanced="0"/>
    <cacheHierarchy uniqueName="[Append1].[policy_end_date]" caption="policy_end_date" attribute="1" time="1" defaultMemberUniqueName="[Append1].[policy_end_date].[All]" allUniqueName="[Append1].[policy_end_date].[All]" dimensionUniqueName="[Append1]" displayFolder="" count="0" memberValueDatatype="7" unbalanced="0"/>
    <cacheHierarchy uniqueName="[Append1].[product_group]" caption="product_group" attribute="1" defaultMemberUniqueName="[Append1].[product_group].[All]" allUniqueName="[Append1].[product_group].[All]" dimensionUniqueName="[Append1]" displayFolder="" count="0" memberValueDatatype="130" unbalanced="0"/>
    <cacheHierarchy uniqueName="[Append1].[Account Exe ID]" caption="Account Exe ID" attribute="1" defaultMemberUniqueName="[Append1].[Account Exe ID].[All]" allUniqueName="[Append1].[Account Exe ID].[All]" dimensionUniqueName="[Append1]" displayFolder="" count="0" memberValueDatatype="130" unbalanced="0"/>
    <cacheHierarchy uniqueName="[Append1].[Exe Name]" caption="Exe Name" attribute="1" defaultMemberUniqueName="[Append1].[Exe Name].[All]" allUniqueName="[Append1].[Exe Name].[All]" dimensionUniqueName="[Append1]" displayFolder="" count="0" memberValueDatatype="130" unbalanced="0"/>
    <cacheHierarchy uniqueName="[Append1].[branch_name]" caption="branch_name" attribute="1" defaultMemberUniqueName="[Append1].[branch_name].[All]" allUniqueName="[Append1].[branch_name].[All]" dimensionUniqueName="[Append1]" displayFolder="" count="0" memberValueDatatype="130" unbalanced="0"/>
    <cacheHierarchy uniqueName="[Append1].[solution_group]" caption="solution_group" attribute="1" defaultMemberUniqueName="[Append1].[solution_group].[All]" allUniqueName="[Append1].[solution_group].[All]" dimensionUniqueName="[Append1]" displayFolder="" count="0" memberValueDatatype="130" unbalanced="0"/>
    <cacheHierarchy uniqueName="[Append1].[income_class]" caption="income_class" attribute="1" defaultMemberUniqueName="[Append1].[income_class].[All]" allUniqueName="[Append1].[income_class].[All]" dimensionUniqueName="[Append1]" displayFolder="" count="0" memberValueDatatype="130" unbalanced="0"/>
    <cacheHierarchy uniqueName="[Append1].[Amount]" caption="Amount" attribute="1" defaultMemberUniqueName="[Append1].[Amount].[All]" allUniqueName="[Append1].[Amount].[All]" dimensionUniqueName="[Append1]" displayFolder="" count="0" memberValueDatatype="5" unbalanced="0"/>
    <cacheHierarchy uniqueName="[Append1].[income_due_date]" caption="income_due_date" attribute="1" time="1" defaultMemberUniqueName="[Append1].[income_due_date].[All]" allUniqueName="[Append1].[income_due_date].[All]" dimensionUniqueName="[Append1]" displayFolder="" count="0" memberValueDatatype="7" unbalanced="0"/>
    <cacheHierarchy uniqueName="[Append1].[revenue_transaction_type]" caption="revenue_transaction_type" attribute="1" defaultMemberUniqueName="[Append1].[revenue_transaction_type].[All]" allUniqueName="[Append1].[revenue_transaction_type].[All]" dimensionUniqueName="[Append1]" displayFolder="" count="0" memberValueDatatype="130" unbalanced="0"/>
    <cacheHierarchy uniqueName="[Append1].[renewal_status]" caption="renewal_status" attribute="1" defaultMemberUniqueName="[Append1].[renewal_status].[All]" allUniqueName="[Append1].[renewal_status].[All]" dimensionUniqueName="[Append1]" displayFolder="" count="0" memberValueDatatype="130" unbalanced="0"/>
    <cacheHierarchy uniqueName="[Append1].[lapse_reason]" caption="lapse_reason" attribute="1" defaultMemberUniqueName="[Append1].[lapse_reason].[All]" allUniqueName="[Append1].[lapse_reason].[All]" dimensionUniqueName="[Append1]" displayFolder="" count="0" memberValueDatatype="130" unbalanced="0"/>
    <cacheHierarchy uniqueName="[Append1].[last_updated_date]" caption="last_updated_date" attribute="1" time="1" defaultMemberUniqueName="[Append1].[last_updated_date].[All]" allUniqueName="[Append1].[last_updated_date].[All]" dimensionUniqueName="[Append1]" displayFolder="" count="0" memberValueDatatype="7" unbalanced="0"/>
    <cacheHierarchy uniqueName="[Append1].[Account Executive]" caption="Account Executive" attribute="1" defaultMemberUniqueName="[Append1].[Account Executive].[All]" allUniqueName="[Append1].[Account Executive].[All]" dimensionUniqueName="[Append1]" displayFolder="" count="0" memberValueDatatype="130" unbalanced="0"/>
    <cacheHierarchy uniqueName="[Append1].[invoice_number]" caption="invoice_number" attribute="1" defaultMemberUniqueName="[Append1].[invoice_number].[All]" allUniqueName="[Append1].[invoice_number].[All]" dimensionUniqueName="[Append1]" displayFolder="" count="0" memberValueDatatype="130" unbalanced="0"/>
    <cacheHierarchy uniqueName="[Append1].[invoice_date]" caption="invoice_date" attribute="1" time="1" defaultMemberUniqueName="[Append1].[invoice_date].[All]" allUniqueName="[Append1].[invoice_date].[All]" dimensionUniqueName="[Append1]" displayFolder="" count="0" memberValueDatatype="7" unbalanced="0"/>
    <cacheHierarchy uniqueName="[Append1].[Client Name]" caption="Client Name" attribute="1" defaultMemberUniqueName="[Append1].[Client Name].[All]" allUniqueName="[Append1].[Client Name].[All]" dimensionUniqueName="[Append1]" displayFolder="" count="0" memberValueDatatype="130" unbalanced="0"/>
    <cacheHierarchy uniqueName="[Append2].[client_name]" caption="client_name" attribute="1" defaultMemberUniqueName="[Append2].[client_name].[All]" allUniqueName="[Append2].[client_name].[All]" dimensionUniqueName="[Append2]" displayFolder="" count="0" memberValueDatatype="130" unbalanced="0"/>
    <cacheHierarchy uniqueName="[Append2].[policy_number]" caption="policy_number" attribute="1" defaultMemberUniqueName="[Append2].[policy_number].[All]" allUniqueName="[Append2].[policy_number].[All]" dimensionUniqueName="[Append2]" displayFolder="" count="0" memberValueDatatype="130" unbalanced="0"/>
    <cacheHierarchy uniqueName="[Append2].[policy_status]" caption="policy_status" attribute="1" defaultMemberUniqueName="[Append2].[policy_status].[All]" allUniqueName="[Append2].[policy_status].[All]" dimensionUniqueName="[Append2]" displayFolder="" count="0" memberValueDatatype="130" unbalanced="0"/>
    <cacheHierarchy uniqueName="[Append2].[policy_start_date]" caption="policy_start_date" attribute="1" time="1" defaultMemberUniqueName="[Append2].[policy_start_date].[All]" allUniqueName="[Append2].[policy_start_date].[All]" dimensionUniqueName="[Append2]" displayFolder="" count="0" memberValueDatatype="7" unbalanced="0"/>
    <cacheHierarchy uniqueName="[Append2].[policy_end_date]" caption="policy_end_date" attribute="1" time="1" defaultMemberUniqueName="[Append2].[policy_end_date].[All]" allUniqueName="[Append2].[policy_end_date].[All]" dimensionUniqueName="[Append2]" displayFolder="" count="0" memberValueDatatype="7" unbalanced="0"/>
    <cacheHierarchy uniqueName="[Append2].[product_group]" caption="product_group" attribute="1" defaultMemberUniqueName="[Append2].[product_group].[All]" allUniqueName="[Append2].[product_group].[All]" dimensionUniqueName="[Append2]" displayFolder="" count="0" memberValueDatatype="130" unbalanced="0"/>
    <cacheHierarchy uniqueName="[Append2].[Account Exe ID]" caption="Account Exe ID" attribute="1" defaultMemberUniqueName="[Append2].[Account Exe ID].[All]" allUniqueName="[Append2].[Account Exe ID].[All]" dimensionUniqueName="[Append2]" displayFolder="" count="0" memberValueDatatype="130" unbalanced="0"/>
    <cacheHierarchy uniqueName="[Append2].[Exe Name]" caption="Exe Name" attribute="1" defaultMemberUniqueName="[Append2].[Exe Name].[All]" allUniqueName="[Append2].[Exe Name].[All]" dimensionUniqueName="[Append2]" displayFolder="" count="0" memberValueDatatype="130" unbalanced="0"/>
    <cacheHierarchy uniqueName="[Append2].[branch_name]" caption="branch_name" attribute="1" defaultMemberUniqueName="[Append2].[branch_name].[All]" allUniqueName="[Append2].[branch_name].[All]" dimensionUniqueName="[Append2]" displayFolder="" count="0" memberValueDatatype="130" unbalanced="0"/>
    <cacheHierarchy uniqueName="[Append2].[solution_group]" caption="solution_group" attribute="1" defaultMemberUniqueName="[Append2].[solution_group].[All]" allUniqueName="[Append2].[solution_group].[All]" dimensionUniqueName="[Append2]" displayFolder="" count="0" memberValueDatatype="130" unbalanced="0"/>
    <cacheHierarchy uniqueName="[Append2].[income_class]" caption="income_class" attribute="1" defaultMemberUniqueName="[Append2].[income_class].[All]" allUniqueName="[Append2].[income_class].[All]" dimensionUniqueName="[Append2]" displayFolder="" count="0" memberValueDatatype="130" unbalanced="0"/>
    <cacheHierarchy uniqueName="[Append2].[Amount]" caption="Amount" attribute="1" defaultMemberUniqueName="[Append2].[Amount].[All]" allUniqueName="[Append2].[Amount].[All]" dimensionUniqueName="[Append2]" displayFolder="" count="0" memberValueDatatype="5" unbalanced="0"/>
    <cacheHierarchy uniqueName="[Append2].[income_due_date]" caption="income_due_date" attribute="1" time="1" defaultMemberUniqueName="[Append2].[income_due_date].[All]" allUniqueName="[Append2].[income_due_date].[All]" dimensionUniqueName="[Append2]" displayFolder="" count="0" memberValueDatatype="7" unbalanced="0"/>
    <cacheHierarchy uniqueName="[Append2].[revenue_transaction_type]" caption="revenue_transaction_type" attribute="1" defaultMemberUniqueName="[Append2].[revenue_transaction_type].[All]" allUniqueName="[Append2].[revenue_transaction_type].[All]" dimensionUniqueName="[Append2]" displayFolder="" count="0" memberValueDatatype="130" unbalanced="0"/>
    <cacheHierarchy uniqueName="[Append2].[renewal_status]" caption="renewal_status" attribute="1" defaultMemberUniqueName="[Append2].[renewal_status].[All]" allUniqueName="[Append2].[renewal_status].[All]" dimensionUniqueName="[Append2]" displayFolder="" count="0" memberValueDatatype="130" unbalanced="0"/>
    <cacheHierarchy uniqueName="[Append2].[lapse_reason]" caption="lapse_reason" attribute="1" defaultMemberUniqueName="[Append2].[lapse_reason].[All]" allUniqueName="[Append2].[lapse_reason].[All]" dimensionUniqueName="[Append2]" displayFolder="" count="0" memberValueDatatype="130" unbalanced="0"/>
    <cacheHierarchy uniqueName="[Append2].[last_updated_date]" caption="last_updated_date" attribute="1" time="1" defaultMemberUniqueName="[Append2].[last_updated_date].[All]" allUniqueName="[Append2].[last_updated_date].[All]" dimensionUniqueName="[Append2]" displayFolder="" count="0" memberValueDatatype="7" unbalanced="0"/>
    <cacheHierarchy uniqueName="[Append2].[Account Executive]" caption="Account Executive" attribute="1" defaultMemberUniqueName="[Append2].[Account Executive].[All]" allUniqueName="[Append2].[Account Executive].[All]" dimensionUniqueName="[Append2]"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13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income_due_date (Month)]" caption="income_due_date (Month)" attribute="1" defaultMemberUniqueName="[fees_202001231041].[income_due_date (Month)].[All]" allUniqueName="[fees_202001231041].[income_due_date (Month)].[All]" dimensionUniqueName="[fees_202001231041]"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_list].[Account Exe ID]" caption="Account Exe ID" attribute="1" defaultMemberUniqueName="[Meeting_list].[Account Exe ID].[All]" allUniqueName="[Meeting_list].[Account Exe ID].[All]" dimensionUniqueName="[Meeting_list]" displayFolder="" count="0" memberValueDatatype="13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2" memberValueDatatype="7" unbalanced="0">
      <fieldsUsage count="2">
        <fieldUsage x="-1"/>
        <fieldUsage x="2"/>
      </fieldsUsage>
    </cacheHierarchy>
    <cacheHierarchy uniqueName="[Meeting_list].[meeting_date (Year)]" caption="meeting_date (Year)" attribute="1" defaultMemberUniqueName="[Meeting_list].[meeting_date (Year)].[All]" allUniqueName="[Meeting_list].[meeting_date (Year)].[All]" dimensionUniqueName="[Meeting_list]" displayFolder="" count="0" memberValueDatatype="130" unbalanced="0"/>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2" memberValueDatatype="130" unbalanced="0">
      <fieldsUsage count="2">
        <fieldUsage x="-1"/>
        <fieldUsage x="0"/>
      </fieldsUsage>
    </cacheHierarchy>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D_Additional Fields].[Agent ID]" caption="Agent ID" attribute="1" defaultMemberUniqueName="[PD_Additional Fields].[Agent ID].[All]" allUniqueName="[PD_Additional Fields].[Agent ID].[All]" dimensionUniqueName="[PD_Additional Fields]" displayFolder="" count="0" memberValueDatatype="130" unbalanced="0"/>
    <cacheHierarchy uniqueName="[PD_Additional Fields].[Renewal Status]" caption="Renewal Status" attribute="1" defaultMemberUniqueName="[PD_Additional Fields].[Renewal Status].[All]" allUniqueName="[PD_Additional Fields].[Renewal Status].[All]" dimensionUniqueName="[PD_Additional Fields]" displayFolder="" count="0" memberValueDatatype="130" unbalanced="0"/>
    <cacheHierarchy uniqueName="[PD_Additional Fields].[Policy Discounts]" caption="Policy Discounts" attribute="1" defaultMemberUniqueName="[PD_Additional Fields].[Policy Discounts].[All]" allUniqueName="[PD_Additional Fields].[Policy Discounts].[All]" dimensionUniqueName="[PD_Additional Fields]" displayFolder="" count="0" memberValueDatatype="20" unbalanced="0"/>
    <cacheHierarchy uniqueName="[PD_Additional Fields].[Risk Score]" caption="Risk Score" attribute="1" defaultMemberUniqueName="[PD_Additional Fields].[Risk Score].[All]" allUniqueName="[PD_Additional Fields].[Risk Score].[All]" dimensionUniqueName="[PD_Additional Fields]" displayFolder="" count="0" memberValueDatatype="20" unbalanced="0"/>
    <cacheHierarchy uniqueName="[PD_Additional Fields].[Policy ID]" caption="Policy ID" attribute="1" defaultMemberUniqueName="[PD_Additional Fields].[Policy ID].[All]" allUniqueName="[PD_Additional Fields].[Policy ID].[All]" dimensionUniqueName="[PD_Additional Fields]" displayFolder="" count="0" memberValueDatatype="130" unbalanced="0"/>
    <cacheHierarchy uniqueName="[PD_Customer Information].[Customer ID]" caption="Customer ID" attribute="1" defaultMemberUniqueName="[PD_Customer Information].[Customer ID].[All]" allUniqueName="[PD_Customer Information].[Customer ID].[All]" dimensionUniqueName="[PD_Customer Information]" displayFolder="" count="0" memberValueDatatype="130" unbalanced="0"/>
    <cacheHierarchy uniqueName="[PD_Customer Information].[Name]" caption="Name" attribute="1" defaultMemberUniqueName="[PD_Customer Information].[Name].[All]" allUniqueName="[PD_Customer Information].[Name].[All]" dimensionUniqueName="[PD_Customer Information]" displayFolder="" count="0" memberValueDatatype="130" unbalanced="0"/>
    <cacheHierarchy uniqueName="[PD_Customer Information].[Gender]" caption="Gender" attribute="1" defaultMemberUniqueName="[PD_Customer Information].[Gender].[All]" allUniqueName="[PD_Customer Information].[Gender].[All]" dimensionUniqueName="[PD_Customer Information]" displayFolder="" count="2" memberValueDatatype="130" unbalanced="0"/>
    <cacheHierarchy uniqueName="[PD_Customer Information].[Age]" caption="Age" attribute="1" defaultMemberUniqueName="[PD_Customer Information].[Age].[All]" allUniqueName="[PD_Customer Information].[Age].[All]" dimensionUniqueName="[PD_Customer Information]" displayFolder="" count="0" memberValueDatatype="20" unbalanced="0"/>
    <cacheHierarchy uniqueName="[PD_Customer Information].[Occupation]" caption="Occupation" attribute="1" defaultMemberUniqueName="[PD_Customer Information].[Occupation].[All]" allUniqueName="[PD_Customer Information].[Occupation].[All]" dimensionUniqueName="[PD_Customer Information]" displayFolder="" count="0" memberValueDatatype="130" unbalanced="0"/>
    <cacheHierarchy uniqueName="[PD_Customer Information].[Marital Status]" caption="Marital Status" attribute="1" defaultMemberUniqueName="[PD_Customer Information].[Marital Status].[All]" allUniqueName="[PD_Customer Information].[Marital Status].[All]" dimensionUniqueName="[PD_Customer Information]" displayFolder="" count="0" memberValueDatatype="130" unbalanced="0"/>
    <cacheHierarchy uniqueName="[PD_Customer Information].[Address (City, State, Zip Code)]" caption="Address (City, State, Zip Code)" attribute="1" defaultMemberUniqueName="[PD_Customer Information].[Address (City, State, Zip Code)].[All]" allUniqueName="[PD_Customer Information].[Address (City, State, Zip Code)].[All]" dimensionUniqueName="[PD_Customer Information]" displayFolder="" count="0" memberValueDatatype="130" unbalanced="0"/>
    <cacheHierarchy uniqueName="[PD_Payment History].[Payment ID]" caption="Payment ID" attribute="1" defaultMemberUniqueName="[PD_Payment History].[Payment ID].[All]" allUniqueName="[PD_Payment History].[Payment ID].[All]" dimensionUniqueName="[PD_Payment History]" displayFolder="" count="0" memberValueDatatype="130" unbalanced="0"/>
    <cacheHierarchy uniqueName="[PD_Payment History].[Date of Payment]" caption="Date of Payment" attribute="1" time="1" defaultMemberUniqueName="[PD_Payment History].[Date of Payment].[All]" allUniqueName="[PD_Payment History].[Date of Payment].[All]" dimensionUniqueName="[PD_Payment History]" displayFolder="" count="0" memberValueDatatype="7" unbalanced="0"/>
    <cacheHierarchy uniqueName="[PD_Payment History].[Amount Paid]" caption="Amount Paid" attribute="1" defaultMemberUniqueName="[PD_Payment History].[Amount Paid].[All]" allUniqueName="[PD_Payment History].[Amount Paid].[All]" dimensionUniqueName="[PD_Payment History]" displayFolder="" count="0" memberValueDatatype="5" unbalanced="0"/>
    <cacheHierarchy uniqueName="[PD_Payment History].[Payment Method]" caption="Payment Method" attribute="1" defaultMemberUniqueName="[PD_Payment History].[Payment Method].[All]" allUniqueName="[PD_Payment History].[Payment Method].[All]" dimensionUniqueName="[PD_Payment History]" displayFolder="" count="2" memberValueDatatype="130" unbalanced="0"/>
    <cacheHierarchy uniqueName="[PD_Payment History].[Payment Status]" caption="Payment Status" attribute="1" defaultMemberUniqueName="[PD_Payment History].[Payment Status].[All]" allUniqueName="[PD_Payment History].[Payment Status].[All]" dimensionUniqueName="[PD_Payment History]" displayFolder="" count="0" memberValueDatatype="130" unbalanced="0"/>
    <cacheHierarchy uniqueName="[PD_Payment History].[Policy ID]" caption="Policy ID" attribute="1" defaultMemberUniqueName="[PD_Payment History].[Policy ID].[All]" allUniqueName="[PD_Payment History].[Policy ID].[All]" dimensionUniqueName="[PD_Payment History]" displayFolder="" count="0" memberValueDatatype="130" unbalanced="0"/>
    <cacheHierarchy uniqueName="[PD_Policy Details].[Policy ID]" caption="Policy ID" attribute="1" defaultMemberUniqueName="[PD_Policy Details].[Policy ID].[All]" allUniqueName="[PD_Policy Details].[Policy ID].[All]" dimensionUniqueName="[PD_Policy Details]" displayFolder="" count="0" memberValueDatatype="130" unbalanced="0"/>
    <cacheHierarchy uniqueName="[PD_Policy Details].[Policy Type]" caption="Policy Type" attribute="1" defaultMemberUniqueName="[PD_Policy Details].[Policy Type].[All]" allUniqueName="[PD_Policy Details].[Policy Type].[All]" dimensionUniqueName="[PD_Policy Details]" displayFolder="" count="2" memberValueDatatype="130" unbalanced="0">
      <fieldsUsage count="2">
        <fieldUsage x="-1"/>
        <fieldUsage x="3"/>
      </fieldsUsage>
    </cacheHierarchy>
    <cacheHierarchy uniqueName="[PD_Policy Details].[Coverage Amount]" caption="Coverage Amount" attribute="1" defaultMemberUniqueName="[PD_Policy Details].[Coverage Amount].[All]" allUniqueName="[PD_Policy Details].[Coverage Amount].[All]" dimensionUniqueName="[PD_Policy Details]" displayFolder="" count="0" memberValueDatatype="20" unbalanced="0"/>
    <cacheHierarchy uniqueName="[PD_Policy Details].[Premium Amount]" caption="Premium Amount" attribute="1" defaultMemberUniqueName="[PD_Policy Details].[Premium Amount].[All]" allUniqueName="[PD_Policy Details].[Premium Amount].[All]" dimensionUniqueName="[PD_Policy Details]" displayFolder="" count="0" memberValueDatatype="5" unbalanced="0"/>
    <cacheHierarchy uniqueName="[PD_Policy Details].[Policy Start Date]" caption="Policy Start Date" attribute="1" time="1" defaultMemberUniqueName="[PD_Policy Details].[Policy Start Date].[All]" allUniqueName="[PD_Policy Details].[Policy Start Date].[All]" dimensionUniqueName="[PD_Policy Details]" displayFolder="" count="0" memberValueDatatype="7" unbalanced="0"/>
    <cacheHierarchy uniqueName="[PD_Policy Details].[Policy End Date]" caption="Policy End Date" attribute="1" time="1" defaultMemberUniqueName="[PD_Policy Details].[Policy End Date].[All]" allUniqueName="[PD_Policy Details].[Policy End Date].[All]" dimensionUniqueName="[PD_Policy Details]" displayFolder="" count="0" memberValueDatatype="7" unbalanced="0"/>
    <cacheHierarchy uniqueName="[PD_Policy Details].[Payment Frequency]" caption="Payment Frequency" attribute="1" defaultMemberUniqueName="[PD_Policy Details].[Payment Frequency].[All]" allUniqueName="[PD_Policy Details].[Payment Frequency].[All]" dimensionUniqueName="[PD_Policy Details]" displayFolder="" count="0" memberValueDatatype="130" unbalanced="0"/>
    <cacheHierarchy uniqueName="[PD_Policy Details].[Status]" caption="Status" attribute="1" defaultMemberUniqueName="[PD_Policy Details].[Status].[All]" allUniqueName="[PD_Policy Details].[Status].[All]" dimensionUniqueName="[PD_Policy Details]" displayFolder="" count="0" memberValueDatatype="130" unbalanced="0"/>
    <cacheHierarchy uniqueName="[PD_Policy Details].[Customer ID]" caption="Customer ID" attribute="1" defaultMemberUniqueName="[PD_Policy Details].[Customer ID].[All]" allUniqueName="[PD_Policy Details].[Customer ID].[All]" dimensionUniqueName="[PD_Policy Details]" displayFolder="" count="0" memberValueDatatype="130" unbalanced="0"/>
    <cacheHierarchy uniqueName="[fees_202001231041].[income_due_date (Month Index)]" caption="income_due_date (Month Index)" attribute="1" defaultMemberUniqueName="[fees_202001231041].[income_due_date (Month Index)].[All]" allUniqueName="[fees_202001231041].[income_due_date (Month Index)].[All]" dimensionUniqueName="[fees_202001231041]" displayFolder="" count="0" memberValueDatatype="20" unbalanced="0" hidden="1"/>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_202001231041]" caption="__XL_Count fees_202001231041" measure="1" displayFolder="" measureGroup="fees_202001231041" count="0" hidden="1"/>
    <cacheHierarchy uniqueName="[Measures].[__XL_Count Meeting_list]" caption="__XL_Count Meeting_list" measure="1" displayFolder="" measureGroup="Meeting_list" count="0" hidden="1"/>
    <cacheHierarchy uniqueName="[Measures].[__XL_Count Invoice]" caption="__XL_Count Invoice" measure="1" displayFolder="" measureGroup="Invoice" count="0" hidden="1"/>
    <cacheHierarchy uniqueName="[Measures].[__XL_Count Opportunity]" caption="__XL_Count Opportunity" measure="1" displayFolder="" measureGroup="Opportunity" count="0" hidden="1"/>
    <cacheHierarchy uniqueName="[Measures].[__XL_Count PD_Additional Fields]" caption="__XL_Count PD_Additional Fields" measure="1" displayFolder="" measureGroup="PD_Additional Fields" count="0" hidden="1"/>
    <cacheHierarchy uniqueName="[Measures].[__XL_Count Claims]" caption="__XL_Count Claims" measure="1" displayFolder="" measureGroup="Claims" count="0" hidden="1"/>
    <cacheHierarchy uniqueName="[Measures].[__XL_Count PD_Customer Information]" caption="__XL_Count PD_Customer Information" measure="1" displayFolder="" measureGroup="PD_Customer Information" count="0" hidden="1"/>
    <cacheHierarchy uniqueName="[Measures].[__XL_Count PD_Payment History]" caption="__XL_Count PD_Payment History" measure="1" displayFolder="" measureGroup="PD_Payment History" count="0" hidden="1"/>
    <cacheHierarchy uniqueName="[Measures].[__XL_Count PD_Policy Details]" caption="__XL_Count PD_Policy Details" measure="1" displayFolder="" measureGroup="PD_Policy Details" count="0" hidden="1"/>
    <cacheHierarchy uniqueName="[Measures].[__XL_Count Append1]" caption="__XL_Count Append1" measure="1" displayFolder="" measureGroup="Append1" count="0" hidden="1"/>
    <cacheHierarchy uniqueName="[Measures].[__XL_Count Append2]" caption="__XL_Count Append2" measure="1" displayFolder="" measureGroup="Append2" count="0" hidden="1"/>
    <cacheHierarchy uniqueName="[Measures].[__XL_Count brokerage_202001231040]" caption="__XL_Count brokerage_202001231040" measure="1" displayFolder="" measureGroup="brokerage_202001231040" count="0" hidden="1"/>
    <cacheHierarchy uniqueName="[Measures].[__No measures defined]" caption="__No measures defined" measure="1" displayFolder="" count="0" hidden="1"/>
    <cacheHierarchy uniqueName="[Measures].[Count of policy_number]" caption="Count of policy_number" measure="1" displayFolder="" measureGroup="Invoice" count="0" hidden="1">
      <extLst>
        <ext xmlns:x15="http://schemas.microsoft.com/office/spreadsheetml/2010/11/main" uri="{B97F6D7D-B522-45F9-BDA1-12C45D357490}">
          <x15:cacheHierarchy aggregatedColumn="106"/>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109"/>
        </ext>
      </extLst>
    </cacheHierarchy>
    <cacheHierarchy uniqueName="[Measures].[Sum of revenue_amount]" caption="Sum of revenue_amount" measure="1" displayFolder="" measureGroup="Opportunity" count="0" oneField="1" hidden="1">
      <fieldsUsage count="1">
        <fieldUsage x="1"/>
      </fieldsUsage>
      <extLst>
        <ext xmlns:x15="http://schemas.microsoft.com/office/spreadsheetml/2010/11/main" uri="{B97F6D7D-B522-45F9-BDA1-12C45D357490}">
          <x15:cacheHierarchy aggregatedColumn="122"/>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Budget" count="0" hidden="1">
      <extLst>
        <ext xmlns:x15="http://schemas.microsoft.com/office/spreadsheetml/2010/11/main" uri="{B97F6D7D-B522-45F9-BDA1-12C45D357490}">
          <x15:cacheHierarchy aggregatedColumn="77"/>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107"/>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50"/>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93"/>
        </ext>
      </extLst>
    </cacheHierarchy>
    <cacheHierarchy uniqueName="[Measures].[Sum of Amount 4]" caption="Sum of Amount 4" measure="1" displayFolder="" measureGroup="Append1" count="0" hidden="1">
      <extLst>
        <ext xmlns:x15="http://schemas.microsoft.com/office/spreadsheetml/2010/11/main" uri="{B97F6D7D-B522-45F9-BDA1-12C45D357490}">
          <x15:cacheHierarchy aggregatedColumn="11"/>
        </ext>
      </extLst>
    </cacheHierarchy>
    <cacheHierarchy uniqueName="[Measures].[Sum of Amount 5]" caption="Sum of Amount 5" measure="1" displayFolder="" measureGroup="Append2" count="0" hidden="1">
      <extLst>
        <ext xmlns:x15="http://schemas.microsoft.com/office/spreadsheetml/2010/11/main" uri="{B97F6D7D-B522-45F9-BDA1-12C45D357490}">
          <x15:cacheHierarchy aggregatedColumn="32"/>
        </ext>
      </extLst>
    </cacheHierarchy>
    <cacheHierarchy uniqueName="[Measures].[Sum of Amount 6]" caption="Sum of Amount 6" measure="1" displayFolder="" measureGroup="brokerage_202001231040" count="0" hidden="1">
      <extLst>
        <ext xmlns:x15="http://schemas.microsoft.com/office/spreadsheetml/2010/11/main" uri="{B97F6D7D-B522-45F9-BDA1-12C45D357490}">
          <x15:cacheHierarchy aggregatedColumn="67"/>
        </ext>
      </extLst>
    </cacheHierarchy>
    <cacheHierarchy uniqueName="[Measures].[Count of Status]" caption="Count of Status" measure="1" displayFolder="" measureGroup="PD_Policy Details" count="0" hidden="1">
      <extLst>
        <ext xmlns:x15="http://schemas.microsoft.com/office/spreadsheetml/2010/11/main" uri="{B97F6D7D-B522-45F9-BDA1-12C45D357490}">
          <x15:cacheHierarchy aggregatedColumn="155"/>
        </ext>
      </extLst>
    </cacheHierarchy>
    <cacheHierarchy uniqueName="[Measures].[Count of Policy ID]" caption="Count of Policy ID" measure="1" displayFolder="" measureGroup="PD_Policy Details" count="0" hidden="1">
      <extLst>
        <ext xmlns:x15="http://schemas.microsoft.com/office/spreadsheetml/2010/11/main" uri="{B97F6D7D-B522-45F9-BDA1-12C45D357490}">
          <x15:cacheHierarchy aggregatedColumn="148"/>
        </ext>
      </extLst>
    </cacheHierarchy>
    <cacheHierarchy uniqueName="[Measures].[Count of Customer ID]" caption="Count of Customer ID" measure="1" displayFolder="" measureGroup="PD_Customer Information" count="0" hidden="1">
      <extLst>
        <ext xmlns:x15="http://schemas.microsoft.com/office/spreadsheetml/2010/11/main" uri="{B97F6D7D-B522-45F9-BDA1-12C45D357490}">
          <x15:cacheHierarchy aggregatedColumn="135"/>
        </ext>
      </extLst>
    </cacheHierarchy>
    <cacheHierarchy uniqueName="[Measures].[Sum of Age]" caption="Sum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Age]" caption="Count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Policy ID 2]" caption="Count of Policy ID 2" measure="1" displayFolder="" measureGroup="PD_Payment History" count="0" hidden="1">
      <extLst>
        <ext xmlns:x15="http://schemas.microsoft.com/office/spreadsheetml/2010/11/main" uri="{B97F6D7D-B522-45F9-BDA1-12C45D357490}">
          <x15:cacheHierarchy aggregatedColumn="147"/>
        </ext>
      </extLst>
    </cacheHierarchy>
    <cacheHierarchy uniqueName="[Measures].[Count of Payment ID]" caption="Count of Payment ID" measure="1" displayFolder="" measureGroup="PD_Payment History" count="0" hidden="1">
      <extLst>
        <ext xmlns:x15="http://schemas.microsoft.com/office/spreadsheetml/2010/11/main" uri="{B97F6D7D-B522-45F9-BDA1-12C45D357490}">
          <x15:cacheHierarchy aggregatedColumn="142"/>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80"/>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82"/>
        </ext>
      </extLst>
    </cacheHierarchy>
    <cacheHierarchy uniqueName="[Measures].[Count of Policy ID 3]" caption="Count of Policy ID 3" measure="1" displayFolder="" measureGroup="PD_Additional Fields" count="0" hidden="1">
      <extLst>
        <ext xmlns:x15="http://schemas.microsoft.com/office/spreadsheetml/2010/11/main" uri="{B97F6D7D-B522-45F9-BDA1-12C45D357490}">
          <x15:cacheHierarchy aggregatedColumn="134"/>
        </ext>
      </extLst>
    </cacheHierarchy>
    <cacheHierarchy uniqueName="[Measures].[Sum of Premium Amount]" caption="Sum of Premium Amount" measure="1" displayFolder="" measureGroup="PD_Policy Details" count="0" hidden="1">
      <extLst>
        <ext xmlns:x15="http://schemas.microsoft.com/office/spreadsheetml/2010/11/main" uri="{B97F6D7D-B522-45F9-BDA1-12C45D357490}">
          <x15:cacheHierarchy aggregatedColumn="151"/>
        </ext>
      </extLst>
    </cacheHierarchy>
    <cacheHierarchy uniqueName="[Measures].[Sum of Coverage Amount]" caption="Sum of Coverage Amount" measure="1" displayFolder="" measureGroup="PD_Policy Details" count="0" hidden="1">
      <extLst>
        <ext xmlns:x15="http://schemas.microsoft.com/office/spreadsheetml/2010/11/main" uri="{B97F6D7D-B522-45F9-BDA1-12C45D357490}">
          <x15:cacheHierarchy aggregatedColumn="150"/>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79"/>
        </ext>
      </extLst>
    </cacheHierarchy>
  </cacheHierarchies>
  <kpis count="0"/>
  <dimensions count="15">
    <dimension name="Append1" uniqueName="[Append1]" caption="Append1"/>
    <dimension name="Append2" uniqueName="[Append2]" caption="Append2"/>
    <dimension name="Brokerage" uniqueName="[Brokerage]" caption="Brokerage"/>
    <dimension name="brokerage_202001231040" uniqueName="[brokerage_202001231040]" caption="brokerage_202001231040"/>
    <dimension name="Budget" uniqueName="[Budget]" caption="Budget"/>
    <dimension name="Claims" uniqueName="[Claims]" caption="Claims"/>
    <dimension name="fees_202001231041" uniqueName="[fees_202001231041]" caption="fees_202001231041"/>
    <dimension name="Invoice" uniqueName="[Invoice]" caption="Invoice"/>
    <dimension measure="1" name="Measures" uniqueName="[Measures]" caption="Measures"/>
    <dimension name="Meeting_list" uniqueName="[Meeting_list]" caption="Meeting_list"/>
    <dimension name="Opportunity" uniqueName="[Opportunity]" caption="Opportunity"/>
    <dimension name="PD_Additional Fields" uniqueName="[PD_Additional Fields]" caption="PD_Additional Fields"/>
    <dimension name="PD_Customer Information" uniqueName="[PD_Customer Information]" caption="PD_Customer Information"/>
    <dimension name="PD_Payment History" uniqueName="[PD_Payment History]" caption="PD_Payment History"/>
    <dimension name="PD_Policy Details" uniqueName="[PD_Policy Details]" caption="PD_Policy Details"/>
  </dimensions>
  <measureGroups count="14">
    <measureGroup name="Append1" caption="Append1"/>
    <measureGroup name="Append2" caption="Append2"/>
    <measureGroup name="Brokerage" caption="Brokerage"/>
    <measureGroup name="brokerage_202001231040" caption="brokerage_202001231040"/>
    <measureGroup name="Budget" caption="Budget"/>
    <measureGroup name="Claims" caption="Claims"/>
    <measureGroup name="fees_202001231041" caption="fees_202001231041"/>
    <measureGroup name="Invoice" caption="Invoice"/>
    <measureGroup name="Meeting_list" caption="Meeting_list"/>
    <measureGroup name="Opportunity" caption="Opportunity"/>
    <measureGroup name="PD_Additional Fields" caption="PD_Additional Fields"/>
    <measureGroup name="PD_Customer Information" caption="PD_Customer Information"/>
    <measureGroup name="PD_Payment History" caption="PD_Payment History"/>
    <measureGroup name="PD_Policy Details" caption="PD_Policy Details"/>
  </measureGroups>
  <maps count="28">
    <map measureGroup="0" dimension="0"/>
    <map measureGroup="1" dimension="1"/>
    <map measureGroup="2" dimension="2"/>
    <map measureGroup="2" dimension="4"/>
    <map measureGroup="3" dimension="3"/>
    <map measureGroup="4" dimension="4"/>
    <map measureGroup="5" dimension="5"/>
    <map measureGroup="5" dimension="11"/>
    <map measureGroup="5" dimension="12"/>
    <map measureGroup="5" dimension="14"/>
    <map measureGroup="6" dimension="4"/>
    <map measureGroup="6" dimension="6"/>
    <map measureGroup="7" dimension="4"/>
    <map measureGroup="7" dimension="7"/>
    <map measureGroup="8" dimension="4"/>
    <map measureGroup="8" dimension="9"/>
    <map measureGroup="9" dimension="4"/>
    <map measureGroup="9" dimension="10"/>
    <map measureGroup="10" dimension="11"/>
    <map measureGroup="10" dimension="12"/>
    <map measureGroup="10" dimension="14"/>
    <map measureGroup="11" dimension="12"/>
    <map measureGroup="12" dimension="11"/>
    <map measureGroup="12" dimension="12"/>
    <map measureGroup="12" dimension="13"/>
    <map measureGroup="12" dimension="14"/>
    <map measureGroup="13" dimension="12"/>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wsalya appusamy" refreshedDate="45870.842668634257" backgroundQuery="1" createdVersion="7" refreshedVersion="8" minRefreshableVersion="3" recordCount="0" supportSubquery="1" supportAdvancedDrill="1" xr:uid="{7EFE7344-84C0-455F-8986-EC4E01334462}">
  <cacheSource type="external" connectionId="16"/>
  <cacheFields count="4">
    <cacheField name="[PD_Payment History].[Payment Status].[Payment Status]" caption="Payment Status" numFmtId="0" hierarchy="146" level="1">
      <sharedItems count="2">
        <s v="Failed"/>
        <s v="Successful"/>
      </sharedItems>
    </cacheField>
    <cacheField name="[Measures].[Count of Policy ID 2]" caption="Count of Policy ID 2" numFmtId="0" hierarchy="190" level="32767"/>
    <cacheField name="[Meeting_list].[meeting_date].[meeting_date]" caption="meeting_date" numFmtId="0" hierarchy="113" level="1">
      <sharedItems containsSemiMixedTypes="0" containsNonDate="0" containsString="0"/>
    </cacheField>
    <cacheField name="[PD_Policy Details].[Policy Type].[Policy Type]" caption="Policy Type" numFmtId="0" hierarchy="149" level="1">
      <sharedItems containsSemiMixedTypes="0" containsNonDate="0" containsString="0"/>
    </cacheField>
  </cacheFields>
  <cacheHierarchies count="198">
    <cacheHierarchy uniqueName="[Append1].[client_name]" caption="client_name" attribute="1" defaultMemberUniqueName="[Append1].[client_name].[All]" allUniqueName="[Append1].[client_name].[All]" dimensionUniqueName="[Append1]" displayFolder="" count="0" memberValueDatatype="130" unbalanced="0"/>
    <cacheHierarchy uniqueName="[Append1].[policy_number]" caption="policy_number" attribute="1" defaultMemberUniqueName="[Append1].[policy_number].[All]" allUniqueName="[Append1].[policy_number].[All]" dimensionUniqueName="[Append1]" displayFolder="" count="0" memberValueDatatype="130" unbalanced="0"/>
    <cacheHierarchy uniqueName="[Append1].[policy_status]" caption="policy_status" attribute="1" defaultMemberUniqueName="[Append1].[policy_status].[All]" allUniqueName="[Append1].[policy_status].[All]" dimensionUniqueName="[Append1]" displayFolder="" count="0" memberValueDatatype="130" unbalanced="0"/>
    <cacheHierarchy uniqueName="[Append1].[policy_start_date]" caption="policy_start_date" attribute="1" time="1" defaultMemberUniqueName="[Append1].[policy_start_date].[All]" allUniqueName="[Append1].[policy_start_date].[All]" dimensionUniqueName="[Append1]" displayFolder="" count="0" memberValueDatatype="7" unbalanced="0"/>
    <cacheHierarchy uniqueName="[Append1].[policy_end_date]" caption="policy_end_date" attribute="1" time="1" defaultMemberUniqueName="[Append1].[policy_end_date].[All]" allUniqueName="[Append1].[policy_end_date].[All]" dimensionUniqueName="[Append1]" displayFolder="" count="0" memberValueDatatype="7" unbalanced="0"/>
    <cacheHierarchy uniqueName="[Append1].[product_group]" caption="product_group" attribute="1" defaultMemberUniqueName="[Append1].[product_group].[All]" allUniqueName="[Append1].[product_group].[All]" dimensionUniqueName="[Append1]" displayFolder="" count="0" memberValueDatatype="130" unbalanced="0"/>
    <cacheHierarchy uniqueName="[Append1].[Account Exe ID]" caption="Account Exe ID" attribute="1" defaultMemberUniqueName="[Append1].[Account Exe ID].[All]" allUniqueName="[Append1].[Account Exe ID].[All]" dimensionUniqueName="[Append1]" displayFolder="" count="0" memberValueDatatype="130" unbalanced="0"/>
    <cacheHierarchy uniqueName="[Append1].[Exe Name]" caption="Exe Name" attribute="1" defaultMemberUniqueName="[Append1].[Exe Name].[All]" allUniqueName="[Append1].[Exe Name].[All]" dimensionUniqueName="[Append1]" displayFolder="" count="0" memberValueDatatype="130" unbalanced="0"/>
    <cacheHierarchy uniqueName="[Append1].[branch_name]" caption="branch_name" attribute="1" defaultMemberUniqueName="[Append1].[branch_name].[All]" allUniqueName="[Append1].[branch_name].[All]" dimensionUniqueName="[Append1]" displayFolder="" count="0" memberValueDatatype="130" unbalanced="0"/>
    <cacheHierarchy uniqueName="[Append1].[solution_group]" caption="solution_group" attribute="1" defaultMemberUniqueName="[Append1].[solution_group].[All]" allUniqueName="[Append1].[solution_group].[All]" dimensionUniqueName="[Append1]" displayFolder="" count="0" memberValueDatatype="130" unbalanced="0"/>
    <cacheHierarchy uniqueName="[Append1].[income_class]" caption="income_class" attribute="1" defaultMemberUniqueName="[Append1].[income_class].[All]" allUniqueName="[Append1].[income_class].[All]" dimensionUniqueName="[Append1]" displayFolder="" count="0" memberValueDatatype="130" unbalanced="0"/>
    <cacheHierarchy uniqueName="[Append1].[Amount]" caption="Amount" attribute="1" defaultMemberUniqueName="[Append1].[Amount].[All]" allUniqueName="[Append1].[Amount].[All]" dimensionUniqueName="[Append1]" displayFolder="" count="0" memberValueDatatype="5" unbalanced="0"/>
    <cacheHierarchy uniqueName="[Append1].[income_due_date]" caption="income_due_date" attribute="1" time="1" defaultMemberUniqueName="[Append1].[income_due_date].[All]" allUniqueName="[Append1].[income_due_date].[All]" dimensionUniqueName="[Append1]" displayFolder="" count="0" memberValueDatatype="7" unbalanced="0"/>
    <cacheHierarchy uniqueName="[Append1].[revenue_transaction_type]" caption="revenue_transaction_type" attribute="1" defaultMemberUniqueName="[Append1].[revenue_transaction_type].[All]" allUniqueName="[Append1].[revenue_transaction_type].[All]" dimensionUniqueName="[Append1]" displayFolder="" count="0" memberValueDatatype="130" unbalanced="0"/>
    <cacheHierarchy uniqueName="[Append1].[renewal_status]" caption="renewal_status" attribute="1" defaultMemberUniqueName="[Append1].[renewal_status].[All]" allUniqueName="[Append1].[renewal_status].[All]" dimensionUniqueName="[Append1]" displayFolder="" count="0" memberValueDatatype="130" unbalanced="0"/>
    <cacheHierarchy uniqueName="[Append1].[lapse_reason]" caption="lapse_reason" attribute="1" defaultMemberUniqueName="[Append1].[lapse_reason].[All]" allUniqueName="[Append1].[lapse_reason].[All]" dimensionUniqueName="[Append1]" displayFolder="" count="0" memberValueDatatype="130" unbalanced="0"/>
    <cacheHierarchy uniqueName="[Append1].[last_updated_date]" caption="last_updated_date" attribute="1" time="1" defaultMemberUniqueName="[Append1].[last_updated_date].[All]" allUniqueName="[Append1].[last_updated_date].[All]" dimensionUniqueName="[Append1]" displayFolder="" count="0" memberValueDatatype="7" unbalanced="0"/>
    <cacheHierarchy uniqueName="[Append1].[Account Executive]" caption="Account Executive" attribute="1" defaultMemberUniqueName="[Append1].[Account Executive].[All]" allUniqueName="[Append1].[Account Executive].[All]" dimensionUniqueName="[Append1]" displayFolder="" count="0" memberValueDatatype="130" unbalanced="0"/>
    <cacheHierarchy uniqueName="[Append1].[invoice_number]" caption="invoice_number" attribute="1" defaultMemberUniqueName="[Append1].[invoice_number].[All]" allUniqueName="[Append1].[invoice_number].[All]" dimensionUniqueName="[Append1]" displayFolder="" count="0" memberValueDatatype="130" unbalanced="0"/>
    <cacheHierarchy uniqueName="[Append1].[invoice_date]" caption="invoice_date" attribute="1" time="1" defaultMemberUniqueName="[Append1].[invoice_date].[All]" allUniqueName="[Append1].[invoice_date].[All]" dimensionUniqueName="[Append1]" displayFolder="" count="0" memberValueDatatype="7" unbalanced="0"/>
    <cacheHierarchy uniqueName="[Append1].[Client Name]" caption="Client Name" attribute="1" defaultMemberUniqueName="[Append1].[Client Name].[All]" allUniqueName="[Append1].[Client Name].[All]" dimensionUniqueName="[Append1]" displayFolder="" count="0" memberValueDatatype="130" unbalanced="0"/>
    <cacheHierarchy uniqueName="[Append2].[client_name]" caption="client_name" attribute="1" defaultMemberUniqueName="[Append2].[client_name].[All]" allUniqueName="[Append2].[client_name].[All]" dimensionUniqueName="[Append2]" displayFolder="" count="0" memberValueDatatype="130" unbalanced="0"/>
    <cacheHierarchy uniqueName="[Append2].[policy_number]" caption="policy_number" attribute="1" defaultMemberUniqueName="[Append2].[policy_number].[All]" allUniqueName="[Append2].[policy_number].[All]" dimensionUniqueName="[Append2]" displayFolder="" count="0" memberValueDatatype="130" unbalanced="0"/>
    <cacheHierarchy uniqueName="[Append2].[policy_status]" caption="policy_status" attribute="1" defaultMemberUniqueName="[Append2].[policy_status].[All]" allUniqueName="[Append2].[policy_status].[All]" dimensionUniqueName="[Append2]" displayFolder="" count="0" memberValueDatatype="130" unbalanced="0"/>
    <cacheHierarchy uniqueName="[Append2].[policy_start_date]" caption="policy_start_date" attribute="1" time="1" defaultMemberUniqueName="[Append2].[policy_start_date].[All]" allUniqueName="[Append2].[policy_start_date].[All]" dimensionUniqueName="[Append2]" displayFolder="" count="0" memberValueDatatype="7" unbalanced="0"/>
    <cacheHierarchy uniqueName="[Append2].[policy_end_date]" caption="policy_end_date" attribute="1" time="1" defaultMemberUniqueName="[Append2].[policy_end_date].[All]" allUniqueName="[Append2].[policy_end_date].[All]" dimensionUniqueName="[Append2]" displayFolder="" count="0" memberValueDatatype="7" unbalanced="0"/>
    <cacheHierarchy uniqueName="[Append2].[product_group]" caption="product_group" attribute="1" defaultMemberUniqueName="[Append2].[product_group].[All]" allUniqueName="[Append2].[product_group].[All]" dimensionUniqueName="[Append2]" displayFolder="" count="0" memberValueDatatype="130" unbalanced="0"/>
    <cacheHierarchy uniqueName="[Append2].[Account Exe ID]" caption="Account Exe ID" attribute="1" defaultMemberUniqueName="[Append2].[Account Exe ID].[All]" allUniqueName="[Append2].[Account Exe ID].[All]" dimensionUniqueName="[Append2]" displayFolder="" count="0" memberValueDatatype="130" unbalanced="0"/>
    <cacheHierarchy uniqueName="[Append2].[Exe Name]" caption="Exe Name" attribute="1" defaultMemberUniqueName="[Append2].[Exe Name].[All]" allUniqueName="[Append2].[Exe Name].[All]" dimensionUniqueName="[Append2]" displayFolder="" count="0" memberValueDatatype="130" unbalanced="0"/>
    <cacheHierarchy uniqueName="[Append2].[branch_name]" caption="branch_name" attribute="1" defaultMemberUniqueName="[Append2].[branch_name].[All]" allUniqueName="[Append2].[branch_name].[All]" dimensionUniqueName="[Append2]" displayFolder="" count="0" memberValueDatatype="130" unbalanced="0"/>
    <cacheHierarchy uniqueName="[Append2].[solution_group]" caption="solution_group" attribute="1" defaultMemberUniqueName="[Append2].[solution_group].[All]" allUniqueName="[Append2].[solution_group].[All]" dimensionUniqueName="[Append2]" displayFolder="" count="0" memberValueDatatype="130" unbalanced="0"/>
    <cacheHierarchy uniqueName="[Append2].[income_class]" caption="income_class" attribute="1" defaultMemberUniqueName="[Append2].[income_class].[All]" allUniqueName="[Append2].[income_class].[All]" dimensionUniqueName="[Append2]" displayFolder="" count="0" memberValueDatatype="130" unbalanced="0"/>
    <cacheHierarchy uniqueName="[Append2].[Amount]" caption="Amount" attribute="1" defaultMemberUniqueName="[Append2].[Amount].[All]" allUniqueName="[Append2].[Amount].[All]" dimensionUniqueName="[Append2]" displayFolder="" count="0" memberValueDatatype="5" unbalanced="0"/>
    <cacheHierarchy uniqueName="[Append2].[income_due_date]" caption="income_due_date" attribute="1" time="1" defaultMemberUniqueName="[Append2].[income_due_date].[All]" allUniqueName="[Append2].[income_due_date].[All]" dimensionUniqueName="[Append2]" displayFolder="" count="0" memberValueDatatype="7" unbalanced="0"/>
    <cacheHierarchy uniqueName="[Append2].[revenue_transaction_type]" caption="revenue_transaction_type" attribute="1" defaultMemberUniqueName="[Append2].[revenue_transaction_type].[All]" allUniqueName="[Append2].[revenue_transaction_type].[All]" dimensionUniqueName="[Append2]" displayFolder="" count="0" memberValueDatatype="130" unbalanced="0"/>
    <cacheHierarchy uniqueName="[Append2].[renewal_status]" caption="renewal_status" attribute="1" defaultMemberUniqueName="[Append2].[renewal_status].[All]" allUniqueName="[Append2].[renewal_status].[All]" dimensionUniqueName="[Append2]" displayFolder="" count="0" memberValueDatatype="130" unbalanced="0"/>
    <cacheHierarchy uniqueName="[Append2].[lapse_reason]" caption="lapse_reason" attribute="1" defaultMemberUniqueName="[Append2].[lapse_reason].[All]" allUniqueName="[Append2].[lapse_reason].[All]" dimensionUniqueName="[Append2]" displayFolder="" count="0" memberValueDatatype="130" unbalanced="0"/>
    <cacheHierarchy uniqueName="[Append2].[last_updated_date]" caption="last_updated_date" attribute="1" time="1" defaultMemberUniqueName="[Append2].[last_updated_date].[All]" allUniqueName="[Append2].[last_updated_date].[All]" dimensionUniqueName="[Append2]" displayFolder="" count="0" memberValueDatatype="7" unbalanced="0"/>
    <cacheHierarchy uniqueName="[Append2].[Account Executive]" caption="Account Executive" attribute="1" defaultMemberUniqueName="[Append2].[Account Executive].[All]" allUniqueName="[Append2].[Account Executive].[All]" dimensionUniqueName="[Append2]"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13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income_due_date (Month)]" caption="income_due_date (Month)" attribute="1" defaultMemberUniqueName="[fees_202001231041].[income_due_date (Month)].[All]" allUniqueName="[fees_202001231041].[income_due_date (Month)].[All]" dimensionUniqueName="[fees_202001231041]"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_list].[Account Exe ID]" caption="Account Exe ID" attribute="1" defaultMemberUniqueName="[Meeting_list].[Account Exe ID].[All]" allUniqueName="[Meeting_list].[Account Exe ID].[All]" dimensionUniqueName="[Meeting_list]" displayFolder="" count="0" memberValueDatatype="13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2" memberValueDatatype="7" unbalanced="0">
      <fieldsUsage count="2">
        <fieldUsage x="-1"/>
        <fieldUsage x="2"/>
      </fieldsUsage>
    </cacheHierarchy>
    <cacheHierarchy uniqueName="[Meeting_list].[meeting_date (Year)]" caption="meeting_date (Year)" attribute="1" defaultMemberUniqueName="[Meeting_list].[meeting_date (Year)].[All]" allUniqueName="[Meeting_list].[meeting_date (Year)].[All]" dimensionUniqueName="[Meeting_list]" displayFolder="" count="0" memberValueDatatype="130" unbalanced="0"/>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D_Additional Fields].[Agent ID]" caption="Agent ID" attribute="1" defaultMemberUniqueName="[PD_Additional Fields].[Agent ID].[All]" allUniqueName="[PD_Additional Fields].[Agent ID].[All]" dimensionUniqueName="[PD_Additional Fields]" displayFolder="" count="0" memberValueDatatype="130" unbalanced="0"/>
    <cacheHierarchy uniqueName="[PD_Additional Fields].[Renewal Status]" caption="Renewal Status" attribute="1" defaultMemberUniqueName="[PD_Additional Fields].[Renewal Status].[All]" allUniqueName="[PD_Additional Fields].[Renewal Status].[All]" dimensionUniqueName="[PD_Additional Fields]" displayFolder="" count="0" memberValueDatatype="130" unbalanced="0"/>
    <cacheHierarchy uniqueName="[PD_Additional Fields].[Policy Discounts]" caption="Policy Discounts" attribute="1" defaultMemberUniqueName="[PD_Additional Fields].[Policy Discounts].[All]" allUniqueName="[PD_Additional Fields].[Policy Discounts].[All]" dimensionUniqueName="[PD_Additional Fields]" displayFolder="" count="0" memberValueDatatype="20" unbalanced="0"/>
    <cacheHierarchy uniqueName="[PD_Additional Fields].[Risk Score]" caption="Risk Score" attribute="1" defaultMemberUniqueName="[PD_Additional Fields].[Risk Score].[All]" allUniqueName="[PD_Additional Fields].[Risk Score].[All]" dimensionUniqueName="[PD_Additional Fields]" displayFolder="" count="0" memberValueDatatype="20" unbalanced="0"/>
    <cacheHierarchy uniqueName="[PD_Additional Fields].[Policy ID]" caption="Policy ID" attribute="1" defaultMemberUniqueName="[PD_Additional Fields].[Policy ID].[All]" allUniqueName="[PD_Additional Fields].[Policy ID].[All]" dimensionUniqueName="[PD_Additional Fields]" displayFolder="" count="0" memberValueDatatype="130" unbalanced="0"/>
    <cacheHierarchy uniqueName="[PD_Customer Information].[Customer ID]" caption="Customer ID" attribute="1" defaultMemberUniqueName="[PD_Customer Information].[Customer ID].[All]" allUniqueName="[PD_Customer Information].[Customer ID].[All]" dimensionUniqueName="[PD_Customer Information]" displayFolder="" count="0" memberValueDatatype="130" unbalanced="0"/>
    <cacheHierarchy uniqueName="[PD_Customer Information].[Name]" caption="Name" attribute="1" defaultMemberUniqueName="[PD_Customer Information].[Name].[All]" allUniqueName="[PD_Customer Information].[Name].[All]" dimensionUniqueName="[PD_Customer Information]" displayFolder="" count="0" memberValueDatatype="130" unbalanced="0"/>
    <cacheHierarchy uniqueName="[PD_Customer Information].[Gender]" caption="Gender" attribute="1" defaultMemberUniqueName="[PD_Customer Information].[Gender].[All]" allUniqueName="[PD_Customer Information].[Gender].[All]" dimensionUniqueName="[PD_Customer Information]" displayFolder="" count="2" memberValueDatatype="130" unbalanced="0"/>
    <cacheHierarchy uniqueName="[PD_Customer Information].[Age]" caption="Age" attribute="1" defaultMemberUniqueName="[PD_Customer Information].[Age].[All]" allUniqueName="[PD_Customer Information].[Age].[All]" dimensionUniqueName="[PD_Customer Information]" displayFolder="" count="0" memberValueDatatype="20" unbalanced="0"/>
    <cacheHierarchy uniqueName="[PD_Customer Information].[Occupation]" caption="Occupation" attribute="1" defaultMemberUniqueName="[PD_Customer Information].[Occupation].[All]" allUniqueName="[PD_Customer Information].[Occupation].[All]" dimensionUniqueName="[PD_Customer Information]" displayFolder="" count="0" memberValueDatatype="130" unbalanced="0"/>
    <cacheHierarchy uniqueName="[PD_Customer Information].[Marital Status]" caption="Marital Status" attribute="1" defaultMemberUniqueName="[PD_Customer Information].[Marital Status].[All]" allUniqueName="[PD_Customer Information].[Marital Status].[All]" dimensionUniqueName="[PD_Customer Information]" displayFolder="" count="0" memberValueDatatype="130" unbalanced="0"/>
    <cacheHierarchy uniqueName="[PD_Customer Information].[Address (City, State, Zip Code)]" caption="Address (City, State, Zip Code)" attribute="1" defaultMemberUniqueName="[PD_Customer Information].[Address (City, State, Zip Code)].[All]" allUniqueName="[PD_Customer Information].[Address (City, State, Zip Code)].[All]" dimensionUniqueName="[PD_Customer Information]" displayFolder="" count="0" memberValueDatatype="130" unbalanced="0"/>
    <cacheHierarchy uniqueName="[PD_Payment History].[Payment ID]" caption="Payment ID" attribute="1" defaultMemberUniqueName="[PD_Payment History].[Payment ID].[All]" allUniqueName="[PD_Payment History].[Payment ID].[All]" dimensionUniqueName="[PD_Payment History]" displayFolder="" count="0" memberValueDatatype="130" unbalanced="0"/>
    <cacheHierarchy uniqueName="[PD_Payment History].[Date of Payment]" caption="Date of Payment" attribute="1" time="1" defaultMemberUniqueName="[PD_Payment History].[Date of Payment].[All]" allUniqueName="[PD_Payment History].[Date of Payment].[All]" dimensionUniqueName="[PD_Payment History]" displayFolder="" count="0" memberValueDatatype="7" unbalanced="0"/>
    <cacheHierarchy uniqueName="[PD_Payment History].[Amount Paid]" caption="Amount Paid" attribute="1" defaultMemberUniqueName="[PD_Payment History].[Amount Paid].[All]" allUniqueName="[PD_Payment History].[Amount Paid].[All]" dimensionUniqueName="[PD_Payment History]" displayFolder="" count="0" memberValueDatatype="5" unbalanced="0"/>
    <cacheHierarchy uniqueName="[PD_Payment History].[Payment Method]" caption="Payment Method" attribute="1" defaultMemberUniqueName="[PD_Payment History].[Payment Method].[All]" allUniqueName="[PD_Payment History].[Payment Method].[All]" dimensionUniqueName="[PD_Payment History]" displayFolder="" count="2" memberValueDatatype="130" unbalanced="0"/>
    <cacheHierarchy uniqueName="[PD_Payment History].[Payment Status]" caption="Payment Status" attribute="1" defaultMemberUniqueName="[PD_Payment History].[Payment Status].[All]" allUniqueName="[PD_Payment History].[Payment Status].[All]" dimensionUniqueName="[PD_Payment History]" displayFolder="" count="2" memberValueDatatype="130" unbalanced="0">
      <fieldsUsage count="2">
        <fieldUsage x="-1"/>
        <fieldUsage x="0"/>
      </fieldsUsage>
    </cacheHierarchy>
    <cacheHierarchy uniqueName="[PD_Payment History].[Policy ID]" caption="Policy ID" attribute="1" defaultMemberUniqueName="[PD_Payment History].[Policy ID].[All]" allUniqueName="[PD_Payment History].[Policy ID].[All]" dimensionUniqueName="[PD_Payment History]" displayFolder="" count="0" memberValueDatatype="130" unbalanced="0"/>
    <cacheHierarchy uniqueName="[PD_Policy Details].[Policy ID]" caption="Policy ID" attribute="1" defaultMemberUniqueName="[PD_Policy Details].[Policy ID].[All]" allUniqueName="[PD_Policy Details].[Policy ID].[All]" dimensionUniqueName="[PD_Policy Details]" displayFolder="" count="0" memberValueDatatype="130" unbalanced="0"/>
    <cacheHierarchy uniqueName="[PD_Policy Details].[Policy Type]" caption="Policy Type" attribute="1" defaultMemberUniqueName="[PD_Policy Details].[Policy Type].[All]" allUniqueName="[PD_Policy Details].[Policy Type].[All]" dimensionUniqueName="[PD_Policy Details]" displayFolder="" count="2" memberValueDatatype="130" unbalanced="0">
      <fieldsUsage count="2">
        <fieldUsage x="-1"/>
        <fieldUsage x="3"/>
      </fieldsUsage>
    </cacheHierarchy>
    <cacheHierarchy uniqueName="[PD_Policy Details].[Coverage Amount]" caption="Coverage Amount" attribute="1" defaultMemberUniqueName="[PD_Policy Details].[Coverage Amount].[All]" allUniqueName="[PD_Policy Details].[Coverage Amount].[All]" dimensionUniqueName="[PD_Policy Details]" displayFolder="" count="0" memberValueDatatype="20" unbalanced="0"/>
    <cacheHierarchy uniqueName="[PD_Policy Details].[Premium Amount]" caption="Premium Amount" attribute="1" defaultMemberUniqueName="[PD_Policy Details].[Premium Amount].[All]" allUniqueName="[PD_Policy Details].[Premium Amount].[All]" dimensionUniqueName="[PD_Policy Details]" displayFolder="" count="0" memberValueDatatype="5" unbalanced="0"/>
    <cacheHierarchy uniqueName="[PD_Policy Details].[Policy Start Date]" caption="Policy Start Date" attribute="1" time="1" defaultMemberUniqueName="[PD_Policy Details].[Policy Start Date].[All]" allUniqueName="[PD_Policy Details].[Policy Start Date].[All]" dimensionUniqueName="[PD_Policy Details]" displayFolder="" count="0" memberValueDatatype="7" unbalanced="0"/>
    <cacheHierarchy uniqueName="[PD_Policy Details].[Policy End Date]" caption="Policy End Date" attribute="1" time="1" defaultMemberUniqueName="[PD_Policy Details].[Policy End Date].[All]" allUniqueName="[PD_Policy Details].[Policy End Date].[All]" dimensionUniqueName="[PD_Policy Details]" displayFolder="" count="0" memberValueDatatype="7" unbalanced="0"/>
    <cacheHierarchy uniqueName="[PD_Policy Details].[Payment Frequency]" caption="Payment Frequency" attribute="1" defaultMemberUniqueName="[PD_Policy Details].[Payment Frequency].[All]" allUniqueName="[PD_Policy Details].[Payment Frequency].[All]" dimensionUniqueName="[PD_Policy Details]" displayFolder="" count="0" memberValueDatatype="130" unbalanced="0"/>
    <cacheHierarchy uniqueName="[PD_Policy Details].[Status]" caption="Status" attribute="1" defaultMemberUniqueName="[PD_Policy Details].[Status].[All]" allUniqueName="[PD_Policy Details].[Status].[All]" dimensionUniqueName="[PD_Policy Details]" displayFolder="" count="0" memberValueDatatype="130" unbalanced="0"/>
    <cacheHierarchy uniqueName="[PD_Policy Details].[Customer ID]" caption="Customer ID" attribute="1" defaultMemberUniqueName="[PD_Policy Details].[Customer ID].[All]" allUniqueName="[PD_Policy Details].[Customer ID].[All]" dimensionUniqueName="[PD_Policy Details]" displayFolder="" count="0" memberValueDatatype="130" unbalanced="0"/>
    <cacheHierarchy uniqueName="[fees_202001231041].[income_due_date (Month Index)]" caption="income_due_date (Month Index)" attribute="1" defaultMemberUniqueName="[fees_202001231041].[income_due_date (Month Index)].[All]" allUniqueName="[fees_202001231041].[income_due_date (Month Index)].[All]" dimensionUniqueName="[fees_202001231041]" displayFolder="" count="0" memberValueDatatype="20" unbalanced="0" hidden="1"/>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_202001231041]" caption="__XL_Count fees_202001231041" measure="1" displayFolder="" measureGroup="fees_202001231041" count="0" hidden="1"/>
    <cacheHierarchy uniqueName="[Measures].[__XL_Count Meeting_list]" caption="__XL_Count Meeting_list" measure="1" displayFolder="" measureGroup="Meeting_list" count="0" hidden="1"/>
    <cacheHierarchy uniqueName="[Measures].[__XL_Count Invoice]" caption="__XL_Count Invoice" measure="1" displayFolder="" measureGroup="Invoice" count="0" hidden="1"/>
    <cacheHierarchy uniqueName="[Measures].[__XL_Count Opportunity]" caption="__XL_Count Opportunity" measure="1" displayFolder="" measureGroup="Opportunity" count="0" hidden="1"/>
    <cacheHierarchy uniqueName="[Measures].[__XL_Count PD_Additional Fields]" caption="__XL_Count PD_Additional Fields" measure="1" displayFolder="" measureGroup="PD_Additional Fields" count="0" hidden="1"/>
    <cacheHierarchy uniqueName="[Measures].[__XL_Count Claims]" caption="__XL_Count Claims" measure="1" displayFolder="" measureGroup="Claims" count="0" hidden="1"/>
    <cacheHierarchy uniqueName="[Measures].[__XL_Count PD_Customer Information]" caption="__XL_Count PD_Customer Information" measure="1" displayFolder="" measureGroup="PD_Customer Information" count="0" hidden="1"/>
    <cacheHierarchy uniqueName="[Measures].[__XL_Count PD_Payment History]" caption="__XL_Count PD_Payment History" measure="1" displayFolder="" measureGroup="PD_Payment History" count="0" hidden="1"/>
    <cacheHierarchy uniqueName="[Measures].[__XL_Count PD_Policy Details]" caption="__XL_Count PD_Policy Details" measure="1" displayFolder="" measureGroup="PD_Policy Details" count="0" hidden="1"/>
    <cacheHierarchy uniqueName="[Measures].[__XL_Count Append1]" caption="__XL_Count Append1" measure="1" displayFolder="" measureGroup="Append1" count="0" hidden="1"/>
    <cacheHierarchy uniqueName="[Measures].[__XL_Count Append2]" caption="__XL_Count Append2" measure="1" displayFolder="" measureGroup="Append2" count="0" hidden="1"/>
    <cacheHierarchy uniqueName="[Measures].[__XL_Count brokerage_202001231040]" caption="__XL_Count brokerage_202001231040" measure="1" displayFolder="" measureGroup="brokerage_202001231040" count="0" hidden="1"/>
    <cacheHierarchy uniqueName="[Measures].[__No measures defined]" caption="__No measures defined" measure="1" displayFolder="" count="0" hidden="1"/>
    <cacheHierarchy uniqueName="[Measures].[Count of policy_number]" caption="Count of policy_number" measure="1" displayFolder="" measureGroup="Invoice" count="0" hidden="1">
      <extLst>
        <ext xmlns:x15="http://schemas.microsoft.com/office/spreadsheetml/2010/11/main" uri="{B97F6D7D-B522-45F9-BDA1-12C45D357490}">
          <x15:cacheHierarchy aggregatedColumn="106"/>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10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22"/>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Budget" count="0" hidden="1">
      <extLst>
        <ext xmlns:x15="http://schemas.microsoft.com/office/spreadsheetml/2010/11/main" uri="{B97F6D7D-B522-45F9-BDA1-12C45D357490}">
          <x15:cacheHierarchy aggregatedColumn="77"/>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107"/>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50"/>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93"/>
        </ext>
      </extLst>
    </cacheHierarchy>
    <cacheHierarchy uniqueName="[Measures].[Sum of Amount 4]" caption="Sum of Amount 4" measure="1" displayFolder="" measureGroup="Append1" count="0" hidden="1">
      <extLst>
        <ext xmlns:x15="http://schemas.microsoft.com/office/spreadsheetml/2010/11/main" uri="{B97F6D7D-B522-45F9-BDA1-12C45D357490}">
          <x15:cacheHierarchy aggregatedColumn="11"/>
        </ext>
      </extLst>
    </cacheHierarchy>
    <cacheHierarchy uniqueName="[Measures].[Sum of Amount 5]" caption="Sum of Amount 5" measure="1" displayFolder="" measureGroup="Append2" count="0" hidden="1">
      <extLst>
        <ext xmlns:x15="http://schemas.microsoft.com/office/spreadsheetml/2010/11/main" uri="{B97F6D7D-B522-45F9-BDA1-12C45D357490}">
          <x15:cacheHierarchy aggregatedColumn="32"/>
        </ext>
      </extLst>
    </cacheHierarchy>
    <cacheHierarchy uniqueName="[Measures].[Sum of Amount 6]" caption="Sum of Amount 6" measure="1" displayFolder="" measureGroup="brokerage_202001231040" count="0" hidden="1">
      <extLst>
        <ext xmlns:x15="http://schemas.microsoft.com/office/spreadsheetml/2010/11/main" uri="{B97F6D7D-B522-45F9-BDA1-12C45D357490}">
          <x15:cacheHierarchy aggregatedColumn="67"/>
        </ext>
      </extLst>
    </cacheHierarchy>
    <cacheHierarchy uniqueName="[Measures].[Count of Status]" caption="Count of Status" measure="1" displayFolder="" measureGroup="PD_Policy Details" count="0" hidden="1">
      <extLst>
        <ext xmlns:x15="http://schemas.microsoft.com/office/spreadsheetml/2010/11/main" uri="{B97F6D7D-B522-45F9-BDA1-12C45D357490}">
          <x15:cacheHierarchy aggregatedColumn="155"/>
        </ext>
      </extLst>
    </cacheHierarchy>
    <cacheHierarchy uniqueName="[Measures].[Count of Policy ID]" caption="Count of Policy ID" measure="1" displayFolder="" measureGroup="PD_Policy Details" count="0" hidden="1">
      <extLst>
        <ext xmlns:x15="http://schemas.microsoft.com/office/spreadsheetml/2010/11/main" uri="{B97F6D7D-B522-45F9-BDA1-12C45D357490}">
          <x15:cacheHierarchy aggregatedColumn="148"/>
        </ext>
      </extLst>
    </cacheHierarchy>
    <cacheHierarchy uniqueName="[Measures].[Count of Customer ID]" caption="Count of Customer ID" measure="1" displayFolder="" measureGroup="PD_Customer Information" count="0" hidden="1">
      <extLst>
        <ext xmlns:x15="http://schemas.microsoft.com/office/spreadsheetml/2010/11/main" uri="{B97F6D7D-B522-45F9-BDA1-12C45D357490}">
          <x15:cacheHierarchy aggregatedColumn="135"/>
        </ext>
      </extLst>
    </cacheHierarchy>
    <cacheHierarchy uniqueName="[Measures].[Sum of Age]" caption="Sum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Age]" caption="Count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Policy ID 2]" caption="Count of Policy ID 2" measure="1" displayFolder="" measureGroup="PD_Payment History" count="0" oneField="1" hidden="1">
      <fieldsUsage count="1">
        <fieldUsage x="1"/>
      </fieldsUsage>
      <extLst>
        <ext xmlns:x15="http://schemas.microsoft.com/office/spreadsheetml/2010/11/main" uri="{B97F6D7D-B522-45F9-BDA1-12C45D357490}">
          <x15:cacheHierarchy aggregatedColumn="147"/>
        </ext>
      </extLst>
    </cacheHierarchy>
    <cacheHierarchy uniqueName="[Measures].[Count of Payment ID]" caption="Count of Payment ID" measure="1" displayFolder="" measureGroup="PD_Payment History" count="0" hidden="1">
      <extLst>
        <ext xmlns:x15="http://schemas.microsoft.com/office/spreadsheetml/2010/11/main" uri="{B97F6D7D-B522-45F9-BDA1-12C45D357490}">
          <x15:cacheHierarchy aggregatedColumn="142"/>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80"/>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82"/>
        </ext>
      </extLst>
    </cacheHierarchy>
    <cacheHierarchy uniqueName="[Measures].[Count of Policy ID 3]" caption="Count of Policy ID 3" measure="1" displayFolder="" measureGroup="PD_Additional Fields" count="0" hidden="1">
      <extLst>
        <ext xmlns:x15="http://schemas.microsoft.com/office/spreadsheetml/2010/11/main" uri="{B97F6D7D-B522-45F9-BDA1-12C45D357490}">
          <x15:cacheHierarchy aggregatedColumn="134"/>
        </ext>
      </extLst>
    </cacheHierarchy>
    <cacheHierarchy uniqueName="[Measures].[Sum of Premium Amount]" caption="Sum of Premium Amount" measure="1" displayFolder="" measureGroup="PD_Policy Details" count="0" hidden="1">
      <extLst>
        <ext xmlns:x15="http://schemas.microsoft.com/office/spreadsheetml/2010/11/main" uri="{B97F6D7D-B522-45F9-BDA1-12C45D357490}">
          <x15:cacheHierarchy aggregatedColumn="151"/>
        </ext>
      </extLst>
    </cacheHierarchy>
    <cacheHierarchy uniqueName="[Measures].[Sum of Coverage Amount]" caption="Sum of Coverage Amount" measure="1" displayFolder="" measureGroup="PD_Policy Details" count="0" hidden="1">
      <extLst>
        <ext xmlns:x15="http://schemas.microsoft.com/office/spreadsheetml/2010/11/main" uri="{B97F6D7D-B522-45F9-BDA1-12C45D357490}">
          <x15:cacheHierarchy aggregatedColumn="150"/>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79"/>
        </ext>
      </extLst>
    </cacheHierarchy>
  </cacheHierarchies>
  <kpis count="0"/>
  <dimensions count="15">
    <dimension name="Append1" uniqueName="[Append1]" caption="Append1"/>
    <dimension name="Append2" uniqueName="[Append2]" caption="Append2"/>
    <dimension name="Brokerage" uniqueName="[Brokerage]" caption="Brokerage"/>
    <dimension name="brokerage_202001231040" uniqueName="[brokerage_202001231040]" caption="brokerage_202001231040"/>
    <dimension name="Budget" uniqueName="[Budget]" caption="Budget"/>
    <dimension name="Claims" uniqueName="[Claims]" caption="Claims"/>
    <dimension name="fees_202001231041" uniqueName="[fees_202001231041]" caption="fees_202001231041"/>
    <dimension name="Invoice" uniqueName="[Invoice]" caption="Invoice"/>
    <dimension measure="1" name="Measures" uniqueName="[Measures]" caption="Measures"/>
    <dimension name="Meeting_list" uniqueName="[Meeting_list]" caption="Meeting_list"/>
    <dimension name="Opportunity" uniqueName="[Opportunity]" caption="Opportunity"/>
    <dimension name="PD_Additional Fields" uniqueName="[PD_Additional Fields]" caption="PD_Additional Fields"/>
    <dimension name="PD_Customer Information" uniqueName="[PD_Customer Information]" caption="PD_Customer Information"/>
    <dimension name="PD_Payment History" uniqueName="[PD_Payment History]" caption="PD_Payment History"/>
    <dimension name="PD_Policy Details" uniqueName="[PD_Policy Details]" caption="PD_Policy Details"/>
  </dimensions>
  <measureGroups count="14">
    <measureGroup name="Append1" caption="Append1"/>
    <measureGroup name="Append2" caption="Append2"/>
    <measureGroup name="Brokerage" caption="Brokerage"/>
    <measureGroup name="brokerage_202001231040" caption="brokerage_202001231040"/>
    <measureGroup name="Budget" caption="Budget"/>
    <measureGroup name="Claims" caption="Claims"/>
    <measureGroup name="fees_202001231041" caption="fees_202001231041"/>
    <measureGroup name="Invoice" caption="Invoice"/>
    <measureGroup name="Meeting_list" caption="Meeting_list"/>
    <measureGroup name="Opportunity" caption="Opportunity"/>
    <measureGroup name="PD_Additional Fields" caption="PD_Additional Fields"/>
    <measureGroup name="PD_Customer Information" caption="PD_Customer Information"/>
    <measureGroup name="PD_Payment History" caption="PD_Payment History"/>
    <measureGroup name="PD_Policy Details" caption="PD_Policy Details"/>
  </measureGroups>
  <maps count="28">
    <map measureGroup="0" dimension="0"/>
    <map measureGroup="1" dimension="1"/>
    <map measureGroup="2" dimension="2"/>
    <map measureGroup="2" dimension="4"/>
    <map measureGroup="3" dimension="3"/>
    <map measureGroup="4" dimension="4"/>
    <map measureGroup="5" dimension="5"/>
    <map measureGroup="5" dimension="11"/>
    <map measureGroup="5" dimension="12"/>
    <map measureGroup="5" dimension="14"/>
    <map measureGroup="6" dimension="4"/>
    <map measureGroup="6" dimension="6"/>
    <map measureGroup="7" dimension="4"/>
    <map measureGroup="7" dimension="7"/>
    <map measureGroup="8" dimension="4"/>
    <map measureGroup="8" dimension="9"/>
    <map measureGroup="9" dimension="4"/>
    <map measureGroup="9" dimension="10"/>
    <map measureGroup="10" dimension="11"/>
    <map measureGroup="10" dimension="12"/>
    <map measureGroup="10" dimension="14"/>
    <map measureGroup="11" dimension="12"/>
    <map measureGroup="12" dimension="11"/>
    <map measureGroup="12" dimension="12"/>
    <map measureGroup="12" dimension="13"/>
    <map measureGroup="12" dimension="14"/>
    <map measureGroup="13" dimension="12"/>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wsalya appusamy" refreshedDate="45870.842669212965" backgroundQuery="1" createdVersion="7" refreshedVersion="8" minRefreshableVersion="3" recordCount="0" supportSubquery="1" supportAdvancedDrill="1" xr:uid="{95242806-4427-49AE-B71A-FD356C655149}">
  <cacheSource type="external" connectionId="16"/>
  <cacheFields count="4">
    <cacheField name="[Measures].[Count of Payment ID]" caption="Count of Payment ID" numFmtId="0" hierarchy="191" level="32767"/>
    <cacheField name="[PD_Payment History].[Payment Method].[Payment Method]" caption="Payment Method" numFmtId="0" hierarchy="145" level="1">
      <sharedItems count="3">
        <s v="Bank Transfer"/>
        <s v="Cash"/>
        <s v="Credit Card"/>
      </sharedItems>
    </cacheField>
    <cacheField name="[Meeting_list].[meeting_date].[meeting_date]" caption="meeting_date" numFmtId="0" hierarchy="113" level="1">
      <sharedItems containsSemiMixedTypes="0" containsNonDate="0" containsString="0"/>
    </cacheField>
    <cacheField name="[PD_Policy Details].[Policy Type].[Policy Type]" caption="Policy Type" numFmtId="0" hierarchy="149" level="1">
      <sharedItems containsSemiMixedTypes="0" containsNonDate="0" containsString="0"/>
    </cacheField>
  </cacheFields>
  <cacheHierarchies count="198">
    <cacheHierarchy uniqueName="[Append1].[client_name]" caption="client_name" attribute="1" defaultMemberUniqueName="[Append1].[client_name].[All]" allUniqueName="[Append1].[client_name].[All]" dimensionUniqueName="[Append1]" displayFolder="" count="2" memberValueDatatype="130" unbalanced="0"/>
    <cacheHierarchy uniqueName="[Append1].[policy_number]" caption="policy_number" attribute="1" defaultMemberUniqueName="[Append1].[policy_number].[All]" allUniqueName="[Append1].[policy_number].[All]" dimensionUniqueName="[Append1]" displayFolder="" count="2" memberValueDatatype="130" unbalanced="0"/>
    <cacheHierarchy uniqueName="[Append1].[policy_status]" caption="policy_status" attribute="1" defaultMemberUniqueName="[Append1].[policy_status].[All]" allUniqueName="[Append1].[policy_status].[All]" dimensionUniqueName="[Append1]" displayFolder="" count="2" memberValueDatatype="130" unbalanced="0"/>
    <cacheHierarchy uniqueName="[Append1].[policy_start_date]" caption="policy_start_date" attribute="1" time="1" defaultMemberUniqueName="[Append1].[policy_start_date].[All]" allUniqueName="[Append1].[policy_start_date].[All]" dimensionUniqueName="[Append1]" displayFolder="" count="2" memberValueDatatype="7" unbalanced="0"/>
    <cacheHierarchy uniqueName="[Append1].[policy_end_date]" caption="policy_end_date" attribute="1" time="1" defaultMemberUniqueName="[Append1].[policy_end_date].[All]" allUniqueName="[Append1].[policy_end_date].[All]" dimensionUniqueName="[Append1]" displayFolder="" count="2" memberValueDatatype="7" unbalanced="0"/>
    <cacheHierarchy uniqueName="[Append1].[product_group]" caption="product_group" attribute="1" defaultMemberUniqueName="[Append1].[product_group].[All]" allUniqueName="[Append1].[product_group].[All]" dimensionUniqueName="[Append1]" displayFolder="" count="2" memberValueDatatype="130" unbalanced="0"/>
    <cacheHierarchy uniqueName="[Append1].[Account Exe ID]" caption="Account Exe ID" attribute="1" defaultMemberUniqueName="[Append1].[Account Exe ID].[All]" allUniqueName="[Append1].[Account Exe ID].[All]" dimensionUniqueName="[Append1]" displayFolder="" count="2" memberValueDatatype="130" unbalanced="0"/>
    <cacheHierarchy uniqueName="[Append1].[Exe Name]" caption="Exe Name" attribute="1" defaultMemberUniqueName="[Append1].[Exe Name].[All]" allUniqueName="[Append1].[Exe Name].[All]" dimensionUniqueName="[Append1]" displayFolder="" count="2" memberValueDatatype="130" unbalanced="0"/>
    <cacheHierarchy uniqueName="[Append1].[branch_name]" caption="branch_name" attribute="1" defaultMemberUniqueName="[Append1].[branch_name].[All]" allUniqueName="[Append1].[branch_name].[All]" dimensionUniqueName="[Append1]" displayFolder="" count="2" memberValueDatatype="130" unbalanced="0"/>
    <cacheHierarchy uniqueName="[Append1].[solution_group]" caption="solution_group" attribute="1" defaultMemberUniqueName="[Append1].[solution_group].[All]" allUniqueName="[Append1].[solution_group].[All]" dimensionUniqueName="[Append1]" displayFolder="" count="2" memberValueDatatype="130" unbalanced="0"/>
    <cacheHierarchy uniqueName="[Append1].[income_class]" caption="income_class" attribute="1" defaultMemberUniqueName="[Append1].[income_class].[All]" allUniqueName="[Append1].[income_class].[All]" dimensionUniqueName="[Append1]" displayFolder="" count="2" memberValueDatatype="130" unbalanced="0"/>
    <cacheHierarchy uniqueName="[Append1].[Amount]" caption="Amount" attribute="1" defaultMemberUniqueName="[Append1].[Amount].[All]" allUniqueName="[Append1].[Amount].[All]" dimensionUniqueName="[Append1]" displayFolder="" count="2" memberValueDatatype="5" unbalanced="0"/>
    <cacheHierarchy uniqueName="[Append1].[income_due_date]" caption="income_due_date" attribute="1" time="1" defaultMemberUniqueName="[Append1].[income_due_date].[All]" allUniqueName="[Append1].[income_due_date].[All]" dimensionUniqueName="[Append1]" displayFolder="" count="2" memberValueDatatype="7" unbalanced="0"/>
    <cacheHierarchy uniqueName="[Append1].[revenue_transaction_type]" caption="revenue_transaction_type" attribute="1" defaultMemberUniqueName="[Append1].[revenue_transaction_type].[All]" allUniqueName="[Append1].[revenue_transaction_type].[All]" dimensionUniqueName="[Append1]" displayFolder="" count="2" memberValueDatatype="130" unbalanced="0"/>
    <cacheHierarchy uniqueName="[Append1].[renewal_status]" caption="renewal_status" attribute="1" defaultMemberUniqueName="[Append1].[renewal_status].[All]" allUniqueName="[Append1].[renewal_status].[All]" dimensionUniqueName="[Append1]" displayFolder="" count="2" memberValueDatatype="130" unbalanced="0"/>
    <cacheHierarchy uniqueName="[Append1].[lapse_reason]" caption="lapse_reason" attribute="1" defaultMemberUniqueName="[Append1].[lapse_reason].[All]" allUniqueName="[Append1].[lapse_reason].[All]" dimensionUniqueName="[Append1]" displayFolder="" count="2" memberValueDatatype="130" unbalanced="0"/>
    <cacheHierarchy uniqueName="[Append1].[last_updated_date]" caption="last_updated_date" attribute="1" time="1" defaultMemberUniqueName="[Append1].[last_updated_date].[All]" allUniqueName="[Append1].[last_updated_date].[All]" dimensionUniqueName="[Append1]" displayFolder="" count="2" memberValueDatatype="7" unbalanced="0"/>
    <cacheHierarchy uniqueName="[Append1].[Account Executive]" caption="Account Executive" attribute="1" defaultMemberUniqueName="[Append1].[Account Executive].[All]" allUniqueName="[Append1].[Account Executive].[All]" dimensionUniqueName="[Append1]" displayFolder="" count="2" memberValueDatatype="130" unbalanced="0"/>
    <cacheHierarchy uniqueName="[Append1].[invoice_number]" caption="invoice_number" attribute="1" defaultMemberUniqueName="[Append1].[invoice_number].[All]" allUniqueName="[Append1].[invoice_number].[All]" dimensionUniqueName="[Append1]" displayFolder="" count="2" memberValueDatatype="130" unbalanced="0"/>
    <cacheHierarchy uniqueName="[Append1].[invoice_date]" caption="invoice_date" attribute="1" time="1" defaultMemberUniqueName="[Append1].[invoice_date].[All]" allUniqueName="[Append1].[invoice_date].[All]" dimensionUniqueName="[Append1]" displayFolder="" count="2" memberValueDatatype="7" unbalanced="0"/>
    <cacheHierarchy uniqueName="[Append1].[Client Name]" caption="Client Name" attribute="1" defaultMemberUniqueName="[Append1].[Client Name].[All]" allUniqueName="[Append1].[Client Name].[All]" dimensionUniqueName="[Append1]" displayFolder="" count="2" memberValueDatatype="130" unbalanced="0"/>
    <cacheHierarchy uniqueName="[Append2].[client_name]" caption="client_name" attribute="1" defaultMemberUniqueName="[Append2].[client_name].[All]" allUniqueName="[Append2].[client_name].[All]" dimensionUniqueName="[Append2]" displayFolder="" count="2" memberValueDatatype="130" unbalanced="0"/>
    <cacheHierarchy uniqueName="[Append2].[policy_number]" caption="policy_number" attribute="1" defaultMemberUniqueName="[Append2].[policy_number].[All]" allUniqueName="[Append2].[policy_number].[All]" dimensionUniqueName="[Append2]" displayFolder="" count="2" memberValueDatatype="130" unbalanced="0"/>
    <cacheHierarchy uniqueName="[Append2].[policy_status]" caption="policy_status" attribute="1" defaultMemberUniqueName="[Append2].[policy_status].[All]" allUniqueName="[Append2].[policy_status].[All]" dimensionUniqueName="[Append2]" displayFolder="" count="2" memberValueDatatype="130" unbalanced="0"/>
    <cacheHierarchy uniqueName="[Append2].[policy_start_date]" caption="policy_start_date" attribute="1" time="1" defaultMemberUniqueName="[Append2].[policy_start_date].[All]" allUniqueName="[Append2].[policy_start_date].[All]" dimensionUniqueName="[Append2]" displayFolder="" count="2" memberValueDatatype="7" unbalanced="0"/>
    <cacheHierarchy uniqueName="[Append2].[policy_end_date]" caption="policy_end_date" attribute="1" time="1" defaultMemberUniqueName="[Append2].[policy_end_date].[All]" allUniqueName="[Append2].[policy_end_date].[All]" dimensionUniqueName="[Append2]" displayFolder="" count="2" memberValueDatatype="7" unbalanced="0"/>
    <cacheHierarchy uniqueName="[Append2].[product_group]" caption="product_group" attribute="1" defaultMemberUniqueName="[Append2].[product_group].[All]" allUniqueName="[Append2].[product_group].[All]" dimensionUniqueName="[Append2]" displayFolder="" count="2" memberValueDatatype="130" unbalanced="0"/>
    <cacheHierarchy uniqueName="[Append2].[Account Exe ID]" caption="Account Exe ID" attribute="1" defaultMemberUniqueName="[Append2].[Account Exe ID].[All]" allUniqueName="[Append2].[Account Exe ID].[All]" dimensionUniqueName="[Append2]" displayFolder="" count="2" memberValueDatatype="130" unbalanced="0"/>
    <cacheHierarchy uniqueName="[Append2].[Exe Name]" caption="Exe Name" attribute="1" defaultMemberUniqueName="[Append2].[Exe Name].[All]" allUniqueName="[Append2].[Exe Name].[All]" dimensionUniqueName="[Append2]" displayFolder="" count="2" memberValueDatatype="130" unbalanced="0"/>
    <cacheHierarchy uniqueName="[Append2].[branch_name]" caption="branch_name" attribute="1" defaultMemberUniqueName="[Append2].[branch_name].[All]" allUniqueName="[Append2].[branch_name].[All]" dimensionUniqueName="[Append2]" displayFolder="" count="2" memberValueDatatype="130" unbalanced="0"/>
    <cacheHierarchy uniqueName="[Append2].[solution_group]" caption="solution_group" attribute="1" defaultMemberUniqueName="[Append2].[solution_group].[All]" allUniqueName="[Append2].[solution_group].[All]" dimensionUniqueName="[Append2]" displayFolder="" count="2" memberValueDatatype="130" unbalanced="0"/>
    <cacheHierarchy uniqueName="[Append2].[income_class]" caption="income_class" attribute="1" defaultMemberUniqueName="[Append2].[income_class].[All]" allUniqueName="[Append2].[income_class].[All]" dimensionUniqueName="[Append2]" displayFolder="" count="2" memberValueDatatype="130" unbalanced="0"/>
    <cacheHierarchy uniqueName="[Append2].[Amount]" caption="Amount" attribute="1" defaultMemberUniqueName="[Append2].[Amount].[All]" allUniqueName="[Append2].[Amount].[All]" dimensionUniqueName="[Append2]" displayFolder="" count="2" memberValueDatatype="5" unbalanced="0"/>
    <cacheHierarchy uniqueName="[Append2].[income_due_date]" caption="income_due_date" attribute="1" time="1" defaultMemberUniqueName="[Append2].[income_due_date].[All]" allUniqueName="[Append2].[income_due_date].[All]" dimensionUniqueName="[Append2]" displayFolder="" count="2" memberValueDatatype="7" unbalanced="0"/>
    <cacheHierarchy uniqueName="[Append2].[revenue_transaction_type]" caption="revenue_transaction_type" attribute="1" defaultMemberUniqueName="[Append2].[revenue_transaction_type].[All]" allUniqueName="[Append2].[revenue_transaction_type].[All]" dimensionUniqueName="[Append2]" displayFolder="" count="2" memberValueDatatype="130" unbalanced="0"/>
    <cacheHierarchy uniqueName="[Append2].[renewal_status]" caption="renewal_status" attribute="1" defaultMemberUniqueName="[Append2].[renewal_status].[All]" allUniqueName="[Append2].[renewal_status].[All]" dimensionUniqueName="[Append2]" displayFolder="" count="2" memberValueDatatype="130" unbalanced="0"/>
    <cacheHierarchy uniqueName="[Append2].[lapse_reason]" caption="lapse_reason" attribute="1" defaultMemberUniqueName="[Append2].[lapse_reason].[All]" allUniqueName="[Append2].[lapse_reason].[All]" dimensionUniqueName="[Append2]" displayFolder="" count="2" memberValueDatatype="130" unbalanced="0"/>
    <cacheHierarchy uniqueName="[Append2].[last_updated_date]" caption="last_updated_date" attribute="1" time="1" defaultMemberUniqueName="[Append2].[last_updated_date].[All]" allUniqueName="[Append2].[last_updated_date].[All]" dimensionUniqueName="[Append2]" displayFolder="" count="2" memberValueDatatype="7" unbalanced="0"/>
    <cacheHierarchy uniqueName="[Append2].[Account Executive]" caption="Account Executive" attribute="1" defaultMemberUniqueName="[Append2].[Account Executive].[All]" allUniqueName="[Append2].[Account Executive].[All]" dimensionUniqueName="[Append2]" displayFolder="" count="2" memberValueDatatype="130" unbalanced="0"/>
    <cacheHierarchy uniqueName="[Brokerage].[client_name]" caption="client_name" attribute="1" defaultMemberUniqueName="[Brokerage].[client_name].[All]" allUniqueName="[Brokerage].[client_name].[All]" dimensionUniqueName="[Brokerage]" displayFolder="" count="2" memberValueDatatype="130" unbalanced="0"/>
    <cacheHierarchy uniqueName="[Brokerage].[policy_number]" caption="policy_number" attribute="1" defaultMemberUniqueName="[Brokerage].[policy_number].[All]" allUniqueName="[Brokerage].[policy_number].[All]" dimensionUniqueName="[Brokerage]" displayFolder="" count="2" memberValueDatatype="130" unbalanced="0"/>
    <cacheHierarchy uniqueName="[Brokerage].[policy_status]" caption="policy_status" attribute="1" defaultMemberUniqueName="[Brokerage].[policy_status].[All]" allUniqueName="[Brokerage].[policy_status].[All]" dimensionUniqueName="[Brokerage]" displayFolder="" count="2" memberValueDatatype="130" unbalanced="0"/>
    <cacheHierarchy uniqueName="[Brokerage].[policy_start_date]" caption="policy_start_date" attribute="1" time="1" defaultMemberUniqueName="[Brokerage].[policy_start_date].[All]" allUniqueName="[Brokerage].[policy_start_date].[All]" dimensionUniqueName="[Brokerage]" displayFolder="" count="2" memberValueDatatype="7" unbalanced="0"/>
    <cacheHierarchy uniqueName="[Brokerage].[policy_end_date]" caption="policy_end_date" attribute="1" time="1" defaultMemberUniqueName="[Brokerage].[policy_end_date].[All]" allUniqueName="[Brokerage].[policy_end_date].[All]" dimensionUniqueName="[Brokerage]" displayFolder="" count="2" memberValueDatatype="7" unbalanced="0"/>
    <cacheHierarchy uniqueName="[Brokerage].[product_group]" caption="product_group" attribute="1" defaultMemberUniqueName="[Brokerage].[product_group].[All]" allUniqueName="[Brokerage].[product_group].[All]" dimensionUniqueName="[Brokerage]" displayFolder="" count="2" memberValueDatatype="130" unbalanced="0"/>
    <cacheHierarchy uniqueName="[Brokerage].[Account Exe ID]" caption="Account Exe ID" attribute="1" defaultMemberUniqueName="[Brokerage].[Account Exe ID].[All]" allUniqueName="[Brokerage].[Account Exe ID].[All]" dimensionUniqueName="[Brokerage]" displayFolder="" count="2" memberValueDatatype="130" unbalanced="0"/>
    <cacheHierarchy uniqueName="[Brokerage].[Exe Name]" caption="Exe Name" attribute="1" defaultMemberUniqueName="[Brokerage].[Exe Name].[All]" allUniqueName="[Brokerage].[Exe Name].[All]" dimensionUniqueName="[Brokerage]" displayFolder="" count="2" memberValueDatatype="130" unbalanced="0"/>
    <cacheHierarchy uniqueName="[Brokerage].[branch_name]" caption="branch_name" attribute="1" defaultMemberUniqueName="[Brokerage].[branch_name].[All]" allUniqueName="[Brokerage].[branch_name].[All]" dimensionUniqueName="[Brokerage]" displayFolder="" count="2" memberValueDatatype="130" unbalanced="0"/>
    <cacheHierarchy uniqueName="[Brokerage].[solution_group]" caption="solution_group" attribute="1" defaultMemberUniqueName="[Brokerage].[solution_group].[All]" allUniqueName="[Brokerage].[solution_group].[All]" dimensionUniqueName="[Brokerage]" displayFolder="" count="2" memberValueDatatype="130" unbalanced="0"/>
    <cacheHierarchy uniqueName="[Brokerage].[income_class]" caption="income_class" attribute="1" defaultMemberUniqueName="[Brokerage].[income_class].[All]" allUniqueName="[Brokerage].[income_class].[All]" dimensionUniqueName="[Brokerage]" displayFolder="" count="2" memberValueDatatype="130" unbalanced="0"/>
    <cacheHierarchy uniqueName="[Brokerage].[Amount]" caption="Amount" attribute="1" defaultMemberUniqueName="[Brokerage].[Amount].[All]" allUniqueName="[Brokerage].[Amount].[All]" dimensionUniqueName="[Brokerage]" displayFolder="" count="2" memberValueDatatype="5" unbalanced="0"/>
    <cacheHierarchy uniqueName="[Brokerage].[income_due_date]" caption="income_due_date" attribute="1" time="1" defaultMemberUniqueName="[Brokerage].[income_due_date].[All]" allUniqueName="[Brokerage].[income_due_date].[All]" dimensionUniqueName="[Brokerage]" displayFolder="" count="2"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2" memberValueDatatype="130" unbalanced="0"/>
    <cacheHierarchy uniqueName="[Brokerage].[renewal_status]" caption="renewal_status" attribute="1" defaultMemberUniqueName="[Brokerage].[renewal_status].[All]" allUniqueName="[Brokerage].[renewal_status].[All]" dimensionUniqueName="[Brokerage]" displayFolder="" count="2" memberValueDatatype="130" unbalanced="0"/>
    <cacheHierarchy uniqueName="[Brokerage].[lapse_reason]" caption="lapse_reason" attribute="1" defaultMemberUniqueName="[Brokerage].[lapse_reason].[All]" allUniqueName="[Brokerage].[lapse_reason].[All]" dimensionUniqueName="[Brokerage]" displayFolder="" count="2" memberValueDatatype="130" unbalanced="0"/>
    <cacheHierarchy uniqueName="[Brokerage].[last_updated_date]" caption="last_updated_date" attribute="1" time="1" defaultMemberUniqueName="[Brokerage].[last_updated_date].[All]" allUniqueName="[Brokerage].[last_updated_date].[All]" dimensionUniqueName="[Brokerage]" displayFolder="" count="2" memberValueDatatype="7" unbalanced="0"/>
    <cacheHierarchy uniqueName="[brokerage_202001231040].[client_name]" caption="client_name" attribute="1" defaultMemberUniqueName="[brokerage_202001231040].[client_name].[All]" allUniqueName="[brokerage_202001231040].[client_name].[All]" dimensionUniqueName="[brokerage_202001231040]" displayFolder="" count="2"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2"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2"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2"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2"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2"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2"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2"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2"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2"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cacheHierarchy uniqueName="[brokerage_202001231040].[Amount]" caption="Amount" attribute="1" defaultMemberUniqueName="[brokerage_202001231040].[Amount].[All]" allUniqueName="[brokerage_202001231040].[Amount].[All]" dimensionUniqueName="[brokerage_202001231040]" displayFolder="" count="2"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2"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2"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2"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2"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2" memberValueDatatype="7" unbalanced="0"/>
    <cacheHierarchy uniqueName="[Budget].[Branch]" caption="Branch" attribute="1" defaultMemberUniqueName="[Budget].[Branch].[All]" allUniqueName="[Budget].[Branch].[All]" dimensionUniqueName="[Budget]" displayFolder="" count="2" memberValueDatatype="130" unbalanced="0"/>
    <cacheHierarchy uniqueName="[Budget].[Account Exe ID]" caption="Account Exe ID" attribute="1" defaultMemberUniqueName="[Budget].[Account Exe ID].[All]" allUniqueName="[Budget].[Account Exe ID].[All]" dimensionUniqueName="[Budget]" displayFolder="" count="2" memberValueDatatype="130" unbalanced="0"/>
    <cacheHierarchy uniqueName="[Budget].[Employee Name]" caption="Employee Name" attribute="1" defaultMemberUniqueName="[Budget].[Employee Name].[All]" allUniqueName="[Budget].[Employee Name].[All]" dimensionUniqueName="[Budget]" displayFolder="" count="2" memberValueDatatype="130" unbalanced="0"/>
    <cacheHierarchy uniqueName="[Budget].[New Role2]" caption="New Role2" attribute="1" defaultMemberUniqueName="[Budget].[New Role2].[All]" allUniqueName="[Budget].[New Role2].[All]" dimensionUniqueName="[Budget]" displayFolder="" count="2" memberValueDatatype="130" unbalanced="0"/>
    <cacheHierarchy uniqueName="[Budget].[New Budget]" caption="New Budget" attribute="1" defaultMemberUniqueName="[Budget].[New Budget].[All]" allUniqueName="[Budget].[New Budget].[All]" dimensionUniqueName="[Budget]" displayFolder="" count="2" memberValueDatatype="20" unbalanced="0"/>
    <cacheHierarchy uniqueName="[Budget].[Cross sell bugdet]" caption="Cross sell bugdet" attribute="1" defaultMemberUniqueName="[Budget].[Cross sell bugdet].[All]" allUniqueName="[Budget].[Cross sell bugdet].[All]" dimensionUniqueName="[Budget]" displayFolder="" count="2" memberValueDatatype="20" unbalanced="0"/>
    <cacheHierarchy uniqueName="[Budget].[Renewal Budget]" caption="Renewal Budget" attribute="1" defaultMemberUniqueName="[Budget].[Renewal Budget].[All]" allUniqueName="[Budget].[Renewal Budget].[All]" dimensionUniqueName="[Budget]" displayFolder="" count="2" memberValueDatatype="20" unbalanced="0"/>
    <cacheHierarchy uniqueName="[Claims].[Claim ID]" caption="Claim ID" attribute="1" defaultMemberUniqueName="[Claims].[Claim ID].[All]" allUniqueName="[Claims].[Claim ID].[All]" dimensionUniqueName="[Claims]" displayFolder="" count="2" memberValueDatatype="130" unbalanced="0"/>
    <cacheHierarchy uniqueName="[Claims].[Date of Claim]" caption="Date of Claim" attribute="1" time="1" defaultMemberUniqueName="[Claims].[Date of Claim].[All]" allUniqueName="[Claims].[Date of Claim].[All]" dimensionUniqueName="[Claims]" displayFolder="" count="2" memberValueDatatype="7" unbalanced="0"/>
    <cacheHierarchy uniqueName="[Claims].[Claim Amount]" caption="Claim Amount" attribute="1" defaultMemberUniqueName="[Claims].[Claim Amount].[All]" allUniqueName="[Claims].[Claim Amount].[All]" dimensionUniqueName="[Claims]" displayFolder="" count="2" memberValueDatatype="20" unbalanced="0"/>
    <cacheHierarchy uniqueName="[Claims].[Claim Status]" caption="Claim Status" attribute="1" defaultMemberUniqueName="[Claims].[Claim Status].[All]" allUniqueName="[Claims].[Claim Status].[All]" dimensionUniqueName="[Claims]" displayFolder="" count="2" memberValueDatatype="130" unbalanced="0"/>
    <cacheHierarchy uniqueName="[Claims].[Reason for Claim]" caption="Reason for Claim" attribute="1" defaultMemberUniqueName="[Claims].[Reason for Claim].[All]" allUniqueName="[Claims].[Reason for Claim].[All]" dimensionUniqueName="[Claims]" displayFolder="" count="2" memberValueDatatype="130" unbalanced="0"/>
    <cacheHierarchy uniqueName="[Claims].[Settlement Date]" caption="Settlement Date" attribute="1" time="1" defaultMemberUniqueName="[Claims].[Settlement Date].[All]" allUniqueName="[Claims].[Settlement Date].[All]" dimensionUniqueName="[Claims]" displayFolder="" count="2" memberValueDatatype="7" unbalanced="0"/>
    <cacheHierarchy uniqueName="[Claims].[Policy ID]" caption="Policy ID" attribute="1" defaultMemberUniqueName="[Claims].[Policy ID].[All]" allUniqueName="[Claims].[Policy ID].[All]" dimensionUniqueName="[Claims]" displayFolder="" count="2" memberValueDatatype="130" unbalanced="0"/>
    <cacheHierarchy uniqueName="[fees_202001231041].[client_name]" caption="client_name" attribute="1" defaultMemberUniqueName="[fees_202001231041].[client_name].[All]" allUniqueName="[fees_202001231041].[client_name].[All]" dimensionUniqueName="[fees_202001231041]" displayFolder="" count="2" memberValueDatatype="130" unbalanced="0"/>
    <cacheHierarchy uniqueName="[fees_202001231041].[branch_name]" caption="branch_name" attribute="1" defaultMemberUniqueName="[fees_202001231041].[branch_name].[All]" allUniqueName="[fees_202001231041].[branch_name].[All]" dimensionUniqueName="[fees_202001231041]" displayFolder="" count="2"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2"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2"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2"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2" memberValueDatatype="130" unbalanced="0"/>
    <cacheHierarchy uniqueName="[fees_202001231041].[Amount]" caption="Amount" attribute="1" defaultMemberUniqueName="[fees_202001231041].[Amount].[All]" allUniqueName="[fees_202001231041].[Amount].[All]" dimensionUniqueName="[fees_202001231041]" displayFolder="" count="2"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2"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2" memberValueDatatype="130" unbalanced="0"/>
    <cacheHierarchy uniqueName="[fees_202001231041].[income_due_date (Month)]" caption="income_due_date (Month)" attribute="1" defaultMemberUniqueName="[fees_202001231041].[income_due_date (Month)].[All]" allUniqueName="[fees_202001231041].[income_due_date (Month)].[All]" dimensionUniqueName="[fees_202001231041]" displayFolder="" count="2" memberValueDatatype="130" unbalanced="0"/>
    <cacheHierarchy uniqueName="[Invoice].[invoice_number]" caption="invoice_number" attribute="1" defaultMemberUniqueName="[Invoice].[invoice_number].[All]" allUniqueName="[Invoice].[invoice_number].[All]" dimensionUniqueName="[Invoice]" displayFolder="" count="2" memberValueDatatype="130" unbalanced="0"/>
    <cacheHierarchy uniqueName="[Invoice].[invoice_date]" caption="invoice_date" attribute="1" time="1" defaultMemberUniqueName="[Invoice].[invoice_date].[All]" allUniqueName="[Invoice].[invoice_date].[All]" dimensionUniqueName="[Invoice]" displayFolder="" count="2"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2" memberValueDatatype="130" unbalanced="0"/>
    <cacheHierarchy uniqueName="[Invoice].[branch_name]" caption="branch_name" attribute="1" defaultMemberUniqueName="[Invoice].[branch_name].[All]" allUniqueName="[Invoice].[branch_name].[All]" dimensionUniqueName="[Invoice]" displayFolder="" count="2" memberValueDatatype="130" unbalanced="0"/>
    <cacheHierarchy uniqueName="[Invoice].[solution_group]" caption="solution_group" attribute="1" defaultMemberUniqueName="[Invoice].[solution_group].[All]" allUniqueName="[Invoice].[solution_group].[All]" dimensionUniqueName="[Invoice]" displayFolder="" count="2" memberValueDatatype="130" unbalanced="0"/>
    <cacheHierarchy uniqueName="[Invoice].[Account Exe ID]" caption="Account Exe ID" attribute="1" defaultMemberUniqueName="[Invoice].[Account Exe ID].[All]" allUniqueName="[Invoice].[Account Exe ID].[All]" dimensionUniqueName="[Invoice]" displayFolder="" count="2"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2" memberValueDatatype="130" unbalanced="0"/>
    <cacheHierarchy uniqueName="[Invoice].[Client Name]" caption="Client Name" attribute="1" defaultMemberUniqueName="[Invoice].[Client Name].[All]" allUniqueName="[Invoice].[Client Name].[All]" dimensionUniqueName="[Invoice]" displayFolder="" count="2" memberValueDatatype="130" unbalanced="0"/>
    <cacheHierarchy uniqueName="[Invoice].[policy_number]" caption="policy_number" attribute="1" defaultMemberUniqueName="[Invoice].[policy_number].[All]" allUniqueName="[Invoice].[policy_number].[All]" dimensionUniqueName="[Invoice]" displayFolder="" count="2" memberValueDatatype="130" unbalanced="0"/>
    <cacheHierarchy uniqueName="[Invoice].[Amount]" caption="Amount" attribute="1" defaultMemberUniqueName="[Invoice].[Amount].[All]" allUniqueName="[Invoice].[Amount].[All]" dimensionUniqueName="[Invoice]" displayFolder="" count="2" memberValueDatatype="20" unbalanced="0"/>
    <cacheHierarchy uniqueName="[Invoice].[income_due_date]" caption="income_due_date" attribute="1" time="1" defaultMemberUniqueName="[Invoice].[income_due_date].[All]" allUniqueName="[Invoice].[income_due_date].[All]" dimensionUniqueName="[Invoice]" displayFolder="" count="2" memberValueDatatype="7" unbalanced="0"/>
    <cacheHierarchy uniqueName="[Meeting_list].[Account Exe ID]" caption="Account Exe ID" attribute="1" defaultMemberUniqueName="[Meeting_list].[Account Exe ID].[All]" allUniqueName="[Meeting_list].[Account Exe ID].[All]" dimensionUniqueName="[Meeting_list]" displayFolder="" count="2" memberValueDatatype="130" unbalanced="0"/>
    <cacheHierarchy uniqueName="[Meeting_list].[Account Executive]" caption="Account Executive" attribute="1" defaultMemberUniqueName="[Meeting_list].[Account Executive].[All]" allUniqueName="[Meeting_list].[Account Executive].[All]" dimensionUniqueName="[Meeting_list]" displayFolder="" count="2" memberValueDatatype="130" unbalanced="0"/>
    <cacheHierarchy uniqueName="[Meeting_list].[branch_name]" caption="branch_name" attribute="1" defaultMemberUniqueName="[Meeting_list].[branch_name].[All]" allUniqueName="[Meeting_list].[branch_name].[All]" dimensionUniqueName="[Meeting_list]" displayFolder="" count="2" memberValueDatatype="130" unbalanced="0"/>
    <cacheHierarchy uniqueName="[Meeting_list].[global_attendees]" caption="global_attendees" attribute="1" defaultMemberUniqueName="[Meeting_list].[global_attendees].[All]" allUniqueName="[Meeting_list].[global_attendees].[All]" dimensionUniqueName="[Meeting_list]" displayFolder="" count="2" memberValueDatatype="130" unbalanced="0"/>
    <cacheHierarchy uniqueName="[Meeting_list].[meeting_date]" caption="meeting_date" attribute="1" time="1" defaultMemberUniqueName="[Meeting_list].[meeting_date].[All]" allUniqueName="[Meeting_list].[meeting_date].[All]" dimensionUniqueName="[Meeting_list]" displayFolder="" count="2" memberValueDatatype="7" unbalanced="0">
      <fieldsUsage count="2">
        <fieldUsage x="-1"/>
        <fieldUsage x="2"/>
      </fieldsUsage>
    </cacheHierarchy>
    <cacheHierarchy uniqueName="[Meeting_list].[meeting_date (Year)]" caption="meeting_date (Year)" attribute="1" defaultMemberUniqueName="[Meeting_list].[meeting_date (Year)].[All]" allUniqueName="[Meeting_list].[meeting_date (Year)].[All]" dimensionUniqueName="[Meeting_list]" displayFolder="" count="2" memberValueDatatype="130" unbalanced="0"/>
    <cacheHierarchy uniqueName="[Meeting_list].[meeting_date (Quarter)]" caption="meeting_date (Quarter)" attribute="1" defaultMemberUniqueName="[Meeting_list].[meeting_date (Quarter)].[All]" allUniqueName="[Meeting_list].[meeting_date (Quarter)].[All]" dimensionUniqueName="[Meeting_list]" displayFolder="" count="2"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2"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cacheHierarchy uniqueName="[Opportunity].[opportunity_id]" caption="opportunity_id" attribute="1" defaultMemberUniqueName="[Opportunity].[opportunity_id].[All]" allUniqueName="[Opportunity].[opportunity_id].[All]" dimensionUniqueName="[Opportunity]" displayFolder="" count="2" memberValueDatatype="130" unbalanced="0"/>
    <cacheHierarchy uniqueName="[Opportunity].[Account Exe Id]" caption="Account Exe Id" attribute="1" defaultMemberUniqueName="[Opportunity].[Account Exe Id].[All]" allUniqueName="[Opportunity].[Account Exe Id].[All]" dimensionUniqueName="[Opportunity]" displayFolder="" count="2" memberValueDatatype="13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2" memberValueDatatype="20" unbalanced="0"/>
    <cacheHierarchy uniqueName="[Opportunity].[revenue_amount]" caption="revenue_amount" attribute="1" defaultMemberUniqueName="[Opportunity].[revenue_amount].[All]" allUniqueName="[Opportunity].[revenue_amount].[All]" dimensionUniqueName="[Opportunity]" displayFolder="" count="2" memberValueDatatype="20" unbalanced="0"/>
    <cacheHierarchy uniqueName="[Opportunity].[closing_date]" caption="closing_date" attribute="1" time="1" defaultMemberUniqueName="[Opportunity].[closing_date].[All]" allUniqueName="[Opportunity].[closing_date].[All]" dimensionUniqueName="[Opportunity]" displayFolder="" count="2" memberValueDatatype="7" unbalanced="0"/>
    <cacheHierarchy uniqueName="[Opportunity].[stage]" caption="stage" attribute="1" defaultMemberUniqueName="[Opportunity].[stage].[All]" allUniqueName="[Opportunity].[stage].[All]" dimensionUniqueName="[Opportunity]" displayFolder="" count="2" memberValueDatatype="130" unbalanced="0"/>
    <cacheHierarchy uniqueName="[Opportunity].[branch]" caption="branch" attribute="1" defaultMemberUniqueName="[Opportunity].[branch].[All]" allUniqueName="[Opportunity].[branch].[All]" dimensionUniqueName="[Opportunity]" displayFolder="" count="2" memberValueDatatype="130" unbalanced="0"/>
    <cacheHierarchy uniqueName="[Opportunity].[specialty]" caption="specialty" attribute="1" defaultMemberUniqueName="[Opportunity].[specialty].[All]" allUniqueName="[Opportunity].[specialty].[All]" dimensionUniqueName="[Opportunity]" displayFolder="" count="2" memberValueDatatype="130" unbalanced="0"/>
    <cacheHierarchy uniqueName="[Opportunity].[product_group]" caption="product_group" attribute="1" defaultMemberUniqueName="[Opportunity].[product_group].[All]" allUniqueName="[Opportunity].[product_group].[All]" dimensionUniqueName="[Opportunity]" displayFolder="" count="2" memberValueDatatype="130" unbalanced="0"/>
    <cacheHierarchy uniqueName="[Opportunity].[product_sub_group]" caption="product_sub_group" attribute="1" defaultMemberUniqueName="[Opportunity].[product_sub_group].[All]" allUniqueName="[Opportunity].[product_sub_group].[All]" dimensionUniqueName="[Opportunity]" displayFolder="" count="2" memberValueDatatype="130" unbalanced="0"/>
    <cacheHierarchy uniqueName="[Opportunity].[risk_details]" caption="risk_details" attribute="1" defaultMemberUniqueName="[Opportunity].[risk_details].[All]" allUniqueName="[Opportunity].[risk_details].[All]" dimensionUniqueName="[Opportunity]" displayFolder="" count="2" memberValueDatatype="130" unbalanced="0"/>
    <cacheHierarchy uniqueName="[PD_Additional Fields].[Agent ID]" caption="Agent ID" attribute="1" defaultMemberUniqueName="[PD_Additional Fields].[Agent ID].[All]" allUniqueName="[PD_Additional Fields].[Agent ID].[All]" dimensionUniqueName="[PD_Additional Fields]" displayFolder="" count="2" memberValueDatatype="130" unbalanced="0"/>
    <cacheHierarchy uniqueName="[PD_Additional Fields].[Renewal Status]" caption="Renewal Status" attribute="1" defaultMemberUniqueName="[PD_Additional Fields].[Renewal Status].[All]" allUniqueName="[PD_Additional Fields].[Renewal Status].[All]" dimensionUniqueName="[PD_Additional Fields]" displayFolder="" count="2" memberValueDatatype="130" unbalanced="0"/>
    <cacheHierarchy uniqueName="[PD_Additional Fields].[Policy Discounts]" caption="Policy Discounts" attribute="1" defaultMemberUniqueName="[PD_Additional Fields].[Policy Discounts].[All]" allUniqueName="[PD_Additional Fields].[Policy Discounts].[All]" dimensionUniqueName="[PD_Additional Fields]" displayFolder="" count="2" memberValueDatatype="20" unbalanced="0"/>
    <cacheHierarchy uniqueName="[PD_Additional Fields].[Risk Score]" caption="Risk Score" attribute="1" defaultMemberUniqueName="[PD_Additional Fields].[Risk Score].[All]" allUniqueName="[PD_Additional Fields].[Risk Score].[All]" dimensionUniqueName="[PD_Additional Fields]" displayFolder="" count="2" memberValueDatatype="20" unbalanced="0"/>
    <cacheHierarchy uniqueName="[PD_Additional Fields].[Policy ID]" caption="Policy ID" attribute="1" defaultMemberUniqueName="[PD_Additional Fields].[Policy ID].[All]" allUniqueName="[PD_Additional Fields].[Policy ID].[All]" dimensionUniqueName="[PD_Additional Fields]" displayFolder="" count="2" memberValueDatatype="130" unbalanced="0"/>
    <cacheHierarchy uniqueName="[PD_Customer Information].[Customer ID]" caption="Customer ID" attribute="1" defaultMemberUniqueName="[PD_Customer Information].[Customer ID].[All]" allUniqueName="[PD_Customer Information].[Customer ID].[All]" dimensionUniqueName="[PD_Customer Information]" displayFolder="" count="2" memberValueDatatype="130" unbalanced="0"/>
    <cacheHierarchy uniqueName="[PD_Customer Information].[Name]" caption="Name" attribute="1" defaultMemberUniqueName="[PD_Customer Information].[Name].[All]" allUniqueName="[PD_Customer Information].[Name].[All]" dimensionUniqueName="[PD_Customer Information]" displayFolder="" count="2" memberValueDatatype="130" unbalanced="0"/>
    <cacheHierarchy uniqueName="[PD_Customer Information].[Gender]" caption="Gender" attribute="1" defaultMemberUniqueName="[PD_Customer Information].[Gender].[All]" allUniqueName="[PD_Customer Information].[Gender].[All]" dimensionUniqueName="[PD_Customer Information]" displayFolder="" count="2" memberValueDatatype="130" unbalanced="0"/>
    <cacheHierarchy uniqueName="[PD_Customer Information].[Age]" caption="Age" attribute="1" defaultMemberUniqueName="[PD_Customer Information].[Age].[All]" allUniqueName="[PD_Customer Information].[Age].[All]" dimensionUniqueName="[PD_Customer Information]" displayFolder="" count="2" memberValueDatatype="20" unbalanced="0"/>
    <cacheHierarchy uniqueName="[PD_Customer Information].[Occupation]" caption="Occupation" attribute="1" defaultMemberUniqueName="[PD_Customer Information].[Occupation].[All]" allUniqueName="[PD_Customer Information].[Occupation].[All]" dimensionUniqueName="[PD_Customer Information]" displayFolder="" count="2" memberValueDatatype="130" unbalanced="0"/>
    <cacheHierarchy uniqueName="[PD_Customer Information].[Marital Status]" caption="Marital Status" attribute="1" defaultMemberUniqueName="[PD_Customer Information].[Marital Status].[All]" allUniqueName="[PD_Customer Information].[Marital Status].[All]" dimensionUniqueName="[PD_Customer Information]" displayFolder="" count="2" memberValueDatatype="130" unbalanced="0"/>
    <cacheHierarchy uniqueName="[PD_Customer Information].[Address (City, State, Zip Code)]" caption="Address (City, State, Zip Code)" attribute="1" defaultMemberUniqueName="[PD_Customer Information].[Address (City, State, Zip Code)].[All]" allUniqueName="[PD_Customer Information].[Address (City, State, Zip Code)].[All]" dimensionUniqueName="[PD_Customer Information]" displayFolder="" count="2" memberValueDatatype="130" unbalanced="0"/>
    <cacheHierarchy uniqueName="[PD_Payment History].[Payment ID]" caption="Payment ID" attribute="1" defaultMemberUniqueName="[PD_Payment History].[Payment ID].[All]" allUniqueName="[PD_Payment History].[Payment ID].[All]" dimensionUniqueName="[PD_Payment History]" displayFolder="" count="2" memberValueDatatype="130" unbalanced="0"/>
    <cacheHierarchy uniqueName="[PD_Payment History].[Date of Payment]" caption="Date of Payment" attribute="1" time="1" defaultMemberUniqueName="[PD_Payment History].[Date of Payment].[All]" allUniqueName="[PD_Payment History].[Date of Payment].[All]" dimensionUniqueName="[PD_Payment History]" displayFolder="" count="2" memberValueDatatype="7" unbalanced="0"/>
    <cacheHierarchy uniqueName="[PD_Payment History].[Amount Paid]" caption="Amount Paid" attribute="1" defaultMemberUniqueName="[PD_Payment History].[Amount Paid].[All]" allUniqueName="[PD_Payment History].[Amount Paid].[All]" dimensionUniqueName="[PD_Payment History]" displayFolder="" count="2" memberValueDatatype="5" unbalanced="0"/>
    <cacheHierarchy uniqueName="[PD_Payment History].[Payment Method]" caption="Payment Method" attribute="1" defaultMemberUniqueName="[PD_Payment History].[Payment Method].[All]" allUniqueName="[PD_Payment History].[Payment Method].[All]" dimensionUniqueName="[PD_Payment History]" displayFolder="" count="2" memberValueDatatype="130" unbalanced="0">
      <fieldsUsage count="2">
        <fieldUsage x="-1"/>
        <fieldUsage x="1"/>
      </fieldsUsage>
    </cacheHierarchy>
    <cacheHierarchy uniqueName="[PD_Payment History].[Payment Status]" caption="Payment Status" attribute="1" defaultMemberUniqueName="[PD_Payment History].[Payment Status].[All]" allUniqueName="[PD_Payment History].[Payment Status].[All]" dimensionUniqueName="[PD_Payment History]" displayFolder="" count="2" memberValueDatatype="130" unbalanced="0"/>
    <cacheHierarchy uniqueName="[PD_Payment History].[Policy ID]" caption="Policy ID" attribute="1" defaultMemberUniqueName="[PD_Payment History].[Policy ID].[All]" allUniqueName="[PD_Payment History].[Policy ID].[All]" dimensionUniqueName="[PD_Payment History]" displayFolder="" count="2" memberValueDatatype="130" unbalanced="0"/>
    <cacheHierarchy uniqueName="[PD_Policy Details].[Policy ID]" caption="Policy ID" attribute="1" defaultMemberUniqueName="[PD_Policy Details].[Policy ID].[All]" allUniqueName="[PD_Policy Details].[Policy ID].[All]" dimensionUniqueName="[PD_Policy Details]" displayFolder="" count="2" memberValueDatatype="130" unbalanced="0"/>
    <cacheHierarchy uniqueName="[PD_Policy Details].[Policy Type]" caption="Policy Type" attribute="1" defaultMemberUniqueName="[PD_Policy Details].[Policy Type].[All]" allUniqueName="[PD_Policy Details].[Policy Type].[All]" dimensionUniqueName="[PD_Policy Details]" displayFolder="" count="2" memberValueDatatype="130" unbalanced="0">
      <fieldsUsage count="2">
        <fieldUsage x="-1"/>
        <fieldUsage x="3"/>
      </fieldsUsage>
    </cacheHierarchy>
    <cacheHierarchy uniqueName="[PD_Policy Details].[Coverage Amount]" caption="Coverage Amount" attribute="1" defaultMemberUniqueName="[PD_Policy Details].[Coverage Amount].[All]" allUniqueName="[PD_Policy Details].[Coverage Amount].[All]" dimensionUniqueName="[PD_Policy Details]" displayFolder="" count="2" memberValueDatatype="20" unbalanced="0"/>
    <cacheHierarchy uniqueName="[PD_Policy Details].[Premium Amount]" caption="Premium Amount" attribute="1" defaultMemberUniqueName="[PD_Policy Details].[Premium Amount].[All]" allUniqueName="[PD_Policy Details].[Premium Amount].[All]" dimensionUniqueName="[PD_Policy Details]" displayFolder="" count="2" memberValueDatatype="5" unbalanced="0"/>
    <cacheHierarchy uniqueName="[PD_Policy Details].[Policy Start Date]" caption="Policy Start Date" attribute="1" time="1" defaultMemberUniqueName="[PD_Policy Details].[Policy Start Date].[All]" allUniqueName="[PD_Policy Details].[Policy Start Date].[All]" dimensionUniqueName="[PD_Policy Details]" displayFolder="" count="2" memberValueDatatype="7" unbalanced="0"/>
    <cacheHierarchy uniqueName="[PD_Policy Details].[Policy End Date]" caption="Policy End Date" attribute="1" time="1" defaultMemberUniqueName="[PD_Policy Details].[Policy End Date].[All]" allUniqueName="[PD_Policy Details].[Policy End Date].[All]" dimensionUniqueName="[PD_Policy Details]" displayFolder="" count="2" memberValueDatatype="7" unbalanced="0"/>
    <cacheHierarchy uniqueName="[PD_Policy Details].[Payment Frequency]" caption="Payment Frequency" attribute="1" defaultMemberUniqueName="[PD_Policy Details].[Payment Frequency].[All]" allUniqueName="[PD_Policy Details].[Payment Frequency].[All]" dimensionUniqueName="[PD_Policy Details]" displayFolder="" count="2" memberValueDatatype="130" unbalanced="0"/>
    <cacheHierarchy uniqueName="[PD_Policy Details].[Status]" caption="Status" attribute="1" defaultMemberUniqueName="[PD_Policy Details].[Status].[All]" allUniqueName="[PD_Policy Details].[Status].[All]" dimensionUniqueName="[PD_Policy Details]" displayFolder="" count="2" memberValueDatatype="130" unbalanced="0"/>
    <cacheHierarchy uniqueName="[PD_Policy Details].[Customer ID]" caption="Customer ID" attribute="1" defaultMemberUniqueName="[PD_Policy Details].[Customer ID].[All]" allUniqueName="[PD_Policy Details].[Customer ID].[All]" dimensionUniqueName="[PD_Policy Details]" displayFolder="" count="2" memberValueDatatype="130" unbalanced="0"/>
    <cacheHierarchy uniqueName="[fees_202001231041].[income_due_date (Month Index)]" caption="income_due_date (Month Index)" attribute="1" defaultMemberUniqueName="[fees_202001231041].[income_due_date (Month Index)].[All]" allUniqueName="[fees_202001231041].[income_due_date (Month Index)].[All]" dimensionUniqueName="[fees_202001231041]" displayFolder="" count="2" memberValueDatatype="20" unbalanced="0" hidden="1"/>
    <cacheHierarchy uniqueName="[Meeting_list].[meeting_date (Month Index)]" caption="meeting_date (Month Index)" attribute="1" defaultMemberUniqueName="[Meeting_list].[meeting_date (Month Index)].[All]" allUniqueName="[Meeting_list].[meeting_date (Month Index)].[All]" dimensionUniqueName="[Meeting_list]" displayFolder="" count="2" memberValueDatatype="20" unbalanced="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_202001231041]" caption="__XL_Count fees_202001231041" measure="1" displayFolder="" measureGroup="fees_202001231041" count="0" hidden="1"/>
    <cacheHierarchy uniqueName="[Measures].[__XL_Count Meeting_list]" caption="__XL_Count Meeting_list" measure="1" displayFolder="" measureGroup="Meeting_list" count="0" hidden="1"/>
    <cacheHierarchy uniqueName="[Measures].[__XL_Count Invoice]" caption="__XL_Count Invoice" measure="1" displayFolder="" measureGroup="Invoice" count="0" hidden="1"/>
    <cacheHierarchy uniqueName="[Measures].[__XL_Count Opportunity]" caption="__XL_Count Opportunity" measure="1" displayFolder="" measureGroup="Opportunity" count="0" hidden="1"/>
    <cacheHierarchy uniqueName="[Measures].[__XL_Count PD_Additional Fields]" caption="__XL_Count PD_Additional Fields" measure="1" displayFolder="" measureGroup="PD_Additional Fields" count="0" hidden="1"/>
    <cacheHierarchy uniqueName="[Measures].[__XL_Count Claims]" caption="__XL_Count Claims" measure="1" displayFolder="" measureGroup="Claims" count="0" hidden="1"/>
    <cacheHierarchy uniqueName="[Measures].[__XL_Count PD_Customer Information]" caption="__XL_Count PD_Customer Information" measure="1" displayFolder="" measureGroup="PD_Customer Information" count="0" hidden="1"/>
    <cacheHierarchy uniqueName="[Measures].[__XL_Count PD_Payment History]" caption="__XL_Count PD_Payment History" measure="1" displayFolder="" measureGroup="PD_Payment History" count="0" hidden="1"/>
    <cacheHierarchy uniqueName="[Measures].[__XL_Count PD_Policy Details]" caption="__XL_Count PD_Policy Details" measure="1" displayFolder="" measureGroup="PD_Policy Details" count="0" hidden="1"/>
    <cacheHierarchy uniqueName="[Measures].[__XL_Count Append1]" caption="__XL_Count Append1" measure="1" displayFolder="" measureGroup="Append1" count="0" hidden="1"/>
    <cacheHierarchy uniqueName="[Measures].[__XL_Count Append2]" caption="__XL_Count Append2" measure="1" displayFolder="" measureGroup="Append2" count="0" hidden="1"/>
    <cacheHierarchy uniqueName="[Measures].[__XL_Count brokerage_202001231040]" caption="__XL_Count brokerage_202001231040" measure="1" displayFolder="" measureGroup="brokerage_202001231040" count="0" hidden="1"/>
    <cacheHierarchy uniqueName="[Measures].[__No measures defined]" caption="__No measures defined" measure="1" displayFolder="" count="0" hidden="1"/>
    <cacheHierarchy uniqueName="[Measures].[Count of policy_number]" caption="Count of policy_number" measure="1" displayFolder="" measureGroup="Invoice" count="0" hidden="1">
      <extLst>
        <ext xmlns:x15="http://schemas.microsoft.com/office/spreadsheetml/2010/11/main" uri="{B97F6D7D-B522-45F9-BDA1-12C45D357490}">
          <x15:cacheHierarchy aggregatedColumn="106"/>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10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22"/>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Budget" count="0" hidden="1">
      <extLst>
        <ext xmlns:x15="http://schemas.microsoft.com/office/spreadsheetml/2010/11/main" uri="{B97F6D7D-B522-45F9-BDA1-12C45D357490}">
          <x15:cacheHierarchy aggregatedColumn="77"/>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107"/>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50"/>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93"/>
        </ext>
      </extLst>
    </cacheHierarchy>
    <cacheHierarchy uniqueName="[Measures].[Sum of Amount 4]" caption="Sum of Amount 4" measure="1" displayFolder="" measureGroup="Append1" count="0" hidden="1">
      <extLst>
        <ext xmlns:x15="http://schemas.microsoft.com/office/spreadsheetml/2010/11/main" uri="{B97F6D7D-B522-45F9-BDA1-12C45D357490}">
          <x15:cacheHierarchy aggregatedColumn="11"/>
        </ext>
      </extLst>
    </cacheHierarchy>
    <cacheHierarchy uniqueName="[Measures].[Sum of Amount 5]" caption="Sum of Amount 5" measure="1" displayFolder="" measureGroup="Append2" count="0" hidden="1">
      <extLst>
        <ext xmlns:x15="http://schemas.microsoft.com/office/spreadsheetml/2010/11/main" uri="{B97F6D7D-B522-45F9-BDA1-12C45D357490}">
          <x15:cacheHierarchy aggregatedColumn="32"/>
        </ext>
      </extLst>
    </cacheHierarchy>
    <cacheHierarchy uniqueName="[Measures].[Sum of Amount 6]" caption="Sum of Amount 6" measure="1" displayFolder="" measureGroup="brokerage_202001231040" count="0" hidden="1">
      <extLst>
        <ext xmlns:x15="http://schemas.microsoft.com/office/spreadsheetml/2010/11/main" uri="{B97F6D7D-B522-45F9-BDA1-12C45D357490}">
          <x15:cacheHierarchy aggregatedColumn="67"/>
        </ext>
      </extLst>
    </cacheHierarchy>
    <cacheHierarchy uniqueName="[Measures].[Count of Status]" caption="Count of Status" measure="1" displayFolder="" measureGroup="PD_Policy Details" count="0" hidden="1">
      <extLst>
        <ext xmlns:x15="http://schemas.microsoft.com/office/spreadsheetml/2010/11/main" uri="{B97F6D7D-B522-45F9-BDA1-12C45D357490}">
          <x15:cacheHierarchy aggregatedColumn="155"/>
        </ext>
      </extLst>
    </cacheHierarchy>
    <cacheHierarchy uniqueName="[Measures].[Count of Policy ID]" caption="Count of Policy ID" measure="1" displayFolder="" measureGroup="PD_Policy Details" count="0" hidden="1">
      <extLst>
        <ext xmlns:x15="http://schemas.microsoft.com/office/spreadsheetml/2010/11/main" uri="{B97F6D7D-B522-45F9-BDA1-12C45D357490}">
          <x15:cacheHierarchy aggregatedColumn="148"/>
        </ext>
      </extLst>
    </cacheHierarchy>
    <cacheHierarchy uniqueName="[Measures].[Count of Customer ID]" caption="Count of Customer ID" measure="1" displayFolder="" measureGroup="PD_Customer Information" count="0" hidden="1">
      <extLst>
        <ext xmlns:x15="http://schemas.microsoft.com/office/spreadsheetml/2010/11/main" uri="{B97F6D7D-B522-45F9-BDA1-12C45D357490}">
          <x15:cacheHierarchy aggregatedColumn="135"/>
        </ext>
      </extLst>
    </cacheHierarchy>
    <cacheHierarchy uniqueName="[Measures].[Sum of Age]" caption="Sum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Age]" caption="Count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Policy ID 2]" caption="Count of Policy ID 2" measure="1" displayFolder="" measureGroup="PD_Payment History" count="0" hidden="1">
      <extLst>
        <ext xmlns:x15="http://schemas.microsoft.com/office/spreadsheetml/2010/11/main" uri="{B97F6D7D-B522-45F9-BDA1-12C45D357490}">
          <x15:cacheHierarchy aggregatedColumn="147"/>
        </ext>
      </extLst>
    </cacheHierarchy>
    <cacheHierarchy uniqueName="[Measures].[Count of Payment ID]" caption="Count of Payment ID" measure="1" displayFolder="" measureGroup="PD_Payment History" count="0" oneField="1" hidden="1">
      <fieldsUsage count="1">
        <fieldUsage x="0"/>
      </fieldsUsage>
      <extLst>
        <ext xmlns:x15="http://schemas.microsoft.com/office/spreadsheetml/2010/11/main" uri="{B97F6D7D-B522-45F9-BDA1-12C45D357490}">
          <x15:cacheHierarchy aggregatedColumn="142"/>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80"/>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82"/>
        </ext>
      </extLst>
    </cacheHierarchy>
    <cacheHierarchy uniqueName="[Measures].[Count of Policy ID 3]" caption="Count of Policy ID 3" measure="1" displayFolder="" measureGroup="PD_Additional Fields" count="0" hidden="1">
      <extLst>
        <ext xmlns:x15="http://schemas.microsoft.com/office/spreadsheetml/2010/11/main" uri="{B97F6D7D-B522-45F9-BDA1-12C45D357490}">
          <x15:cacheHierarchy aggregatedColumn="134"/>
        </ext>
      </extLst>
    </cacheHierarchy>
    <cacheHierarchy uniqueName="[Measures].[Sum of Premium Amount]" caption="Sum of Premium Amount" measure="1" displayFolder="" measureGroup="PD_Policy Details" count="0" hidden="1">
      <extLst>
        <ext xmlns:x15="http://schemas.microsoft.com/office/spreadsheetml/2010/11/main" uri="{B97F6D7D-B522-45F9-BDA1-12C45D357490}">
          <x15:cacheHierarchy aggregatedColumn="151"/>
        </ext>
      </extLst>
    </cacheHierarchy>
    <cacheHierarchy uniqueName="[Measures].[Sum of Coverage Amount]" caption="Sum of Coverage Amount" measure="1" displayFolder="" measureGroup="PD_Policy Details" count="0" hidden="1">
      <extLst>
        <ext xmlns:x15="http://schemas.microsoft.com/office/spreadsheetml/2010/11/main" uri="{B97F6D7D-B522-45F9-BDA1-12C45D357490}">
          <x15:cacheHierarchy aggregatedColumn="150"/>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79"/>
        </ext>
      </extLst>
    </cacheHierarchy>
  </cacheHierarchies>
  <kpis count="0"/>
  <dimensions count="15">
    <dimension name="Append1" uniqueName="[Append1]" caption="Append1"/>
    <dimension name="Append2" uniqueName="[Append2]" caption="Append2"/>
    <dimension name="Brokerage" uniqueName="[Brokerage]" caption="Brokerage"/>
    <dimension name="brokerage_202001231040" uniqueName="[brokerage_202001231040]" caption="brokerage_202001231040"/>
    <dimension name="Budget" uniqueName="[Budget]" caption="Budget"/>
    <dimension name="Claims" uniqueName="[Claims]" caption="Claims"/>
    <dimension name="fees_202001231041" uniqueName="[fees_202001231041]" caption="fees_202001231041"/>
    <dimension name="Invoice" uniqueName="[Invoice]" caption="Invoice"/>
    <dimension measure="1" name="Measures" uniqueName="[Measures]" caption="Measures"/>
    <dimension name="Meeting_list" uniqueName="[Meeting_list]" caption="Meeting_list"/>
    <dimension name="Opportunity" uniqueName="[Opportunity]" caption="Opportunity"/>
    <dimension name="PD_Additional Fields" uniqueName="[PD_Additional Fields]" caption="PD_Additional Fields"/>
    <dimension name="PD_Customer Information" uniqueName="[PD_Customer Information]" caption="PD_Customer Information"/>
    <dimension name="PD_Payment History" uniqueName="[PD_Payment History]" caption="PD_Payment History"/>
    <dimension name="PD_Policy Details" uniqueName="[PD_Policy Details]" caption="PD_Policy Details"/>
  </dimensions>
  <measureGroups count="14">
    <measureGroup name="Append1" caption="Append1"/>
    <measureGroup name="Append2" caption="Append2"/>
    <measureGroup name="Brokerage" caption="Brokerage"/>
    <measureGroup name="brokerage_202001231040" caption="brokerage_202001231040"/>
    <measureGroup name="Budget" caption="Budget"/>
    <measureGroup name="Claims" caption="Claims"/>
    <measureGroup name="fees_202001231041" caption="fees_202001231041"/>
    <measureGroup name="Invoice" caption="Invoice"/>
    <measureGroup name="Meeting_list" caption="Meeting_list"/>
    <measureGroup name="Opportunity" caption="Opportunity"/>
    <measureGroup name="PD_Additional Fields" caption="PD_Additional Fields"/>
    <measureGroup name="PD_Customer Information" caption="PD_Customer Information"/>
    <measureGroup name="PD_Payment History" caption="PD_Payment History"/>
    <measureGroup name="PD_Policy Details" caption="PD_Policy Details"/>
  </measureGroups>
  <maps count="28">
    <map measureGroup="0" dimension="0"/>
    <map measureGroup="1" dimension="1"/>
    <map measureGroup="2" dimension="2"/>
    <map measureGroup="2" dimension="4"/>
    <map measureGroup="3" dimension="3"/>
    <map measureGroup="4" dimension="4"/>
    <map measureGroup="5" dimension="5"/>
    <map measureGroup="5" dimension="11"/>
    <map measureGroup="5" dimension="12"/>
    <map measureGroup="5" dimension="14"/>
    <map measureGroup="6" dimension="4"/>
    <map measureGroup="6" dimension="6"/>
    <map measureGroup="7" dimension="4"/>
    <map measureGroup="7" dimension="7"/>
    <map measureGroup="8" dimension="4"/>
    <map measureGroup="8" dimension="9"/>
    <map measureGroup="9" dimension="4"/>
    <map measureGroup="9" dimension="10"/>
    <map measureGroup="10" dimension="11"/>
    <map measureGroup="10" dimension="12"/>
    <map measureGroup="10" dimension="14"/>
    <map measureGroup="11" dimension="12"/>
    <map measureGroup="12" dimension="11"/>
    <map measureGroup="12" dimension="12"/>
    <map measureGroup="12" dimension="13"/>
    <map measureGroup="12" dimension="14"/>
    <map measureGroup="13" dimension="12"/>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wsalya appusamy" refreshedDate="45870.842669560188" backgroundQuery="1" createdVersion="7" refreshedVersion="8" minRefreshableVersion="3" recordCount="0" supportSubquery="1" supportAdvancedDrill="1" xr:uid="{0A101E9A-41AD-4938-8771-1ACEDC7587A6}">
  <cacheSource type="external" connectionId="16"/>
  <cacheFields count="3">
    <cacheField name="[Measures].[Count of Claim ID]" caption="Count of Claim ID" numFmtId="0" hierarchy="192" level="32767"/>
    <cacheField name="[Meeting_list].[meeting_date].[meeting_date]" caption="meeting_date" numFmtId="0" hierarchy="113" level="1">
      <sharedItems containsSemiMixedTypes="0" containsNonDate="0" containsString="0"/>
    </cacheField>
    <cacheField name="[PD_Policy Details].[Policy Type].[Policy Type]" caption="Policy Type" numFmtId="0" hierarchy="149" level="1">
      <sharedItems containsSemiMixedTypes="0" containsNonDate="0" containsString="0"/>
    </cacheField>
  </cacheFields>
  <cacheHierarchies count="198">
    <cacheHierarchy uniqueName="[Append1].[client_name]" caption="client_name" attribute="1" defaultMemberUniqueName="[Append1].[client_name].[All]" allUniqueName="[Append1].[client_name].[All]" dimensionUniqueName="[Append1]" displayFolder="" count="0" memberValueDatatype="130" unbalanced="0"/>
    <cacheHierarchy uniqueName="[Append1].[policy_number]" caption="policy_number" attribute="1" defaultMemberUniqueName="[Append1].[policy_number].[All]" allUniqueName="[Append1].[policy_number].[All]" dimensionUniqueName="[Append1]" displayFolder="" count="0" memberValueDatatype="130" unbalanced="0"/>
    <cacheHierarchy uniqueName="[Append1].[policy_status]" caption="policy_status" attribute="1" defaultMemberUniqueName="[Append1].[policy_status].[All]" allUniqueName="[Append1].[policy_status].[All]" dimensionUniqueName="[Append1]" displayFolder="" count="0" memberValueDatatype="130" unbalanced="0"/>
    <cacheHierarchy uniqueName="[Append1].[policy_start_date]" caption="policy_start_date" attribute="1" time="1" defaultMemberUniqueName="[Append1].[policy_start_date].[All]" allUniqueName="[Append1].[policy_start_date].[All]" dimensionUniqueName="[Append1]" displayFolder="" count="0" memberValueDatatype="7" unbalanced="0"/>
    <cacheHierarchy uniqueName="[Append1].[policy_end_date]" caption="policy_end_date" attribute="1" time="1" defaultMemberUniqueName="[Append1].[policy_end_date].[All]" allUniqueName="[Append1].[policy_end_date].[All]" dimensionUniqueName="[Append1]" displayFolder="" count="0" memberValueDatatype="7" unbalanced="0"/>
    <cacheHierarchy uniqueName="[Append1].[product_group]" caption="product_group" attribute="1" defaultMemberUniqueName="[Append1].[product_group].[All]" allUniqueName="[Append1].[product_group].[All]" dimensionUniqueName="[Append1]" displayFolder="" count="0" memberValueDatatype="130" unbalanced="0"/>
    <cacheHierarchy uniqueName="[Append1].[Account Exe ID]" caption="Account Exe ID" attribute="1" defaultMemberUniqueName="[Append1].[Account Exe ID].[All]" allUniqueName="[Append1].[Account Exe ID].[All]" dimensionUniqueName="[Append1]" displayFolder="" count="0" memberValueDatatype="130" unbalanced="0"/>
    <cacheHierarchy uniqueName="[Append1].[Exe Name]" caption="Exe Name" attribute="1" defaultMemberUniqueName="[Append1].[Exe Name].[All]" allUniqueName="[Append1].[Exe Name].[All]" dimensionUniqueName="[Append1]" displayFolder="" count="0" memberValueDatatype="130" unbalanced="0"/>
    <cacheHierarchy uniqueName="[Append1].[branch_name]" caption="branch_name" attribute="1" defaultMemberUniqueName="[Append1].[branch_name].[All]" allUniqueName="[Append1].[branch_name].[All]" dimensionUniqueName="[Append1]" displayFolder="" count="0" memberValueDatatype="130" unbalanced="0"/>
    <cacheHierarchy uniqueName="[Append1].[solution_group]" caption="solution_group" attribute="1" defaultMemberUniqueName="[Append1].[solution_group].[All]" allUniqueName="[Append1].[solution_group].[All]" dimensionUniqueName="[Append1]" displayFolder="" count="0" memberValueDatatype="130" unbalanced="0"/>
    <cacheHierarchy uniqueName="[Append1].[income_class]" caption="income_class" attribute="1" defaultMemberUniqueName="[Append1].[income_class].[All]" allUniqueName="[Append1].[income_class].[All]" dimensionUniqueName="[Append1]" displayFolder="" count="0" memberValueDatatype="130" unbalanced="0"/>
    <cacheHierarchy uniqueName="[Append1].[Amount]" caption="Amount" attribute="1" defaultMemberUniqueName="[Append1].[Amount].[All]" allUniqueName="[Append1].[Amount].[All]" dimensionUniqueName="[Append1]" displayFolder="" count="0" memberValueDatatype="5" unbalanced="0"/>
    <cacheHierarchy uniqueName="[Append1].[income_due_date]" caption="income_due_date" attribute="1" time="1" defaultMemberUniqueName="[Append1].[income_due_date].[All]" allUniqueName="[Append1].[income_due_date].[All]" dimensionUniqueName="[Append1]" displayFolder="" count="0" memberValueDatatype="7" unbalanced="0"/>
    <cacheHierarchy uniqueName="[Append1].[revenue_transaction_type]" caption="revenue_transaction_type" attribute="1" defaultMemberUniqueName="[Append1].[revenue_transaction_type].[All]" allUniqueName="[Append1].[revenue_transaction_type].[All]" dimensionUniqueName="[Append1]" displayFolder="" count="0" memberValueDatatype="130" unbalanced="0"/>
    <cacheHierarchy uniqueName="[Append1].[renewal_status]" caption="renewal_status" attribute="1" defaultMemberUniqueName="[Append1].[renewal_status].[All]" allUniqueName="[Append1].[renewal_status].[All]" dimensionUniqueName="[Append1]" displayFolder="" count="0" memberValueDatatype="130" unbalanced="0"/>
    <cacheHierarchy uniqueName="[Append1].[lapse_reason]" caption="lapse_reason" attribute="1" defaultMemberUniqueName="[Append1].[lapse_reason].[All]" allUniqueName="[Append1].[lapse_reason].[All]" dimensionUniqueName="[Append1]" displayFolder="" count="0" memberValueDatatype="130" unbalanced="0"/>
    <cacheHierarchy uniqueName="[Append1].[last_updated_date]" caption="last_updated_date" attribute="1" time="1" defaultMemberUniqueName="[Append1].[last_updated_date].[All]" allUniqueName="[Append1].[last_updated_date].[All]" dimensionUniqueName="[Append1]" displayFolder="" count="0" memberValueDatatype="7" unbalanced="0"/>
    <cacheHierarchy uniqueName="[Append1].[Account Executive]" caption="Account Executive" attribute="1" defaultMemberUniqueName="[Append1].[Account Executive].[All]" allUniqueName="[Append1].[Account Executive].[All]" dimensionUniqueName="[Append1]" displayFolder="" count="0" memberValueDatatype="130" unbalanced="0"/>
    <cacheHierarchy uniqueName="[Append1].[invoice_number]" caption="invoice_number" attribute="1" defaultMemberUniqueName="[Append1].[invoice_number].[All]" allUniqueName="[Append1].[invoice_number].[All]" dimensionUniqueName="[Append1]" displayFolder="" count="0" memberValueDatatype="130" unbalanced="0"/>
    <cacheHierarchy uniqueName="[Append1].[invoice_date]" caption="invoice_date" attribute="1" time="1" defaultMemberUniqueName="[Append1].[invoice_date].[All]" allUniqueName="[Append1].[invoice_date].[All]" dimensionUniqueName="[Append1]" displayFolder="" count="0" memberValueDatatype="7" unbalanced="0"/>
    <cacheHierarchy uniqueName="[Append1].[Client Name]" caption="Client Name" attribute="1" defaultMemberUniqueName="[Append1].[Client Name].[All]" allUniqueName="[Append1].[Client Name].[All]" dimensionUniqueName="[Append1]" displayFolder="" count="0" memberValueDatatype="130" unbalanced="0"/>
    <cacheHierarchy uniqueName="[Append2].[client_name]" caption="client_name" attribute="1" defaultMemberUniqueName="[Append2].[client_name].[All]" allUniqueName="[Append2].[client_name].[All]" dimensionUniqueName="[Append2]" displayFolder="" count="0" memberValueDatatype="130" unbalanced="0"/>
    <cacheHierarchy uniqueName="[Append2].[policy_number]" caption="policy_number" attribute="1" defaultMemberUniqueName="[Append2].[policy_number].[All]" allUniqueName="[Append2].[policy_number].[All]" dimensionUniqueName="[Append2]" displayFolder="" count="0" memberValueDatatype="130" unbalanced="0"/>
    <cacheHierarchy uniqueName="[Append2].[policy_status]" caption="policy_status" attribute="1" defaultMemberUniqueName="[Append2].[policy_status].[All]" allUniqueName="[Append2].[policy_status].[All]" dimensionUniqueName="[Append2]" displayFolder="" count="0" memberValueDatatype="130" unbalanced="0"/>
    <cacheHierarchy uniqueName="[Append2].[policy_start_date]" caption="policy_start_date" attribute="1" time="1" defaultMemberUniqueName="[Append2].[policy_start_date].[All]" allUniqueName="[Append2].[policy_start_date].[All]" dimensionUniqueName="[Append2]" displayFolder="" count="0" memberValueDatatype="7" unbalanced="0"/>
    <cacheHierarchy uniqueName="[Append2].[policy_end_date]" caption="policy_end_date" attribute="1" time="1" defaultMemberUniqueName="[Append2].[policy_end_date].[All]" allUniqueName="[Append2].[policy_end_date].[All]" dimensionUniqueName="[Append2]" displayFolder="" count="0" memberValueDatatype="7" unbalanced="0"/>
    <cacheHierarchy uniqueName="[Append2].[product_group]" caption="product_group" attribute="1" defaultMemberUniqueName="[Append2].[product_group].[All]" allUniqueName="[Append2].[product_group].[All]" dimensionUniqueName="[Append2]" displayFolder="" count="0" memberValueDatatype="130" unbalanced="0"/>
    <cacheHierarchy uniqueName="[Append2].[Account Exe ID]" caption="Account Exe ID" attribute="1" defaultMemberUniqueName="[Append2].[Account Exe ID].[All]" allUniqueName="[Append2].[Account Exe ID].[All]" dimensionUniqueName="[Append2]" displayFolder="" count="0" memberValueDatatype="130" unbalanced="0"/>
    <cacheHierarchy uniqueName="[Append2].[Exe Name]" caption="Exe Name" attribute="1" defaultMemberUniqueName="[Append2].[Exe Name].[All]" allUniqueName="[Append2].[Exe Name].[All]" dimensionUniqueName="[Append2]" displayFolder="" count="0" memberValueDatatype="130" unbalanced="0"/>
    <cacheHierarchy uniqueName="[Append2].[branch_name]" caption="branch_name" attribute="1" defaultMemberUniqueName="[Append2].[branch_name].[All]" allUniqueName="[Append2].[branch_name].[All]" dimensionUniqueName="[Append2]" displayFolder="" count="0" memberValueDatatype="130" unbalanced="0"/>
    <cacheHierarchy uniqueName="[Append2].[solution_group]" caption="solution_group" attribute="1" defaultMemberUniqueName="[Append2].[solution_group].[All]" allUniqueName="[Append2].[solution_group].[All]" dimensionUniqueName="[Append2]" displayFolder="" count="0" memberValueDatatype="130" unbalanced="0"/>
    <cacheHierarchy uniqueName="[Append2].[income_class]" caption="income_class" attribute="1" defaultMemberUniqueName="[Append2].[income_class].[All]" allUniqueName="[Append2].[income_class].[All]" dimensionUniqueName="[Append2]" displayFolder="" count="0" memberValueDatatype="130" unbalanced="0"/>
    <cacheHierarchy uniqueName="[Append2].[Amount]" caption="Amount" attribute="1" defaultMemberUniqueName="[Append2].[Amount].[All]" allUniqueName="[Append2].[Amount].[All]" dimensionUniqueName="[Append2]" displayFolder="" count="0" memberValueDatatype="5" unbalanced="0"/>
    <cacheHierarchy uniqueName="[Append2].[income_due_date]" caption="income_due_date" attribute="1" time="1" defaultMemberUniqueName="[Append2].[income_due_date].[All]" allUniqueName="[Append2].[income_due_date].[All]" dimensionUniqueName="[Append2]" displayFolder="" count="0" memberValueDatatype="7" unbalanced="0"/>
    <cacheHierarchy uniqueName="[Append2].[revenue_transaction_type]" caption="revenue_transaction_type" attribute="1" defaultMemberUniqueName="[Append2].[revenue_transaction_type].[All]" allUniqueName="[Append2].[revenue_transaction_type].[All]" dimensionUniqueName="[Append2]" displayFolder="" count="0" memberValueDatatype="130" unbalanced="0"/>
    <cacheHierarchy uniqueName="[Append2].[renewal_status]" caption="renewal_status" attribute="1" defaultMemberUniqueName="[Append2].[renewal_status].[All]" allUniqueName="[Append2].[renewal_status].[All]" dimensionUniqueName="[Append2]" displayFolder="" count="0" memberValueDatatype="130" unbalanced="0"/>
    <cacheHierarchy uniqueName="[Append2].[lapse_reason]" caption="lapse_reason" attribute="1" defaultMemberUniqueName="[Append2].[lapse_reason].[All]" allUniqueName="[Append2].[lapse_reason].[All]" dimensionUniqueName="[Append2]" displayFolder="" count="0" memberValueDatatype="130" unbalanced="0"/>
    <cacheHierarchy uniqueName="[Append2].[last_updated_date]" caption="last_updated_date" attribute="1" time="1" defaultMemberUniqueName="[Append2].[last_updated_date].[All]" allUniqueName="[Append2].[last_updated_date].[All]" dimensionUniqueName="[Append2]" displayFolder="" count="0" memberValueDatatype="7" unbalanced="0"/>
    <cacheHierarchy uniqueName="[Append2].[Account Executive]" caption="Account Executive" attribute="1" defaultMemberUniqueName="[Append2].[Account Executive].[All]" allUniqueName="[Append2].[Account Executive].[All]" dimensionUniqueName="[Append2]"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13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income_due_date (Month)]" caption="income_due_date (Month)" attribute="1" defaultMemberUniqueName="[fees_202001231041].[income_due_date (Month)].[All]" allUniqueName="[fees_202001231041].[income_due_date (Month)].[All]" dimensionUniqueName="[fees_202001231041]"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_list].[Account Exe ID]" caption="Account Exe ID" attribute="1" defaultMemberUniqueName="[Meeting_list].[Account Exe ID].[All]" allUniqueName="[Meeting_list].[Account Exe ID].[All]" dimensionUniqueName="[Meeting_list]" displayFolder="" count="0" memberValueDatatype="13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2" memberValueDatatype="7" unbalanced="0">
      <fieldsUsage count="2">
        <fieldUsage x="-1"/>
        <fieldUsage x="1"/>
      </fieldsUsage>
    </cacheHierarchy>
    <cacheHierarchy uniqueName="[Meeting_list].[meeting_date (Year)]" caption="meeting_date (Year)" attribute="1" defaultMemberUniqueName="[Meeting_list].[meeting_date (Year)].[All]" allUniqueName="[Meeting_list].[meeting_date (Year)].[All]" dimensionUniqueName="[Meeting_list]" displayFolder="" count="0" memberValueDatatype="130" unbalanced="0"/>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D_Additional Fields].[Agent ID]" caption="Agent ID" attribute="1" defaultMemberUniqueName="[PD_Additional Fields].[Agent ID].[All]" allUniqueName="[PD_Additional Fields].[Agent ID].[All]" dimensionUniqueName="[PD_Additional Fields]" displayFolder="" count="0" memberValueDatatype="130" unbalanced="0"/>
    <cacheHierarchy uniqueName="[PD_Additional Fields].[Renewal Status]" caption="Renewal Status" attribute="1" defaultMemberUniqueName="[PD_Additional Fields].[Renewal Status].[All]" allUniqueName="[PD_Additional Fields].[Renewal Status].[All]" dimensionUniqueName="[PD_Additional Fields]" displayFolder="" count="0" memberValueDatatype="130" unbalanced="0"/>
    <cacheHierarchy uniqueName="[PD_Additional Fields].[Policy Discounts]" caption="Policy Discounts" attribute="1" defaultMemberUniqueName="[PD_Additional Fields].[Policy Discounts].[All]" allUniqueName="[PD_Additional Fields].[Policy Discounts].[All]" dimensionUniqueName="[PD_Additional Fields]" displayFolder="" count="0" memberValueDatatype="20" unbalanced="0"/>
    <cacheHierarchy uniqueName="[PD_Additional Fields].[Risk Score]" caption="Risk Score" attribute="1" defaultMemberUniqueName="[PD_Additional Fields].[Risk Score].[All]" allUniqueName="[PD_Additional Fields].[Risk Score].[All]" dimensionUniqueName="[PD_Additional Fields]" displayFolder="" count="0" memberValueDatatype="20" unbalanced="0"/>
    <cacheHierarchy uniqueName="[PD_Additional Fields].[Policy ID]" caption="Policy ID" attribute="1" defaultMemberUniqueName="[PD_Additional Fields].[Policy ID].[All]" allUniqueName="[PD_Additional Fields].[Policy ID].[All]" dimensionUniqueName="[PD_Additional Fields]" displayFolder="" count="0" memberValueDatatype="130" unbalanced="0"/>
    <cacheHierarchy uniqueName="[PD_Customer Information].[Customer ID]" caption="Customer ID" attribute="1" defaultMemberUniqueName="[PD_Customer Information].[Customer ID].[All]" allUniqueName="[PD_Customer Information].[Customer ID].[All]" dimensionUniqueName="[PD_Customer Information]" displayFolder="" count="0" memberValueDatatype="130" unbalanced="0"/>
    <cacheHierarchy uniqueName="[PD_Customer Information].[Name]" caption="Name" attribute="1" defaultMemberUniqueName="[PD_Customer Information].[Name].[All]" allUniqueName="[PD_Customer Information].[Name].[All]" dimensionUniqueName="[PD_Customer Information]" displayFolder="" count="0" memberValueDatatype="130" unbalanced="0"/>
    <cacheHierarchy uniqueName="[PD_Customer Information].[Gender]" caption="Gender" attribute="1" defaultMemberUniqueName="[PD_Customer Information].[Gender].[All]" allUniqueName="[PD_Customer Information].[Gender].[All]" dimensionUniqueName="[PD_Customer Information]" displayFolder="" count="2" memberValueDatatype="130" unbalanced="0"/>
    <cacheHierarchy uniqueName="[PD_Customer Information].[Age]" caption="Age" attribute="1" defaultMemberUniqueName="[PD_Customer Information].[Age].[All]" allUniqueName="[PD_Customer Information].[Age].[All]" dimensionUniqueName="[PD_Customer Information]" displayFolder="" count="0" memberValueDatatype="20" unbalanced="0"/>
    <cacheHierarchy uniqueName="[PD_Customer Information].[Occupation]" caption="Occupation" attribute="1" defaultMemberUniqueName="[PD_Customer Information].[Occupation].[All]" allUniqueName="[PD_Customer Information].[Occupation].[All]" dimensionUniqueName="[PD_Customer Information]" displayFolder="" count="0" memberValueDatatype="130" unbalanced="0"/>
    <cacheHierarchy uniqueName="[PD_Customer Information].[Marital Status]" caption="Marital Status" attribute="1" defaultMemberUniqueName="[PD_Customer Information].[Marital Status].[All]" allUniqueName="[PD_Customer Information].[Marital Status].[All]" dimensionUniqueName="[PD_Customer Information]" displayFolder="" count="0" memberValueDatatype="130" unbalanced="0"/>
    <cacheHierarchy uniqueName="[PD_Customer Information].[Address (City, State, Zip Code)]" caption="Address (City, State, Zip Code)" attribute="1" defaultMemberUniqueName="[PD_Customer Information].[Address (City, State, Zip Code)].[All]" allUniqueName="[PD_Customer Information].[Address (City, State, Zip Code)].[All]" dimensionUniqueName="[PD_Customer Information]" displayFolder="" count="0" memberValueDatatype="130" unbalanced="0"/>
    <cacheHierarchy uniqueName="[PD_Payment History].[Payment ID]" caption="Payment ID" attribute="1" defaultMemberUniqueName="[PD_Payment History].[Payment ID].[All]" allUniqueName="[PD_Payment History].[Payment ID].[All]" dimensionUniqueName="[PD_Payment History]" displayFolder="" count="0" memberValueDatatype="130" unbalanced="0"/>
    <cacheHierarchy uniqueName="[PD_Payment History].[Date of Payment]" caption="Date of Payment" attribute="1" time="1" defaultMemberUniqueName="[PD_Payment History].[Date of Payment].[All]" allUniqueName="[PD_Payment History].[Date of Payment].[All]" dimensionUniqueName="[PD_Payment History]" displayFolder="" count="0" memberValueDatatype="7" unbalanced="0"/>
    <cacheHierarchy uniqueName="[PD_Payment History].[Amount Paid]" caption="Amount Paid" attribute="1" defaultMemberUniqueName="[PD_Payment History].[Amount Paid].[All]" allUniqueName="[PD_Payment History].[Amount Paid].[All]" dimensionUniqueName="[PD_Payment History]" displayFolder="" count="0" memberValueDatatype="5" unbalanced="0"/>
    <cacheHierarchy uniqueName="[PD_Payment History].[Payment Method]" caption="Payment Method" attribute="1" defaultMemberUniqueName="[PD_Payment History].[Payment Method].[All]" allUniqueName="[PD_Payment History].[Payment Method].[All]" dimensionUniqueName="[PD_Payment History]" displayFolder="" count="2" memberValueDatatype="130" unbalanced="0"/>
    <cacheHierarchy uniqueName="[PD_Payment History].[Payment Status]" caption="Payment Status" attribute="1" defaultMemberUniqueName="[PD_Payment History].[Payment Status].[All]" allUniqueName="[PD_Payment History].[Payment Status].[All]" dimensionUniqueName="[PD_Payment History]" displayFolder="" count="0" memberValueDatatype="130" unbalanced="0"/>
    <cacheHierarchy uniqueName="[PD_Payment History].[Policy ID]" caption="Policy ID" attribute="1" defaultMemberUniqueName="[PD_Payment History].[Policy ID].[All]" allUniqueName="[PD_Payment History].[Policy ID].[All]" dimensionUniqueName="[PD_Payment History]" displayFolder="" count="0" memberValueDatatype="130" unbalanced="0"/>
    <cacheHierarchy uniqueName="[PD_Policy Details].[Policy ID]" caption="Policy ID" attribute="1" defaultMemberUniqueName="[PD_Policy Details].[Policy ID].[All]" allUniqueName="[PD_Policy Details].[Policy ID].[All]" dimensionUniqueName="[PD_Policy Details]" displayFolder="" count="0" memberValueDatatype="130" unbalanced="0"/>
    <cacheHierarchy uniqueName="[PD_Policy Details].[Policy Type]" caption="Policy Type" attribute="1" defaultMemberUniqueName="[PD_Policy Details].[Policy Type].[All]" allUniqueName="[PD_Policy Details].[Policy Type].[All]" dimensionUniqueName="[PD_Policy Details]" displayFolder="" count="2" memberValueDatatype="130" unbalanced="0">
      <fieldsUsage count="2">
        <fieldUsage x="-1"/>
        <fieldUsage x="2"/>
      </fieldsUsage>
    </cacheHierarchy>
    <cacheHierarchy uniqueName="[PD_Policy Details].[Coverage Amount]" caption="Coverage Amount" attribute="1" defaultMemberUniqueName="[PD_Policy Details].[Coverage Amount].[All]" allUniqueName="[PD_Policy Details].[Coverage Amount].[All]" dimensionUniqueName="[PD_Policy Details]" displayFolder="" count="0" memberValueDatatype="20" unbalanced="0"/>
    <cacheHierarchy uniqueName="[PD_Policy Details].[Premium Amount]" caption="Premium Amount" attribute="1" defaultMemberUniqueName="[PD_Policy Details].[Premium Amount].[All]" allUniqueName="[PD_Policy Details].[Premium Amount].[All]" dimensionUniqueName="[PD_Policy Details]" displayFolder="" count="0" memberValueDatatype="5" unbalanced="0"/>
    <cacheHierarchy uniqueName="[PD_Policy Details].[Policy Start Date]" caption="Policy Start Date" attribute="1" time="1" defaultMemberUniqueName="[PD_Policy Details].[Policy Start Date].[All]" allUniqueName="[PD_Policy Details].[Policy Start Date].[All]" dimensionUniqueName="[PD_Policy Details]" displayFolder="" count="0" memberValueDatatype="7" unbalanced="0"/>
    <cacheHierarchy uniqueName="[PD_Policy Details].[Policy End Date]" caption="Policy End Date" attribute="1" time="1" defaultMemberUniqueName="[PD_Policy Details].[Policy End Date].[All]" allUniqueName="[PD_Policy Details].[Policy End Date].[All]" dimensionUniqueName="[PD_Policy Details]" displayFolder="" count="0" memberValueDatatype="7" unbalanced="0"/>
    <cacheHierarchy uniqueName="[PD_Policy Details].[Payment Frequency]" caption="Payment Frequency" attribute="1" defaultMemberUniqueName="[PD_Policy Details].[Payment Frequency].[All]" allUniqueName="[PD_Policy Details].[Payment Frequency].[All]" dimensionUniqueName="[PD_Policy Details]" displayFolder="" count="0" memberValueDatatype="130" unbalanced="0"/>
    <cacheHierarchy uniqueName="[PD_Policy Details].[Status]" caption="Status" attribute="1" defaultMemberUniqueName="[PD_Policy Details].[Status].[All]" allUniqueName="[PD_Policy Details].[Status].[All]" dimensionUniqueName="[PD_Policy Details]" displayFolder="" count="0" memberValueDatatype="130" unbalanced="0"/>
    <cacheHierarchy uniqueName="[PD_Policy Details].[Customer ID]" caption="Customer ID" attribute="1" defaultMemberUniqueName="[PD_Policy Details].[Customer ID].[All]" allUniqueName="[PD_Policy Details].[Customer ID].[All]" dimensionUniqueName="[PD_Policy Details]" displayFolder="" count="0" memberValueDatatype="130" unbalanced="0"/>
    <cacheHierarchy uniqueName="[fees_202001231041].[income_due_date (Month Index)]" caption="income_due_date (Month Index)" attribute="1" defaultMemberUniqueName="[fees_202001231041].[income_due_date (Month Index)].[All]" allUniqueName="[fees_202001231041].[income_due_date (Month Index)].[All]" dimensionUniqueName="[fees_202001231041]" displayFolder="" count="0" memberValueDatatype="20" unbalanced="0" hidden="1"/>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_202001231041]" caption="__XL_Count fees_202001231041" measure="1" displayFolder="" measureGroup="fees_202001231041" count="0" hidden="1"/>
    <cacheHierarchy uniqueName="[Measures].[__XL_Count Meeting_list]" caption="__XL_Count Meeting_list" measure="1" displayFolder="" measureGroup="Meeting_list" count="0" hidden="1"/>
    <cacheHierarchy uniqueName="[Measures].[__XL_Count Invoice]" caption="__XL_Count Invoice" measure="1" displayFolder="" measureGroup="Invoice" count="0" hidden="1"/>
    <cacheHierarchy uniqueName="[Measures].[__XL_Count Opportunity]" caption="__XL_Count Opportunity" measure="1" displayFolder="" measureGroup="Opportunity" count="0" hidden="1"/>
    <cacheHierarchy uniqueName="[Measures].[__XL_Count PD_Additional Fields]" caption="__XL_Count PD_Additional Fields" measure="1" displayFolder="" measureGroup="PD_Additional Fields" count="0" hidden="1"/>
    <cacheHierarchy uniqueName="[Measures].[__XL_Count Claims]" caption="__XL_Count Claims" measure="1" displayFolder="" measureGroup="Claims" count="0" hidden="1"/>
    <cacheHierarchy uniqueName="[Measures].[__XL_Count PD_Customer Information]" caption="__XL_Count PD_Customer Information" measure="1" displayFolder="" measureGroup="PD_Customer Information" count="0" hidden="1"/>
    <cacheHierarchy uniqueName="[Measures].[__XL_Count PD_Payment History]" caption="__XL_Count PD_Payment History" measure="1" displayFolder="" measureGroup="PD_Payment History" count="0" hidden="1"/>
    <cacheHierarchy uniqueName="[Measures].[__XL_Count PD_Policy Details]" caption="__XL_Count PD_Policy Details" measure="1" displayFolder="" measureGroup="PD_Policy Details" count="0" hidden="1"/>
    <cacheHierarchy uniqueName="[Measures].[__XL_Count Append1]" caption="__XL_Count Append1" measure="1" displayFolder="" measureGroup="Append1" count="0" hidden="1"/>
    <cacheHierarchy uniqueName="[Measures].[__XL_Count Append2]" caption="__XL_Count Append2" measure="1" displayFolder="" measureGroup="Append2" count="0" hidden="1"/>
    <cacheHierarchy uniqueName="[Measures].[__XL_Count brokerage_202001231040]" caption="__XL_Count brokerage_202001231040" measure="1" displayFolder="" measureGroup="brokerage_202001231040" count="0" hidden="1"/>
    <cacheHierarchy uniqueName="[Measures].[__No measures defined]" caption="__No measures defined" measure="1" displayFolder="" count="0" hidden="1"/>
    <cacheHierarchy uniqueName="[Measures].[Count of policy_number]" caption="Count of policy_number" measure="1" displayFolder="" measureGroup="Invoice" count="0" hidden="1">
      <extLst>
        <ext xmlns:x15="http://schemas.microsoft.com/office/spreadsheetml/2010/11/main" uri="{B97F6D7D-B522-45F9-BDA1-12C45D357490}">
          <x15:cacheHierarchy aggregatedColumn="106"/>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10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22"/>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Budget" count="0" hidden="1">
      <extLst>
        <ext xmlns:x15="http://schemas.microsoft.com/office/spreadsheetml/2010/11/main" uri="{B97F6D7D-B522-45F9-BDA1-12C45D357490}">
          <x15:cacheHierarchy aggregatedColumn="77"/>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107"/>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50"/>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93"/>
        </ext>
      </extLst>
    </cacheHierarchy>
    <cacheHierarchy uniqueName="[Measures].[Sum of Amount 4]" caption="Sum of Amount 4" measure="1" displayFolder="" measureGroup="Append1" count="0" hidden="1">
      <extLst>
        <ext xmlns:x15="http://schemas.microsoft.com/office/spreadsheetml/2010/11/main" uri="{B97F6D7D-B522-45F9-BDA1-12C45D357490}">
          <x15:cacheHierarchy aggregatedColumn="11"/>
        </ext>
      </extLst>
    </cacheHierarchy>
    <cacheHierarchy uniqueName="[Measures].[Sum of Amount 5]" caption="Sum of Amount 5" measure="1" displayFolder="" measureGroup="Append2" count="0" hidden="1">
      <extLst>
        <ext xmlns:x15="http://schemas.microsoft.com/office/spreadsheetml/2010/11/main" uri="{B97F6D7D-B522-45F9-BDA1-12C45D357490}">
          <x15:cacheHierarchy aggregatedColumn="32"/>
        </ext>
      </extLst>
    </cacheHierarchy>
    <cacheHierarchy uniqueName="[Measures].[Sum of Amount 6]" caption="Sum of Amount 6" measure="1" displayFolder="" measureGroup="brokerage_202001231040" count="0" hidden="1">
      <extLst>
        <ext xmlns:x15="http://schemas.microsoft.com/office/spreadsheetml/2010/11/main" uri="{B97F6D7D-B522-45F9-BDA1-12C45D357490}">
          <x15:cacheHierarchy aggregatedColumn="67"/>
        </ext>
      </extLst>
    </cacheHierarchy>
    <cacheHierarchy uniqueName="[Measures].[Count of Status]" caption="Count of Status" measure="1" displayFolder="" measureGroup="PD_Policy Details" count="0" hidden="1">
      <extLst>
        <ext xmlns:x15="http://schemas.microsoft.com/office/spreadsheetml/2010/11/main" uri="{B97F6D7D-B522-45F9-BDA1-12C45D357490}">
          <x15:cacheHierarchy aggregatedColumn="155"/>
        </ext>
      </extLst>
    </cacheHierarchy>
    <cacheHierarchy uniqueName="[Measures].[Count of Policy ID]" caption="Count of Policy ID" measure="1" displayFolder="" measureGroup="PD_Policy Details" count="0" hidden="1">
      <extLst>
        <ext xmlns:x15="http://schemas.microsoft.com/office/spreadsheetml/2010/11/main" uri="{B97F6D7D-B522-45F9-BDA1-12C45D357490}">
          <x15:cacheHierarchy aggregatedColumn="148"/>
        </ext>
      </extLst>
    </cacheHierarchy>
    <cacheHierarchy uniqueName="[Measures].[Count of Customer ID]" caption="Count of Customer ID" measure="1" displayFolder="" measureGroup="PD_Customer Information" count="0" hidden="1">
      <extLst>
        <ext xmlns:x15="http://schemas.microsoft.com/office/spreadsheetml/2010/11/main" uri="{B97F6D7D-B522-45F9-BDA1-12C45D357490}">
          <x15:cacheHierarchy aggregatedColumn="135"/>
        </ext>
      </extLst>
    </cacheHierarchy>
    <cacheHierarchy uniqueName="[Measures].[Sum of Age]" caption="Sum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Age]" caption="Count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Policy ID 2]" caption="Count of Policy ID 2" measure="1" displayFolder="" measureGroup="PD_Payment History" count="0" hidden="1">
      <extLst>
        <ext xmlns:x15="http://schemas.microsoft.com/office/spreadsheetml/2010/11/main" uri="{B97F6D7D-B522-45F9-BDA1-12C45D357490}">
          <x15:cacheHierarchy aggregatedColumn="147"/>
        </ext>
      </extLst>
    </cacheHierarchy>
    <cacheHierarchy uniqueName="[Measures].[Count of Payment ID]" caption="Count of Payment ID" measure="1" displayFolder="" measureGroup="PD_Payment History" count="0" hidden="1">
      <extLst>
        <ext xmlns:x15="http://schemas.microsoft.com/office/spreadsheetml/2010/11/main" uri="{B97F6D7D-B522-45F9-BDA1-12C45D357490}">
          <x15:cacheHierarchy aggregatedColumn="142"/>
        </ext>
      </extLst>
    </cacheHierarchy>
    <cacheHierarchy uniqueName="[Measures].[Count of Claim ID]" caption="Count of Claim ID" measure="1" displayFolder="" measureGroup="Claims" count="0" oneField="1" hidden="1">
      <fieldsUsage count="1">
        <fieldUsage x="0"/>
      </fieldsUsage>
      <extLst>
        <ext xmlns:x15="http://schemas.microsoft.com/office/spreadsheetml/2010/11/main" uri="{B97F6D7D-B522-45F9-BDA1-12C45D357490}">
          <x15:cacheHierarchy aggregatedColumn="80"/>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82"/>
        </ext>
      </extLst>
    </cacheHierarchy>
    <cacheHierarchy uniqueName="[Measures].[Count of Policy ID 3]" caption="Count of Policy ID 3" measure="1" displayFolder="" measureGroup="PD_Additional Fields" count="0" hidden="1">
      <extLst>
        <ext xmlns:x15="http://schemas.microsoft.com/office/spreadsheetml/2010/11/main" uri="{B97F6D7D-B522-45F9-BDA1-12C45D357490}">
          <x15:cacheHierarchy aggregatedColumn="134"/>
        </ext>
      </extLst>
    </cacheHierarchy>
    <cacheHierarchy uniqueName="[Measures].[Sum of Premium Amount]" caption="Sum of Premium Amount" measure="1" displayFolder="" measureGroup="PD_Policy Details" count="0" hidden="1">
      <extLst>
        <ext xmlns:x15="http://schemas.microsoft.com/office/spreadsheetml/2010/11/main" uri="{B97F6D7D-B522-45F9-BDA1-12C45D357490}">
          <x15:cacheHierarchy aggregatedColumn="151"/>
        </ext>
      </extLst>
    </cacheHierarchy>
    <cacheHierarchy uniqueName="[Measures].[Sum of Coverage Amount]" caption="Sum of Coverage Amount" measure="1" displayFolder="" measureGroup="PD_Policy Details" count="0" hidden="1">
      <extLst>
        <ext xmlns:x15="http://schemas.microsoft.com/office/spreadsheetml/2010/11/main" uri="{B97F6D7D-B522-45F9-BDA1-12C45D357490}">
          <x15:cacheHierarchy aggregatedColumn="150"/>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79"/>
        </ext>
      </extLst>
    </cacheHierarchy>
  </cacheHierarchies>
  <kpis count="0"/>
  <dimensions count="15">
    <dimension name="Append1" uniqueName="[Append1]" caption="Append1"/>
    <dimension name="Append2" uniqueName="[Append2]" caption="Append2"/>
    <dimension name="Brokerage" uniqueName="[Brokerage]" caption="Brokerage"/>
    <dimension name="brokerage_202001231040" uniqueName="[brokerage_202001231040]" caption="brokerage_202001231040"/>
    <dimension name="Budget" uniqueName="[Budget]" caption="Budget"/>
    <dimension name="Claims" uniqueName="[Claims]" caption="Claims"/>
    <dimension name="fees_202001231041" uniqueName="[fees_202001231041]" caption="fees_202001231041"/>
    <dimension name="Invoice" uniqueName="[Invoice]" caption="Invoice"/>
    <dimension measure="1" name="Measures" uniqueName="[Measures]" caption="Measures"/>
    <dimension name="Meeting_list" uniqueName="[Meeting_list]" caption="Meeting_list"/>
    <dimension name="Opportunity" uniqueName="[Opportunity]" caption="Opportunity"/>
    <dimension name="PD_Additional Fields" uniqueName="[PD_Additional Fields]" caption="PD_Additional Fields"/>
    <dimension name="PD_Customer Information" uniqueName="[PD_Customer Information]" caption="PD_Customer Information"/>
    <dimension name="PD_Payment History" uniqueName="[PD_Payment History]" caption="PD_Payment History"/>
    <dimension name="PD_Policy Details" uniqueName="[PD_Policy Details]" caption="PD_Policy Details"/>
  </dimensions>
  <measureGroups count="14">
    <measureGroup name="Append1" caption="Append1"/>
    <measureGroup name="Append2" caption="Append2"/>
    <measureGroup name="Brokerage" caption="Brokerage"/>
    <measureGroup name="brokerage_202001231040" caption="brokerage_202001231040"/>
    <measureGroup name="Budget" caption="Budget"/>
    <measureGroup name="Claims" caption="Claims"/>
    <measureGroup name="fees_202001231041" caption="fees_202001231041"/>
    <measureGroup name="Invoice" caption="Invoice"/>
    <measureGroup name="Meeting_list" caption="Meeting_list"/>
    <measureGroup name="Opportunity" caption="Opportunity"/>
    <measureGroup name="PD_Additional Fields" caption="PD_Additional Fields"/>
    <measureGroup name="PD_Customer Information" caption="PD_Customer Information"/>
    <measureGroup name="PD_Payment History" caption="PD_Payment History"/>
    <measureGroup name="PD_Policy Details" caption="PD_Policy Details"/>
  </measureGroups>
  <maps count="28">
    <map measureGroup="0" dimension="0"/>
    <map measureGroup="1" dimension="1"/>
    <map measureGroup="2" dimension="2"/>
    <map measureGroup="2" dimension="4"/>
    <map measureGroup="3" dimension="3"/>
    <map measureGroup="4" dimension="4"/>
    <map measureGroup="5" dimension="5"/>
    <map measureGroup="5" dimension="11"/>
    <map measureGroup="5" dimension="12"/>
    <map measureGroup="5" dimension="14"/>
    <map measureGroup="6" dimension="4"/>
    <map measureGroup="6" dimension="6"/>
    <map measureGroup="7" dimension="4"/>
    <map measureGroup="7" dimension="7"/>
    <map measureGroup="8" dimension="4"/>
    <map measureGroup="8" dimension="9"/>
    <map measureGroup="9" dimension="4"/>
    <map measureGroup="9" dimension="10"/>
    <map measureGroup="10" dimension="11"/>
    <map measureGroup="10" dimension="12"/>
    <map measureGroup="10" dimension="14"/>
    <map measureGroup="11" dimension="12"/>
    <map measureGroup="12" dimension="11"/>
    <map measureGroup="12" dimension="12"/>
    <map measureGroup="12" dimension="13"/>
    <map measureGroup="12" dimension="14"/>
    <map measureGroup="13" dimension="12"/>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wsalya appusamy" refreshedDate="45870.84267002315" backgroundQuery="1" createdVersion="7" refreshedVersion="8" minRefreshableVersion="3" recordCount="0" supportSubquery="1" supportAdvancedDrill="1" xr:uid="{817966B4-9B11-44F6-B4B5-723F6D11E3A7}">
  <cacheSource type="external" connectionId="16"/>
  <cacheFields count="4">
    <cacheField name="[Claims].[Claim Status].[Claim Status]" caption="Claim Status" numFmtId="0" hierarchy="83" level="1">
      <sharedItems count="3">
        <s v="Approved"/>
        <s v="Denied"/>
        <s v="Pending"/>
      </sharedItems>
    </cacheField>
    <cacheField name="[Measures].[Count of Claim ID]" caption="Count of Claim ID" numFmtId="0" hierarchy="192" level="32767"/>
    <cacheField name="[Meeting_list].[meeting_date].[meeting_date]" caption="meeting_date" numFmtId="0" hierarchy="113" level="1">
      <sharedItems containsSemiMixedTypes="0" containsNonDate="0" containsString="0"/>
    </cacheField>
    <cacheField name="[PD_Policy Details].[Policy Type].[Policy Type]" caption="Policy Type" numFmtId="0" hierarchy="149" level="1">
      <sharedItems containsSemiMixedTypes="0" containsNonDate="0" containsString="0"/>
    </cacheField>
  </cacheFields>
  <cacheHierarchies count="198">
    <cacheHierarchy uniqueName="[Append1].[client_name]" caption="client_name" attribute="1" defaultMemberUniqueName="[Append1].[client_name].[All]" allUniqueName="[Append1].[client_name].[All]" dimensionUniqueName="[Append1]" displayFolder="" count="0" memberValueDatatype="130" unbalanced="0"/>
    <cacheHierarchy uniqueName="[Append1].[policy_number]" caption="policy_number" attribute="1" defaultMemberUniqueName="[Append1].[policy_number].[All]" allUniqueName="[Append1].[policy_number].[All]" dimensionUniqueName="[Append1]" displayFolder="" count="0" memberValueDatatype="130" unbalanced="0"/>
    <cacheHierarchy uniqueName="[Append1].[policy_status]" caption="policy_status" attribute="1" defaultMemberUniqueName="[Append1].[policy_status].[All]" allUniqueName="[Append1].[policy_status].[All]" dimensionUniqueName="[Append1]" displayFolder="" count="0" memberValueDatatype="130" unbalanced="0"/>
    <cacheHierarchy uniqueName="[Append1].[policy_start_date]" caption="policy_start_date" attribute="1" time="1" defaultMemberUniqueName="[Append1].[policy_start_date].[All]" allUniqueName="[Append1].[policy_start_date].[All]" dimensionUniqueName="[Append1]" displayFolder="" count="0" memberValueDatatype="7" unbalanced="0"/>
    <cacheHierarchy uniqueName="[Append1].[policy_end_date]" caption="policy_end_date" attribute="1" time="1" defaultMemberUniqueName="[Append1].[policy_end_date].[All]" allUniqueName="[Append1].[policy_end_date].[All]" dimensionUniqueName="[Append1]" displayFolder="" count="0" memberValueDatatype="7" unbalanced="0"/>
    <cacheHierarchy uniqueName="[Append1].[product_group]" caption="product_group" attribute="1" defaultMemberUniqueName="[Append1].[product_group].[All]" allUniqueName="[Append1].[product_group].[All]" dimensionUniqueName="[Append1]" displayFolder="" count="0" memberValueDatatype="130" unbalanced="0"/>
    <cacheHierarchy uniqueName="[Append1].[Account Exe ID]" caption="Account Exe ID" attribute="1" defaultMemberUniqueName="[Append1].[Account Exe ID].[All]" allUniqueName="[Append1].[Account Exe ID].[All]" dimensionUniqueName="[Append1]" displayFolder="" count="0" memberValueDatatype="130" unbalanced="0"/>
    <cacheHierarchy uniqueName="[Append1].[Exe Name]" caption="Exe Name" attribute="1" defaultMemberUniqueName="[Append1].[Exe Name].[All]" allUniqueName="[Append1].[Exe Name].[All]" dimensionUniqueName="[Append1]" displayFolder="" count="0" memberValueDatatype="130" unbalanced="0"/>
    <cacheHierarchy uniqueName="[Append1].[branch_name]" caption="branch_name" attribute="1" defaultMemberUniqueName="[Append1].[branch_name].[All]" allUniqueName="[Append1].[branch_name].[All]" dimensionUniqueName="[Append1]" displayFolder="" count="0" memberValueDatatype="130" unbalanced="0"/>
    <cacheHierarchy uniqueName="[Append1].[solution_group]" caption="solution_group" attribute="1" defaultMemberUniqueName="[Append1].[solution_group].[All]" allUniqueName="[Append1].[solution_group].[All]" dimensionUniqueName="[Append1]" displayFolder="" count="0" memberValueDatatype="130" unbalanced="0"/>
    <cacheHierarchy uniqueName="[Append1].[income_class]" caption="income_class" attribute="1" defaultMemberUniqueName="[Append1].[income_class].[All]" allUniqueName="[Append1].[income_class].[All]" dimensionUniqueName="[Append1]" displayFolder="" count="0" memberValueDatatype="130" unbalanced="0"/>
    <cacheHierarchy uniqueName="[Append1].[Amount]" caption="Amount" attribute="1" defaultMemberUniqueName="[Append1].[Amount].[All]" allUniqueName="[Append1].[Amount].[All]" dimensionUniqueName="[Append1]" displayFolder="" count="0" memberValueDatatype="5" unbalanced="0"/>
    <cacheHierarchy uniqueName="[Append1].[income_due_date]" caption="income_due_date" attribute="1" time="1" defaultMemberUniqueName="[Append1].[income_due_date].[All]" allUniqueName="[Append1].[income_due_date].[All]" dimensionUniqueName="[Append1]" displayFolder="" count="0" memberValueDatatype="7" unbalanced="0"/>
    <cacheHierarchy uniqueName="[Append1].[revenue_transaction_type]" caption="revenue_transaction_type" attribute="1" defaultMemberUniqueName="[Append1].[revenue_transaction_type].[All]" allUniqueName="[Append1].[revenue_transaction_type].[All]" dimensionUniqueName="[Append1]" displayFolder="" count="0" memberValueDatatype="130" unbalanced="0"/>
    <cacheHierarchy uniqueName="[Append1].[renewal_status]" caption="renewal_status" attribute="1" defaultMemberUniqueName="[Append1].[renewal_status].[All]" allUniqueName="[Append1].[renewal_status].[All]" dimensionUniqueName="[Append1]" displayFolder="" count="0" memberValueDatatype="130" unbalanced="0"/>
    <cacheHierarchy uniqueName="[Append1].[lapse_reason]" caption="lapse_reason" attribute="1" defaultMemberUniqueName="[Append1].[lapse_reason].[All]" allUniqueName="[Append1].[lapse_reason].[All]" dimensionUniqueName="[Append1]" displayFolder="" count="0" memberValueDatatype="130" unbalanced="0"/>
    <cacheHierarchy uniqueName="[Append1].[last_updated_date]" caption="last_updated_date" attribute="1" time="1" defaultMemberUniqueName="[Append1].[last_updated_date].[All]" allUniqueName="[Append1].[last_updated_date].[All]" dimensionUniqueName="[Append1]" displayFolder="" count="0" memberValueDatatype="7" unbalanced="0"/>
    <cacheHierarchy uniqueName="[Append1].[Account Executive]" caption="Account Executive" attribute="1" defaultMemberUniqueName="[Append1].[Account Executive].[All]" allUniqueName="[Append1].[Account Executive].[All]" dimensionUniqueName="[Append1]" displayFolder="" count="0" memberValueDatatype="130" unbalanced="0"/>
    <cacheHierarchy uniqueName="[Append1].[invoice_number]" caption="invoice_number" attribute="1" defaultMemberUniqueName="[Append1].[invoice_number].[All]" allUniqueName="[Append1].[invoice_number].[All]" dimensionUniqueName="[Append1]" displayFolder="" count="0" memberValueDatatype="130" unbalanced="0"/>
    <cacheHierarchy uniqueName="[Append1].[invoice_date]" caption="invoice_date" attribute="1" time="1" defaultMemberUniqueName="[Append1].[invoice_date].[All]" allUniqueName="[Append1].[invoice_date].[All]" dimensionUniqueName="[Append1]" displayFolder="" count="0" memberValueDatatype="7" unbalanced="0"/>
    <cacheHierarchy uniqueName="[Append1].[Client Name]" caption="Client Name" attribute="1" defaultMemberUniqueName="[Append1].[Client Name].[All]" allUniqueName="[Append1].[Client Name].[All]" dimensionUniqueName="[Append1]" displayFolder="" count="0" memberValueDatatype="130" unbalanced="0"/>
    <cacheHierarchy uniqueName="[Append2].[client_name]" caption="client_name" attribute="1" defaultMemberUniqueName="[Append2].[client_name].[All]" allUniqueName="[Append2].[client_name].[All]" dimensionUniqueName="[Append2]" displayFolder="" count="0" memberValueDatatype="130" unbalanced="0"/>
    <cacheHierarchy uniqueName="[Append2].[policy_number]" caption="policy_number" attribute="1" defaultMemberUniqueName="[Append2].[policy_number].[All]" allUniqueName="[Append2].[policy_number].[All]" dimensionUniqueName="[Append2]" displayFolder="" count="0" memberValueDatatype="130" unbalanced="0"/>
    <cacheHierarchy uniqueName="[Append2].[policy_status]" caption="policy_status" attribute="1" defaultMemberUniqueName="[Append2].[policy_status].[All]" allUniqueName="[Append2].[policy_status].[All]" dimensionUniqueName="[Append2]" displayFolder="" count="0" memberValueDatatype="130" unbalanced="0"/>
    <cacheHierarchy uniqueName="[Append2].[policy_start_date]" caption="policy_start_date" attribute="1" time="1" defaultMemberUniqueName="[Append2].[policy_start_date].[All]" allUniqueName="[Append2].[policy_start_date].[All]" dimensionUniqueName="[Append2]" displayFolder="" count="0" memberValueDatatype="7" unbalanced="0"/>
    <cacheHierarchy uniqueName="[Append2].[policy_end_date]" caption="policy_end_date" attribute="1" time="1" defaultMemberUniqueName="[Append2].[policy_end_date].[All]" allUniqueName="[Append2].[policy_end_date].[All]" dimensionUniqueName="[Append2]" displayFolder="" count="0" memberValueDatatype="7" unbalanced="0"/>
    <cacheHierarchy uniqueName="[Append2].[product_group]" caption="product_group" attribute="1" defaultMemberUniqueName="[Append2].[product_group].[All]" allUniqueName="[Append2].[product_group].[All]" dimensionUniqueName="[Append2]" displayFolder="" count="0" memberValueDatatype="130" unbalanced="0"/>
    <cacheHierarchy uniqueName="[Append2].[Account Exe ID]" caption="Account Exe ID" attribute="1" defaultMemberUniqueName="[Append2].[Account Exe ID].[All]" allUniqueName="[Append2].[Account Exe ID].[All]" dimensionUniqueName="[Append2]" displayFolder="" count="0" memberValueDatatype="130" unbalanced="0"/>
    <cacheHierarchy uniqueName="[Append2].[Exe Name]" caption="Exe Name" attribute="1" defaultMemberUniqueName="[Append2].[Exe Name].[All]" allUniqueName="[Append2].[Exe Name].[All]" dimensionUniqueName="[Append2]" displayFolder="" count="0" memberValueDatatype="130" unbalanced="0"/>
    <cacheHierarchy uniqueName="[Append2].[branch_name]" caption="branch_name" attribute="1" defaultMemberUniqueName="[Append2].[branch_name].[All]" allUniqueName="[Append2].[branch_name].[All]" dimensionUniqueName="[Append2]" displayFolder="" count="0" memberValueDatatype="130" unbalanced="0"/>
    <cacheHierarchy uniqueName="[Append2].[solution_group]" caption="solution_group" attribute="1" defaultMemberUniqueName="[Append2].[solution_group].[All]" allUniqueName="[Append2].[solution_group].[All]" dimensionUniqueName="[Append2]" displayFolder="" count="0" memberValueDatatype="130" unbalanced="0"/>
    <cacheHierarchy uniqueName="[Append2].[income_class]" caption="income_class" attribute="1" defaultMemberUniqueName="[Append2].[income_class].[All]" allUniqueName="[Append2].[income_class].[All]" dimensionUniqueName="[Append2]" displayFolder="" count="0" memberValueDatatype="130" unbalanced="0"/>
    <cacheHierarchy uniqueName="[Append2].[Amount]" caption="Amount" attribute="1" defaultMemberUniqueName="[Append2].[Amount].[All]" allUniqueName="[Append2].[Amount].[All]" dimensionUniqueName="[Append2]" displayFolder="" count="0" memberValueDatatype="5" unbalanced="0"/>
    <cacheHierarchy uniqueName="[Append2].[income_due_date]" caption="income_due_date" attribute="1" time="1" defaultMemberUniqueName="[Append2].[income_due_date].[All]" allUniqueName="[Append2].[income_due_date].[All]" dimensionUniqueName="[Append2]" displayFolder="" count="0" memberValueDatatype="7" unbalanced="0"/>
    <cacheHierarchy uniqueName="[Append2].[revenue_transaction_type]" caption="revenue_transaction_type" attribute="1" defaultMemberUniqueName="[Append2].[revenue_transaction_type].[All]" allUniqueName="[Append2].[revenue_transaction_type].[All]" dimensionUniqueName="[Append2]" displayFolder="" count="0" memberValueDatatype="130" unbalanced="0"/>
    <cacheHierarchy uniqueName="[Append2].[renewal_status]" caption="renewal_status" attribute="1" defaultMemberUniqueName="[Append2].[renewal_status].[All]" allUniqueName="[Append2].[renewal_status].[All]" dimensionUniqueName="[Append2]" displayFolder="" count="0" memberValueDatatype="130" unbalanced="0"/>
    <cacheHierarchy uniqueName="[Append2].[lapse_reason]" caption="lapse_reason" attribute="1" defaultMemberUniqueName="[Append2].[lapse_reason].[All]" allUniqueName="[Append2].[lapse_reason].[All]" dimensionUniqueName="[Append2]" displayFolder="" count="0" memberValueDatatype="130" unbalanced="0"/>
    <cacheHierarchy uniqueName="[Append2].[last_updated_date]" caption="last_updated_date" attribute="1" time="1" defaultMemberUniqueName="[Append2].[last_updated_date].[All]" allUniqueName="[Append2].[last_updated_date].[All]" dimensionUniqueName="[Append2]" displayFolder="" count="0" memberValueDatatype="7" unbalanced="0"/>
    <cacheHierarchy uniqueName="[Append2].[Account Executive]" caption="Account Executive" attribute="1" defaultMemberUniqueName="[Append2].[Account Executive].[All]" allUniqueName="[Append2].[Account Executive].[All]" dimensionUniqueName="[Append2]"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13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2" memberValueDatatype="130" unbalanced="0">
      <fieldsUsage count="2">
        <fieldUsage x="-1"/>
        <fieldUsage x="0"/>
      </fieldsUsage>
    </cacheHierarchy>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income_due_date (Month)]" caption="income_due_date (Month)" attribute="1" defaultMemberUniqueName="[fees_202001231041].[income_due_date (Month)].[All]" allUniqueName="[fees_202001231041].[income_due_date (Month)].[All]" dimensionUniqueName="[fees_202001231041]"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_list].[Account Exe ID]" caption="Account Exe ID" attribute="1" defaultMemberUniqueName="[Meeting_list].[Account Exe ID].[All]" allUniqueName="[Meeting_list].[Account Exe ID].[All]" dimensionUniqueName="[Meeting_list]" displayFolder="" count="0" memberValueDatatype="13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2" memberValueDatatype="7" unbalanced="0">
      <fieldsUsage count="2">
        <fieldUsage x="-1"/>
        <fieldUsage x="2"/>
      </fieldsUsage>
    </cacheHierarchy>
    <cacheHierarchy uniqueName="[Meeting_list].[meeting_date (Year)]" caption="meeting_date (Year)" attribute="1" defaultMemberUniqueName="[Meeting_list].[meeting_date (Year)].[All]" allUniqueName="[Meeting_list].[meeting_date (Year)].[All]" dimensionUniqueName="[Meeting_list]" displayFolder="" count="0" memberValueDatatype="130" unbalanced="0"/>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D_Additional Fields].[Agent ID]" caption="Agent ID" attribute="1" defaultMemberUniqueName="[PD_Additional Fields].[Agent ID].[All]" allUniqueName="[PD_Additional Fields].[Agent ID].[All]" dimensionUniqueName="[PD_Additional Fields]" displayFolder="" count="0" memberValueDatatype="130" unbalanced="0"/>
    <cacheHierarchy uniqueName="[PD_Additional Fields].[Renewal Status]" caption="Renewal Status" attribute="1" defaultMemberUniqueName="[PD_Additional Fields].[Renewal Status].[All]" allUniqueName="[PD_Additional Fields].[Renewal Status].[All]" dimensionUniqueName="[PD_Additional Fields]" displayFolder="" count="0" memberValueDatatype="130" unbalanced="0"/>
    <cacheHierarchy uniqueName="[PD_Additional Fields].[Policy Discounts]" caption="Policy Discounts" attribute="1" defaultMemberUniqueName="[PD_Additional Fields].[Policy Discounts].[All]" allUniqueName="[PD_Additional Fields].[Policy Discounts].[All]" dimensionUniqueName="[PD_Additional Fields]" displayFolder="" count="0" memberValueDatatype="20" unbalanced="0"/>
    <cacheHierarchy uniqueName="[PD_Additional Fields].[Risk Score]" caption="Risk Score" attribute="1" defaultMemberUniqueName="[PD_Additional Fields].[Risk Score].[All]" allUniqueName="[PD_Additional Fields].[Risk Score].[All]" dimensionUniqueName="[PD_Additional Fields]" displayFolder="" count="0" memberValueDatatype="20" unbalanced="0"/>
    <cacheHierarchy uniqueName="[PD_Additional Fields].[Policy ID]" caption="Policy ID" attribute="1" defaultMemberUniqueName="[PD_Additional Fields].[Policy ID].[All]" allUniqueName="[PD_Additional Fields].[Policy ID].[All]" dimensionUniqueName="[PD_Additional Fields]" displayFolder="" count="0" memberValueDatatype="130" unbalanced="0"/>
    <cacheHierarchy uniqueName="[PD_Customer Information].[Customer ID]" caption="Customer ID" attribute="1" defaultMemberUniqueName="[PD_Customer Information].[Customer ID].[All]" allUniqueName="[PD_Customer Information].[Customer ID].[All]" dimensionUniqueName="[PD_Customer Information]" displayFolder="" count="0" memberValueDatatype="130" unbalanced="0"/>
    <cacheHierarchy uniqueName="[PD_Customer Information].[Name]" caption="Name" attribute="1" defaultMemberUniqueName="[PD_Customer Information].[Name].[All]" allUniqueName="[PD_Customer Information].[Name].[All]" dimensionUniqueName="[PD_Customer Information]" displayFolder="" count="0" memberValueDatatype="130" unbalanced="0"/>
    <cacheHierarchy uniqueName="[PD_Customer Information].[Gender]" caption="Gender" attribute="1" defaultMemberUniqueName="[PD_Customer Information].[Gender].[All]" allUniqueName="[PD_Customer Information].[Gender].[All]" dimensionUniqueName="[PD_Customer Information]" displayFolder="" count="2" memberValueDatatype="130" unbalanced="0"/>
    <cacheHierarchy uniqueName="[PD_Customer Information].[Age]" caption="Age" attribute="1" defaultMemberUniqueName="[PD_Customer Information].[Age].[All]" allUniqueName="[PD_Customer Information].[Age].[All]" dimensionUniqueName="[PD_Customer Information]" displayFolder="" count="0" memberValueDatatype="20" unbalanced="0"/>
    <cacheHierarchy uniqueName="[PD_Customer Information].[Occupation]" caption="Occupation" attribute="1" defaultMemberUniqueName="[PD_Customer Information].[Occupation].[All]" allUniqueName="[PD_Customer Information].[Occupation].[All]" dimensionUniqueName="[PD_Customer Information]" displayFolder="" count="0" memberValueDatatype="130" unbalanced="0"/>
    <cacheHierarchy uniqueName="[PD_Customer Information].[Marital Status]" caption="Marital Status" attribute="1" defaultMemberUniqueName="[PD_Customer Information].[Marital Status].[All]" allUniqueName="[PD_Customer Information].[Marital Status].[All]" dimensionUniqueName="[PD_Customer Information]" displayFolder="" count="0" memberValueDatatype="130" unbalanced="0"/>
    <cacheHierarchy uniqueName="[PD_Customer Information].[Address (City, State, Zip Code)]" caption="Address (City, State, Zip Code)" attribute="1" defaultMemberUniqueName="[PD_Customer Information].[Address (City, State, Zip Code)].[All]" allUniqueName="[PD_Customer Information].[Address (City, State, Zip Code)].[All]" dimensionUniqueName="[PD_Customer Information]" displayFolder="" count="0" memberValueDatatype="130" unbalanced="0"/>
    <cacheHierarchy uniqueName="[PD_Payment History].[Payment ID]" caption="Payment ID" attribute="1" defaultMemberUniqueName="[PD_Payment History].[Payment ID].[All]" allUniqueName="[PD_Payment History].[Payment ID].[All]" dimensionUniqueName="[PD_Payment History]" displayFolder="" count="0" memberValueDatatype="130" unbalanced="0"/>
    <cacheHierarchy uniqueName="[PD_Payment History].[Date of Payment]" caption="Date of Payment" attribute="1" time="1" defaultMemberUniqueName="[PD_Payment History].[Date of Payment].[All]" allUniqueName="[PD_Payment History].[Date of Payment].[All]" dimensionUniqueName="[PD_Payment History]" displayFolder="" count="0" memberValueDatatype="7" unbalanced="0"/>
    <cacheHierarchy uniqueName="[PD_Payment History].[Amount Paid]" caption="Amount Paid" attribute="1" defaultMemberUniqueName="[PD_Payment History].[Amount Paid].[All]" allUniqueName="[PD_Payment History].[Amount Paid].[All]" dimensionUniqueName="[PD_Payment History]" displayFolder="" count="0" memberValueDatatype="5" unbalanced="0"/>
    <cacheHierarchy uniqueName="[PD_Payment History].[Payment Method]" caption="Payment Method" attribute="1" defaultMemberUniqueName="[PD_Payment History].[Payment Method].[All]" allUniqueName="[PD_Payment History].[Payment Method].[All]" dimensionUniqueName="[PD_Payment History]" displayFolder="" count="2" memberValueDatatype="130" unbalanced="0"/>
    <cacheHierarchy uniqueName="[PD_Payment History].[Payment Status]" caption="Payment Status" attribute="1" defaultMemberUniqueName="[PD_Payment History].[Payment Status].[All]" allUniqueName="[PD_Payment History].[Payment Status].[All]" dimensionUniqueName="[PD_Payment History]" displayFolder="" count="0" memberValueDatatype="130" unbalanced="0"/>
    <cacheHierarchy uniqueName="[PD_Payment History].[Policy ID]" caption="Policy ID" attribute="1" defaultMemberUniqueName="[PD_Payment History].[Policy ID].[All]" allUniqueName="[PD_Payment History].[Policy ID].[All]" dimensionUniqueName="[PD_Payment History]" displayFolder="" count="0" memberValueDatatype="130" unbalanced="0"/>
    <cacheHierarchy uniqueName="[PD_Policy Details].[Policy ID]" caption="Policy ID" attribute="1" defaultMemberUniqueName="[PD_Policy Details].[Policy ID].[All]" allUniqueName="[PD_Policy Details].[Policy ID].[All]" dimensionUniqueName="[PD_Policy Details]" displayFolder="" count="0" memberValueDatatype="130" unbalanced="0"/>
    <cacheHierarchy uniqueName="[PD_Policy Details].[Policy Type]" caption="Policy Type" attribute="1" defaultMemberUniqueName="[PD_Policy Details].[Policy Type].[All]" allUniqueName="[PD_Policy Details].[Policy Type].[All]" dimensionUniqueName="[PD_Policy Details]" displayFolder="" count="2" memberValueDatatype="130" unbalanced="0">
      <fieldsUsage count="2">
        <fieldUsage x="-1"/>
        <fieldUsage x="3"/>
      </fieldsUsage>
    </cacheHierarchy>
    <cacheHierarchy uniqueName="[PD_Policy Details].[Coverage Amount]" caption="Coverage Amount" attribute="1" defaultMemberUniqueName="[PD_Policy Details].[Coverage Amount].[All]" allUniqueName="[PD_Policy Details].[Coverage Amount].[All]" dimensionUniqueName="[PD_Policy Details]" displayFolder="" count="0" memberValueDatatype="20" unbalanced="0"/>
    <cacheHierarchy uniqueName="[PD_Policy Details].[Premium Amount]" caption="Premium Amount" attribute="1" defaultMemberUniqueName="[PD_Policy Details].[Premium Amount].[All]" allUniqueName="[PD_Policy Details].[Premium Amount].[All]" dimensionUniqueName="[PD_Policy Details]" displayFolder="" count="0" memberValueDatatype="5" unbalanced="0"/>
    <cacheHierarchy uniqueName="[PD_Policy Details].[Policy Start Date]" caption="Policy Start Date" attribute="1" time="1" defaultMemberUniqueName="[PD_Policy Details].[Policy Start Date].[All]" allUniqueName="[PD_Policy Details].[Policy Start Date].[All]" dimensionUniqueName="[PD_Policy Details]" displayFolder="" count="0" memberValueDatatype="7" unbalanced="0"/>
    <cacheHierarchy uniqueName="[PD_Policy Details].[Policy End Date]" caption="Policy End Date" attribute="1" time="1" defaultMemberUniqueName="[PD_Policy Details].[Policy End Date].[All]" allUniqueName="[PD_Policy Details].[Policy End Date].[All]" dimensionUniqueName="[PD_Policy Details]" displayFolder="" count="0" memberValueDatatype="7" unbalanced="0"/>
    <cacheHierarchy uniqueName="[PD_Policy Details].[Payment Frequency]" caption="Payment Frequency" attribute="1" defaultMemberUniqueName="[PD_Policy Details].[Payment Frequency].[All]" allUniqueName="[PD_Policy Details].[Payment Frequency].[All]" dimensionUniqueName="[PD_Policy Details]" displayFolder="" count="0" memberValueDatatype="130" unbalanced="0"/>
    <cacheHierarchy uniqueName="[PD_Policy Details].[Status]" caption="Status" attribute="1" defaultMemberUniqueName="[PD_Policy Details].[Status].[All]" allUniqueName="[PD_Policy Details].[Status].[All]" dimensionUniqueName="[PD_Policy Details]" displayFolder="" count="0" memberValueDatatype="130" unbalanced="0"/>
    <cacheHierarchy uniqueName="[PD_Policy Details].[Customer ID]" caption="Customer ID" attribute="1" defaultMemberUniqueName="[PD_Policy Details].[Customer ID].[All]" allUniqueName="[PD_Policy Details].[Customer ID].[All]" dimensionUniqueName="[PD_Policy Details]" displayFolder="" count="0" memberValueDatatype="130" unbalanced="0"/>
    <cacheHierarchy uniqueName="[fees_202001231041].[income_due_date (Month Index)]" caption="income_due_date (Month Index)" attribute="1" defaultMemberUniqueName="[fees_202001231041].[income_due_date (Month Index)].[All]" allUniqueName="[fees_202001231041].[income_due_date (Month Index)].[All]" dimensionUniqueName="[fees_202001231041]" displayFolder="" count="0" memberValueDatatype="20" unbalanced="0" hidden="1"/>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_202001231041]" caption="__XL_Count fees_202001231041" measure="1" displayFolder="" measureGroup="fees_202001231041" count="0" hidden="1"/>
    <cacheHierarchy uniqueName="[Measures].[__XL_Count Meeting_list]" caption="__XL_Count Meeting_list" measure="1" displayFolder="" measureGroup="Meeting_list" count="0" hidden="1"/>
    <cacheHierarchy uniqueName="[Measures].[__XL_Count Invoice]" caption="__XL_Count Invoice" measure="1" displayFolder="" measureGroup="Invoice" count="0" hidden="1"/>
    <cacheHierarchy uniqueName="[Measures].[__XL_Count Opportunity]" caption="__XL_Count Opportunity" measure="1" displayFolder="" measureGroup="Opportunity" count="0" hidden="1"/>
    <cacheHierarchy uniqueName="[Measures].[__XL_Count PD_Additional Fields]" caption="__XL_Count PD_Additional Fields" measure="1" displayFolder="" measureGroup="PD_Additional Fields" count="0" hidden="1"/>
    <cacheHierarchy uniqueName="[Measures].[__XL_Count Claims]" caption="__XL_Count Claims" measure="1" displayFolder="" measureGroup="Claims" count="0" hidden="1"/>
    <cacheHierarchy uniqueName="[Measures].[__XL_Count PD_Customer Information]" caption="__XL_Count PD_Customer Information" measure="1" displayFolder="" measureGroup="PD_Customer Information" count="0" hidden="1"/>
    <cacheHierarchy uniqueName="[Measures].[__XL_Count PD_Payment History]" caption="__XL_Count PD_Payment History" measure="1" displayFolder="" measureGroup="PD_Payment History" count="0" hidden="1"/>
    <cacheHierarchy uniqueName="[Measures].[__XL_Count PD_Policy Details]" caption="__XL_Count PD_Policy Details" measure="1" displayFolder="" measureGroup="PD_Policy Details" count="0" hidden="1"/>
    <cacheHierarchy uniqueName="[Measures].[__XL_Count Append1]" caption="__XL_Count Append1" measure="1" displayFolder="" measureGroup="Append1" count="0" hidden="1"/>
    <cacheHierarchy uniqueName="[Measures].[__XL_Count Append2]" caption="__XL_Count Append2" measure="1" displayFolder="" measureGroup="Append2" count="0" hidden="1"/>
    <cacheHierarchy uniqueName="[Measures].[__XL_Count brokerage_202001231040]" caption="__XL_Count brokerage_202001231040" measure="1" displayFolder="" measureGroup="brokerage_202001231040" count="0" hidden="1"/>
    <cacheHierarchy uniqueName="[Measures].[__No measures defined]" caption="__No measures defined" measure="1" displayFolder="" count="0" hidden="1"/>
    <cacheHierarchy uniqueName="[Measures].[Count of policy_number]" caption="Count of policy_number" measure="1" displayFolder="" measureGroup="Invoice" count="0" hidden="1">
      <extLst>
        <ext xmlns:x15="http://schemas.microsoft.com/office/spreadsheetml/2010/11/main" uri="{B97F6D7D-B522-45F9-BDA1-12C45D357490}">
          <x15:cacheHierarchy aggregatedColumn="106"/>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10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22"/>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Budget" count="0" hidden="1">
      <extLst>
        <ext xmlns:x15="http://schemas.microsoft.com/office/spreadsheetml/2010/11/main" uri="{B97F6D7D-B522-45F9-BDA1-12C45D357490}">
          <x15:cacheHierarchy aggregatedColumn="77"/>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107"/>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50"/>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93"/>
        </ext>
      </extLst>
    </cacheHierarchy>
    <cacheHierarchy uniqueName="[Measures].[Sum of Amount 4]" caption="Sum of Amount 4" measure="1" displayFolder="" measureGroup="Append1" count="0" hidden="1">
      <extLst>
        <ext xmlns:x15="http://schemas.microsoft.com/office/spreadsheetml/2010/11/main" uri="{B97F6D7D-B522-45F9-BDA1-12C45D357490}">
          <x15:cacheHierarchy aggregatedColumn="11"/>
        </ext>
      </extLst>
    </cacheHierarchy>
    <cacheHierarchy uniqueName="[Measures].[Sum of Amount 5]" caption="Sum of Amount 5" measure="1" displayFolder="" measureGroup="Append2" count="0" hidden="1">
      <extLst>
        <ext xmlns:x15="http://schemas.microsoft.com/office/spreadsheetml/2010/11/main" uri="{B97F6D7D-B522-45F9-BDA1-12C45D357490}">
          <x15:cacheHierarchy aggregatedColumn="32"/>
        </ext>
      </extLst>
    </cacheHierarchy>
    <cacheHierarchy uniqueName="[Measures].[Sum of Amount 6]" caption="Sum of Amount 6" measure="1" displayFolder="" measureGroup="brokerage_202001231040" count="0" hidden="1">
      <extLst>
        <ext xmlns:x15="http://schemas.microsoft.com/office/spreadsheetml/2010/11/main" uri="{B97F6D7D-B522-45F9-BDA1-12C45D357490}">
          <x15:cacheHierarchy aggregatedColumn="67"/>
        </ext>
      </extLst>
    </cacheHierarchy>
    <cacheHierarchy uniqueName="[Measures].[Count of Status]" caption="Count of Status" measure="1" displayFolder="" measureGroup="PD_Policy Details" count="0" hidden="1">
      <extLst>
        <ext xmlns:x15="http://schemas.microsoft.com/office/spreadsheetml/2010/11/main" uri="{B97F6D7D-B522-45F9-BDA1-12C45D357490}">
          <x15:cacheHierarchy aggregatedColumn="155"/>
        </ext>
      </extLst>
    </cacheHierarchy>
    <cacheHierarchy uniqueName="[Measures].[Count of Policy ID]" caption="Count of Policy ID" measure="1" displayFolder="" measureGroup="PD_Policy Details" count="0" hidden="1">
      <extLst>
        <ext xmlns:x15="http://schemas.microsoft.com/office/spreadsheetml/2010/11/main" uri="{B97F6D7D-B522-45F9-BDA1-12C45D357490}">
          <x15:cacheHierarchy aggregatedColumn="148"/>
        </ext>
      </extLst>
    </cacheHierarchy>
    <cacheHierarchy uniqueName="[Measures].[Count of Customer ID]" caption="Count of Customer ID" measure="1" displayFolder="" measureGroup="PD_Customer Information" count="0" hidden="1">
      <extLst>
        <ext xmlns:x15="http://schemas.microsoft.com/office/spreadsheetml/2010/11/main" uri="{B97F6D7D-B522-45F9-BDA1-12C45D357490}">
          <x15:cacheHierarchy aggregatedColumn="135"/>
        </ext>
      </extLst>
    </cacheHierarchy>
    <cacheHierarchy uniqueName="[Measures].[Sum of Age]" caption="Sum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Age]" caption="Count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Policy ID 2]" caption="Count of Policy ID 2" measure="1" displayFolder="" measureGroup="PD_Payment History" count="0" hidden="1">
      <extLst>
        <ext xmlns:x15="http://schemas.microsoft.com/office/spreadsheetml/2010/11/main" uri="{B97F6D7D-B522-45F9-BDA1-12C45D357490}">
          <x15:cacheHierarchy aggregatedColumn="147"/>
        </ext>
      </extLst>
    </cacheHierarchy>
    <cacheHierarchy uniqueName="[Measures].[Count of Payment ID]" caption="Count of Payment ID" measure="1" displayFolder="" measureGroup="PD_Payment History" count="0" hidden="1">
      <extLst>
        <ext xmlns:x15="http://schemas.microsoft.com/office/spreadsheetml/2010/11/main" uri="{B97F6D7D-B522-45F9-BDA1-12C45D357490}">
          <x15:cacheHierarchy aggregatedColumn="142"/>
        </ext>
      </extLst>
    </cacheHierarchy>
    <cacheHierarchy uniqueName="[Measures].[Count of Claim ID]" caption="Count of Claim ID" measure="1" displayFolder="" measureGroup="Claims" count="0" oneField="1" hidden="1">
      <fieldsUsage count="1">
        <fieldUsage x="1"/>
      </fieldsUsage>
      <extLst>
        <ext xmlns:x15="http://schemas.microsoft.com/office/spreadsheetml/2010/11/main" uri="{B97F6D7D-B522-45F9-BDA1-12C45D357490}">
          <x15:cacheHierarchy aggregatedColumn="80"/>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82"/>
        </ext>
      </extLst>
    </cacheHierarchy>
    <cacheHierarchy uniqueName="[Measures].[Count of Policy ID 3]" caption="Count of Policy ID 3" measure="1" displayFolder="" measureGroup="PD_Additional Fields" count="0" hidden="1">
      <extLst>
        <ext xmlns:x15="http://schemas.microsoft.com/office/spreadsheetml/2010/11/main" uri="{B97F6D7D-B522-45F9-BDA1-12C45D357490}">
          <x15:cacheHierarchy aggregatedColumn="134"/>
        </ext>
      </extLst>
    </cacheHierarchy>
    <cacheHierarchy uniqueName="[Measures].[Sum of Premium Amount]" caption="Sum of Premium Amount" measure="1" displayFolder="" measureGroup="PD_Policy Details" count="0" hidden="1">
      <extLst>
        <ext xmlns:x15="http://schemas.microsoft.com/office/spreadsheetml/2010/11/main" uri="{B97F6D7D-B522-45F9-BDA1-12C45D357490}">
          <x15:cacheHierarchy aggregatedColumn="151"/>
        </ext>
      </extLst>
    </cacheHierarchy>
    <cacheHierarchy uniqueName="[Measures].[Sum of Coverage Amount]" caption="Sum of Coverage Amount" measure="1" displayFolder="" measureGroup="PD_Policy Details" count="0" hidden="1">
      <extLst>
        <ext xmlns:x15="http://schemas.microsoft.com/office/spreadsheetml/2010/11/main" uri="{B97F6D7D-B522-45F9-BDA1-12C45D357490}">
          <x15:cacheHierarchy aggregatedColumn="150"/>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79"/>
        </ext>
      </extLst>
    </cacheHierarchy>
  </cacheHierarchies>
  <kpis count="0"/>
  <dimensions count="15">
    <dimension name="Append1" uniqueName="[Append1]" caption="Append1"/>
    <dimension name="Append2" uniqueName="[Append2]" caption="Append2"/>
    <dimension name="Brokerage" uniqueName="[Brokerage]" caption="Brokerage"/>
    <dimension name="brokerage_202001231040" uniqueName="[brokerage_202001231040]" caption="brokerage_202001231040"/>
    <dimension name="Budget" uniqueName="[Budget]" caption="Budget"/>
    <dimension name="Claims" uniqueName="[Claims]" caption="Claims"/>
    <dimension name="fees_202001231041" uniqueName="[fees_202001231041]" caption="fees_202001231041"/>
    <dimension name="Invoice" uniqueName="[Invoice]" caption="Invoice"/>
    <dimension measure="1" name="Measures" uniqueName="[Measures]" caption="Measures"/>
    <dimension name="Meeting_list" uniqueName="[Meeting_list]" caption="Meeting_list"/>
    <dimension name="Opportunity" uniqueName="[Opportunity]" caption="Opportunity"/>
    <dimension name="PD_Additional Fields" uniqueName="[PD_Additional Fields]" caption="PD_Additional Fields"/>
    <dimension name="PD_Customer Information" uniqueName="[PD_Customer Information]" caption="PD_Customer Information"/>
    <dimension name="PD_Payment History" uniqueName="[PD_Payment History]" caption="PD_Payment History"/>
    <dimension name="PD_Policy Details" uniqueName="[PD_Policy Details]" caption="PD_Policy Details"/>
  </dimensions>
  <measureGroups count="14">
    <measureGroup name="Append1" caption="Append1"/>
    <measureGroup name="Append2" caption="Append2"/>
    <measureGroup name="Brokerage" caption="Brokerage"/>
    <measureGroup name="brokerage_202001231040" caption="brokerage_202001231040"/>
    <measureGroup name="Budget" caption="Budget"/>
    <measureGroup name="Claims" caption="Claims"/>
    <measureGroup name="fees_202001231041" caption="fees_202001231041"/>
    <measureGroup name="Invoice" caption="Invoice"/>
    <measureGroup name="Meeting_list" caption="Meeting_list"/>
    <measureGroup name="Opportunity" caption="Opportunity"/>
    <measureGroup name="PD_Additional Fields" caption="PD_Additional Fields"/>
    <measureGroup name="PD_Customer Information" caption="PD_Customer Information"/>
    <measureGroup name="PD_Payment History" caption="PD_Payment History"/>
    <measureGroup name="PD_Policy Details" caption="PD_Policy Details"/>
  </measureGroups>
  <maps count="28">
    <map measureGroup="0" dimension="0"/>
    <map measureGroup="1" dimension="1"/>
    <map measureGroup="2" dimension="2"/>
    <map measureGroup="2" dimension="4"/>
    <map measureGroup="3" dimension="3"/>
    <map measureGroup="4" dimension="4"/>
    <map measureGroup="5" dimension="5"/>
    <map measureGroup="5" dimension="11"/>
    <map measureGroup="5" dimension="12"/>
    <map measureGroup="5" dimension="14"/>
    <map measureGroup="6" dimension="4"/>
    <map measureGroup="6" dimension="6"/>
    <map measureGroup="7" dimension="4"/>
    <map measureGroup="7" dimension="7"/>
    <map measureGroup="8" dimension="4"/>
    <map measureGroup="8" dimension="9"/>
    <map measureGroup="9" dimension="4"/>
    <map measureGroup="9" dimension="10"/>
    <map measureGroup="10" dimension="11"/>
    <map measureGroup="10" dimension="12"/>
    <map measureGroup="10" dimension="14"/>
    <map measureGroup="11" dimension="12"/>
    <map measureGroup="12" dimension="11"/>
    <map measureGroup="12" dimension="12"/>
    <map measureGroup="12" dimension="13"/>
    <map measureGroup="12" dimension="14"/>
    <map measureGroup="13" dimension="12"/>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wsalya appusamy" refreshedDate="45870.842670370374" backgroundQuery="1" createdVersion="7" refreshedVersion="8" minRefreshableVersion="3" recordCount="0" supportSubquery="1" supportAdvancedDrill="1" xr:uid="{5EA406BD-CD5E-47B0-8074-CD06D5C62CEB}">
  <cacheSource type="external" connectionId="16"/>
  <cacheFields count="3">
    <cacheField name="[Measures].[Sum of Claim Amount]" caption="Sum of Claim Amount" numFmtId="0" hierarchy="193" level="32767"/>
    <cacheField name="[Meeting_list].[meeting_date].[meeting_date]" caption="meeting_date" numFmtId="0" hierarchy="113" level="1">
      <sharedItems containsSemiMixedTypes="0" containsNonDate="0" containsString="0"/>
    </cacheField>
    <cacheField name="[PD_Policy Details].[Policy Type].[Policy Type]" caption="Policy Type" numFmtId="0" hierarchy="149" level="1">
      <sharedItems containsSemiMixedTypes="0" containsNonDate="0" containsString="0"/>
    </cacheField>
  </cacheFields>
  <cacheHierarchies count="198">
    <cacheHierarchy uniqueName="[Append1].[client_name]" caption="client_name" attribute="1" defaultMemberUniqueName="[Append1].[client_name].[All]" allUniqueName="[Append1].[client_name].[All]" dimensionUniqueName="[Append1]" displayFolder="" count="0" memberValueDatatype="130" unbalanced="0"/>
    <cacheHierarchy uniqueName="[Append1].[policy_number]" caption="policy_number" attribute="1" defaultMemberUniqueName="[Append1].[policy_number].[All]" allUniqueName="[Append1].[policy_number].[All]" dimensionUniqueName="[Append1]" displayFolder="" count="0" memberValueDatatype="130" unbalanced="0"/>
    <cacheHierarchy uniqueName="[Append1].[policy_status]" caption="policy_status" attribute="1" defaultMemberUniqueName="[Append1].[policy_status].[All]" allUniqueName="[Append1].[policy_status].[All]" dimensionUniqueName="[Append1]" displayFolder="" count="0" memberValueDatatype="130" unbalanced="0"/>
    <cacheHierarchy uniqueName="[Append1].[policy_start_date]" caption="policy_start_date" attribute="1" time="1" defaultMemberUniqueName="[Append1].[policy_start_date].[All]" allUniqueName="[Append1].[policy_start_date].[All]" dimensionUniqueName="[Append1]" displayFolder="" count="0" memberValueDatatype="7" unbalanced="0"/>
    <cacheHierarchy uniqueName="[Append1].[policy_end_date]" caption="policy_end_date" attribute="1" time="1" defaultMemberUniqueName="[Append1].[policy_end_date].[All]" allUniqueName="[Append1].[policy_end_date].[All]" dimensionUniqueName="[Append1]" displayFolder="" count="0" memberValueDatatype="7" unbalanced="0"/>
    <cacheHierarchy uniqueName="[Append1].[product_group]" caption="product_group" attribute="1" defaultMemberUniqueName="[Append1].[product_group].[All]" allUniqueName="[Append1].[product_group].[All]" dimensionUniqueName="[Append1]" displayFolder="" count="0" memberValueDatatype="130" unbalanced="0"/>
    <cacheHierarchy uniqueName="[Append1].[Account Exe ID]" caption="Account Exe ID" attribute="1" defaultMemberUniqueName="[Append1].[Account Exe ID].[All]" allUniqueName="[Append1].[Account Exe ID].[All]" dimensionUniqueName="[Append1]" displayFolder="" count="0" memberValueDatatype="130" unbalanced="0"/>
    <cacheHierarchy uniqueName="[Append1].[Exe Name]" caption="Exe Name" attribute="1" defaultMemberUniqueName="[Append1].[Exe Name].[All]" allUniqueName="[Append1].[Exe Name].[All]" dimensionUniqueName="[Append1]" displayFolder="" count="0" memberValueDatatype="130" unbalanced="0"/>
    <cacheHierarchy uniqueName="[Append1].[branch_name]" caption="branch_name" attribute="1" defaultMemberUniqueName="[Append1].[branch_name].[All]" allUniqueName="[Append1].[branch_name].[All]" dimensionUniqueName="[Append1]" displayFolder="" count="0" memberValueDatatype="130" unbalanced="0"/>
    <cacheHierarchy uniqueName="[Append1].[solution_group]" caption="solution_group" attribute="1" defaultMemberUniqueName="[Append1].[solution_group].[All]" allUniqueName="[Append1].[solution_group].[All]" dimensionUniqueName="[Append1]" displayFolder="" count="0" memberValueDatatype="130" unbalanced="0"/>
    <cacheHierarchy uniqueName="[Append1].[income_class]" caption="income_class" attribute="1" defaultMemberUniqueName="[Append1].[income_class].[All]" allUniqueName="[Append1].[income_class].[All]" dimensionUniqueName="[Append1]" displayFolder="" count="0" memberValueDatatype="130" unbalanced="0"/>
    <cacheHierarchy uniqueName="[Append1].[Amount]" caption="Amount" attribute="1" defaultMemberUniqueName="[Append1].[Amount].[All]" allUniqueName="[Append1].[Amount].[All]" dimensionUniqueName="[Append1]" displayFolder="" count="0" memberValueDatatype="5" unbalanced="0"/>
    <cacheHierarchy uniqueName="[Append1].[income_due_date]" caption="income_due_date" attribute="1" time="1" defaultMemberUniqueName="[Append1].[income_due_date].[All]" allUniqueName="[Append1].[income_due_date].[All]" dimensionUniqueName="[Append1]" displayFolder="" count="0" memberValueDatatype="7" unbalanced="0"/>
    <cacheHierarchy uniqueName="[Append1].[revenue_transaction_type]" caption="revenue_transaction_type" attribute="1" defaultMemberUniqueName="[Append1].[revenue_transaction_type].[All]" allUniqueName="[Append1].[revenue_transaction_type].[All]" dimensionUniqueName="[Append1]" displayFolder="" count="0" memberValueDatatype="130" unbalanced="0"/>
    <cacheHierarchy uniqueName="[Append1].[renewal_status]" caption="renewal_status" attribute="1" defaultMemberUniqueName="[Append1].[renewal_status].[All]" allUniqueName="[Append1].[renewal_status].[All]" dimensionUniqueName="[Append1]" displayFolder="" count="0" memberValueDatatype="130" unbalanced="0"/>
    <cacheHierarchy uniqueName="[Append1].[lapse_reason]" caption="lapse_reason" attribute="1" defaultMemberUniqueName="[Append1].[lapse_reason].[All]" allUniqueName="[Append1].[lapse_reason].[All]" dimensionUniqueName="[Append1]" displayFolder="" count="0" memberValueDatatype="130" unbalanced="0"/>
    <cacheHierarchy uniqueName="[Append1].[last_updated_date]" caption="last_updated_date" attribute="1" time="1" defaultMemberUniqueName="[Append1].[last_updated_date].[All]" allUniqueName="[Append1].[last_updated_date].[All]" dimensionUniqueName="[Append1]" displayFolder="" count="0" memberValueDatatype="7" unbalanced="0"/>
    <cacheHierarchy uniqueName="[Append1].[Account Executive]" caption="Account Executive" attribute="1" defaultMemberUniqueName="[Append1].[Account Executive].[All]" allUniqueName="[Append1].[Account Executive].[All]" dimensionUniqueName="[Append1]" displayFolder="" count="0" memberValueDatatype="130" unbalanced="0"/>
    <cacheHierarchy uniqueName="[Append1].[invoice_number]" caption="invoice_number" attribute="1" defaultMemberUniqueName="[Append1].[invoice_number].[All]" allUniqueName="[Append1].[invoice_number].[All]" dimensionUniqueName="[Append1]" displayFolder="" count="0" memberValueDatatype="130" unbalanced="0"/>
    <cacheHierarchy uniqueName="[Append1].[invoice_date]" caption="invoice_date" attribute="1" time="1" defaultMemberUniqueName="[Append1].[invoice_date].[All]" allUniqueName="[Append1].[invoice_date].[All]" dimensionUniqueName="[Append1]" displayFolder="" count="0" memberValueDatatype="7" unbalanced="0"/>
    <cacheHierarchy uniqueName="[Append1].[Client Name]" caption="Client Name" attribute="1" defaultMemberUniqueName="[Append1].[Client Name].[All]" allUniqueName="[Append1].[Client Name].[All]" dimensionUniqueName="[Append1]" displayFolder="" count="0" memberValueDatatype="130" unbalanced="0"/>
    <cacheHierarchy uniqueName="[Append2].[client_name]" caption="client_name" attribute="1" defaultMemberUniqueName="[Append2].[client_name].[All]" allUniqueName="[Append2].[client_name].[All]" dimensionUniqueName="[Append2]" displayFolder="" count="0" memberValueDatatype="130" unbalanced="0"/>
    <cacheHierarchy uniqueName="[Append2].[policy_number]" caption="policy_number" attribute="1" defaultMemberUniqueName="[Append2].[policy_number].[All]" allUniqueName="[Append2].[policy_number].[All]" dimensionUniqueName="[Append2]" displayFolder="" count="0" memberValueDatatype="130" unbalanced="0"/>
    <cacheHierarchy uniqueName="[Append2].[policy_status]" caption="policy_status" attribute="1" defaultMemberUniqueName="[Append2].[policy_status].[All]" allUniqueName="[Append2].[policy_status].[All]" dimensionUniqueName="[Append2]" displayFolder="" count="0" memberValueDatatype="130" unbalanced="0"/>
    <cacheHierarchy uniqueName="[Append2].[policy_start_date]" caption="policy_start_date" attribute="1" time="1" defaultMemberUniqueName="[Append2].[policy_start_date].[All]" allUniqueName="[Append2].[policy_start_date].[All]" dimensionUniqueName="[Append2]" displayFolder="" count="0" memberValueDatatype="7" unbalanced="0"/>
    <cacheHierarchy uniqueName="[Append2].[policy_end_date]" caption="policy_end_date" attribute="1" time="1" defaultMemberUniqueName="[Append2].[policy_end_date].[All]" allUniqueName="[Append2].[policy_end_date].[All]" dimensionUniqueName="[Append2]" displayFolder="" count="0" memberValueDatatype="7" unbalanced="0"/>
    <cacheHierarchy uniqueName="[Append2].[product_group]" caption="product_group" attribute="1" defaultMemberUniqueName="[Append2].[product_group].[All]" allUniqueName="[Append2].[product_group].[All]" dimensionUniqueName="[Append2]" displayFolder="" count="0" memberValueDatatype="130" unbalanced="0"/>
    <cacheHierarchy uniqueName="[Append2].[Account Exe ID]" caption="Account Exe ID" attribute="1" defaultMemberUniqueName="[Append2].[Account Exe ID].[All]" allUniqueName="[Append2].[Account Exe ID].[All]" dimensionUniqueName="[Append2]" displayFolder="" count="0" memberValueDatatype="130" unbalanced="0"/>
    <cacheHierarchy uniqueName="[Append2].[Exe Name]" caption="Exe Name" attribute="1" defaultMemberUniqueName="[Append2].[Exe Name].[All]" allUniqueName="[Append2].[Exe Name].[All]" dimensionUniqueName="[Append2]" displayFolder="" count="0" memberValueDatatype="130" unbalanced="0"/>
    <cacheHierarchy uniqueName="[Append2].[branch_name]" caption="branch_name" attribute="1" defaultMemberUniqueName="[Append2].[branch_name].[All]" allUniqueName="[Append2].[branch_name].[All]" dimensionUniqueName="[Append2]" displayFolder="" count="0" memberValueDatatype="130" unbalanced="0"/>
    <cacheHierarchy uniqueName="[Append2].[solution_group]" caption="solution_group" attribute="1" defaultMemberUniqueName="[Append2].[solution_group].[All]" allUniqueName="[Append2].[solution_group].[All]" dimensionUniqueName="[Append2]" displayFolder="" count="0" memberValueDatatype="130" unbalanced="0"/>
    <cacheHierarchy uniqueName="[Append2].[income_class]" caption="income_class" attribute="1" defaultMemberUniqueName="[Append2].[income_class].[All]" allUniqueName="[Append2].[income_class].[All]" dimensionUniqueName="[Append2]" displayFolder="" count="0" memberValueDatatype="130" unbalanced="0"/>
    <cacheHierarchy uniqueName="[Append2].[Amount]" caption="Amount" attribute="1" defaultMemberUniqueName="[Append2].[Amount].[All]" allUniqueName="[Append2].[Amount].[All]" dimensionUniqueName="[Append2]" displayFolder="" count="0" memberValueDatatype="5" unbalanced="0"/>
    <cacheHierarchy uniqueName="[Append2].[income_due_date]" caption="income_due_date" attribute="1" time="1" defaultMemberUniqueName="[Append2].[income_due_date].[All]" allUniqueName="[Append2].[income_due_date].[All]" dimensionUniqueName="[Append2]" displayFolder="" count="0" memberValueDatatype="7" unbalanced="0"/>
    <cacheHierarchy uniqueName="[Append2].[revenue_transaction_type]" caption="revenue_transaction_type" attribute="1" defaultMemberUniqueName="[Append2].[revenue_transaction_type].[All]" allUniqueName="[Append2].[revenue_transaction_type].[All]" dimensionUniqueName="[Append2]" displayFolder="" count="0" memberValueDatatype="130" unbalanced="0"/>
    <cacheHierarchy uniqueName="[Append2].[renewal_status]" caption="renewal_status" attribute="1" defaultMemberUniqueName="[Append2].[renewal_status].[All]" allUniqueName="[Append2].[renewal_status].[All]" dimensionUniqueName="[Append2]" displayFolder="" count="0" memberValueDatatype="130" unbalanced="0"/>
    <cacheHierarchy uniqueName="[Append2].[lapse_reason]" caption="lapse_reason" attribute="1" defaultMemberUniqueName="[Append2].[lapse_reason].[All]" allUniqueName="[Append2].[lapse_reason].[All]" dimensionUniqueName="[Append2]" displayFolder="" count="0" memberValueDatatype="130" unbalanced="0"/>
    <cacheHierarchy uniqueName="[Append2].[last_updated_date]" caption="last_updated_date" attribute="1" time="1" defaultMemberUniqueName="[Append2].[last_updated_date].[All]" allUniqueName="[Append2].[last_updated_date].[All]" dimensionUniqueName="[Append2]" displayFolder="" count="0" memberValueDatatype="7" unbalanced="0"/>
    <cacheHierarchy uniqueName="[Append2].[Account Executive]" caption="Account Executive" attribute="1" defaultMemberUniqueName="[Append2].[Account Executive].[All]" allUniqueName="[Append2].[Account Executive].[All]" dimensionUniqueName="[Append2]"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13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income_due_date (Month)]" caption="income_due_date (Month)" attribute="1" defaultMemberUniqueName="[fees_202001231041].[income_due_date (Month)].[All]" allUniqueName="[fees_202001231041].[income_due_date (Month)].[All]" dimensionUniqueName="[fees_202001231041]"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_list].[Account Exe ID]" caption="Account Exe ID" attribute="1" defaultMemberUniqueName="[Meeting_list].[Account Exe ID].[All]" allUniqueName="[Meeting_list].[Account Exe ID].[All]" dimensionUniqueName="[Meeting_list]" displayFolder="" count="0" memberValueDatatype="13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2" memberValueDatatype="7" unbalanced="0">
      <fieldsUsage count="2">
        <fieldUsage x="-1"/>
        <fieldUsage x="1"/>
      </fieldsUsage>
    </cacheHierarchy>
    <cacheHierarchy uniqueName="[Meeting_list].[meeting_date (Year)]" caption="meeting_date (Year)" attribute="1" defaultMemberUniqueName="[Meeting_list].[meeting_date (Year)].[All]" allUniqueName="[Meeting_list].[meeting_date (Year)].[All]" dimensionUniqueName="[Meeting_list]" displayFolder="" count="0" memberValueDatatype="130" unbalanced="0"/>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D_Additional Fields].[Agent ID]" caption="Agent ID" attribute="1" defaultMemberUniqueName="[PD_Additional Fields].[Agent ID].[All]" allUniqueName="[PD_Additional Fields].[Agent ID].[All]" dimensionUniqueName="[PD_Additional Fields]" displayFolder="" count="0" memberValueDatatype="130" unbalanced="0"/>
    <cacheHierarchy uniqueName="[PD_Additional Fields].[Renewal Status]" caption="Renewal Status" attribute="1" defaultMemberUniqueName="[PD_Additional Fields].[Renewal Status].[All]" allUniqueName="[PD_Additional Fields].[Renewal Status].[All]" dimensionUniqueName="[PD_Additional Fields]" displayFolder="" count="0" memberValueDatatype="130" unbalanced="0"/>
    <cacheHierarchy uniqueName="[PD_Additional Fields].[Policy Discounts]" caption="Policy Discounts" attribute="1" defaultMemberUniqueName="[PD_Additional Fields].[Policy Discounts].[All]" allUniqueName="[PD_Additional Fields].[Policy Discounts].[All]" dimensionUniqueName="[PD_Additional Fields]" displayFolder="" count="0" memberValueDatatype="20" unbalanced="0"/>
    <cacheHierarchy uniqueName="[PD_Additional Fields].[Risk Score]" caption="Risk Score" attribute="1" defaultMemberUniqueName="[PD_Additional Fields].[Risk Score].[All]" allUniqueName="[PD_Additional Fields].[Risk Score].[All]" dimensionUniqueName="[PD_Additional Fields]" displayFolder="" count="0" memberValueDatatype="20" unbalanced="0"/>
    <cacheHierarchy uniqueName="[PD_Additional Fields].[Policy ID]" caption="Policy ID" attribute="1" defaultMemberUniqueName="[PD_Additional Fields].[Policy ID].[All]" allUniqueName="[PD_Additional Fields].[Policy ID].[All]" dimensionUniqueName="[PD_Additional Fields]" displayFolder="" count="0" memberValueDatatype="130" unbalanced="0"/>
    <cacheHierarchy uniqueName="[PD_Customer Information].[Customer ID]" caption="Customer ID" attribute="1" defaultMemberUniqueName="[PD_Customer Information].[Customer ID].[All]" allUniqueName="[PD_Customer Information].[Customer ID].[All]" dimensionUniqueName="[PD_Customer Information]" displayFolder="" count="0" memberValueDatatype="130" unbalanced="0"/>
    <cacheHierarchy uniqueName="[PD_Customer Information].[Name]" caption="Name" attribute="1" defaultMemberUniqueName="[PD_Customer Information].[Name].[All]" allUniqueName="[PD_Customer Information].[Name].[All]" dimensionUniqueName="[PD_Customer Information]" displayFolder="" count="0" memberValueDatatype="130" unbalanced="0"/>
    <cacheHierarchy uniqueName="[PD_Customer Information].[Gender]" caption="Gender" attribute="1" defaultMemberUniqueName="[PD_Customer Information].[Gender].[All]" allUniqueName="[PD_Customer Information].[Gender].[All]" dimensionUniqueName="[PD_Customer Information]" displayFolder="" count="2" memberValueDatatype="130" unbalanced="0"/>
    <cacheHierarchy uniqueName="[PD_Customer Information].[Age]" caption="Age" attribute="1" defaultMemberUniqueName="[PD_Customer Information].[Age].[All]" allUniqueName="[PD_Customer Information].[Age].[All]" dimensionUniqueName="[PD_Customer Information]" displayFolder="" count="0" memberValueDatatype="20" unbalanced="0"/>
    <cacheHierarchy uniqueName="[PD_Customer Information].[Occupation]" caption="Occupation" attribute="1" defaultMemberUniqueName="[PD_Customer Information].[Occupation].[All]" allUniqueName="[PD_Customer Information].[Occupation].[All]" dimensionUniqueName="[PD_Customer Information]" displayFolder="" count="0" memberValueDatatype="130" unbalanced="0"/>
    <cacheHierarchy uniqueName="[PD_Customer Information].[Marital Status]" caption="Marital Status" attribute="1" defaultMemberUniqueName="[PD_Customer Information].[Marital Status].[All]" allUniqueName="[PD_Customer Information].[Marital Status].[All]" dimensionUniqueName="[PD_Customer Information]" displayFolder="" count="0" memberValueDatatype="130" unbalanced="0"/>
    <cacheHierarchy uniqueName="[PD_Customer Information].[Address (City, State, Zip Code)]" caption="Address (City, State, Zip Code)" attribute="1" defaultMemberUniqueName="[PD_Customer Information].[Address (City, State, Zip Code)].[All]" allUniqueName="[PD_Customer Information].[Address (City, State, Zip Code)].[All]" dimensionUniqueName="[PD_Customer Information]" displayFolder="" count="0" memberValueDatatype="130" unbalanced="0"/>
    <cacheHierarchy uniqueName="[PD_Payment History].[Payment ID]" caption="Payment ID" attribute="1" defaultMemberUniqueName="[PD_Payment History].[Payment ID].[All]" allUniqueName="[PD_Payment History].[Payment ID].[All]" dimensionUniqueName="[PD_Payment History]" displayFolder="" count="0" memberValueDatatype="130" unbalanced="0"/>
    <cacheHierarchy uniqueName="[PD_Payment History].[Date of Payment]" caption="Date of Payment" attribute="1" time="1" defaultMemberUniqueName="[PD_Payment History].[Date of Payment].[All]" allUniqueName="[PD_Payment History].[Date of Payment].[All]" dimensionUniqueName="[PD_Payment History]" displayFolder="" count="0" memberValueDatatype="7" unbalanced="0"/>
    <cacheHierarchy uniqueName="[PD_Payment History].[Amount Paid]" caption="Amount Paid" attribute="1" defaultMemberUniqueName="[PD_Payment History].[Amount Paid].[All]" allUniqueName="[PD_Payment History].[Amount Paid].[All]" dimensionUniqueName="[PD_Payment History]" displayFolder="" count="0" memberValueDatatype="5" unbalanced="0"/>
    <cacheHierarchy uniqueName="[PD_Payment History].[Payment Method]" caption="Payment Method" attribute="1" defaultMemberUniqueName="[PD_Payment History].[Payment Method].[All]" allUniqueName="[PD_Payment History].[Payment Method].[All]" dimensionUniqueName="[PD_Payment History]" displayFolder="" count="2" memberValueDatatype="130" unbalanced="0"/>
    <cacheHierarchy uniqueName="[PD_Payment History].[Payment Status]" caption="Payment Status" attribute="1" defaultMemberUniqueName="[PD_Payment History].[Payment Status].[All]" allUniqueName="[PD_Payment History].[Payment Status].[All]" dimensionUniqueName="[PD_Payment History]" displayFolder="" count="0" memberValueDatatype="130" unbalanced="0"/>
    <cacheHierarchy uniqueName="[PD_Payment History].[Policy ID]" caption="Policy ID" attribute="1" defaultMemberUniqueName="[PD_Payment History].[Policy ID].[All]" allUniqueName="[PD_Payment History].[Policy ID].[All]" dimensionUniqueName="[PD_Payment History]" displayFolder="" count="0" memberValueDatatype="130" unbalanced="0"/>
    <cacheHierarchy uniqueName="[PD_Policy Details].[Policy ID]" caption="Policy ID" attribute="1" defaultMemberUniqueName="[PD_Policy Details].[Policy ID].[All]" allUniqueName="[PD_Policy Details].[Policy ID].[All]" dimensionUniqueName="[PD_Policy Details]" displayFolder="" count="0" memberValueDatatype="130" unbalanced="0"/>
    <cacheHierarchy uniqueName="[PD_Policy Details].[Policy Type]" caption="Policy Type" attribute="1" defaultMemberUniqueName="[PD_Policy Details].[Policy Type].[All]" allUniqueName="[PD_Policy Details].[Policy Type].[All]" dimensionUniqueName="[PD_Policy Details]" displayFolder="" count="2" memberValueDatatype="130" unbalanced="0">
      <fieldsUsage count="2">
        <fieldUsage x="-1"/>
        <fieldUsage x="2"/>
      </fieldsUsage>
    </cacheHierarchy>
    <cacheHierarchy uniqueName="[PD_Policy Details].[Coverage Amount]" caption="Coverage Amount" attribute="1" defaultMemberUniqueName="[PD_Policy Details].[Coverage Amount].[All]" allUniqueName="[PD_Policy Details].[Coverage Amount].[All]" dimensionUniqueName="[PD_Policy Details]" displayFolder="" count="0" memberValueDatatype="20" unbalanced="0"/>
    <cacheHierarchy uniqueName="[PD_Policy Details].[Premium Amount]" caption="Premium Amount" attribute="1" defaultMemberUniqueName="[PD_Policy Details].[Premium Amount].[All]" allUniqueName="[PD_Policy Details].[Premium Amount].[All]" dimensionUniqueName="[PD_Policy Details]" displayFolder="" count="0" memberValueDatatype="5" unbalanced="0"/>
    <cacheHierarchy uniqueName="[PD_Policy Details].[Policy Start Date]" caption="Policy Start Date" attribute="1" time="1" defaultMemberUniqueName="[PD_Policy Details].[Policy Start Date].[All]" allUniqueName="[PD_Policy Details].[Policy Start Date].[All]" dimensionUniqueName="[PD_Policy Details]" displayFolder="" count="0" memberValueDatatype="7" unbalanced="0"/>
    <cacheHierarchy uniqueName="[PD_Policy Details].[Policy End Date]" caption="Policy End Date" attribute="1" time="1" defaultMemberUniqueName="[PD_Policy Details].[Policy End Date].[All]" allUniqueName="[PD_Policy Details].[Policy End Date].[All]" dimensionUniqueName="[PD_Policy Details]" displayFolder="" count="0" memberValueDatatype="7" unbalanced="0"/>
    <cacheHierarchy uniqueName="[PD_Policy Details].[Payment Frequency]" caption="Payment Frequency" attribute="1" defaultMemberUniqueName="[PD_Policy Details].[Payment Frequency].[All]" allUniqueName="[PD_Policy Details].[Payment Frequency].[All]" dimensionUniqueName="[PD_Policy Details]" displayFolder="" count="0" memberValueDatatype="130" unbalanced="0"/>
    <cacheHierarchy uniqueName="[PD_Policy Details].[Status]" caption="Status" attribute="1" defaultMemberUniqueName="[PD_Policy Details].[Status].[All]" allUniqueName="[PD_Policy Details].[Status].[All]" dimensionUniqueName="[PD_Policy Details]" displayFolder="" count="0" memberValueDatatype="130" unbalanced="0"/>
    <cacheHierarchy uniqueName="[PD_Policy Details].[Customer ID]" caption="Customer ID" attribute="1" defaultMemberUniqueName="[PD_Policy Details].[Customer ID].[All]" allUniqueName="[PD_Policy Details].[Customer ID].[All]" dimensionUniqueName="[PD_Policy Details]" displayFolder="" count="0" memberValueDatatype="130" unbalanced="0"/>
    <cacheHierarchy uniqueName="[fees_202001231041].[income_due_date (Month Index)]" caption="income_due_date (Month Index)" attribute="1" defaultMemberUniqueName="[fees_202001231041].[income_due_date (Month Index)].[All]" allUniqueName="[fees_202001231041].[income_due_date (Month Index)].[All]" dimensionUniqueName="[fees_202001231041]" displayFolder="" count="0" memberValueDatatype="20" unbalanced="0" hidden="1"/>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_202001231041]" caption="__XL_Count fees_202001231041" measure="1" displayFolder="" measureGroup="fees_202001231041" count="0" hidden="1"/>
    <cacheHierarchy uniqueName="[Measures].[__XL_Count Meeting_list]" caption="__XL_Count Meeting_list" measure="1" displayFolder="" measureGroup="Meeting_list" count="0" hidden="1"/>
    <cacheHierarchy uniqueName="[Measures].[__XL_Count Invoice]" caption="__XL_Count Invoice" measure="1" displayFolder="" measureGroup="Invoice" count="0" hidden="1"/>
    <cacheHierarchy uniqueName="[Measures].[__XL_Count Opportunity]" caption="__XL_Count Opportunity" measure="1" displayFolder="" measureGroup="Opportunity" count="0" hidden="1"/>
    <cacheHierarchy uniqueName="[Measures].[__XL_Count PD_Additional Fields]" caption="__XL_Count PD_Additional Fields" measure="1" displayFolder="" measureGroup="PD_Additional Fields" count="0" hidden="1"/>
    <cacheHierarchy uniqueName="[Measures].[__XL_Count Claims]" caption="__XL_Count Claims" measure="1" displayFolder="" measureGroup="Claims" count="0" hidden="1"/>
    <cacheHierarchy uniqueName="[Measures].[__XL_Count PD_Customer Information]" caption="__XL_Count PD_Customer Information" measure="1" displayFolder="" measureGroup="PD_Customer Information" count="0" hidden="1"/>
    <cacheHierarchy uniqueName="[Measures].[__XL_Count PD_Payment History]" caption="__XL_Count PD_Payment History" measure="1" displayFolder="" measureGroup="PD_Payment History" count="0" hidden="1"/>
    <cacheHierarchy uniqueName="[Measures].[__XL_Count PD_Policy Details]" caption="__XL_Count PD_Policy Details" measure="1" displayFolder="" measureGroup="PD_Policy Details" count="0" hidden="1"/>
    <cacheHierarchy uniqueName="[Measures].[__XL_Count Append1]" caption="__XL_Count Append1" measure="1" displayFolder="" measureGroup="Append1" count="0" hidden="1"/>
    <cacheHierarchy uniqueName="[Measures].[__XL_Count Append2]" caption="__XL_Count Append2" measure="1" displayFolder="" measureGroup="Append2" count="0" hidden="1"/>
    <cacheHierarchy uniqueName="[Measures].[__XL_Count brokerage_202001231040]" caption="__XL_Count brokerage_202001231040" measure="1" displayFolder="" measureGroup="brokerage_202001231040" count="0" hidden="1"/>
    <cacheHierarchy uniqueName="[Measures].[__No measures defined]" caption="__No measures defined" measure="1" displayFolder="" count="0" hidden="1"/>
    <cacheHierarchy uniqueName="[Measures].[Count of policy_number]" caption="Count of policy_number" measure="1" displayFolder="" measureGroup="Invoice" count="0" hidden="1">
      <extLst>
        <ext xmlns:x15="http://schemas.microsoft.com/office/spreadsheetml/2010/11/main" uri="{B97F6D7D-B522-45F9-BDA1-12C45D357490}">
          <x15:cacheHierarchy aggregatedColumn="106"/>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10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22"/>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Budget" count="0" hidden="1">
      <extLst>
        <ext xmlns:x15="http://schemas.microsoft.com/office/spreadsheetml/2010/11/main" uri="{B97F6D7D-B522-45F9-BDA1-12C45D357490}">
          <x15:cacheHierarchy aggregatedColumn="77"/>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107"/>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50"/>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93"/>
        </ext>
      </extLst>
    </cacheHierarchy>
    <cacheHierarchy uniqueName="[Measures].[Sum of Amount 4]" caption="Sum of Amount 4" measure="1" displayFolder="" measureGroup="Append1" count="0" hidden="1">
      <extLst>
        <ext xmlns:x15="http://schemas.microsoft.com/office/spreadsheetml/2010/11/main" uri="{B97F6D7D-B522-45F9-BDA1-12C45D357490}">
          <x15:cacheHierarchy aggregatedColumn="11"/>
        </ext>
      </extLst>
    </cacheHierarchy>
    <cacheHierarchy uniqueName="[Measures].[Sum of Amount 5]" caption="Sum of Amount 5" measure="1" displayFolder="" measureGroup="Append2" count="0" hidden="1">
      <extLst>
        <ext xmlns:x15="http://schemas.microsoft.com/office/spreadsheetml/2010/11/main" uri="{B97F6D7D-B522-45F9-BDA1-12C45D357490}">
          <x15:cacheHierarchy aggregatedColumn="32"/>
        </ext>
      </extLst>
    </cacheHierarchy>
    <cacheHierarchy uniqueName="[Measures].[Sum of Amount 6]" caption="Sum of Amount 6" measure="1" displayFolder="" measureGroup="brokerage_202001231040" count="0" hidden="1">
      <extLst>
        <ext xmlns:x15="http://schemas.microsoft.com/office/spreadsheetml/2010/11/main" uri="{B97F6D7D-B522-45F9-BDA1-12C45D357490}">
          <x15:cacheHierarchy aggregatedColumn="67"/>
        </ext>
      </extLst>
    </cacheHierarchy>
    <cacheHierarchy uniqueName="[Measures].[Count of Status]" caption="Count of Status" measure="1" displayFolder="" measureGroup="PD_Policy Details" count="0" hidden="1">
      <extLst>
        <ext xmlns:x15="http://schemas.microsoft.com/office/spreadsheetml/2010/11/main" uri="{B97F6D7D-B522-45F9-BDA1-12C45D357490}">
          <x15:cacheHierarchy aggregatedColumn="155"/>
        </ext>
      </extLst>
    </cacheHierarchy>
    <cacheHierarchy uniqueName="[Measures].[Count of Policy ID]" caption="Count of Policy ID" measure="1" displayFolder="" measureGroup="PD_Policy Details" count="0" hidden="1">
      <extLst>
        <ext xmlns:x15="http://schemas.microsoft.com/office/spreadsheetml/2010/11/main" uri="{B97F6D7D-B522-45F9-BDA1-12C45D357490}">
          <x15:cacheHierarchy aggregatedColumn="148"/>
        </ext>
      </extLst>
    </cacheHierarchy>
    <cacheHierarchy uniqueName="[Measures].[Count of Customer ID]" caption="Count of Customer ID" measure="1" displayFolder="" measureGroup="PD_Customer Information" count="0" hidden="1">
      <extLst>
        <ext xmlns:x15="http://schemas.microsoft.com/office/spreadsheetml/2010/11/main" uri="{B97F6D7D-B522-45F9-BDA1-12C45D357490}">
          <x15:cacheHierarchy aggregatedColumn="135"/>
        </ext>
      </extLst>
    </cacheHierarchy>
    <cacheHierarchy uniqueName="[Measures].[Sum of Age]" caption="Sum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Age]" caption="Count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Policy ID 2]" caption="Count of Policy ID 2" measure="1" displayFolder="" measureGroup="PD_Payment History" count="0" hidden="1">
      <extLst>
        <ext xmlns:x15="http://schemas.microsoft.com/office/spreadsheetml/2010/11/main" uri="{B97F6D7D-B522-45F9-BDA1-12C45D357490}">
          <x15:cacheHierarchy aggregatedColumn="147"/>
        </ext>
      </extLst>
    </cacheHierarchy>
    <cacheHierarchy uniqueName="[Measures].[Count of Payment ID]" caption="Count of Payment ID" measure="1" displayFolder="" measureGroup="PD_Payment History" count="0" hidden="1">
      <extLst>
        <ext xmlns:x15="http://schemas.microsoft.com/office/spreadsheetml/2010/11/main" uri="{B97F6D7D-B522-45F9-BDA1-12C45D357490}">
          <x15:cacheHierarchy aggregatedColumn="142"/>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80"/>
        </ext>
      </extLst>
    </cacheHierarchy>
    <cacheHierarchy uniqueName="[Measures].[Sum of Claim Amount]" caption="Sum of Claim Amount" measure="1" displayFolder="" measureGroup="Claims" count="0" oneField="1" hidden="1">
      <fieldsUsage count="1">
        <fieldUsage x="0"/>
      </fieldsUsage>
      <extLst>
        <ext xmlns:x15="http://schemas.microsoft.com/office/spreadsheetml/2010/11/main" uri="{B97F6D7D-B522-45F9-BDA1-12C45D357490}">
          <x15:cacheHierarchy aggregatedColumn="82"/>
        </ext>
      </extLst>
    </cacheHierarchy>
    <cacheHierarchy uniqueName="[Measures].[Count of Policy ID 3]" caption="Count of Policy ID 3" measure="1" displayFolder="" measureGroup="PD_Additional Fields" count="0" hidden="1">
      <extLst>
        <ext xmlns:x15="http://schemas.microsoft.com/office/spreadsheetml/2010/11/main" uri="{B97F6D7D-B522-45F9-BDA1-12C45D357490}">
          <x15:cacheHierarchy aggregatedColumn="134"/>
        </ext>
      </extLst>
    </cacheHierarchy>
    <cacheHierarchy uniqueName="[Measures].[Sum of Premium Amount]" caption="Sum of Premium Amount" measure="1" displayFolder="" measureGroup="PD_Policy Details" count="0" hidden="1">
      <extLst>
        <ext xmlns:x15="http://schemas.microsoft.com/office/spreadsheetml/2010/11/main" uri="{B97F6D7D-B522-45F9-BDA1-12C45D357490}">
          <x15:cacheHierarchy aggregatedColumn="151"/>
        </ext>
      </extLst>
    </cacheHierarchy>
    <cacheHierarchy uniqueName="[Measures].[Sum of Coverage Amount]" caption="Sum of Coverage Amount" measure="1" displayFolder="" measureGroup="PD_Policy Details" count="0" hidden="1">
      <extLst>
        <ext xmlns:x15="http://schemas.microsoft.com/office/spreadsheetml/2010/11/main" uri="{B97F6D7D-B522-45F9-BDA1-12C45D357490}">
          <x15:cacheHierarchy aggregatedColumn="150"/>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79"/>
        </ext>
      </extLst>
    </cacheHierarchy>
  </cacheHierarchies>
  <kpis count="0"/>
  <dimensions count="15">
    <dimension name="Append1" uniqueName="[Append1]" caption="Append1"/>
    <dimension name="Append2" uniqueName="[Append2]" caption="Append2"/>
    <dimension name="Brokerage" uniqueName="[Brokerage]" caption="Brokerage"/>
    <dimension name="brokerage_202001231040" uniqueName="[brokerage_202001231040]" caption="brokerage_202001231040"/>
    <dimension name="Budget" uniqueName="[Budget]" caption="Budget"/>
    <dimension name="Claims" uniqueName="[Claims]" caption="Claims"/>
    <dimension name="fees_202001231041" uniqueName="[fees_202001231041]" caption="fees_202001231041"/>
    <dimension name="Invoice" uniqueName="[Invoice]" caption="Invoice"/>
    <dimension measure="1" name="Measures" uniqueName="[Measures]" caption="Measures"/>
    <dimension name="Meeting_list" uniqueName="[Meeting_list]" caption="Meeting_list"/>
    <dimension name="Opportunity" uniqueName="[Opportunity]" caption="Opportunity"/>
    <dimension name="PD_Additional Fields" uniqueName="[PD_Additional Fields]" caption="PD_Additional Fields"/>
    <dimension name="PD_Customer Information" uniqueName="[PD_Customer Information]" caption="PD_Customer Information"/>
    <dimension name="PD_Payment History" uniqueName="[PD_Payment History]" caption="PD_Payment History"/>
    <dimension name="PD_Policy Details" uniqueName="[PD_Policy Details]" caption="PD_Policy Details"/>
  </dimensions>
  <measureGroups count="14">
    <measureGroup name="Append1" caption="Append1"/>
    <measureGroup name="Append2" caption="Append2"/>
    <measureGroup name="Brokerage" caption="Brokerage"/>
    <measureGroup name="brokerage_202001231040" caption="brokerage_202001231040"/>
    <measureGroup name="Budget" caption="Budget"/>
    <measureGroup name="Claims" caption="Claims"/>
    <measureGroup name="fees_202001231041" caption="fees_202001231041"/>
    <measureGroup name="Invoice" caption="Invoice"/>
    <measureGroup name="Meeting_list" caption="Meeting_list"/>
    <measureGroup name="Opportunity" caption="Opportunity"/>
    <measureGroup name="PD_Additional Fields" caption="PD_Additional Fields"/>
    <measureGroup name="PD_Customer Information" caption="PD_Customer Information"/>
    <measureGroup name="PD_Payment History" caption="PD_Payment History"/>
    <measureGroup name="PD_Policy Details" caption="PD_Policy Details"/>
  </measureGroups>
  <maps count="28">
    <map measureGroup="0" dimension="0"/>
    <map measureGroup="1" dimension="1"/>
    <map measureGroup="2" dimension="2"/>
    <map measureGroup="2" dimension="4"/>
    <map measureGroup="3" dimension="3"/>
    <map measureGroup="4" dimension="4"/>
    <map measureGroup="5" dimension="5"/>
    <map measureGroup="5" dimension="11"/>
    <map measureGroup="5" dimension="12"/>
    <map measureGroup="5" dimension="14"/>
    <map measureGroup="6" dimension="4"/>
    <map measureGroup="6" dimension="6"/>
    <map measureGroup="7" dimension="4"/>
    <map measureGroup="7" dimension="7"/>
    <map measureGroup="8" dimension="4"/>
    <map measureGroup="8" dimension="9"/>
    <map measureGroup="9" dimension="4"/>
    <map measureGroup="9" dimension="10"/>
    <map measureGroup="10" dimension="11"/>
    <map measureGroup="10" dimension="12"/>
    <map measureGroup="10" dimension="14"/>
    <map measureGroup="11" dimension="12"/>
    <map measureGroup="12" dimension="11"/>
    <map measureGroup="12" dimension="12"/>
    <map measureGroup="12" dimension="13"/>
    <map measureGroup="12" dimension="14"/>
    <map measureGroup="13" dimension="12"/>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wsalya appusamy" refreshedDate="45870.842670949074" backgroundQuery="1" createdVersion="7" refreshedVersion="8" minRefreshableVersion="3" recordCount="0" supportSubquery="1" supportAdvancedDrill="1" xr:uid="{CD8FDC96-3B23-4477-ABA3-664ECA516A1E}">
  <cacheSource type="external" connectionId="16"/>
  <cacheFields count="4">
    <cacheField name="[PD_Additional Fields].[Renewal Status].[Renewal Status]" caption="Renewal Status" numFmtId="0" hierarchy="131" level="1">
      <sharedItems count="3">
        <s v="Not Renewed"/>
        <s v="Pending"/>
        <s v="Renewed"/>
      </sharedItems>
    </cacheField>
    <cacheField name="[Measures].[Count of Policy ID 3]" caption="Count of Policy ID 3" numFmtId="0" hierarchy="194" level="32767"/>
    <cacheField name="[Meeting_list].[meeting_date].[meeting_date]" caption="meeting_date" numFmtId="0" hierarchy="113" level="1">
      <sharedItems containsSemiMixedTypes="0" containsNonDate="0" containsString="0"/>
    </cacheField>
    <cacheField name="[PD_Policy Details].[Policy Type].[Policy Type]" caption="Policy Type" numFmtId="0" hierarchy="149" level="1">
      <sharedItems containsSemiMixedTypes="0" containsNonDate="0" containsString="0"/>
    </cacheField>
  </cacheFields>
  <cacheHierarchies count="198">
    <cacheHierarchy uniqueName="[Append1].[client_name]" caption="client_name" attribute="1" defaultMemberUniqueName="[Append1].[client_name].[All]" allUniqueName="[Append1].[client_name].[All]" dimensionUniqueName="[Append1]" displayFolder="" count="0" memberValueDatatype="130" unbalanced="0"/>
    <cacheHierarchy uniqueName="[Append1].[policy_number]" caption="policy_number" attribute="1" defaultMemberUniqueName="[Append1].[policy_number].[All]" allUniqueName="[Append1].[policy_number].[All]" dimensionUniqueName="[Append1]" displayFolder="" count="0" memberValueDatatype="130" unbalanced="0"/>
    <cacheHierarchy uniqueName="[Append1].[policy_status]" caption="policy_status" attribute="1" defaultMemberUniqueName="[Append1].[policy_status].[All]" allUniqueName="[Append1].[policy_status].[All]" dimensionUniqueName="[Append1]" displayFolder="" count="0" memberValueDatatype="130" unbalanced="0"/>
    <cacheHierarchy uniqueName="[Append1].[policy_start_date]" caption="policy_start_date" attribute="1" time="1" defaultMemberUniqueName="[Append1].[policy_start_date].[All]" allUniqueName="[Append1].[policy_start_date].[All]" dimensionUniqueName="[Append1]" displayFolder="" count="0" memberValueDatatype="7" unbalanced="0"/>
    <cacheHierarchy uniqueName="[Append1].[policy_end_date]" caption="policy_end_date" attribute="1" time="1" defaultMemberUniqueName="[Append1].[policy_end_date].[All]" allUniqueName="[Append1].[policy_end_date].[All]" dimensionUniqueName="[Append1]" displayFolder="" count="0" memberValueDatatype="7" unbalanced="0"/>
    <cacheHierarchy uniqueName="[Append1].[product_group]" caption="product_group" attribute="1" defaultMemberUniqueName="[Append1].[product_group].[All]" allUniqueName="[Append1].[product_group].[All]" dimensionUniqueName="[Append1]" displayFolder="" count="0" memberValueDatatype="130" unbalanced="0"/>
    <cacheHierarchy uniqueName="[Append1].[Account Exe ID]" caption="Account Exe ID" attribute="1" defaultMemberUniqueName="[Append1].[Account Exe ID].[All]" allUniqueName="[Append1].[Account Exe ID].[All]" dimensionUniqueName="[Append1]" displayFolder="" count="0" memberValueDatatype="130" unbalanced="0"/>
    <cacheHierarchy uniqueName="[Append1].[Exe Name]" caption="Exe Name" attribute="1" defaultMemberUniqueName="[Append1].[Exe Name].[All]" allUniqueName="[Append1].[Exe Name].[All]" dimensionUniqueName="[Append1]" displayFolder="" count="0" memberValueDatatype="130" unbalanced="0"/>
    <cacheHierarchy uniqueName="[Append1].[branch_name]" caption="branch_name" attribute="1" defaultMemberUniqueName="[Append1].[branch_name].[All]" allUniqueName="[Append1].[branch_name].[All]" dimensionUniqueName="[Append1]" displayFolder="" count="0" memberValueDatatype="130" unbalanced="0"/>
    <cacheHierarchy uniqueName="[Append1].[solution_group]" caption="solution_group" attribute="1" defaultMemberUniqueName="[Append1].[solution_group].[All]" allUniqueName="[Append1].[solution_group].[All]" dimensionUniqueName="[Append1]" displayFolder="" count="0" memberValueDatatype="130" unbalanced="0"/>
    <cacheHierarchy uniqueName="[Append1].[income_class]" caption="income_class" attribute="1" defaultMemberUniqueName="[Append1].[income_class].[All]" allUniqueName="[Append1].[income_class].[All]" dimensionUniqueName="[Append1]" displayFolder="" count="0" memberValueDatatype="130" unbalanced="0"/>
    <cacheHierarchy uniqueName="[Append1].[Amount]" caption="Amount" attribute="1" defaultMemberUniqueName="[Append1].[Amount].[All]" allUniqueName="[Append1].[Amount].[All]" dimensionUniqueName="[Append1]" displayFolder="" count="0" memberValueDatatype="5" unbalanced="0"/>
    <cacheHierarchy uniqueName="[Append1].[income_due_date]" caption="income_due_date" attribute="1" time="1" defaultMemberUniqueName="[Append1].[income_due_date].[All]" allUniqueName="[Append1].[income_due_date].[All]" dimensionUniqueName="[Append1]" displayFolder="" count="0" memberValueDatatype="7" unbalanced="0"/>
    <cacheHierarchy uniqueName="[Append1].[revenue_transaction_type]" caption="revenue_transaction_type" attribute="1" defaultMemberUniqueName="[Append1].[revenue_transaction_type].[All]" allUniqueName="[Append1].[revenue_transaction_type].[All]" dimensionUniqueName="[Append1]" displayFolder="" count="0" memberValueDatatype="130" unbalanced="0"/>
    <cacheHierarchy uniqueName="[Append1].[renewal_status]" caption="renewal_status" attribute="1" defaultMemberUniqueName="[Append1].[renewal_status].[All]" allUniqueName="[Append1].[renewal_status].[All]" dimensionUniqueName="[Append1]" displayFolder="" count="0" memberValueDatatype="130" unbalanced="0"/>
    <cacheHierarchy uniqueName="[Append1].[lapse_reason]" caption="lapse_reason" attribute="1" defaultMemberUniqueName="[Append1].[lapse_reason].[All]" allUniqueName="[Append1].[lapse_reason].[All]" dimensionUniqueName="[Append1]" displayFolder="" count="0" memberValueDatatype="130" unbalanced="0"/>
    <cacheHierarchy uniqueName="[Append1].[last_updated_date]" caption="last_updated_date" attribute="1" time="1" defaultMemberUniqueName="[Append1].[last_updated_date].[All]" allUniqueName="[Append1].[last_updated_date].[All]" dimensionUniqueName="[Append1]" displayFolder="" count="0" memberValueDatatype="7" unbalanced="0"/>
    <cacheHierarchy uniqueName="[Append1].[Account Executive]" caption="Account Executive" attribute="1" defaultMemberUniqueName="[Append1].[Account Executive].[All]" allUniqueName="[Append1].[Account Executive].[All]" dimensionUniqueName="[Append1]" displayFolder="" count="0" memberValueDatatype="130" unbalanced="0"/>
    <cacheHierarchy uniqueName="[Append1].[invoice_number]" caption="invoice_number" attribute="1" defaultMemberUniqueName="[Append1].[invoice_number].[All]" allUniqueName="[Append1].[invoice_number].[All]" dimensionUniqueName="[Append1]" displayFolder="" count="0" memberValueDatatype="130" unbalanced="0"/>
    <cacheHierarchy uniqueName="[Append1].[invoice_date]" caption="invoice_date" attribute="1" time="1" defaultMemberUniqueName="[Append1].[invoice_date].[All]" allUniqueName="[Append1].[invoice_date].[All]" dimensionUniqueName="[Append1]" displayFolder="" count="0" memberValueDatatype="7" unbalanced="0"/>
    <cacheHierarchy uniqueName="[Append1].[Client Name]" caption="Client Name" attribute="1" defaultMemberUniqueName="[Append1].[Client Name].[All]" allUniqueName="[Append1].[Client Name].[All]" dimensionUniqueName="[Append1]" displayFolder="" count="0" memberValueDatatype="130" unbalanced="0"/>
    <cacheHierarchy uniqueName="[Append2].[client_name]" caption="client_name" attribute="1" defaultMemberUniqueName="[Append2].[client_name].[All]" allUniqueName="[Append2].[client_name].[All]" dimensionUniqueName="[Append2]" displayFolder="" count="0" memberValueDatatype="130" unbalanced="0"/>
    <cacheHierarchy uniqueName="[Append2].[policy_number]" caption="policy_number" attribute="1" defaultMemberUniqueName="[Append2].[policy_number].[All]" allUniqueName="[Append2].[policy_number].[All]" dimensionUniqueName="[Append2]" displayFolder="" count="0" memberValueDatatype="130" unbalanced="0"/>
    <cacheHierarchy uniqueName="[Append2].[policy_status]" caption="policy_status" attribute="1" defaultMemberUniqueName="[Append2].[policy_status].[All]" allUniqueName="[Append2].[policy_status].[All]" dimensionUniqueName="[Append2]" displayFolder="" count="0" memberValueDatatype="130" unbalanced="0"/>
    <cacheHierarchy uniqueName="[Append2].[policy_start_date]" caption="policy_start_date" attribute="1" time="1" defaultMemberUniqueName="[Append2].[policy_start_date].[All]" allUniqueName="[Append2].[policy_start_date].[All]" dimensionUniqueName="[Append2]" displayFolder="" count="0" memberValueDatatype="7" unbalanced="0"/>
    <cacheHierarchy uniqueName="[Append2].[policy_end_date]" caption="policy_end_date" attribute="1" time="1" defaultMemberUniqueName="[Append2].[policy_end_date].[All]" allUniqueName="[Append2].[policy_end_date].[All]" dimensionUniqueName="[Append2]" displayFolder="" count="0" memberValueDatatype="7" unbalanced="0"/>
    <cacheHierarchy uniqueName="[Append2].[product_group]" caption="product_group" attribute="1" defaultMemberUniqueName="[Append2].[product_group].[All]" allUniqueName="[Append2].[product_group].[All]" dimensionUniqueName="[Append2]" displayFolder="" count="0" memberValueDatatype="130" unbalanced="0"/>
    <cacheHierarchy uniqueName="[Append2].[Account Exe ID]" caption="Account Exe ID" attribute="1" defaultMemberUniqueName="[Append2].[Account Exe ID].[All]" allUniqueName="[Append2].[Account Exe ID].[All]" dimensionUniqueName="[Append2]" displayFolder="" count="0" memberValueDatatype="130" unbalanced="0"/>
    <cacheHierarchy uniqueName="[Append2].[Exe Name]" caption="Exe Name" attribute="1" defaultMemberUniqueName="[Append2].[Exe Name].[All]" allUniqueName="[Append2].[Exe Name].[All]" dimensionUniqueName="[Append2]" displayFolder="" count="0" memberValueDatatype="130" unbalanced="0"/>
    <cacheHierarchy uniqueName="[Append2].[branch_name]" caption="branch_name" attribute="1" defaultMemberUniqueName="[Append2].[branch_name].[All]" allUniqueName="[Append2].[branch_name].[All]" dimensionUniqueName="[Append2]" displayFolder="" count="0" memberValueDatatype="130" unbalanced="0"/>
    <cacheHierarchy uniqueName="[Append2].[solution_group]" caption="solution_group" attribute="1" defaultMemberUniqueName="[Append2].[solution_group].[All]" allUniqueName="[Append2].[solution_group].[All]" dimensionUniqueName="[Append2]" displayFolder="" count="0" memberValueDatatype="130" unbalanced="0"/>
    <cacheHierarchy uniqueName="[Append2].[income_class]" caption="income_class" attribute="1" defaultMemberUniqueName="[Append2].[income_class].[All]" allUniqueName="[Append2].[income_class].[All]" dimensionUniqueName="[Append2]" displayFolder="" count="0" memberValueDatatype="130" unbalanced="0"/>
    <cacheHierarchy uniqueName="[Append2].[Amount]" caption="Amount" attribute="1" defaultMemberUniqueName="[Append2].[Amount].[All]" allUniqueName="[Append2].[Amount].[All]" dimensionUniqueName="[Append2]" displayFolder="" count="0" memberValueDatatype="5" unbalanced="0"/>
    <cacheHierarchy uniqueName="[Append2].[income_due_date]" caption="income_due_date" attribute="1" time="1" defaultMemberUniqueName="[Append2].[income_due_date].[All]" allUniqueName="[Append2].[income_due_date].[All]" dimensionUniqueName="[Append2]" displayFolder="" count="0" memberValueDatatype="7" unbalanced="0"/>
    <cacheHierarchy uniqueName="[Append2].[revenue_transaction_type]" caption="revenue_transaction_type" attribute="1" defaultMemberUniqueName="[Append2].[revenue_transaction_type].[All]" allUniqueName="[Append2].[revenue_transaction_type].[All]" dimensionUniqueName="[Append2]" displayFolder="" count="0" memberValueDatatype="130" unbalanced="0"/>
    <cacheHierarchy uniqueName="[Append2].[renewal_status]" caption="renewal_status" attribute="1" defaultMemberUniqueName="[Append2].[renewal_status].[All]" allUniqueName="[Append2].[renewal_status].[All]" dimensionUniqueName="[Append2]" displayFolder="" count="0" memberValueDatatype="130" unbalanced="0"/>
    <cacheHierarchy uniqueName="[Append2].[lapse_reason]" caption="lapse_reason" attribute="1" defaultMemberUniqueName="[Append2].[lapse_reason].[All]" allUniqueName="[Append2].[lapse_reason].[All]" dimensionUniqueName="[Append2]" displayFolder="" count="0" memberValueDatatype="130" unbalanced="0"/>
    <cacheHierarchy uniqueName="[Append2].[last_updated_date]" caption="last_updated_date" attribute="1" time="1" defaultMemberUniqueName="[Append2].[last_updated_date].[All]" allUniqueName="[Append2].[last_updated_date].[All]" dimensionUniqueName="[Append2]" displayFolder="" count="0" memberValueDatatype="7" unbalanced="0"/>
    <cacheHierarchy uniqueName="[Append2].[Account Executive]" caption="Account Executive" attribute="1" defaultMemberUniqueName="[Append2].[Account Executive].[All]" allUniqueName="[Append2].[Account Executive].[All]" dimensionUniqueName="[Append2]"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13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income_due_date (Month)]" caption="income_due_date (Month)" attribute="1" defaultMemberUniqueName="[fees_202001231041].[income_due_date (Month)].[All]" allUniqueName="[fees_202001231041].[income_due_date (Month)].[All]" dimensionUniqueName="[fees_202001231041]"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_list].[Account Exe ID]" caption="Account Exe ID" attribute="1" defaultMemberUniqueName="[Meeting_list].[Account Exe ID].[All]" allUniqueName="[Meeting_list].[Account Exe ID].[All]" dimensionUniqueName="[Meeting_list]" displayFolder="" count="0" memberValueDatatype="13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2" memberValueDatatype="7" unbalanced="0">
      <fieldsUsage count="2">
        <fieldUsage x="-1"/>
        <fieldUsage x="2"/>
      </fieldsUsage>
    </cacheHierarchy>
    <cacheHierarchy uniqueName="[Meeting_list].[meeting_date (Year)]" caption="meeting_date (Year)" attribute="1" defaultMemberUniqueName="[Meeting_list].[meeting_date (Year)].[All]" allUniqueName="[Meeting_list].[meeting_date (Year)].[All]" dimensionUniqueName="[Meeting_list]" displayFolder="" count="0" memberValueDatatype="130" unbalanced="0"/>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D_Additional Fields].[Agent ID]" caption="Agent ID" attribute="1" defaultMemberUniqueName="[PD_Additional Fields].[Agent ID].[All]" allUniqueName="[PD_Additional Fields].[Agent ID].[All]" dimensionUniqueName="[PD_Additional Fields]" displayFolder="" count="0" memberValueDatatype="130" unbalanced="0"/>
    <cacheHierarchy uniqueName="[PD_Additional Fields].[Renewal Status]" caption="Renewal Status" attribute="1" defaultMemberUniqueName="[PD_Additional Fields].[Renewal Status].[All]" allUniqueName="[PD_Additional Fields].[Renewal Status].[All]" dimensionUniqueName="[PD_Additional Fields]" displayFolder="" count="2" memberValueDatatype="130" unbalanced="0">
      <fieldsUsage count="2">
        <fieldUsage x="-1"/>
        <fieldUsage x="0"/>
      </fieldsUsage>
    </cacheHierarchy>
    <cacheHierarchy uniqueName="[PD_Additional Fields].[Policy Discounts]" caption="Policy Discounts" attribute="1" defaultMemberUniqueName="[PD_Additional Fields].[Policy Discounts].[All]" allUniqueName="[PD_Additional Fields].[Policy Discounts].[All]" dimensionUniqueName="[PD_Additional Fields]" displayFolder="" count="0" memberValueDatatype="20" unbalanced="0"/>
    <cacheHierarchy uniqueName="[PD_Additional Fields].[Risk Score]" caption="Risk Score" attribute="1" defaultMemberUniqueName="[PD_Additional Fields].[Risk Score].[All]" allUniqueName="[PD_Additional Fields].[Risk Score].[All]" dimensionUniqueName="[PD_Additional Fields]" displayFolder="" count="0" memberValueDatatype="20" unbalanced="0"/>
    <cacheHierarchy uniqueName="[PD_Additional Fields].[Policy ID]" caption="Policy ID" attribute="1" defaultMemberUniqueName="[PD_Additional Fields].[Policy ID].[All]" allUniqueName="[PD_Additional Fields].[Policy ID].[All]" dimensionUniqueName="[PD_Additional Fields]" displayFolder="" count="0" memberValueDatatype="130" unbalanced="0"/>
    <cacheHierarchy uniqueName="[PD_Customer Information].[Customer ID]" caption="Customer ID" attribute="1" defaultMemberUniqueName="[PD_Customer Information].[Customer ID].[All]" allUniqueName="[PD_Customer Information].[Customer ID].[All]" dimensionUniqueName="[PD_Customer Information]" displayFolder="" count="0" memberValueDatatype="130" unbalanced="0"/>
    <cacheHierarchy uniqueName="[PD_Customer Information].[Name]" caption="Name" attribute="1" defaultMemberUniqueName="[PD_Customer Information].[Name].[All]" allUniqueName="[PD_Customer Information].[Name].[All]" dimensionUniqueName="[PD_Customer Information]" displayFolder="" count="0" memberValueDatatype="130" unbalanced="0"/>
    <cacheHierarchy uniqueName="[PD_Customer Information].[Gender]" caption="Gender" attribute="1" defaultMemberUniqueName="[PD_Customer Information].[Gender].[All]" allUniqueName="[PD_Customer Information].[Gender].[All]" dimensionUniqueName="[PD_Customer Information]" displayFolder="" count="2" memberValueDatatype="130" unbalanced="0"/>
    <cacheHierarchy uniqueName="[PD_Customer Information].[Age]" caption="Age" attribute="1" defaultMemberUniqueName="[PD_Customer Information].[Age].[All]" allUniqueName="[PD_Customer Information].[Age].[All]" dimensionUniqueName="[PD_Customer Information]" displayFolder="" count="0" memberValueDatatype="20" unbalanced="0"/>
    <cacheHierarchy uniqueName="[PD_Customer Information].[Occupation]" caption="Occupation" attribute="1" defaultMemberUniqueName="[PD_Customer Information].[Occupation].[All]" allUniqueName="[PD_Customer Information].[Occupation].[All]" dimensionUniqueName="[PD_Customer Information]" displayFolder="" count="0" memberValueDatatype="130" unbalanced="0"/>
    <cacheHierarchy uniqueName="[PD_Customer Information].[Marital Status]" caption="Marital Status" attribute="1" defaultMemberUniqueName="[PD_Customer Information].[Marital Status].[All]" allUniqueName="[PD_Customer Information].[Marital Status].[All]" dimensionUniqueName="[PD_Customer Information]" displayFolder="" count="0" memberValueDatatype="130" unbalanced="0"/>
    <cacheHierarchy uniqueName="[PD_Customer Information].[Address (City, State, Zip Code)]" caption="Address (City, State, Zip Code)" attribute="1" defaultMemberUniqueName="[PD_Customer Information].[Address (City, State, Zip Code)].[All]" allUniqueName="[PD_Customer Information].[Address (City, State, Zip Code)].[All]" dimensionUniqueName="[PD_Customer Information]" displayFolder="" count="0" memberValueDatatype="130" unbalanced="0"/>
    <cacheHierarchy uniqueName="[PD_Payment History].[Payment ID]" caption="Payment ID" attribute="1" defaultMemberUniqueName="[PD_Payment History].[Payment ID].[All]" allUniqueName="[PD_Payment History].[Payment ID].[All]" dimensionUniqueName="[PD_Payment History]" displayFolder="" count="0" memberValueDatatype="130" unbalanced="0"/>
    <cacheHierarchy uniqueName="[PD_Payment History].[Date of Payment]" caption="Date of Payment" attribute="1" time="1" defaultMemberUniqueName="[PD_Payment History].[Date of Payment].[All]" allUniqueName="[PD_Payment History].[Date of Payment].[All]" dimensionUniqueName="[PD_Payment History]" displayFolder="" count="0" memberValueDatatype="7" unbalanced="0"/>
    <cacheHierarchy uniqueName="[PD_Payment History].[Amount Paid]" caption="Amount Paid" attribute="1" defaultMemberUniqueName="[PD_Payment History].[Amount Paid].[All]" allUniqueName="[PD_Payment History].[Amount Paid].[All]" dimensionUniqueName="[PD_Payment History]" displayFolder="" count="0" memberValueDatatype="5" unbalanced="0"/>
    <cacheHierarchy uniqueName="[PD_Payment History].[Payment Method]" caption="Payment Method" attribute="1" defaultMemberUniqueName="[PD_Payment History].[Payment Method].[All]" allUniqueName="[PD_Payment History].[Payment Method].[All]" dimensionUniqueName="[PD_Payment History]" displayFolder="" count="2" memberValueDatatype="130" unbalanced="0"/>
    <cacheHierarchy uniqueName="[PD_Payment History].[Payment Status]" caption="Payment Status" attribute="1" defaultMemberUniqueName="[PD_Payment History].[Payment Status].[All]" allUniqueName="[PD_Payment History].[Payment Status].[All]" dimensionUniqueName="[PD_Payment History]" displayFolder="" count="0" memberValueDatatype="130" unbalanced="0"/>
    <cacheHierarchy uniqueName="[PD_Payment History].[Policy ID]" caption="Policy ID" attribute="1" defaultMemberUniqueName="[PD_Payment History].[Policy ID].[All]" allUniqueName="[PD_Payment History].[Policy ID].[All]" dimensionUniqueName="[PD_Payment History]" displayFolder="" count="0" memberValueDatatype="130" unbalanced="0"/>
    <cacheHierarchy uniqueName="[PD_Policy Details].[Policy ID]" caption="Policy ID" attribute="1" defaultMemberUniqueName="[PD_Policy Details].[Policy ID].[All]" allUniqueName="[PD_Policy Details].[Policy ID].[All]" dimensionUniqueName="[PD_Policy Details]" displayFolder="" count="0" memberValueDatatype="130" unbalanced="0"/>
    <cacheHierarchy uniqueName="[PD_Policy Details].[Policy Type]" caption="Policy Type" attribute="1" defaultMemberUniqueName="[PD_Policy Details].[Policy Type].[All]" allUniqueName="[PD_Policy Details].[Policy Type].[All]" dimensionUniqueName="[PD_Policy Details]" displayFolder="" count="2" memberValueDatatype="130" unbalanced="0">
      <fieldsUsage count="2">
        <fieldUsage x="-1"/>
        <fieldUsage x="3"/>
      </fieldsUsage>
    </cacheHierarchy>
    <cacheHierarchy uniqueName="[PD_Policy Details].[Coverage Amount]" caption="Coverage Amount" attribute="1" defaultMemberUniqueName="[PD_Policy Details].[Coverage Amount].[All]" allUniqueName="[PD_Policy Details].[Coverage Amount].[All]" dimensionUniqueName="[PD_Policy Details]" displayFolder="" count="0" memberValueDatatype="20" unbalanced="0"/>
    <cacheHierarchy uniqueName="[PD_Policy Details].[Premium Amount]" caption="Premium Amount" attribute="1" defaultMemberUniqueName="[PD_Policy Details].[Premium Amount].[All]" allUniqueName="[PD_Policy Details].[Premium Amount].[All]" dimensionUniqueName="[PD_Policy Details]" displayFolder="" count="0" memberValueDatatype="5" unbalanced="0"/>
    <cacheHierarchy uniqueName="[PD_Policy Details].[Policy Start Date]" caption="Policy Start Date" attribute="1" time="1" defaultMemberUniqueName="[PD_Policy Details].[Policy Start Date].[All]" allUniqueName="[PD_Policy Details].[Policy Start Date].[All]" dimensionUniqueName="[PD_Policy Details]" displayFolder="" count="0" memberValueDatatype="7" unbalanced="0"/>
    <cacheHierarchy uniqueName="[PD_Policy Details].[Policy End Date]" caption="Policy End Date" attribute="1" time="1" defaultMemberUniqueName="[PD_Policy Details].[Policy End Date].[All]" allUniqueName="[PD_Policy Details].[Policy End Date].[All]" dimensionUniqueName="[PD_Policy Details]" displayFolder="" count="0" memberValueDatatype="7" unbalanced="0"/>
    <cacheHierarchy uniqueName="[PD_Policy Details].[Payment Frequency]" caption="Payment Frequency" attribute="1" defaultMemberUniqueName="[PD_Policy Details].[Payment Frequency].[All]" allUniqueName="[PD_Policy Details].[Payment Frequency].[All]" dimensionUniqueName="[PD_Policy Details]" displayFolder="" count="0" memberValueDatatype="130" unbalanced="0"/>
    <cacheHierarchy uniqueName="[PD_Policy Details].[Status]" caption="Status" attribute="1" defaultMemberUniqueName="[PD_Policy Details].[Status].[All]" allUniqueName="[PD_Policy Details].[Status].[All]" dimensionUniqueName="[PD_Policy Details]" displayFolder="" count="0" memberValueDatatype="130" unbalanced="0"/>
    <cacheHierarchy uniqueName="[PD_Policy Details].[Customer ID]" caption="Customer ID" attribute="1" defaultMemberUniqueName="[PD_Policy Details].[Customer ID].[All]" allUniqueName="[PD_Policy Details].[Customer ID].[All]" dimensionUniqueName="[PD_Policy Details]" displayFolder="" count="0" memberValueDatatype="130" unbalanced="0"/>
    <cacheHierarchy uniqueName="[fees_202001231041].[income_due_date (Month Index)]" caption="income_due_date (Month Index)" attribute="1" defaultMemberUniqueName="[fees_202001231041].[income_due_date (Month Index)].[All]" allUniqueName="[fees_202001231041].[income_due_date (Month Index)].[All]" dimensionUniqueName="[fees_202001231041]" displayFolder="" count="0" memberValueDatatype="20" unbalanced="0" hidden="1"/>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_202001231041]" caption="__XL_Count fees_202001231041" measure="1" displayFolder="" measureGroup="fees_202001231041" count="0" hidden="1"/>
    <cacheHierarchy uniqueName="[Measures].[__XL_Count Meeting_list]" caption="__XL_Count Meeting_list" measure="1" displayFolder="" measureGroup="Meeting_list" count="0" hidden="1"/>
    <cacheHierarchy uniqueName="[Measures].[__XL_Count Invoice]" caption="__XL_Count Invoice" measure="1" displayFolder="" measureGroup="Invoice" count="0" hidden="1"/>
    <cacheHierarchy uniqueName="[Measures].[__XL_Count Opportunity]" caption="__XL_Count Opportunity" measure="1" displayFolder="" measureGroup="Opportunity" count="0" hidden="1"/>
    <cacheHierarchy uniqueName="[Measures].[__XL_Count PD_Additional Fields]" caption="__XL_Count PD_Additional Fields" measure="1" displayFolder="" measureGroup="PD_Additional Fields" count="0" hidden="1"/>
    <cacheHierarchy uniqueName="[Measures].[__XL_Count Claims]" caption="__XL_Count Claims" measure="1" displayFolder="" measureGroup="Claims" count="0" hidden="1"/>
    <cacheHierarchy uniqueName="[Measures].[__XL_Count PD_Customer Information]" caption="__XL_Count PD_Customer Information" measure="1" displayFolder="" measureGroup="PD_Customer Information" count="0" hidden="1"/>
    <cacheHierarchy uniqueName="[Measures].[__XL_Count PD_Payment History]" caption="__XL_Count PD_Payment History" measure="1" displayFolder="" measureGroup="PD_Payment History" count="0" hidden="1"/>
    <cacheHierarchy uniqueName="[Measures].[__XL_Count PD_Policy Details]" caption="__XL_Count PD_Policy Details" measure="1" displayFolder="" measureGroup="PD_Policy Details" count="0" hidden="1"/>
    <cacheHierarchy uniqueName="[Measures].[__XL_Count Append1]" caption="__XL_Count Append1" measure="1" displayFolder="" measureGroup="Append1" count="0" hidden="1"/>
    <cacheHierarchy uniqueName="[Measures].[__XL_Count Append2]" caption="__XL_Count Append2" measure="1" displayFolder="" measureGroup="Append2" count="0" hidden="1"/>
    <cacheHierarchy uniqueName="[Measures].[__XL_Count brokerage_202001231040]" caption="__XL_Count brokerage_202001231040" measure="1" displayFolder="" measureGroup="brokerage_202001231040" count="0" hidden="1"/>
    <cacheHierarchy uniqueName="[Measures].[__No measures defined]" caption="__No measures defined" measure="1" displayFolder="" count="0" hidden="1"/>
    <cacheHierarchy uniqueName="[Measures].[Count of policy_number]" caption="Count of policy_number" measure="1" displayFolder="" measureGroup="Invoice" count="0" hidden="1">
      <extLst>
        <ext xmlns:x15="http://schemas.microsoft.com/office/spreadsheetml/2010/11/main" uri="{B97F6D7D-B522-45F9-BDA1-12C45D357490}">
          <x15:cacheHierarchy aggregatedColumn="106"/>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10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22"/>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Budget" count="0" hidden="1">
      <extLst>
        <ext xmlns:x15="http://schemas.microsoft.com/office/spreadsheetml/2010/11/main" uri="{B97F6D7D-B522-45F9-BDA1-12C45D357490}">
          <x15:cacheHierarchy aggregatedColumn="77"/>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107"/>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50"/>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93"/>
        </ext>
      </extLst>
    </cacheHierarchy>
    <cacheHierarchy uniqueName="[Measures].[Sum of Amount 4]" caption="Sum of Amount 4" measure="1" displayFolder="" measureGroup="Append1" count="0" hidden="1">
      <extLst>
        <ext xmlns:x15="http://schemas.microsoft.com/office/spreadsheetml/2010/11/main" uri="{B97F6D7D-B522-45F9-BDA1-12C45D357490}">
          <x15:cacheHierarchy aggregatedColumn="11"/>
        </ext>
      </extLst>
    </cacheHierarchy>
    <cacheHierarchy uniqueName="[Measures].[Sum of Amount 5]" caption="Sum of Amount 5" measure="1" displayFolder="" measureGroup="Append2" count="0" hidden="1">
      <extLst>
        <ext xmlns:x15="http://schemas.microsoft.com/office/spreadsheetml/2010/11/main" uri="{B97F6D7D-B522-45F9-BDA1-12C45D357490}">
          <x15:cacheHierarchy aggregatedColumn="32"/>
        </ext>
      </extLst>
    </cacheHierarchy>
    <cacheHierarchy uniqueName="[Measures].[Sum of Amount 6]" caption="Sum of Amount 6" measure="1" displayFolder="" measureGroup="brokerage_202001231040" count="0" hidden="1">
      <extLst>
        <ext xmlns:x15="http://schemas.microsoft.com/office/spreadsheetml/2010/11/main" uri="{B97F6D7D-B522-45F9-BDA1-12C45D357490}">
          <x15:cacheHierarchy aggregatedColumn="67"/>
        </ext>
      </extLst>
    </cacheHierarchy>
    <cacheHierarchy uniqueName="[Measures].[Count of Status]" caption="Count of Status" measure="1" displayFolder="" measureGroup="PD_Policy Details" count="0" hidden="1">
      <extLst>
        <ext xmlns:x15="http://schemas.microsoft.com/office/spreadsheetml/2010/11/main" uri="{B97F6D7D-B522-45F9-BDA1-12C45D357490}">
          <x15:cacheHierarchy aggregatedColumn="155"/>
        </ext>
      </extLst>
    </cacheHierarchy>
    <cacheHierarchy uniqueName="[Measures].[Count of Policy ID]" caption="Count of Policy ID" measure="1" displayFolder="" measureGroup="PD_Policy Details" count="0" hidden="1">
      <extLst>
        <ext xmlns:x15="http://schemas.microsoft.com/office/spreadsheetml/2010/11/main" uri="{B97F6D7D-B522-45F9-BDA1-12C45D357490}">
          <x15:cacheHierarchy aggregatedColumn="148"/>
        </ext>
      </extLst>
    </cacheHierarchy>
    <cacheHierarchy uniqueName="[Measures].[Count of Customer ID]" caption="Count of Customer ID" measure="1" displayFolder="" measureGroup="PD_Customer Information" count="0" hidden="1">
      <extLst>
        <ext xmlns:x15="http://schemas.microsoft.com/office/spreadsheetml/2010/11/main" uri="{B97F6D7D-B522-45F9-BDA1-12C45D357490}">
          <x15:cacheHierarchy aggregatedColumn="135"/>
        </ext>
      </extLst>
    </cacheHierarchy>
    <cacheHierarchy uniqueName="[Measures].[Sum of Age]" caption="Sum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Age]" caption="Count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Policy ID 2]" caption="Count of Policy ID 2" measure="1" displayFolder="" measureGroup="PD_Payment History" count="0" hidden="1">
      <extLst>
        <ext xmlns:x15="http://schemas.microsoft.com/office/spreadsheetml/2010/11/main" uri="{B97F6D7D-B522-45F9-BDA1-12C45D357490}">
          <x15:cacheHierarchy aggregatedColumn="147"/>
        </ext>
      </extLst>
    </cacheHierarchy>
    <cacheHierarchy uniqueName="[Measures].[Count of Payment ID]" caption="Count of Payment ID" measure="1" displayFolder="" measureGroup="PD_Payment History" count="0" hidden="1">
      <extLst>
        <ext xmlns:x15="http://schemas.microsoft.com/office/spreadsheetml/2010/11/main" uri="{B97F6D7D-B522-45F9-BDA1-12C45D357490}">
          <x15:cacheHierarchy aggregatedColumn="142"/>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80"/>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82"/>
        </ext>
      </extLst>
    </cacheHierarchy>
    <cacheHierarchy uniqueName="[Measures].[Count of Policy ID 3]" caption="Count of Policy ID 3" measure="1" displayFolder="" measureGroup="PD_Additional Fields" count="0" oneField="1" hidden="1">
      <fieldsUsage count="1">
        <fieldUsage x="1"/>
      </fieldsUsage>
      <extLst>
        <ext xmlns:x15="http://schemas.microsoft.com/office/spreadsheetml/2010/11/main" uri="{B97F6D7D-B522-45F9-BDA1-12C45D357490}">
          <x15:cacheHierarchy aggregatedColumn="134"/>
        </ext>
      </extLst>
    </cacheHierarchy>
    <cacheHierarchy uniqueName="[Measures].[Sum of Premium Amount]" caption="Sum of Premium Amount" measure="1" displayFolder="" measureGroup="PD_Policy Details" count="0" hidden="1">
      <extLst>
        <ext xmlns:x15="http://schemas.microsoft.com/office/spreadsheetml/2010/11/main" uri="{B97F6D7D-B522-45F9-BDA1-12C45D357490}">
          <x15:cacheHierarchy aggregatedColumn="151"/>
        </ext>
      </extLst>
    </cacheHierarchy>
    <cacheHierarchy uniqueName="[Measures].[Sum of Coverage Amount]" caption="Sum of Coverage Amount" measure="1" displayFolder="" measureGroup="PD_Policy Details" count="0" hidden="1">
      <extLst>
        <ext xmlns:x15="http://schemas.microsoft.com/office/spreadsheetml/2010/11/main" uri="{B97F6D7D-B522-45F9-BDA1-12C45D357490}">
          <x15:cacheHierarchy aggregatedColumn="150"/>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79"/>
        </ext>
      </extLst>
    </cacheHierarchy>
  </cacheHierarchies>
  <kpis count="0"/>
  <dimensions count="15">
    <dimension name="Append1" uniqueName="[Append1]" caption="Append1"/>
    <dimension name="Append2" uniqueName="[Append2]" caption="Append2"/>
    <dimension name="Brokerage" uniqueName="[Brokerage]" caption="Brokerage"/>
    <dimension name="brokerage_202001231040" uniqueName="[brokerage_202001231040]" caption="brokerage_202001231040"/>
    <dimension name="Budget" uniqueName="[Budget]" caption="Budget"/>
    <dimension name="Claims" uniqueName="[Claims]" caption="Claims"/>
    <dimension name="fees_202001231041" uniqueName="[fees_202001231041]" caption="fees_202001231041"/>
    <dimension name="Invoice" uniqueName="[Invoice]" caption="Invoice"/>
    <dimension measure="1" name="Measures" uniqueName="[Measures]" caption="Measures"/>
    <dimension name="Meeting_list" uniqueName="[Meeting_list]" caption="Meeting_list"/>
    <dimension name="Opportunity" uniqueName="[Opportunity]" caption="Opportunity"/>
    <dimension name="PD_Additional Fields" uniqueName="[PD_Additional Fields]" caption="PD_Additional Fields"/>
    <dimension name="PD_Customer Information" uniqueName="[PD_Customer Information]" caption="PD_Customer Information"/>
    <dimension name="PD_Payment History" uniqueName="[PD_Payment History]" caption="PD_Payment History"/>
    <dimension name="PD_Policy Details" uniqueName="[PD_Policy Details]" caption="PD_Policy Details"/>
  </dimensions>
  <measureGroups count="14">
    <measureGroup name="Append1" caption="Append1"/>
    <measureGroup name="Append2" caption="Append2"/>
    <measureGroup name="Brokerage" caption="Brokerage"/>
    <measureGroup name="brokerage_202001231040" caption="brokerage_202001231040"/>
    <measureGroup name="Budget" caption="Budget"/>
    <measureGroup name="Claims" caption="Claims"/>
    <measureGroup name="fees_202001231041" caption="fees_202001231041"/>
    <measureGroup name="Invoice" caption="Invoice"/>
    <measureGroup name="Meeting_list" caption="Meeting_list"/>
    <measureGroup name="Opportunity" caption="Opportunity"/>
    <measureGroup name="PD_Additional Fields" caption="PD_Additional Fields"/>
    <measureGroup name="PD_Customer Information" caption="PD_Customer Information"/>
    <measureGroup name="PD_Payment History" caption="PD_Payment History"/>
    <measureGroup name="PD_Policy Details" caption="PD_Policy Details"/>
  </measureGroups>
  <maps count="28">
    <map measureGroup="0" dimension="0"/>
    <map measureGroup="1" dimension="1"/>
    <map measureGroup="2" dimension="2"/>
    <map measureGroup="2" dimension="4"/>
    <map measureGroup="3" dimension="3"/>
    <map measureGroup="4" dimension="4"/>
    <map measureGroup="5" dimension="5"/>
    <map measureGroup="5" dimension="11"/>
    <map measureGroup="5" dimension="12"/>
    <map measureGroup="5" dimension="14"/>
    <map measureGroup="6" dimension="4"/>
    <map measureGroup="6" dimension="6"/>
    <map measureGroup="7" dimension="4"/>
    <map measureGroup="7" dimension="7"/>
    <map measureGroup="8" dimension="4"/>
    <map measureGroup="8" dimension="9"/>
    <map measureGroup="9" dimension="4"/>
    <map measureGroup="9" dimension="10"/>
    <map measureGroup="10" dimension="11"/>
    <map measureGroup="10" dimension="12"/>
    <map measureGroup="10" dimension="14"/>
    <map measureGroup="11" dimension="12"/>
    <map measureGroup="12" dimension="11"/>
    <map measureGroup="12" dimension="12"/>
    <map measureGroup="12" dimension="13"/>
    <map measureGroup="12" dimension="14"/>
    <map measureGroup="13" dimension="12"/>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wsalya appusamy" refreshedDate="45870.842671412036" backgroundQuery="1" createdVersion="7" refreshedVersion="8" minRefreshableVersion="3" recordCount="0" supportSubquery="1" supportAdvancedDrill="1" xr:uid="{57495C08-E538-492D-9134-059FC20A70EE}">
  <cacheSource type="external" connectionId="16"/>
  <cacheFields count="4">
    <cacheField name="[PD_Policy Details].[Policy Type].[Policy Type]" caption="Policy Type" numFmtId="0" hierarchy="149" level="1">
      <sharedItems count="4">
        <s v="Auto"/>
        <s v="Health"/>
        <s v="Life"/>
        <s v="Property"/>
      </sharedItems>
    </cacheField>
    <cacheField name="[Measures].[Sum of Premium Amount]" caption="Sum of Premium Amount" numFmtId="0" hierarchy="195" level="32767"/>
    <cacheField name="[Measures].[Sum of Coverage Amount]" caption="Sum of Coverage Amount" numFmtId="0" hierarchy="196" level="32767"/>
    <cacheField name="[Meeting_list].[meeting_date].[meeting_date]" caption="meeting_date" numFmtId="0" hierarchy="113" level="1">
      <sharedItems containsSemiMixedTypes="0" containsNonDate="0" containsString="0"/>
    </cacheField>
  </cacheFields>
  <cacheHierarchies count="198">
    <cacheHierarchy uniqueName="[Append1].[client_name]" caption="client_name" attribute="1" defaultMemberUniqueName="[Append1].[client_name].[All]" allUniqueName="[Append1].[client_name].[All]" dimensionUniqueName="[Append1]" displayFolder="" count="0" memberValueDatatype="130" unbalanced="0"/>
    <cacheHierarchy uniqueName="[Append1].[policy_number]" caption="policy_number" attribute="1" defaultMemberUniqueName="[Append1].[policy_number].[All]" allUniqueName="[Append1].[policy_number].[All]" dimensionUniqueName="[Append1]" displayFolder="" count="0" memberValueDatatype="130" unbalanced="0"/>
    <cacheHierarchy uniqueName="[Append1].[policy_status]" caption="policy_status" attribute="1" defaultMemberUniqueName="[Append1].[policy_status].[All]" allUniqueName="[Append1].[policy_status].[All]" dimensionUniqueName="[Append1]" displayFolder="" count="0" memberValueDatatype="130" unbalanced="0"/>
    <cacheHierarchy uniqueName="[Append1].[policy_start_date]" caption="policy_start_date" attribute="1" time="1" defaultMemberUniqueName="[Append1].[policy_start_date].[All]" allUniqueName="[Append1].[policy_start_date].[All]" dimensionUniqueName="[Append1]" displayFolder="" count="0" memberValueDatatype="7" unbalanced="0"/>
    <cacheHierarchy uniqueName="[Append1].[policy_end_date]" caption="policy_end_date" attribute="1" time="1" defaultMemberUniqueName="[Append1].[policy_end_date].[All]" allUniqueName="[Append1].[policy_end_date].[All]" dimensionUniqueName="[Append1]" displayFolder="" count="0" memberValueDatatype="7" unbalanced="0"/>
    <cacheHierarchy uniqueName="[Append1].[product_group]" caption="product_group" attribute="1" defaultMemberUniqueName="[Append1].[product_group].[All]" allUniqueName="[Append1].[product_group].[All]" dimensionUniqueName="[Append1]" displayFolder="" count="0" memberValueDatatype="130" unbalanced="0"/>
    <cacheHierarchy uniqueName="[Append1].[Account Exe ID]" caption="Account Exe ID" attribute="1" defaultMemberUniqueName="[Append1].[Account Exe ID].[All]" allUniqueName="[Append1].[Account Exe ID].[All]" dimensionUniqueName="[Append1]" displayFolder="" count="0" memberValueDatatype="130" unbalanced="0"/>
    <cacheHierarchy uniqueName="[Append1].[Exe Name]" caption="Exe Name" attribute="1" defaultMemberUniqueName="[Append1].[Exe Name].[All]" allUniqueName="[Append1].[Exe Name].[All]" dimensionUniqueName="[Append1]" displayFolder="" count="0" memberValueDatatype="130" unbalanced="0"/>
    <cacheHierarchy uniqueName="[Append1].[branch_name]" caption="branch_name" attribute="1" defaultMemberUniqueName="[Append1].[branch_name].[All]" allUniqueName="[Append1].[branch_name].[All]" dimensionUniqueName="[Append1]" displayFolder="" count="0" memberValueDatatype="130" unbalanced="0"/>
    <cacheHierarchy uniqueName="[Append1].[solution_group]" caption="solution_group" attribute="1" defaultMemberUniqueName="[Append1].[solution_group].[All]" allUniqueName="[Append1].[solution_group].[All]" dimensionUniqueName="[Append1]" displayFolder="" count="0" memberValueDatatype="130" unbalanced="0"/>
    <cacheHierarchy uniqueName="[Append1].[income_class]" caption="income_class" attribute="1" defaultMemberUniqueName="[Append1].[income_class].[All]" allUniqueName="[Append1].[income_class].[All]" dimensionUniqueName="[Append1]" displayFolder="" count="0" memberValueDatatype="130" unbalanced="0"/>
    <cacheHierarchy uniqueName="[Append1].[Amount]" caption="Amount" attribute="1" defaultMemberUniqueName="[Append1].[Amount].[All]" allUniqueName="[Append1].[Amount].[All]" dimensionUniqueName="[Append1]" displayFolder="" count="0" memberValueDatatype="5" unbalanced="0"/>
    <cacheHierarchy uniqueName="[Append1].[income_due_date]" caption="income_due_date" attribute="1" time="1" defaultMemberUniqueName="[Append1].[income_due_date].[All]" allUniqueName="[Append1].[income_due_date].[All]" dimensionUniqueName="[Append1]" displayFolder="" count="0" memberValueDatatype="7" unbalanced="0"/>
    <cacheHierarchy uniqueName="[Append1].[revenue_transaction_type]" caption="revenue_transaction_type" attribute="1" defaultMemberUniqueName="[Append1].[revenue_transaction_type].[All]" allUniqueName="[Append1].[revenue_transaction_type].[All]" dimensionUniqueName="[Append1]" displayFolder="" count="0" memberValueDatatype="130" unbalanced="0"/>
    <cacheHierarchy uniqueName="[Append1].[renewal_status]" caption="renewal_status" attribute="1" defaultMemberUniqueName="[Append1].[renewal_status].[All]" allUniqueName="[Append1].[renewal_status].[All]" dimensionUniqueName="[Append1]" displayFolder="" count="0" memberValueDatatype="130" unbalanced="0"/>
    <cacheHierarchy uniqueName="[Append1].[lapse_reason]" caption="lapse_reason" attribute="1" defaultMemberUniqueName="[Append1].[lapse_reason].[All]" allUniqueName="[Append1].[lapse_reason].[All]" dimensionUniqueName="[Append1]" displayFolder="" count="0" memberValueDatatype="130" unbalanced="0"/>
    <cacheHierarchy uniqueName="[Append1].[last_updated_date]" caption="last_updated_date" attribute="1" time="1" defaultMemberUniqueName="[Append1].[last_updated_date].[All]" allUniqueName="[Append1].[last_updated_date].[All]" dimensionUniqueName="[Append1]" displayFolder="" count="0" memberValueDatatype="7" unbalanced="0"/>
    <cacheHierarchy uniqueName="[Append1].[Account Executive]" caption="Account Executive" attribute="1" defaultMemberUniqueName="[Append1].[Account Executive].[All]" allUniqueName="[Append1].[Account Executive].[All]" dimensionUniqueName="[Append1]" displayFolder="" count="0" memberValueDatatype="130" unbalanced="0"/>
    <cacheHierarchy uniqueName="[Append1].[invoice_number]" caption="invoice_number" attribute="1" defaultMemberUniqueName="[Append1].[invoice_number].[All]" allUniqueName="[Append1].[invoice_number].[All]" dimensionUniqueName="[Append1]" displayFolder="" count="0" memberValueDatatype="130" unbalanced="0"/>
    <cacheHierarchy uniqueName="[Append1].[invoice_date]" caption="invoice_date" attribute="1" time="1" defaultMemberUniqueName="[Append1].[invoice_date].[All]" allUniqueName="[Append1].[invoice_date].[All]" dimensionUniqueName="[Append1]" displayFolder="" count="0" memberValueDatatype="7" unbalanced="0"/>
    <cacheHierarchy uniqueName="[Append1].[Client Name]" caption="Client Name" attribute="1" defaultMemberUniqueName="[Append1].[Client Name].[All]" allUniqueName="[Append1].[Client Name].[All]" dimensionUniqueName="[Append1]" displayFolder="" count="0" memberValueDatatype="130" unbalanced="0"/>
    <cacheHierarchy uniqueName="[Append2].[client_name]" caption="client_name" attribute="1" defaultMemberUniqueName="[Append2].[client_name].[All]" allUniqueName="[Append2].[client_name].[All]" dimensionUniqueName="[Append2]" displayFolder="" count="0" memberValueDatatype="130" unbalanced="0"/>
    <cacheHierarchy uniqueName="[Append2].[policy_number]" caption="policy_number" attribute="1" defaultMemberUniqueName="[Append2].[policy_number].[All]" allUniqueName="[Append2].[policy_number].[All]" dimensionUniqueName="[Append2]" displayFolder="" count="0" memberValueDatatype="130" unbalanced="0"/>
    <cacheHierarchy uniqueName="[Append2].[policy_status]" caption="policy_status" attribute="1" defaultMemberUniqueName="[Append2].[policy_status].[All]" allUniqueName="[Append2].[policy_status].[All]" dimensionUniqueName="[Append2]" displayFolder="" count="0" memberValueDatatype="130" unbalanced="0"/>
    <cacheHierarchy uniqueName="[Append2].[policy_start_date]" caption="policy_start_date" attribute="1" time="1" defaultMemberUniqueName="[Append2].[policy_start_date].[All]" allUniqueName="[Append2].[policy_start_date].[All]" dimensionUniqueName="[Append2]" displayFolder="" count="0" memberValueDatatype="7" unbalanced="0"/>
    <cacheHierarchy uniqueName="[Append2].[policy_end_date]" caption="policy_end_date" attribute="1" time="1" defaultMemberUniqueName="[Append2].[policy_end_date].[All]" allUniqueName="[Append2].[policy_end_date].[All]" dimensionUniqueName="[Append2]" displayFolder="" count="0" memberValueDatatype="7" unbalanced="0"/>
    <cacheHierarchy uniqueName="[Append2].[product_group]" caption="product_group" attribute="1" defaultMemberUniqueName="[Append2].[product_group].[All]" allUniqueName="[Append2].[product_group].[All]" dimensionUniqueName="[Append2]" displayFolder="" count="0" memberValueDatatype="130" unbalanced="0"/>
    <cacheHierarchy uniqueName="[Append2].[Account Exe ID]" caption="Account Exe ID" attribute="1" defaultMemberUniqueName="[Append2].[Account Exe ID].[All]" allUniqueName="[Append2].[Account Exe ID].[All]" dimensionUniqueName="[Append2]" displayFolder="" count="0" memberValueDatatype="130" unbalanced="0"/>
    <cacheHierarchy uniqueName="[Append2].[Exe Name]" caption="Exe Name" attribute="1" defaultMemberUniqueName="[Append2].[Exe Name].[All]" allUniqueName="[Append2].[Exe Name].[All]" dimensionUniqueName="[Append2]" displayFolder="" count="0" memberValueDatatype="130" unbalanced="0"/>
    <cacheHierarchy uniqueName="[Append2].[branch_name]" caption="branch_name" attribute="1" defaultMemberUniqueName="[Append2].[branch_name].[All]" allUniqueName="[Append2].[branch_name].[All]" dimensionUniqueName="[Append2]" displayFolder="" count="0" memberValueDatatype="130" unbalanced="0"/>
    <cacheHierarchy uniqueName="[Append2].[solution_group]" caption="solution_group" attribute="1" defaultMemberUniqueName="[Append2].[solution_group].[All]" allUniqueName="[Append2].[solution_group].[All]" dimensionUniqueName="[Append2]" displayFolder="" count="0" memberValueDatatype="130" unbalanced="0"/>
    <cacheHierarchy uniqueName="[Append2].[income_class]" caption="income_class" attribute="1" defaultMemberUniqueName="[Append2].[income_class].[All]" allUniqueName="[Append2].[income_class].[All]" dimensionUniqueName="[Append2]" displayFolder="" count="0" memberValueDatatype="130" unbalanced="0"/>
    <cacheHierarchy uniqueName="[Append2].[Amount]" caption="Amount" attribute="1" defaultMemberUniqueName="[Append2].[Amount].[All]" allUniqueName="[Append2].[Amount].[All]" dimensionUniqueName="[Append2]" displayFolder="" count="0" memberValueDatatype="5" unbalanced="0"/>
    <cacheHierarchy uniqueName="[Append2].[income_due_date]" caption="income_due_date" attribute="1" time="1" defaultMemberUniqueName="[Append2].[income_due_date].[All]" allUniqueName="[Append2].[income_due_date].[All]" dimensionUniqueName="[Append2]" displayFolder="" count="0" memberValueDatatype="7" unbalanced="0"/>
    <cacheHierarchy uniqueName="[Append2].[revenue_transaction_type]" caption="revenue_transaction_type" attribute="1" defaultMemberUniqueName="[Append2].[revenue_transaction_type].[All]" allUniqueName="[Append2].[revenue_transaction_type].[All]" dimensionUniqueName="[Append2]" displayFolder="" count="0" memberValueDatatype="130" unbalanced="0"/>
    <cacheHierarchy uniqueName="[Append2].[renewal_status]" caption="renewal_status" attribute="1" defaultMemberUniqueName="[Append2].[renewal_status].[All]" allUniqueName="[Append2].[renewal_status].[All]" dimensionUniqueName="[Append2]" displayFolder="" count="0" memberValueDatatype="130" unbalanced="0"/>
    <cacheHierarchy uniqueName="[Append2].[lapse_reason]" caption="lapse_reason" attribute="1" defaultMemberUniqueName="[Append2].[lapse_reason].[All]" allUniqueName="[Append2].[lapse_reason].[All]" dimensionUniqueName="[Append2]" displayFolder="" count="0" memberValueDatatype="130" unbalanced="0"/>
    <cacheHierarchy uniqueName="[Append2].[last_updated_date]" caption="last_updated_date" attribute="1" time="1" defaultMemberUniqueName="[Append2].[last_updated_date].[All]" allUniqueName="[Append2].[last_updated_date].[All]" dimensionUniqueName="[Append2]" displayFolder="" count="0" memberValueDatatype="7" unbalanced="0"/>
    <cacheHierarchy uniqueName="[Append2].[Account Executive]" caption="Account Executive" attribute="1" defaultMemberUniqueName="[Append2].[Account Executive].[All]" allUniqueName="[Append2].[Account Executive].[All]" dimensionUniqueName="[Append2]"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13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income_due_date (Month)]" caption="income_due_date (Month)" attribute="1" defaultMemberUniqueName="[fees_202001231041].[income_due_date (Month)].[All]" allUniqueName="[fees_202001231041].[income_due_date (Month)].[All]" dimensionUniqueName="[fees_202001231041]"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_list].[Account Exe ID]" caption="Account Exe ID" attribute="1" defaultMemberUniqueName="[Meeting_list].[Account Exe ID].[All]" allUniqueName="[Meeting_list].[Account Exe ID].[All]" dimensionUniqueName="[Meeting_list]" displayFolder="" count="0" memberValueDatatype="13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2" memberValueDatatype="7" unbalanced="0">
      <fieldsUsage count="2">
        <fieldUsage x="-1"/>
        <fieldUsage x="3"/>
      </fieldsUsage>
    </cacheHierarchy>
    <cacheHierarchy uniqueName="[Meeting_list].[meeting_date (Year)]" caption="meeting_date (Year)" attribute="1" defaultMemberUniqueName="[Meeting_list].[meeting_date (Year)].[All]" allUniqueName="[Meeting_list].[meeting_date (Year)].[All]" dimensionUniqueName="[Meeting_list]" displayFolder="" count="0" memberValueDatatype="130" unbalanced="0"/>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D_Additional Fields].[Agent ID]" caption="Agent ID" attribute="1" defaultMemberUniqueName="[PD_Additional Fields].[Agent ID].[All]" allUniqueName="[PD_Additional Fields].[Agent ID].[All]" dimensionUniqueName="[PD_Additional Fields]" displayFolder="" count="0" memberValueDatatype="130" unbalanced="0"/>
    <cacheHierarchy uniqueName="[PD_Additional Fields].[Renewal Status]" caption="Renewal Status" attribute="1" defaultMemberUniqueName="[PD_Additional Fields].[Renewal Status].[All]" allUniqueName="[PD_Additional Fields].[Renewal Status].[All]" dimensionUniqueName="[PD_Additional Fields]" displayFolder="" count="0" memberValueDatatype="130" unbalanced="0"/>
    <cacheHierarchy uniqueName="[PD_Additional Fields].[Policy Discounts]" caption="Policy Discounts" attribute="1" defaultMemberUniqueName="[PD_Additional Fields].[Policy Discounts].[All]" allUniqueName="[PD_Additional Fields].[Policy Discounts].[All]" dimensionUniqueName="[PD_Additional Fields]" displayFolder="" count="0" memberValueDatatype="20" unbalanced="0"/>
    <cacheHierarchy uniqueName="[PD_Additional Fields].[Risk Score]" caption="Risk Score" attribute="1" defaultMemberUniqueName="[PD_Additional Fields].[Risk Score].[All]" allUniqueName="[PD_Additional Fields].[Risk Score].[All]" dimensionUniqueName="[PD_Additional Fields]" displayFolder="" count="0" memberValueDatatype="20" unbalanced="0"/>
    <cacheHierarchy uniqueName="[PD_Additional Fields].[Policy ID]" caption="Policy ID" attribute="1" defaultMemberUniqueName="[PD_Additional Fields].[Policy ID].[All]" allUniqueName="[PD_Additional Fields].[Policy ID].[All]" dimensionUniqueName="[PD_Additional Fields]" displayFolder="" count="0" memberValueDatatype="130" unbalanced="0"/>
    <cacheHierarchy uniqueName="[PD_Customer Information].[Customer ID]" caption="Customer ID" attribute="1" defaultMemberUniqueName="[PD_Customer Information].[Customer ID].[All]" allUniqueName="[PD_Customer Information].[Customer ID].[All]" dimensionUniqueName="[PD_Customer Information]" displayFolder="" count="0" memberValueDatatype="130" unbalanced="0"/>
    <cacheHierarchy uniqueName="[PD_Customer Information].[Name]" caption="Name" attribute="1" defaultMemberUniqueName="[PD_Customer Information].[Name].[All]" allUniqueName="[PD_Customer Information].[Name].[All]" dimensionUniqueName="[PD_Customer Information]" displayFolder="" count="0" memberValueDatatype="130" unbalanced="0"/>
    <cacheHierarchy uniqueName="[PD_Customer Information].[Gender]" caption="Gender" attribute="1" defaultMemberUniqueName="[PD_Customer Information].[Gender].[All]" allUniqueName="[PD_Customer Information].[Gender].[All]" dimensionUniqueName="[PD_Customer Information]" displayFolder="" count="2" memberValueDatatype="130" unbalanced="0"/>
    <cacheHierarchy uniqueName="[PD_Customer Information].[Age]" caption="Age" attribute="1" defaultMemberUniqueName="[PD_Customer Information].[Age].[All]" allUniqueName="[PD_Customer Information].[Age].[All]" dimensionUniqueName="[PD_Customer Information]" displayFolder="" count="0" memberValueDatatype="20" unbalanced="0"/>
    <cacheHierarchy uniqueName="[PD_Customer Information].[Occupation]" caption="Occupation" attribute="1" defaultMemberUniqueName="[PD_Customer Information].[Occupation].[All]" allUniqueName="[PD_Customer Information].[Occupation].[All]" dimensionUniqueName="[PD_Customer Information]" displayFolder="" count="0" memberValueDatatype="130" unbalanced="0"/>
    <cacheHierarchy uniqueName="[PD_Customer Information].[Marital Status]" caption="Marital Status" attribute="1" defaultMemberUniqueName="[PD_Customer Information].[Marital Status].[All]" allUniqueName="[PD_Customer Information].[Marital Status].[All]" dimensionUniqueName="[PD_Customer Information]" displayFolder="" count="0" memberValueDatatype="130" unbalanced="0"/>
    <cacheHierarchy uniqueName="[PD_Customer Information].[Address (City, State, Zip Code)]" caption="Address (City, State, Zip Code)" attribute="1" defaultMemberUniqueName="[PD_Customer Information].[Address (City, State, Zip Code)].[All]" allUniqueName="[PD_Customer Information].[Address (City, State, Zip Code)].[All]" dimensionUniqueName="[PD_Customer Information]" displayFolder="" count="0" memberValueDatatype="130" unbalanced="0"/>
    <cacheHierarchy uniqueName="[PD_Payment History].[Payment ID]" caption="Payment ID" attribute="1" defaultMemberUniqueName="[PD_Payment History].[Payment ID].[All]" allUniqueName="[PD_Payment History].[Payment ID].[All]" dimensionUniqueName="[PD_Payment History]" displayFolder="" count="0" memberValueDatatype="130" unbalanced="0"/>
    <cacheHierarchy uniqueName="[PD_Payment History].[Date of Payment]" caption="Date of Payment" attribute="1" time="1" defaultMemberUniqueName="[PD_Payment History].[Date of Payment].[All]" allUniqueName="[PD_Payment History].[Date of Payment].[All]" dimensionUniqueName="[PD_Payment History]" displayFolder="" count="0" memberValueDatatype="7" unbalanced="0"/>
    <cacheHierarchy uniqueName="[PD_Payment History].[Amount Paid]" caption="Amount Paid" attribute="1" defaultMemberUniqueName="[PD_Payment History].[Amount Paid].[All]" allUniqueName="[PD_Payment History].[Amount Paid].[All]" dimensionUniqueName="[PD_Payment History]" displayFolder="" count="0" memberValueDatatype="5" unbalanced="0"/>
    <cacheHierarchy uniqueName="[PD_Payment History].[Payment Method]" caption="Payment Method" attribute="1" defaultMemberUniqueName="[PD_Payment History].[Payment Method].[All]" allUniqueName="[PD_Payment History].[Payment Method].[All]" dimensionUniqueName="[PD_Payment History]" displayFolder="" count="2" memberValueDatatype="130" unbalanced="0"/>
    <cacheHierarchy uniqueName="[PD_Payment History].[Payment Status]" caption="Payment Status" attribute="1" defaultMemberUniqueName="[PD_Payment History].[Payment Status].[All]" allUniqueName="[PD_Payment History].[Payment Status].[All]" dimensionUniqueName="[PD_Payment History]" displayFolder="" count="0" memberValueDatatype="130" unbalanced="0"/>
    <cacheHierarchy uniqueName="[PD_Payment History].[Policy ID]" caption="Policy ID" attribute="1" defaultMemberUniqueName="[PD_Payment History].[Policy ID].[All]" allUniqueName="[PD_Payment History].[Policy ID].[All]" dimensionUniqueName="[PD_Payment History]" displayFolder="" count="0" memberValueDatatype="130" unbalanced="0"/>
    <cacheHierarchy uniqueName="[PD_Policy Details].[Policy ID]" caption="Policy ID" attribute="1" defaultMemberUniqueName="[PD_Policy Details].[Policy ID].[All]" allUniqueName="[PD_Policy Details].[Policy ID].[All]" dimensionUniqueName="[PD_Policy Details]" displayFolder="" count="0" memberValueDatatype="130" unbalanced="0"/>
    <cacheHierarchy uniqueName="[PD_Policy Details].[Policy Type]" caption="Policy Type" attribute="1" defaultMemberUniqueName="[PD_Policy Details].[Policy Type].[All]" allUniqueName="[PD_Policy Details].[Policy Type].[All]" dimensionUniqueName="[PD_Policy Details]" displayFolder="" count="2" memberValueDatatype="130" unbalanced="0">
      <fieldsUsage count="2">
        <fieldUsage x="-1"/>
        <fieldUsage x="0"/>
      </fieldsUsage>
    </cacheHierarchy>
    <cacheHierarchy uniqueName="[PD_Policy Details].[Coverage Amount]" caption="Coverage Amount" attribute="1" defaultMemberUniqueName="[PD_Policy Details].[Coverage Amount].[All]" allUniqueName="[PD_Policy Details].[Coverage Amount].[All]" dimensionUniqueName="[PD_Policy Details]" displayFolder="" count="0" memberValueDatatype="20" unbalanced="0"/>
    <cacheHierarchy uniqueName="[PD_Policy Details].[Premium Amount]" caption="Premium Amount" attribute="1" defaultMemberUniqueName="[PD_Policy Details].[Premium Amount].[All]" allUniqueName="[PD_Policy Details].[Premium Amount].[All]" dimensionUniqueName="[PD_Policy Details]" displayFolder="" count="0" memberValueDatatype="5" unbalanced="0"/>
    <cacheHierarchy uniqueName="[PD_Policy Details].[Policy Start Date]" caption="Policy Start Date" attribute="1" time="1" defaultMemberUniqueName="[PD_Policy Details].[Policy Start Date].[All]" allUniqueName="[PD_Policy Details].[Policy Start Date].[All]" dimensionUniqueName="[PD_Policy Details]" displayFolder="" count="0" memberValueDatatype="7" unbalanced="0"/>
    <cacheHierarchy uniqueName="[PD_Policy Details].[Policy End Date]" caption="Policy End Date" attribute="1" time="1" defaultMemberUniqueName="[PD_Policy Details].[Policy End Date].[All]" allUniqueName="[PD_Policy Details].[Policy End Date].[All]" dimensionUniqueName="[PD_Policy Details]" displayFolder="" count="0" memberValueDatatype="7" unbalanced="0"/>
    <cacheHierarchy uniqueName="[PD_Policy Details].[Payment Frequency]" caption="Payment Frequency" attribute="1" defaultMemberUniqueName="[PD_Policy Details].[Payment Frequency].[All]" allUniqueName="[PD_Policy Details].[Payment Frequency].[All]" dimensionUniqueName="[PD_Policy Details]" displayFolder="" count="0" memberValueDatatype="130" unbalanced="0"/>
    <cacheHierarchy uniqueName="[PD_Policy Details].[Status]" caption="Status" attribute="1" defaultMemberUniqueName="[PD_Policy Details].[Status].[All]" allUniqueName="[PD_Policy Details].[Status].[All]" dimensionUniqueName="[PD_Policy Details]" displayFolder="" count="0" memberValueDatatype="130" unbalanced="0"/>
    <cacheHierarchy uniqueName="[PD_Policy Details].[Customer ID]" caption="Customer ID" attribute="1" defaultMemberUniqueName="[PD_Policy Details].[Customer ID].[All]" allUniqueName="[PD_Policy Details].[Customer ID].[All]" dimensionUniqueName="[PD_Policy Details]" displayFolder="" count="0" memberValueDatatype="130" unbalanced="0"/>
    <cacheHierarchy uniqueName="[fees_202001231041].[income_due_date (Month Index)]" caption="income_due_date (Month Index)" attribute="1" defaultMemberUniqueName="[fees_202001231041].[income_due_date (Month Index)].[All]" allUniqueName="[fees_202001231041].[income_due_date (Month Index)].[All]" dimensionUniqueName="[fees_202001231041]" displayFolder="" count="0" memberValueDatatype="20" unbalanced="0" hidden="1"/>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_202001231041]" caption="__XL_Count fees_202001231041" measure="1" displayFolder="" measureGroup="fees_202001231041" count="0" hidden="1"/>
    <cacheHierarchy uniqueName="[Measures].[__XL_Count Meeting_list]" caption="__XL_Count Meeting_list" measure="1" displayFolder="" measureGroup="Meeting_list" count="0" hidden="1"/>
    <cacheHierarchy uniqueName="[Measures].[__XL_Count Invoice]" caption="__XL_Count Invoice" measure="1" displayFolder="" measureGroup="Invoice" count="0" hidden="1"/>
    <cacheHierarchy uniqueName="[Measures].[__XL_Count Opportunity]" caption="__XL_Count Opportunity" measure="1" displayFolder="" measureGroup="Opportunity" count="0" hidden="1"/>
    <cacheHierarchy uniqueName="[Measures].[__XL_Count PD_Additional Fields]" caption="__XL_Count PD_Additional Fields" measure="1" displayFolder="" measureGroup="PD_Additional Fields" count="0" hidden="1"/>
    <cacheHierarchy uniqueName="[Measures].[__XL_Count Claims]" caption="__XL_Count Claims" measure="1" displayFolder="" measureGroup="Claims" count="0" hidden="1"/>
    <cacheHierarchy uniqueName="[Measures].[__XL_Count PD_Customer Information]" caption="__XL_Count PD_Customer Information" measure="1" displayFolder="" measureGroup="PD_Customer Information" count="0" hidden="1"/>
    <cacheHierarchy uniqueName="[Measures].[__XL_Count PD_Payment History]" caption="__XL_Count PD_Payment History" measure="1" displayFolder="" measureGroup="PD_Payment History" count="0" hidden="1"/>
    <cacheHierarchy uniqueName="[Measures].[__XL_Count PD_Policy Details]" caption="__XL_Count PD_Policy Details" measure="1" displayFolder="" measureGroup="PD_Policy Details" count="0" hidden="1"/>
    <cacheHierarchy uniqueName="[Measures].[__XL_Count Append1]" caption="__XL_Count Append1" measure="1" displayFolder="" measureGroup="Append1" count="0" hidden="1"/>
    <cacheHierarchy uniqueName="[Measures].[__XL_Count Append2]" caption="__XL_Count Append2" measure="1" displayFolder="" measureGroup="Append2" count="0" hidden="1"/>
    <cacheHierarchy uniqueName="[Measures].[__XL_Count brokerage_202001231040]" caption="__XL_Count brokerage_202001231040" measure="1" displayFolder="" measureGroup="brokerage_202001231040" count="0" hidden="1"/>
    <cacheHierarchy uniqueName="[Measures].[__No measures defined]" caption="__No measures defined" measure="1" displayFolder="" count="0" hidden="1"/>
    <cacheHierarchy uniqueName="[Measures].[Count of policy_number]" caption="Count of policy_number" measure="1" displayFolder="" measureGroup="Invoice" count="0" hidden="1">
      <extLst>
        <ext xmlns:x15="http://schemas.microsoft.com/office/spreadsheetml/2010/11/main" uri="{B97F6D7D-B522-45F9-BDA1-12C45D357490}">
          <x15:cacheHierarchy aggregatedColumn="106"/>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10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22"/>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Budget" count="0" hidden="1">
      <extLst>
        <ext xmlns:x15="http://schemas.microsoft.com/office/spreadsheetml/2010/11/main" uri="{B97F6D7D-B522-45F9-BDA1-12C45D357490}">
          <x15:cacheHierarchy aggregatedColumn="77"/>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107"/>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50"/>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93"/>
        </ext>
      </extLst>
    </cacheHierarchy>
    <cacheHierarchy uniqueName="[Measures].[Sum of Amount 4]" caption="Sum of Amount 4" measure="1" displayFolder="" measureGroup="Append1" count="0" hidden="1">
      <extLst>
        <ext xmlns:x15="http://schemas.microsoft.com/office/spreadsheetml/2010/11/main" uri="{B97F6D7D-B522-45F9-BDA1-12C45D357490}">
          <x15:cacheHierarchy aggregatedColumn="11"/>
        </ext>
      </extLst>
    </cacheHierarchy>
    <cacheHierarchy uniqueName="[Measures].[Sum of Amount 5]" caption="Sum of Amount 5" measure="1" displayFolder="" measureGroup="Append2" count="0" hidden="1">
      <extLst>
        <ext xmlns:x15="http://schemas.microsoft.com/office/spreadsheetml/2010/11/main" uri="{B97F6D7D-B522-45F9-BDA1-12C45D357490}">
          <x15:cacheHierarchy aggregatedColumn="32"/>
        </ext>
      </extLst>
    </cacheHierarchy>
    <cacheHierarchy uniqueName="[Measures].[Sum of Amount 6]" caption="Sum of Amount 6" measure="1" displayFolder="" measureGroup="brokerage_202001231040" count="0" hidden="1">
      <extLst>
        <ext xmlns:x15="http://schemas.microsoft.com/office/spreadsheetml/2010/11/main" uri="{B97F6D7D-B522-45F9-BDA1-12C45D357490}">
          <x15:cacheHierarchy aggregatedColumn="67"/>
        </ext>
      </extLst>
    </cacheHierarchy>
    <cacheHierarchy uniqueName="[Measures].[Count of Status]" caption="Count of Status" measure="1" displayFolder="" measureGroup="PD_Policy Details" count="0" hidden="1">
      <extLst>
        <ext xmlns:x15="http://schemas.microsoft.com/office/spreadsheetml/2010/11/main" uri="{B97F6D7D-B522-45F9-BDA1-12C45D357490}">
          <x15:cacheHierarchy aggregatedColumn="155"/>
        </ext>
      </extLst>
    </cacheHierarchy>
    <cacheHierarchy uniqueName="[Measures].[Count of Policy ID]" caption="Count of Policy ID" measure="1" displayFolder="" measureGroup="PD_Policy Details" count="0" hidden="1">
      <extLst>
        <ext xmlns:x15="http://schemas.microsoft.com/office/spreadsheetml/2010/11/main" uri="{B97F6D7D-B522-45F9-BDA1-12C45D357490}">
          <x15:cacheHierarchy aggregatedColumn="148"/>
        </ext>
      </extLst>
    </cacheHierarchy>
    <cacheHierarchy uniqueName="[Measures].[Count of Customer ID]" caption="Count of Customer ID" measure="1" displayFolder="" measureGroup="PD_Customer Information" count="0" hidden="1">
      <extLst>
        <ext xmlns:x15="http://schemas.microsoft.com/office/spreadsheetml/2010/11/main" uri="{B97F6D7D-B522-45F9-BDA1-12C45D357490}">
          <x15:cacheHierarchy aggregatedColumn="135"/>
        </ext>
      </extLst>
    </cacheHierarchy>
    <cacheHierarchy uniqueName="[Measures].[Sum of Age]" caption="Sum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Age]" caption="Count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Policy ID 2]" caption="Count of Policy ID 2" measure="1" displayFolder="" measureGroup="PD_Payment History" count="0" hidden="1">
      <extLst>
        <ext xmlns:x15="http://schemas.microsoft.com/office/spreadsheetml/2010/11/main" uri="{B97F6D7D-B522-45F9-BDA1-12C45D357490}">
          <x15:cacheHierarchy aggregatedColumn="147"/>
        </ext>
      </extLst>
    </cacheHierarchy>
    <cacheHierarchy uniqueName="[Measures].[Count of Payment ID]" caption="Count of Payment ID" measure="1" displayFolder="" measureGroup="PD_Payment History" count="0" hidden="1">
      <extLst>
        <ext xmlns:x15="http://schemas.microsoft.com/office/spreadsheetml/2010/11/main" uri="{B97F6D7D-B522-45F9-BDA1-12C45D357490}">
          <x15:cacheHierarchy aggregatedColumn="142"/>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80"/>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82"/>
        </ext>
      </extLst>
    </cacheHierarchy>
    <cacheHierarchy uniqueName="[Measures].[Count of Policy ID 3]" caption="Count of Policy ID 3" measure="1" displayFolder="" measureGroup="PD_Additional Fields" count="0" hidden="1">
      <extLst>
        <ext xmlns:x15="http://schemas.microsoft.com/office/spreadsheetml/2010/11/main" uri="{B97F6D7D-B522-45F9-BDA1-12C45D357490}">
          <x15:cacheHierarchy aggregatedColumn="134"/>
        </ext>
      </extLst>
    </cacheHierarchy>
    <cacheHierarchy uniqueName="[Measures].[Sum of Premium Amount]" caption="Sum of Premium Amount" measure="1" displayFolder="" measureGroup="PD_Policy Details" count="0" oneField="1" hidden="1">
      <fieldsUsage count="1">
        <fieldUsage x="1"/>
      </fieldsUsage>
      <extLst>
        <ext xmlns:x15="http://schemas.microsoft.com/office/spreadsheetml/2010/11/main" uri="{B97F6D7D-B522-45F9-BDA1-12C45D357490}">
          <x15:cacheHierarchy aggregatedColumn="151"/>
        </ext>
      </extLst>
    </cacheHierarchy>
    <cacheHierarchy uniqueName="[Measures].[Sum of Coverage Amount]" caption="Sum of Coverage Amount" measure="1" displayFolder="" measureGroup="PD_Policy Details" count="0" oneField="1" hidden="1">
      <fieldsUsage count="1">
        <fieldUsage x="2"/>
      </fieldsUsage>
      <extLst>
        <ext xmlns:x15="http://schemas.microsoft.com/office/spreadsheetml/2010/11/main" uri="{B97F6D7D-B522-45F9-BDA1-12C45D357490}">
          <x15:cacheHierarchy aggregatedColumn="150"/>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79"/>
        </ext>
      </extLst>
    </cacheHierarchy>
  </cacheHierarchies>
  <kpis count="0"/>
  <dimensions count="15">
    <dimension name="Append1" uniqueName="[Append1]" caption="Append1"/>
    <dimension name="Append2" uniqueName="[Append2]" caption="Append2"/>
    <dimension name="Brokerage" uniqueName="[Brokerage]" caption="Brokerage"/>
    <dimension name="brokerage_202001231040" uniqueName="[brokerage_202001231040]" caption="brokerage_202001231040"/>
    <dimension name="Budget" uniqueName="[Budget]" caption="Budget"/>
    <dimension name="Claims" uniqueName="[Claims]" caption="Claims"/>
    <dimension name="fees_202001231041" uniqueName="[fees_202001231041]" caption="fees_202001231041"/>
    <dimension name="Invoice" uniqueName="[Invoice]" caption="Invoice"/>
    <dimension measure="1" name="Measures" uniqueName="[Measures]" caption="Measures"/>
    <dimension name="Meeting_list" uniqueName="[Meeting_list]" caption="Meeting_list"/>
    <dimension name="Opportunity" uniqueName="[Opportunity]" caption="Opportunity"/>
    <dimension name="PD_Additional Fields" uniqueName="[PD_Additional Fields]" caption="PD_Additional Fields"/>
    <dimension name="PD_Customer Information" uniqueName="[PD_Customer Information]" caption="PD_Customer Information"/>
    <dimension name="PD_Payment History" uniqueName="[PD_Payment History]" caption="PD_Payment History"/>
    <dimension name="PD_Policy Details" uniqueName="[PD_Policy Details]" caption="PD_Policy Details"/>
  </dimensions>
  <measureGroups count="14">
    <measureGroup name="Append1" caption="Append1"/>
    <measureGroup name="Append2" caption="Append2"/>
    <measureGroup name="Brokerage" caption="Brokerage"/>
    <measureGroup name="brokerage_202001231040" caption="brokerage_202001231040"/>
    <measureGroup name="Budget" caption="Budget"/>
    <measureGroup name="Claims" caption="Claims"/>
    <measureGroup name="fees_202001231041" caption="fees_202001231041"/>
    <measureGroup name="Invoice" caption="Invoice"/>
    <measureGroup name="Meeting_list" caption="Meeting_list"/>
    <measureGroup name="Opportunity" caption="Opportunity"/>
    <measureGroup name="PD_Additional Fields" caption="PD_Additional Fields"/>
    <measureGroup name="PD_Customer Information" caption="PD_Customer Information"/>
    <measureGroup name="PD_Payment History" caption="PD_Payment History"/>
    <measureGroup name="PD_Policy Details" caption="PD_Policy Details"/>
  </measureGroups>
  <maps count="28">
    <map measureGroup="0" dimension="0"/>
    <map measureGroup="1" dimension="1"/>
    <map measureGroup="2" dimension="2"/>
    <map measureGroup="2" dimension="4"/>
    <map measureGroup="3" dimension="3"/>
    <map measureGroup="4" dimension="4"/>
    <map measureGroup="5" dimension="5"/>
    <map measureGroup="5" dimension="11"/>
    <map measureGroup="5" dimension="12"/>
    <map measureGroup="5" dimension="14"/>
    <map measureGroup="6" dimension="4"/>
    <map measureGroup="6" dimension="6"/>
    <map measureGroup="7" dimension="4"/>
    <map measureGroup="7" dimension="7"/>
    <map measureGroup="8" dimension="4"/>
    <map measureGroup="8" dimension="9"/>
    <map measureGroup="9" dimension="4"/>
    <map measureGroup="9" dimension="10"/>
    <map measureGroup="10" dimension="11"/>
    <map measureGroup="10" dimension="12"/>
    <map measureGroup="10" dimension="14"/>
    <map measureGroup="11" dimension="12"/>
    <map measureGroup="12" dimension="11"/>
    <map measureGroup="12" dimension="12"/>
    <map measureGroup="12" dimension="13"/>
    <map measureGroup="12" dimension="14"/>
    <map measureGroup="13" dimension="12"/>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wsalya appusamy" refreshedDate="45870.842671990744" backgroundQuery="1" createdVersion="7" refreshedVersion="8" minRefreshableVersion="3" recordCount="0" supportSubquery="1" supportAdvancedDrill="1" xr:uid="{4F53FAF4-7F7A-4951-938B-70D70DF407BD}">
  <cacheSource type="external" connectionId="16"/>
  <cacheFields count="4">
    <cacheField name="[PD_Policy Details].[Status].[Status]" caption="Status" numFmtId="0" hierarchy="155" level="1">
      <sharedItems count="3">
        <s v="Active"/>
        <s v="Lapsed"/>
        <s v="Terminated"/>
      </sharedItems>
    </cacheField>
    <cacheField name="[Measures].[Count of Status]" caption="Count of Status" numFmtId="0" hierarchy="185" level="32767"/>
    <cacheField name="[Meeting_list].[meeting_date].[meeting_date]" caption="meeting_date" numFmtId="0" hierarchy="113" level="1">
      <sharedItems containsSemiMixedTypes="0" containsNonDate="0" containsString="0"/>
    </cacheField>
    <cacheField name="[PD_Policy Details].[Policy Type].[Policy Type]" caption="Policy Type" numFmtId="0" hierarchy="149" level="1">
      <sharedItems containsSemiMixedTypes="0" containsNonDate="0" containsString="0"/>
    </cacheField>
  </cacheFields>
  <cacheHierarchies count="198">
    <cacheHierarchy uniqueName="[Append1].[client_name]" caption="client_name" attribute="1" defaultMemberUniqueName="[Append1].[client_name].[All]" allUniqueName="[Append1].[client_name].[All]" dimensionUniqueName="[Append1]" displayFolder="" count="0" memberValueDatatype="130" unbalanced="0"/>
    <cacheHierarchy uniqueName="[Append1].[policy_number]" caption="policy_number" attribute="1" defaultMemberUniqueName="[Append1].[policy_number].[All]" allUniqueName="[Append1].[policy_number].[All]" dimensionUniqueName="[Append1]" displayFolder="" count="0" memberValueDatatype="130" unbalanced="0"/>
    <cacheHierarchy uniqueName="[Append1].[policy_status]" caption="policy_status" attribute="1" defaultMemberUniqueName="[Append1].[policy_status].[All]" allUniqueName="[Append1].[policy_status].[All]" dimensionUniqueName="[Append1]" displayFolder="" count="0" memberValueDatatype="130" unbalanced="0"/>
    <cacheHierarchy uniqueName="[Append1].[policy_start_date]" caption="policy_start_date" attribute="1" time="1" defaultMemberUniqueName="[Append1].[policy_start_date].[All]" allUniqueName="[Append1].[policy_start_date].[All]" dimensionUniqueName="[Append1]" displayFolder="" count="0" memberValueDatatype="7" unbalanced="0"/>
    <cacheHierarchy uniqueName="[Append1].[policy_end_date]" caption="policy_end_date" attribute="1" time="1" defaultMemberUniqueName="[Append1].[policy_end_date].[All]" allUniqueName="[Append1].[policy_end_date].[All]" dimensionUniqueName="[Append1]" displayFolder="" count="0" memberValueDatatype="7" unbalanced="0"/>
    <cacheHierarchy uniqueName="[Append1].[product_group]" caption="product_group" attribute="1" defaultMemberUniqueName="[Append1].[product_group].[All]" allUniqueName="[Append1].[product_group].[All]" dimensionUniqueName="[Append1]" displayFolder="" count="0" memberValueDatatype="130" unbalanced="0"/>
    <cacheHierarchy uniqueName="[Append1].[Account Exe ID]" caption="Account Exe ID" attribute="1" defaultMemberUniqueName="[Append1].[Account Exe ID].[All]" allUniqueName="[Append1].[Account Exe ID].[All]" dimensionUniqueName="[Append1]" displayFolder="" count="0" memberValueDatatype="130" unbalanced="0"/>
    <cacheHierarchy uniqueName="[Append1].[Exe Name]" caption="Exe Name" attribute="1" defaultMemberUniqueName="[Append1].[Exe Name].[All]" allUniqueName="[Append1].[Exe Name].[All]" dimensionUniqueName="[Append1]" displayFolder="" count="0" memberValueDatatype="130" unbalanced="0"/>
    <cacheHierarchy uniqueName="[Append1].[branch_name]" caption="branch_name" attribute="1" defaultMemberUniqueName="[Append1].[branch_name].[All]" allUniqueName="[Append1].[branch_name].[All]" dimensionUniqueName="[Append1]" displayFolder="" count="0" memberValueDatatype="130" unbalanced="0"/>
    <cacheHierarchy uniqueName="[Append1].[solution_group]" caption="solution_group" attribute="1" defaultMemberUniqueName="[Append1].[solution_group].[All]" allUniqueName="[Append1].[solution_group].[All]" dimensionUniqueName="[Append1]" displayFolder="" count="0" memberValueDatatype="130" unbalanced="0"/>
    <cacheHierarchy uniqueName="[Append1].[income_class]" caption="income_class" attribute="1" defaultMemberUniqueName="[Append1].[income_class].[All]" allUniqueName="[Append1].[income_class].[All]" dimensionUniqueName="[Append1]" displayFolder="" count="0" memberValueDatatype="130" unbalanced="0"/>
    <cacheHierarchy uniqueName="[Append1].[Amount]" caption="Amount" attribute="1" defaultMemberUniqueName="[Append1].[Amount].[All]" allUniqueName="[Append1].[Amount].[All]" dimensionUniqueName="[Append1]" displayFolder="" count="0" memberValueDatatype="5" unbalanced="0"/>
    <cacheHierarchy uniqueName="[Append1].[income_due_date]" caption="income_due_date" attribute="1" time="1" defaultMemberUniqueName="[Append1].[income_due_date].[All]" allUniqueName="[Append1].[income_due_date].[All]" dimensionUniqueName="[Append1]" displayFolder="" count="0" memberValueDatatype="7" unbalanced="0"/>
    <cacheHierarchy uniqueName="[Append1].[revenue_transaction_type]" caption="revenue_transaction_type" attribute="1" defaultMemberUniqueName="[Append1].[revenue_transaction_type].[All]" allUniqueName="[Append1].[revenue_transaction_type].[All]" dimensionUniqueName="[Append1]" displayFolder="" count="0" memberValueDatatype="130" unbalanced="0"/>
    <cacheHierarchy uniqueName="[Append1].[renewal_status]" caption="renewal_status" attribute="1" defaultMemberUniqueName="[Append1].[renewal_status].[All]" allUniqueName="[Append1].[renewal_status].[All]" dimensionUniqueName="[Append1]" displayFolder="" count="0" memberValueDatatype="130" unbalanced="0"/>
    <cacheHierarchy uniqueName="[Append1].[lapse_reason]" caption="lapse_reason" attribute="1" defaultMemberUniqueName="[Append1].[lapse_reason].[All]" allUniqueName="[Append1].[lapse_reason].[All]" dimensionUniqueName="[Append1]" displayFolder="" count="0" memberValueDatatype="130" unbalanced="0"/>
    <cacheHierarchy uniqueName="[Append1].[last_updated_date]" caption="last_updated_date" attribute="1" time="1" defaultMemberUniqueName="[Append1].[last_updated_date].[All]" allUniqueName="[Append1].[last_updated_date].[All]" dimensionUniqueName="[Append1]" displayFolder="" count="0" memberValueDatatype="7" unbalanced="0"/>
    <cacheHierarchy uniqueName="[Append1].[Account Executive]" caption="Account Executive" attribute="1" defaultMemberUniqueName="[Append1].[Account Executive].[All]" allUniqueName="[Append1].[Account Executive].[All]" dimensionUniqueName="[Append1]" displayFolder="" count="0" memberValueDatatype="130" unbalanced="0"/>
    <cacheHierarchy uniqueName="[Append1].[invoice_number]" caption="invoice_number" attribute="1" defaultMemberUniqueName="[Append1].[invoice_number].[All]" allUniqueName="[Append1].[invoice_number].[All]" dimensionUniqueName="[Append1]" displayFolder="" count="0" memberValueDatatype="130" unbalanced="0"/>
    <cacheHierarchy uniqueName="[Append1].[invoice_date]" caption="invoice_date" attribute="1" time="1" defaultMemberUniqueName="[Append1].[invoice_date].[All]" allUniqueName="[Append1].[invoice_date].[All]" dimensionUniqueName="[Append1]" displayFolder="" count="0" memberValueDatatype="7" unbalanced="0"/>
    <cacheHierarchy uniqueName="[Append1].[Client Name]" caption="Client Name" attribute="1" defaultMemberUniqueName="[Append1].[Client Name].[All]" allUniqueName="[Append1].[Client Name].[All]" dimensionUniqueName="[Append1]" displayFolder="" count="0" memberValueDatatype="130" unbalanced="0"/>
    <cacheHierarchy uniqueName="[Append2].[client_name]" caption="client_name" attribute="1" defaultMemberUniqueName="[Append2].[client_name].[All]" allUniqueName="[Append2].[client_name].[All]" dimensionUniqueName="[Append2]" displayFolder="" count="0" memberValueDatatype="130" unbalanced="0"/>
    <cacheHierarchy uniqueName="[Append2].[policy_number]" caption="policy_number" attribute="1" defaultMemberUniqueName="[Append2].[policy_number].[All]" allUniqueName="[Append2].[policy_number].[All]" dimensionUniqueName="[Append2]" displayFolder="" count="0" memberValueDatatype="130" unbalanced="0"/>
    <cacheHierarchy uniqueName="[Append2].[policy_status]" caption="policy_status" attribute="1" defaultMemberUniqueName="[Append2].[policy_status].[All]" allUniqueName="[Append2].[policy_status].[All]" dimensionUniqueName="[Append2]" displayFolder="" count="0" memberValueDatatype="130" unbalanced="0"/>
    <cacheHierarchy uniqueName="[Append2].[policy_start_date]" caption="policy_start_date" attribute="1" time="1" defaultMemberUniqueName="[Append2].[policy_start_date].[All]" allUniqueName="[Append2].[policy_start_date].[All]" dimensionUniqueName="[Append2]" displayFolder="" count="0" memberValueDatatype="7" unbalanced="0"/>
    <cacheHierarchy uniqueName="[Append2].[policy_end_date]" caption="policy_end_date" attribute="1" time="1" defaultMemberUniqueName="[Append2].[policy_end_date].[All]" allUniqueName="[Append2].[policy_end_date].[All]" dimensionUniqueName="[Append2]" displayFolder="" count="0" memberValueDatatype="7" unbalanced="0"/>
    <cacheHierarchy uniqueName="[Append2].[product_group]" caption="product_group" attribute="1" defaultMemberUniqueName="[Append2].[product_group].[All]" allUniqueName="[Append2].[product_group].[All]" dimensionUniqueName="[Append2]" displayFolder="" count="0" memberValueDatatype="130" unbalanced="0"/>
    <cacheHierarchy uniqueName="[Append2].[Account Exe ID]" caption="Account Exe ID" attribute="1" defaultMemberUniqueName="[Append2].[Account Exe ID].[All]" allUniqueName="[Append2].[Account Exe ID].[All]" dimensionUniqueName="[Append2]" displayFolder="" count="0" memberValueDatatype="130" unbalanced="0"/>
    <cacheHierarchy uniqueName="[Append2].[Exe Name]" caption="Exe Name" attribute="1" defaultMemberUniqueName="[Append2].[Exe Name].[All]" allUniqueName="[Append2].[Exe Name].[All]" dimensionUniqueName="[Append2]" displayFolder="" count="0" memberValueDatatype="130" unbalanced="0"/>
    <cacheHierarchy uniqueName="[Append2].[branch_name]" caption="branch_name" attribute="1" defaultMemberUniqueName="[Append2].[branch_name].[All]" allUniqueName="[Append2].[branch_name].[All]" dimensionUniqueName="[Append2]" displayFolder="" count="0" memberValueDatatype="130" unbalanced="0"/>
    <cacheHierarchy uniqueName="[Append2].[solution_group]" caption="solution_group" attribute="1" defaultMemberUniqueName="[Append2].[solution_group].[All]" allUniqueName="[Append2].[solution_group].[All]" dimensionUniqueName="[Append2]" displayFolder="" count="0" memberValueDatatype="130" unbalanced="0"/>
    <cacheHierarchy uniqueName="[Append2].[income_class]" caption="income_class" attribute="1" defaultMemberUniqueName="[Append2].[income_class].[All]" allUniqueName="[Append2].[income_class].[All]" dimensionUniqueName="[Append2]" displayFolder="" count="0" memberValueDatatype="130" unbalanced="0"/>
    <cacheHierarchy uniqueName="[Append2].[Amount]" caption="Amount" attribute="1" defaultMemberUniqueName="[Append2].[Amount].[All]" allUniqueName="[Append2].[Amount].[All]" dimensionUniqueName="[Append2]" displayFolder="" count="0" memberValueDatatype="5" unbalanced="0"/>
    <cacheHierarchy uniqueName="[Append2].[income_due_date]" caption="income_due_date" attribute="1" time="1" defaultMemberUniqueName="[Append2].[income_due_date].[All]" allUniqueName="[Append2].[income_due_date].[All]" dimensionUniqueName="[Append2]" displayFolder="" count="0" memberValueDatatype="7" unbalanced="0"/>
    <cacheHierarchy uniqueName="[Append2].[revenue_transaction_type]" caption="revenue_transaction_type" attribute="1" defaultMemberUniqueName="[Append2].[revenue_transaction_type].[All]" allUniqueName="[Append2].[revenue_transaction_type].[All]" dimensionUniqueName="[Append2]" displayFolder="" count="0" memberValueDatatype="130" unbalanced="0"/>
    <cacheHierarchy uniqueName="[Append2].[renewal_status]" caption="renewal_status" attribute="1" defaultMemberUniqueName="[Append2].[renewal_status].[All]" allUniqueName="[Append2].[renewal_status].[All]" dimensionUniqueName="[Append2]" displayFolder="" count="0" memberValueDatatype="130" unbalanced="0"/>
    <cacheHierarchy uniqueName="[Append2].[lapse_reason]" caption="lapse_reason" attribute="1" defaultMemberUniqueName="[Append2].[lapse_reason].[All]" allUniqueName="[Append2].[lapse_reason].[All]" dimensionUniqueName="[Append2]" displayFolder="" count="0" memberValueDatatype="130" unbalanced="0"/>
    <cacheHierarchy uniqueName="[Append2].[last_updated_date]" caption="last_updated_date" attribute="1" time="1" defaultMemberUniqueName="[Append2].[last_updated_date].[All]" allUniqueName="[Append2].[last_updated_date].[All]" dimensionUniqueName="[Append2]" displayFolder="" count="0" memberValueDatatype="7" unbalanced="0"/>
    <cacheHierarchy uniqueName="[Append2].[Account Executive]" caption="Account Executive" attribute="1" defaultMemberUniqueName="[Append2].[Account Executive].[All]" allUniqueName="[Append2].[Account Executive].[All]" dimensionUniqueName="[Append2]"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13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income_due_date (Month)]" caption="income_due_date (Month)" attribute="1" defaultMemberUniqueName="[fees_202001231041].[income_due_date (Month)].[All]" allUniqueName="[fees_202001231041].[income_due_date (Month)].[All]" dimensionUniqueName="[fees_202001231041]"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_list].[Account Exe ID]" caption="Account Exe ID" attribute="1" defaultMemberUniqueName="[Meeting_list].[Account Exe ID].[All]" allUniqueName="[Meeting_list].[Account Exe ID].[All]" dimensionUniqueName="[Meeting_list]" displayFolder="" count="0" memberValueDatatype="13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2" memberValueDatatype="7" unbalanced="0">
      <fieldsUsage count="2">
        <fieldUsage x="-1"/>
        <fieldUsage x="2"/>
      </fieldsUsage>
    </cacheHierarchy>
    <cacheHierarchy uniqueName="[Meeting_list].[meeting_date (Year)]" caption="meeting_date (Year)" attribute="1" defaultMemberUniqueName="[Meeting_list].[meeting_date (Year)].[All]" allUniqueName="[Meeting_list].[meeting_date (Year)].[All]" dimensionUniqueName="[Meeting_list]" displayFolder="" count="0" memberValueDatatype="130" unbalanced="0"/>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D_Additional Fields].[Agent ID]" caption="Agent ID" attribute="1" defaultMemberUniqueName="[PD_Additional Fields].[Agent ID].[All]" allUniqueName="[PD_Additional Fields].[Agent ID].[All]" dimensionUniqueName="[PD_Additional Fields]" displayFolder="" count="0" memberValueDatatype="130" unbalanced="0"/>
    <cacheHierarchy uniqueName="[PD_Additional Fields].[Renewal Status]" caption="Renewal Status" attribute="1" defaultMemberUniqueName="[PD_Additional Fields].[Renewal Status].[All]" allUniqueName="[PD_Additional Fields].[Renewal Status].[All]" dimensionUniqueName="[PD_Additional Fields]" displayFolder="" count="0" memberValueDatatype="130" unbalanced="0"/>
    <cacheHierarchy uniqueName="[PD_Additional Fields].[Policy Discounts]" caption="Policy Discounts" attribute="1" defaultMemberUniqueName="[PD_Additional Fields].[Policy Discounts].[All]" allUniqueName="[PD_Additional Fields].[Policy Discounts].[All]" dimensionUniqueName="[PD_Additional Fields]" displayFolder="" count="0" memberValueDatatype="20" unbalanced="0"/>
    <cacheHierarchy uniqueName="[PD_Additional Fields].[Risk Score]" caption="Risk Score" attribute="1" defaultMemberUniqueName="[PD_Additional Fields].[Risk Score].[All]" allUniqueName="[PD_Additional Fields].[Risk Score].[All]" dimensionUniqueName="[PD_Additional Fields]" displayFolder="" count="0" memberValueDatatype="20" unbalanced="0"/>
    <cacheHierarchy uniqueName="[PD_Additional Fields].[Policy ID]" caption="Policy ID" attribute="1" defaultMemberUniqueName="[PD_Additional Fields].[Policy ID].[All]" allUniqueName="[PD_Additional Fields].[Policy ID].[All]" dimensionUniqueName="[PD_Additional Fields]" displayFolder="" count="0" memberValueDatatype="130" unbalanced="0"/>
    <cacheHierarchy uniqueName="[PD_Customer Information].[Customer ID]" caption="Customer ID" attribute="1" defaultMemberUniqueName="[PD_Customer Information].[Customer ID].[All]" allUniqueName="[PD_Customer Information].[Customer ID].[All]" dimensionUniqueName="[PD_Customer Information]" displayFolder="" count="0" memberValueDatatype="130" unbalanced="0"/>
    <cacheHierarchy uniqueName="[PD_Customer Information].[Name]" caption="Name" attribute="1" defaultMemberUniqueName="[PD_Customer Information].[Name].[All]" allUniqueName="[PD_Customer Information].[Name].[All]" dimensionUniqueName="[PD_Customer Information]" displayFolder="" count="0" memberValueDatatype="130" unbalanced="0"/>
    <cacheHierarchy uniqueName="[PD_Customer Information].[Gender]" caption="Gender" attribute="1" defaultMemberUniqueName="[PD_Customer Information].[Gender].[All]" allUniqueName="[PD_Customer Information].[Gender].[All]" dimensionUniqueName="[PD_Customer Information]" displayFolder="" count="2" memberValueDatatype="130" unbalanced="0"/>
    <cacheHierarchy uniqueName="[PD_Customer Information].[Age]" caption="Age" attribute="1" defaultMemberUniqueName="[PD_Customer Information].[Age].[All]" allUniqueName="[PD_Customer Information].[Age].[All]" dimensionUniqueName="[PD_Customer Information]" displayFolder="" count="0" memberValueDatatype="20" unbalanced="0"/>
    <cacheHierarchy uniqueName="[PD_Customer Information].[Occupation]" caption="Occupation" attribute="1" defaultMemberUniqueName="[PD_Customer Information].[Occupation].[All]" allUniqueName="[PD_Customer Information].[Occupation].[All]" dimensionUniqueName="[PD_Customer Information]" displayFolder="" count="0" memberValueDatatype="130" unbalanced="0"/>
    <cacheHierarchy uniqueName="[PD_Customer Information].[Marital Status]" caption="Marital Status" attribute="1" defaultMemberUniqueName="[PD_Customer Information].[Marital Status].[All]" allUniqueName="[PD_Customer Information].[Marital Status].[All]" dimensionUniqueName="[PD_Customer Information]" displayFolder="" count="0" memberValueDatatype="130" unbalanced="0"/>
    <cacheHierarchy uniqueName="[PD_Customer Information].[Address (City, State, Zip Code)]" caption="Address (City, State, Zip Code)" attribute="1" defaultMemberUniqueName="[PD_Customer Information].[Address (City, State, Zip Code)].[All]" allUniqueName="[PD_Customer Information].[Address (City, State, Zip Code)].[All]" dimensionUniqueName="[PD_Customer Information]" displayFolder="" count="0" memberValueDatatype="130" unbalanced="0"/>
    <cacheHierarchy uniqueName="[PD_Payment History].[Payment ID]" caption="Payment ID" attribute="1" defaultMemberUniqueName="[PD_Payment History].[Payment ID].[All]" allUniqueName="[PD_Payment History].[Payment ID].[All]" dimensionUniqueName="[PD_Payment History]" displayFolder="" count="0" memberValueDatatype="130" unbalanced="0"/>
    <cacheHierarchy uniqueName="[PD_Payment History].[Date of Payment]" caption="Date of Payment" attribute="1" time="1" defaultMemberUniqueName="[PD_Payment History].[Date of Payment].[All]" allUniqueName="[PD_Payment History].[Date of Payment].[All]" dimensionUniqueName="[PD_Payment History]" displayFolder="" count="0" memberValueDatatype="7" unbalanced="0"/>
    <cacheHierarchy uniqueName="[PD_Payment History].[Amount Paid]" caption="Amount Paid" attribute="1" defaultMemberUniqueName="[PD_Payment History].[Amount Paid].[All]" allUniqueName="[PD_Payment History].[Amount Paid].[All]" dimensionUniqueName="[PD_Payment History]" displayFolder="" count="0" memberValueDatatype="5" unbalanced="0"/>
    <cacheHierarchy uniqueName="[PD_Payment History].[Payment Method]" caption="Payment Method" attribute="1" defaultMemberUniqueName="[PD_Payment History].[Payment Method].[All]" allUniqueName="[PD_Payment History].[Payment Method].[All]" dimensionUniqueName="[PD_Payment History]" displayFolder="" count="2" memberValueDatatype="130" unbalanced="0"/>
    <cacheHierarchy uniqueName="[PD_Payment History].[Payment Status]" caption="Payment Status" attribute="1" defaultMemberUniqueName="[PD_Payment History].[Payment Status].[All]" allUniqueName="[PD_Payment History].[Payment Status].[All]" dimensionUniqueName="[PD_Payment History]" displayFolder="" count="0" memberValueDatatype="130" unbalanced="0"/>
    <cacheHierarchy uniqueName="[PD_Payment History].[Policy ID]" caption="Policy ID" attribute="1" defaultMemberUniqueName="[PD_Payment History].[Policy ID].[All]" allUniqueName="[PD_Payment History].[Policy ID].[All]" dimensionUniqueName="[PD_Payment History]" displayFolder="" count="0" memberValueDatatype="130" unbalanced="0"/>
    <cacheHierarchy uniqueName="[PD_Policy Details].[Policy ID]" caption="Policy ID" attribute="1" defaultMemberUniqueName="[PD_Policy Details].[Policy ID].[All]" allUniqueName="[PD_Policy Details].[Policy ID].[All]" dimensionUniqueName="[PD_Policy Details]" displayFolder="" count="0" memberValueDatatype="130" unbalanced="0"/>
    <cacheHierarchy uniqueName="[PD_Policy Details].[Policy Type]" caption="Policy Type" attribute="1" defaultMemberUniqueName="[PD_Policy Details].[Policy Type].[All]" allUniqueName="[PD_Policy Details].[Policy Type].[All]" dimensionUniqueName="[PD_Policy Details]" displayFolder="" count="2" memberValueDatatype="130" unbalanced="0">
      <fieldsUsage count="2">
        <fieldUsage x="-1"/>
        <fieldUsage x="3"/>
      </fieldsUsage>
    </cacheHierarchy>
    <cacheHierarchy uniqueName="[PD_Policy Details].[Coverage Amount]" caption="Coverage Amount" attribute="1" defaultMemberUniqueName="[PD_Policy Details].[Coverage Amount].[All]" allUniqueName="[PD_Policy Details].[Coverage Amount].[All]" dimensionUniqueName="[PD_Policy Details]" displayFolder="" count="0" memberValueDatatype="20" unbalanced="0"/>
    <cacheHierarchy uniqueName="[PD_Policy Details].[Premium Amount]" caption="Premium Amount" attribute="1" defaultMemberUniqueName="[PD_Policy Details].[Premium Amount].[All]" allUniqueName="[PD_Policy Details].[Premium Amount].[All]" dimensionUniqueName="[PD_Policy Details]" displayFolder="" count="0" memberValueDatatype="5" unbalanced="0"/>
    <cacheHierarchy uniqueName="[PD_Policy Details].[Policy Start Date]" caption="Policy Start Date" attribute="1" time="1" defaultMemberUniqueName="[PD_Policy Details].[Policy Start Date].[All]" allUniqueName="[PD_Policy Details].[Policy Start Date].[All]" dimensionUniqueName="[PD_Policy Details]" displayFolder="" count="0" memberValueDatatype="7" unbalanced="0"/>
    <cacheHierarchy uniqueName="[PD_Policy Details].[Policy End Date]" caption="Policy End Date" attribute="1" time="1" defaultMemberUniqueName="[PD_Policy Details].[Policy End Date].[All]" allUniqueName="[PD_Policy Details].[Policy End Date].[All]" dimensionUniqueName="[PD_Policy Details]" displayFolder="" count="0" memberValueDatatype="7" unbalanced="0"/>
    <cacheHierarchy uniqueName="[PD_Policy Details].[Payment Frequency]" caption="Payment Frequency" attribute="1" defaultMemberUniqueName="[PD_Policy Details].[Payment Frequency].[All]" allUniqueName="[PD_Policy Details].[Payment Frequency].[All]" dimensionUniqueName="[PD_Policy Details]" displayFolder="" count="0" memberValueDatatype="130" unbalanced="0"/>
    <cacheHierarchy uniqueName="[PD_Policy Details].[Status]" caption="Status" attribute="1" defaultMemberUniqueName="[PD_Policy Details].[Status].[All]" allUniqueName="[PD_Policy Details].[Status].[All]" dimensionUniqueName="[PD_Policy Details]" displayFolder="" count="2" memberValueDatatype="130" unbalanced="0">
      <fieldsUsage count="2">
        <fieldUsage x="-1"/>
        <fieldUsage x="0"/>
      </fieldsUsage>
    </cacheHierarchy>
    <cacheHierarchy uniqueName="[PD_Policy Details].[Customer ID]" caption="Customer ID" attribute="1" defaultMemberUniqueName="[PD_Policy Details].[Customer ID].[All]" allUniqueName="[PD_Policy Details].[Customer ID].[All]" dimensionUniqueName="[PD_Policy Details]" displayFolder="" count="0" memberValueDatatype="130" unbalanced="0"/>
    <cacheHierarchy uniqueName="[fees_202001231041].[income_due_date (Month Index)]" caption="income_due_date (Month Index)" attribute="1" defaultMemberUniqueName="[fees_202001231041].[income_due_date (Month Index)].[All]" allUniqueName="[fees_202001231041].[income_due_date (Month Index)].[All]" dimensionUniqueName="[fees_202001231041]" displayFolder="" count="0" memberValueDatatype="20" unbalanced="0" hidden="1"/>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_202001231041]" caption="__XL_Count fees_202001231041" measure="1" displayFolder="" measureGroup="fees_202001231041" count="0" hidden="1"/>
    <cacheHierarchy uniqueName="[Measures].[__XL_Count Meeting_list]" caption="__XL_Count Meeting_list" measure="1" displayFolder="" measureGroup="Meeting_list" count="0" hidden="1"/>
    <cacheHierarchy uniqueName="[Measures].[__XL_Count Invoice]" caption="__XL_Count Invoice" measure="1" displayFolder="" measureGroup="Invoice" count="0" hidden="1"/>
    <cacheHierarchy uniqueName="[Measures].[__XL_Count Opportunity]" caption="__XL_Count Opportunity" measure="1" displayFolder="" measureGroup="Opportunity" count="0" hidden="1"/>
    <cacheHierarchy uniqueName="[Measures].[__XL_Count PD_Additional Fields]" caption="__XL_Count PD_Additional Fields" measure="1" displayFolder="" measureGroup="PD_Additional Fields" count="0" hidden="1"/>
    <cacheHierarchy uniqueName="[Measures].[__XL_Count Claims]" caption="__XL_Count Claims" measure="1" displayFolder="" measureGroup="Claims" count="0" hidden="1"/>
    <cacheHierarchy uniqueName="[Measures].[__XL_Count PD_Customer Information]" caption="__XL_Count PD_Customer Information" measure="1" displayFolder="" measureGroup="PD_Customer Information" count="0" hidden="1"/>
    <cacheHierarchy uniqueName="[Measures].[__XL_Count PD_Payment History]" caption="__XL_Count PD_Payment History" measure="1" displayFolder="" measureGroup="PD_Payment History" count="0" hidden="1"/>
    <cacheHierarchy uniqueName="[Measures].[__XL_Count PD_Policy Details]" caption="__XL_Count PD_Policy Details" measure="1" displayFolder="" measureGroup="PD_Policy Details" count="0" hidden="1"/>
    <cacheHierarchy uniqueName="[Measures].[__XL_Count Append1]" caption="__XL_Count Append1" measure="1" displayFolder="" measureGroup="Append1" count="0" hidden="1"/>
    <cacheHierarchy uniqueName="[Measures].[__XL_Count Append2]" caption="__XL_Count Append2" measure="1" displayFolder="" measureGroup="Append2" count="0" hidden="1"/>
    <cacheHierarchy uniqueName="[Measures].[__XL_Count brokerage_202001231040]" caption="__XL_Count brokerage_202001231040" measure="1" displayFolder="" measureGroup="brokerage_202001231040" count="0" hidden="1"/>
    <cacheHierarchy uniqueName="[Measures].[__No measures defined]" caption="__No measures defined" measure="1" displayFolder="" count="0" hidden="1"/>
    <cacheHierarchy uniqueName="[Measures].[Count of policy_number]" caption="Count of policy_number" measure="1" displayFolder="" measureGroup="Invoice" count="0" hidden="1">
      <extLst>
        <ext xmlns:x15="http://schemas.microsoft.com/office/spreadsheetml/2010/11/main" uri="{B97F6D7D-B522-45F9-BDA1-12C45D357490}">
          <x15:cacheHierarchy aggregatedColumn="106"/>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10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22"/>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Budget" count="0" hidden="1">
      <extLst>
        <ext xmlns:x15="http://schemas.microsoft.com/office/spreadsheetml/2010/11/main" uri="{B97F6D7D-B522-45F9-BDA1-12C45D357490}">
          <x15:cacheHierarchy aggregatedColumn="77"/>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107"/>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50"/>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93"/>
        </ext>
      </extLst>
    </cacheHierarchy>
    <cacheHierarchy uniqueName="[Measures].[Sum of Amount 4]" caption="Sum of Amount 4" measure="1" displayFolder="" measureGroup="Append1" count="0" hidden="1">
      <extLst>
        <ext xmlns:x15="http://schemas.microsoft.com/office/spreadsheetml/2010/11/main" uri="{B97F6D7D-B522-45F9-BDA1-12C45D357490}">
          <x15:cacheHierarchy aggregatedColumn="11"/>
        </ext>
      </extLst>
    </cacheHierarchy>
    <cacheHierarchy uniqueName="[Measures].[Sum of Amount 5]" caption="Sum of Amount 5" measure="1" displayFolder="" measureGroup="Append2" count="0" hidden="1">
      <extLst>
        <ext xmlns:x15="http://schemas.microsoft.com/office/spreadsheetml/2010/11/main" uri="{B97F6D7D-B522-45F9-BDA1-12C45D357490}">
          <x15:cacheHierarchy aggregatedColumn="32"/>
        </ext>
      </extLst>
    </cacheHierarchy>
    <cacheHierarchy uniqueName="[Measures].[Sum of Amount 6]" caption="Sum of Amount 6" measure="1" displayFolder="" measureGroup="brokerage_202001231040" count="0" hidden="1">
      <extLst>
        <ext xmlns:x15="http://schemas.microsoft.com/office/spreadsheetml/2010/11/main" uri="{B97F6D7D-B522-45F9-BDA1-12C45D357490}">
          <x15:cacheHierarchy aggregatedColumn="67"/>
        </ext>
      </extLst>
    </cacheHierarchy>
    <cacheHierarchy uniqueName="[Measures].[Count of Status]" caption="Count of Status" measure="1" displayFolder="" measureGroup="PD_Policy Details" count="0" oneField="1" hidden="1">
      <fieldsUsage count="1">
        <fieldUsage x="1"/>
      </fieldsUsage>
      <extLst>
        <ext xmlns:x15="http://schemas.microsoft.com/office/spreadsheetml/2010/11/main" uri="{B97F6D7D-B522-45F9-BDA1-12C45D357490}">
          <x15:cacheHierarchy aggregatedColumn="155"/>
        </ext>
      </extLst>
    </cacheHierarchy>
    <cacheHierarchy uniqueName="[Measures].[Count of Policy ID]" caption="Count of Policy ID" measure="1" displayFolder="" measureGroup="PD_Policy Details" count="0" hidden="1">
      <extLst>
        <ext xmlns:x15="http://schemas.microsoft.com/office/spreadsheetml/2010/11/main" uri="{B97F6D7D-B522-45F9-BDA1-12C45D357490}">
          <x15:cacheHierarchy aggregatedColumn="148"/>
        </ext>
      </extLst>
    </cacheHierarchy>
    <cacheHierarchy uniqueName="[Measures].[Count of Customer ID]" caption="Count of Customer ID" measure="1" displayFolder="" measureGroup="PD_Customer Information" count="0" hidden="1">
      <extLst>
        <ext xmlns:x15="http://schemas.microsoft.com/office/spreadsheetml/2010/11/main" uri="{B97F6D7D-B522-45F9-BDA1-12C45D357490}">
          <x15:cacheHierarchy aggregatedColumn="135"/>
        </ext>
      </extLst>
    </cacheHierarchy>
    <cacheHierarchy uniqueName="[Measures].[Sum of Age]" caption="Sum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Age]" caption="Count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Policy ID 2]" caption="Count of Policy ID 2" measure="1" displayFolder="" measureGroup="PD_Payment History" count="0" hidden="1">
      <extLst>
        <ext xmlns:x15="http://schemas.microsoft.com/office/spreadsheetml/2010/11/main" uri="{B97F6D7D-B522-45F9-BDA1-12C45D357490}">
          <x15:cacheHierarchy aggregatedColumn="147"/>
        </ext>
      </extLst>
    </cacheHierarchy>
    <cacheHierarchy uniqueName="[Measures].[Count of Payment ID]" caption="Count of Payment ID" measure="1" displayFolder="" measureGroup="PD_Payment History" count="0" hidden="1">
      <extLst>
        <ext xmlns:x15="http://schemas.microsoft.com/office/spreadsheetml/2010/11/main" uri="{B97F6D7D-B522-45F9-BDA1-12C45D357490}">
          <x15:cacheHierarchy aggregatedColumn="142"/>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80"/>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82"/>
        </ext>
      </extLst>
    </cacheHierarchy>
    <cacheHierarchy uniqueName="[Measures].[Count of Policy ID 3]" caption="Count of Policy ID 3" measure="1" displayFolder="" measureGroup="PD_Additional Fields" count="0" hidden="1">
      <extLst>
        <ext xmlns:x15="http://schemas.microsoft.com/office/spreadsheetml/2010/11/main" uri="{B97F6D7D-B522-45F9-BDA1-12C45D357490}">
          <x15:cacheHierarchy aggregatedColumn="134"/>
        </ext>
      </extLst>
    </cacheHierarchy>
    <cacheHierarchy uniqueName="[Measures].[Sum of Premium Amount]" caption="Sum of Premium Amount" measure="1" displayFolder="" measureGroup="PD_Policy Details" count="0" hidden="1">
      <extLst>
        <ext xmlns:x15="http://schemas.microsoft.com/office/spreadsheetml/2010/11/main" uri="{B97F6D7D-B522-45F9-BDA1-12C45D357490}">
          <x15:cacheHierarchy aggregatedColumn="151"/>
        </ext>
      </extLst>
    </cacheHierarchy>
    <cacheHierarchy uniqueName="[Measures].[Sum of Coverage Amount]" caption="Sum of Coverage Amount" measure="1" displayFolder="" measureGroup="PD_Policy Details" count="0" hidden="1">
      <extLst>
        <ext xmlns:x15="http://schemas.microsoft.com/office/spreadsheetml/2010/11/main" uri="{B97F6D7D-B522-45F9-BDA1-12C45D357490}">
          <x15:cacheHierarchy aggregatedColumn="150"/>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79"/>
        </ext>
      </extLst>
    </cacheHierarchy>
  </cacheHierarchies>
  <kpis count="0"/>
  <dimensions count="15">
    <dimension name="Append1" uniqueName="[Append1]" caption="Append1"/>
    <dimension name="Append2" uniqueName="[Append2]" caption="Append2"/>
    <dimension name="Brokerage" uniqueName="[Brokerage]" caption="Brokerage"/>
    <dimension name="brokerage_202001231040" uniqueName="[brokerage_202001231040]" caption="brokerage_202001231040"/>
    <dimension name="Budget" uniqueName="[Budget]" caption="Budget"/>
    <dimension name="Claims" uniqueName="[Claims]" caption="Claims"/>
    <dimension name="fees_202001231041" uniqueName="[fees_202001231041]" caption="fees_202001231041"/>
    <dimension name="Invoice" uniqueName="[Invoice]" caption="Invoice"/>
    <dimension measure="1" name="Measures" uniqueName="[Measures]" caption="Measures"/>
    <dimension name="Meeting_list" uniqueName="[Meeting_list]" caption="Meeting_list"/>
    <dimension name="Opportunity" uniqueName="[Opportunity]" caption="Opportunity"/>
    <dimension name="PD_Additional Fields" uniqueName="[PD_Additional Fields]" caption="PD_Additional Fields"/>
    <dimension name="PD_Customer Information" uniqueName="[PD_Customer Information]" caption="PD_Customer Information"/>
    <dimension name="PD_Payment History" uniqueName="[PD_Payment History]" caption="PD_Payment History"/>
    <dimension name="PD_Policy Details" uniqueName="[PD_Policy Details]" caption="PD_Policy Details"/>
  </dimensions>
  <measureGroups count="14">
    <measureGroup name="Append1" caption="Append1"/>
    <measureGroup name="Append2" caption="Append2"/>
    <measureGroup name="Brokerage" caption="Brokerage"/>
    <measureGroup name="brokerage_202001231040" caption="brokerage_202001231040"/>
    <measureGroup name="Budget" caption="Budget"/>
    <measureGroup name="Claims" caption="Claims"/>
    <measureGroup name="fees_202001231041" caption="fees_202001231041"/>
    <measureGroup name="Invoice" caption="Invoice"/>
    <measureGroup name="Meeting_list" caption="Meeting_list"/>
    <measureGroup name="Opportunity" caption="Opportunity"/>
    <measureGroup name="PD_Additional Fields" caption="PD_Additional Fields"/>
    <measureGroup name="PD_Customer Information" caption="PD_Customer Information"/>
    <measureGroup name="PD_Payment History" caption="PD_Payment History"/>
    <measureGroup name="PD_Policy Details" caption="PD_Policy Details"/>
  </measureGroups>
  <maps count="28">
    <map measureGroup="0" dimension="0"/>
    <map measureGroup="1" dimension="1"/>
    <map measureGroup="2" dimension="2"/>
    <map measureGroup="2" dimension="4"/>
    <map measureGroup="3" dimension="3"/>
    <map measureGroup="4" dimension="4"/>
    <map measureGroup="5" dimension="5"/>
    <map measureGroup="5" dimension="11"/>
    <map measureGroup="5" dimension="12"/>
    <map measureGroup="5" dimension="14"/>
    <map measureGroup="6" dimension="4"/>
    <map measureGroup="6" dimension="6"/>
    <map measureGroup="7" dimension="4"/>
    <map measureGroup="7" dimension="7"/>
    <map measureGroup="8" dimension="4"/>
    <map measureGroup="8" dimension="9"/>
    <map measureGroup="9" dimension="4"/>
    <map measureGroup="9" dimension="10"/>
    <map measureGroup="10" dimension="11"/>
    <map measureGroup="10" dimension="12"/>
    <map measureGroup="10" dimension="14"/>
    <map measureGroup="11" dimension="12"/>
    <map measureGroup="12" dimension="11"/>
    <map measureGroup="12" dimension="12"/>
    <map measureGroup="12" dimension="13"/>
    <map measureGroup="12" dimension="14"/>
    <map measureGroup="13" dimension="12"/>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wsalya appusamy" refreshedDate="45870.842672569444" backgroundQuery="1" createdVersion="7" refreshedVersion="8" minRefreshableVersion="3" recordCount="0" supportSubquery="1" supportAdvancedDrill="1" xr:uid="{465957DD-2C67-46DD-9684-F7BB0484E5B2}">
  <cacheSource type="external" connectionId="16"/>
  <cacheFields count="4">
    <cacheField name="[PD_Customer Information].[Gender].[Gender]" caption="Gender" numFmtId="0" hierarchy="137" level="1">
      <sharedItems count="3">
        <s v="Female"/>
        <s v="Male"/>
        <s v="Other"/>
      </sharedItems>
    </cacheField>
    <cacheField name="[Measures].[Count of Customer ID]" caption="Count of Customer ID" numFmtId="0" hierarchy="187" level="32767"/>
    <cacheField name="[Meeting_list].[meeting_date].[meeting_date]" caption="meeting_date" numFmtId="0" hierarchy="113" level="1">
      <sharedItems containsSemiMixedTypes="0" containsNonDate="0" containsString="0"/>
    </cacheField>
    <cacheField name="[PD_Policy Details].[Policy Type].[Policy Type]" caption="Policy Type" numFmtId="0" hierarchy="149" level="1">
      <sharedItems containsSemiMixedTypes="0" containsNonDate="0" containsString="0"/>
    </cacheField>
  </cacheFields>
  <cacheHierarchies count="198">
    <cacheHierarchy uniqueName="[Append1].[client_name]" caption="client_name" attribute="1" defaultMemberUniqueName="[Append1].[client_name].[All]" allUniqueName="[Append1].[client_name].[All]" dimensionUniqueName="[Append1]" displayFolder="" count="2" memberValueDatatype="130" unbalanced="0"/>
    <cacheHierarchy uniqueName="[Append1].[policy_number]" caption="policy_number" attribute="1" defaultMemberUniqueName="[Append1].[policy_number].[All]" allUniqueName="[Append1].[policy_number].[All]" dimensionUniqueName="[Append1]" displayFolder="" count="2" memberValueDatatype="130" unbalanced="0"/>
    <cacheHierarchy uniqueName="[Append1].[policy_status]" caption="policy_status" attribute="1" defaultMemberUniqueName="[Append1].[policy_status].[All]" allUniqueName="[Append1].[policy_status].[All]" dimensionUniqueName="[Append1]" displayFolder="" count="2" memberValueDatatype="130" unbalanced="0"/>
    <cacheHierarchy uniqueName="[Append1].[policy_start_date]" caption="policy_start_date" attribute="1" time="1" defaultMemberUniqueName="[Append1].[policy_start_date].[All]" allUniqueName="[Append1].[policy_start_date].[All]" dimensionUniqueName="[Append1]" displayFolder="" count="2" memberValueDatatype="7" unbalanced="0"/>
    <cacheHierarchy uniqueName="[Append1].[policy_end_date]" caption="policy_end_date" attribute="1" time="1" defaultMemberUniqueName="[Append1].[policy_end_date].[All]" allUniqueName="[Append1].[policy_end_date].[All]" dimensionUniqueName="[Append1]" displayFolder="" count="2" memberValueDatatype="7" unbalanced="0"/>
    <cacheHierarchy uniqueName="[Append1].[product_group]" caption="product_group" attribute="1" defaultMemberUniqueName="[Append1].[product_group].[All]" allUniqueName="[Append1].[product_group].[All]" dimensionUniqueName="[Append1]" displayFolder="" count="2" memberValueDatatype="130" unbalanced="0"/>
    <cacheHierarchy uniqueName="[Append1].[Account Exe ID]" caption="Account Exe ID" attribute="1" defaultMemberUniqueName="[Append1].[Account Exe ID].[All]" allUniqueName="[Append1].[Account Exe ID].[All]" dimensionUniqueName="[Append1]" displayFolder="" count="2" memberValueDatatype="130" unbalanced="0"/>
    <cacheHierarchy uniqueName="[Append1].[Exe Name]" caption="Exe Name" attribute="1" defaultMemberUniqueName="[Append1].[Exe Name].[All]" allUniqueName="[Append1].[Exe Name].[All]" dimensionUniqueName="[Append1]" displayFolder="" count="2" memberValueDatatype="130" unbalanced="0"/>
    <cacheHierarchy uniqueName="[Append1].[branch_name]" caption="branch_name" attribute="1" defaultMemberUniqueName="[Append1].[branch_name].[All]" allUniqueName="[Append1].[branch_name].[All]" dimensionUniqueName="[Append1]" displayFolder="" count="2" memberValueDatatype="130" unbalanced="0"/>
    <cacheHierarchy uniqueName="[Append1].[solution_group]" caption="solution_group" attribute="1" defaultMemberUniqueName="[Append1].[solution_group].[All]" allUniqueName="[Append1].[solution_group].[All]" dimensionUniqueName="[Append1]" displayFolder="" count="2" memberValueDatatype="130" unbalanced="0"/>
    <cacheHierarchy uniqueName="[Append1].[income_class]" caption="income_class" attribute="1" defaultMemberUniqueName="[Append1].[income_class].[All]" allUniqueName="[Append1].[income_class].[All]" dimensionUniqueName="[Append1]" displayFolder="" count="2" memberValueDatatype="130" unbalanced="0"/>
    <cacheHierarchy uniqueName="[Append1].[Amount]" caption="Amount" attribute="1" defaultMemberUniqueName="[Append1].[Amount].[All]" allUniqueName="[Append1].[Amount].[All]" dimensionUniqueName="[Append1]" displayFolder="" count="2" memberValueDatatype="5" unbalanced="0"/>
    <cacheHierarchy uniqueName="[Append1].[income_due_date]" caption="income_due_date" attribute="1" time="1" defaultMemberUniqueName="[Append1].[income_due_date].[All]" allUniqueName="[Append1].[income_due_date].[All]" dimensionUniqueName="[Append1]" displayFolder="" count="2" memberValueDatatype="7" unbalanced="0"/>
    <cacheHierarchy uniqueName="[Append1].[revenue_transaction_type]" caption="revenue_transaction_type" attribute="1" defaultMemberUniqueName="[Append1].[revenue_transaction_type].[All]" allUniqueName="[Append1].[revenue_transaction_type].[All]" dimensionUniqueName="[Append1]" displayFolder="" count="2" memberValueDatatype="130" unbalanced="0"/>
    <cacheHierarchy uniqueName="[Append1].[renewal_status]" caption="renewal_status" attribute="1" defaultMemberUniqueName="[Append1].[renewal_status].[All]" allUniqueName="[Append1].[renewal_status].[All]" dimensionUniqueName="[Append1]" displayFolder="" count="2" memberValueDatatype="130" unbalanced="0"/>
    <cacheHierarchy uniqueName="[Append1].[lapse_reason]" caption="lapse_reason" attribute="1" defaultMemberUniqueName="[Append1].[lapse_reason].[All]" allUniqueName="[Append1].[lapse_reason].[All]" dimensionUniqueName="[Append1]" displayFolder="" count="2" memberValueDatatype="130" unbalanced="0"/>
    <cacheHierarchy uniqueName="[Append1].[last_updated_date]" caption="last_updated_date" attribute="1" time="1" defaultMemberUniqueName="[Append1].[last_updated_date].[All]" allUniqueName="[Append1].[last_updated_date].[All]" dimensionUniqueName="[Append1]" displayFolder="" count="2" memberValueDatatype="7" unbalanced="0"/>
    <cacheHierarchy uniqueName="[Append1].[Account Executive]" caption="Account Executive" attribute="1" defaultMemberUniqueName="[Append1].[Account Executive].[All]" allUniqueName="[Append1].[Account Executive].[All]" dimensionUniqueName="[Append1]" displayFolder="" count="2" memberValueDatatype="130" unbalanced="0"/>
    <cacheHierarchy uniqueName="[Append1].[invoice_number]" caption="invoice_number" attribute="1" defaultMemberUniqueName="[Append1].[invoice_number].[All]" allUniqueName="[Append1].[invoice_number].[All]" dimensionUniqueName="[Append1]" displayFolder="" count="2" memberValueDatatype="130" unbalanced="0"/>
    <cacheHierarchy uniqueName="[Append1].[invoice_date]" caption="invoice_date" attribute="1" time="1" defaultMemberUniqueName="[Append1].[invoice_date].[All]" allUniqueName="[Append1].[invoice_date].[All]" dimensionUniqueName="[Append1]" displayFolder="" count="2" memberValueDatatype="7" unbalanced="0"/>
    <cacheHierarchy uniqueName="[Append1].[Client Name]" caption="Client Name" attribute="1" defaultMemberUniqueName="[Append1].[Client Name].[All]" allUniqueName="[Append1].[Client Name].[All]" dimensionUniqueName="[Append1]" displayFolder="" count="2" memberValueDatatype="130" unbalanced="0"/>
    <cacheHierarchy uniqueName="[Append2].[client_name]" caption="client_name" attribute="1" defaultMemberUniqueName="[Append2].[client_name].[All]" allUniqueName="[Append2].[client_name].[All]" dimensionUniqueName="[Append2]" displayFolder="" count="2" memberValueDatatype="130" unbalanced="0"/>
    <cacheHierarchy uniqueName="[Append2].[policy_number]" caption="policy_number" attribute="1" defaultMemberUniqueName="[Append2].[policy_number].[All]" allUniqueName="[Append2].[policy_number].[All]" dimensionUniqueName="[Append2]" displayFolder="" count="2" memberValueDatatype="130" unbalanced="0"/>
    <cacheHierarchy uniqueName="[Append2].[policy_status]" caption="policy_status" attribute="1" defaultMemberUniqueName="[Append2].[policy_status].[All]" allUniqueName="[Append2].[policy_status].[All]" dimensionUniqueName="[Append2]" displayFolder="" count="2" memberValueDatatype="130" unbalanced="0"/>
    <cacheHierarchy uniqueName="[Append2].[policy_start_date]" caption="policy_start_date" attribute="1" time="1" defaultMemberUniqueName="[Append2].[policy_start_date].[All]" allUniqueName="[Append2].[policy_start_date].[All]" dimensionUniqueName="[Append2]" displayFolder="" count="2" memberValueDatatype="7" unbalanced="0"/>
    <cacheHierarchy uniqueName="[Append2].[policy_end_date]" caption="policy_end_date" attribute="1" time="1" defaultMemberUniqueName="[Append2].[policy_end_date].[All]" allUniqueName="[Append2].[policy_end_date].[All]" dimensionUniqueName="[Append2]" displayFolder="" count="2" memberValueDatatype="7" unbalanced="0"/>
    <cacheHierarchy uniqueName="[Append2].[product_group]" caption="product_group" attribute="1" defaultMemberUniqueName="[Append2].[product_group].[All]" allUniqueName="[Append2].[product_group].[All]" dimensionUniqueName="[Append2]" displayFolder="" count="2" memberValueDatatype="130" unbalanced="0"/>
    <cacheHierarchy uniqueName="[Append2].[Account Exe ID]" caption="Account Exe ID" attribute="1" defaultMemberUniqueName="[Append2].[Account Exe ID].[All]" allUniqueName="[Append2].[Account Exe ID].[All]" dimensionUniqueName="[Append2]" displayFolder="" count="2" memberValueDatatype="130" unbalanced="0"/>
    <cacheHierarchy uniqueName="[Append2].[Exe Name]" caption="Exe Name" attribute="1" defaultMemberUniqueName="[Append2].[Exe Name].[All]" allUniqueName="[Append2].[Exe Name].[All]" dimensionUniqueName="[Append2]" displayFolder="" count="2" memberValueDatatype="130" unbalanced="0"/>
    <cacheHierarchy uniqueName="[Append2].[branch_name]" caption="branch_name" attribute="1" defaultMemberUniqueName="[Append2].[branch_name].[All]" allUniqueName="[Append2].[branch_name].[All]" dimensionUniqueName="[Append2]" displayFolder="" count="2" memberValueDatatype="130" unbalanced="0"/>
    <cacheHierarchy uniqueName="[Append2].[solution_group]" caption="solution_group" attribute="1" defaultMemberUniqueName="[Append2].[solution_group].[All]" allUniqueName="[Append2].[solution_group].[All]" dimensionUniqueName="[Append2]" displayFolder="" count="2" memberValueDatatype="130" unbalanced="0"/>
    <cacheHierarchy uniqueName="[Append2].[income_class]" caption="income_class" attribute="1" defaultMemberUniqueName="[Append2].[income_class].[All]" allUniqueName="[Append2].[income_class].[All]" dimensionUniqueName="[Append2]" displayFolder="" count="2" memberValueDatatype="130" unbalanced="0"/>
    <cacheHierarchy uniqueName="[Append2].[Amount]" caption="Amount" attribute="1" defaultMemberUniqueName="[Append2].[Amount].[All]" allUniqueName="[Append2].[Amount].[All]" dimensionUniqueName="[Append2]" displayFolder="" count="2" memberValueDatatype="5" unbalanced="0"/>
    <cacheHierarchy uniqueName="[Append2].[income_due_date]" caption="income_due_date" attribute="1" time="1" defaultMemberUniqueName="[Append2].[income_due_date].[All]" allUniqueName="[Append2].[income_due_date].[All]" dimensionUniqueName="[Append2]" displayFolder="" count="2" memberValueDatatype="7" unbalanced="0"/>
    <cacheHierarchy uniqueName="[Append2].[revenue_transaction_type]" caption="revenue_transaction_type" attribute="1" defaultMemberUniqueName="[Append2].[revenue_transaction_type].[All]" allUniqueName="[Append2].[revenue_transaction_type].[All]" dimensionUniqueName="[Append2]" displayFolder="" count="2" memberValueDatatype="130" unbalanced="0"/>
    <cacheHierarchy uniqueName="[Append2].[renewal_status]" caption="renewal_status" attribute="1" defaultMemberUniqueName="[Append2].[renewal_status].[All]" allUniqueName="[Append2].[renewal_status].[All]" dimensionUniqueName="[Append2]" displayFolder="" count="2" memberValueDatatype="130" unbalanced="0"/>
    <cacheHierarchy uniqueName="[Append2].[lapse_reason]" caption="lapse_reason" attribute="1" defaultMemberUniqueName="[Append2].[lapse_reason].[All]" allUniqueName="[Append2].[lapse_reason].[All]" dimensionUniqueName="[Append2]" displayFolder="" count="2" memberValueDatatype="130" unbalanced="0"/>
    <cacheHierarchy uniqueName="[Append2].[last_updated_date]" caption="last_updated_date" attribute="1" time="1" defaultMemberUniqueName="[Append2].[last_updated_date].[All]" allUniqueName="[Append2].[last_updated_date].[All]" dimensionUniqueName="[Append2]" displayFolder="" count="2" memberValueDatatype="7" unbalanced="0"/>
    <cacheHierarchy uniqueName="[Append2].[Account Executive]" caption="Account Executive" attribute="1" defaultMemberUniqueName="[Append2].[Account Executive].[All]" allUniqueName="[Append2].[Account Executive].[All]" dimensionUniqueName="[Append2]" displayFolder="" count="2" memberValueDatatype="130" unbalanced="0"/>
    <cacheHierarchy uniqueName="[Brokerage].[client_name]" caption="client_name" attribute="1" defaultMemberUniqueName="[Brokerage].[client_name].[All]" allUniqueName="[Brokerage].[client_name].[All]" dimensionUniqueName="[Brokerage]" displayFolder="" count="2" memberValueDatatype="130" unbalanced="0"/>
    <cacheHierarchy uniqueName="[Brokerage].[policy_number]" caption="policy_number" attribute="1" defaultMemberUniqueName="[Brokerage].[policy_number].[All]" allUniqueName="[Brokerage].[policy_number].[All]" dimensionUniqueName="[Brokerage]" displayFolder="" count="2" memberValueDatatype="130" unbalanced="0"/>
    <cacheHierarchy uniqueName="[Brokerage].[policy_status]" caption="policy_status" attribute="1" defaultMemberUniqueName="[Brokerage].[policy_status].[All]" allUniqueName="[Brokerage].[policy_status].[All]" dimensionUniqueName="[Brokerage]" displayFolder="" count="2" memberValueDatatype="130" unbalanced="0"/>
    <cacheHierarchy uniqueName="[Brokerage].[policy_start_date]" caption="policy_start_date" attribute="1" time="1" defaultMemberUniqueName="[Brokerage].[policy_start_date].[All]" allUniqueName="[Brokerage].[policy_start_date].[All]" dimensionUniqueName="[Brokerage]" displayFolder="" count="2" memberValueDatatype="7" unbalanced="0"/>
    <cacheHierarchy uniqueName="[Brokerage].[policy_end_date]" caption="policy_end_date" attribute="1" time="1" defaultMemberUniqueName="[Brokerage].[policy_end_date].[All]" allUniqueName="[Brokerage].[policy_end_date].[All]" dimensionUniqueName="[Brokerage]" displayFolder="" count="2" memberValueDatatype="7" unbalanced="0"/>
    <cacheHierarchy uniqueName="[Brokerage].[product_group]" caption="product_group" attribute="1" defaultMemberUniqueName="[Brokerage].[product_group].[All]" allUniqueName="[Brokerage].[product_group].[All]" dimensionUniqueName="[Brokerage]" displayFolder="" count="2" memberValueDatatype="130" unbalanced="0"/>
    <cacheHierarchy uniqueName="[Brokerage].[Account Exe ID]" caption="Account Exe ID" attribute="1" defaultMemberUniqueName="[Brokerage].[Account Exe ID].[All]" allUniqueName="[Brokerage].[Account Exe ID].[All]" dimensionUniqueName="[Brokerage]" displayFolder="" count="2" memberValueDatatype="130" unbalanced="0"/>
    <cacheHierarchy uniqueName="[Brokerage].[Exe Name]" caption="Exe Name" attribute="1" defaultMemberUniqueName="[Brokerage].[Exe Name].[All]" allUniqueName="[Brokerage].[Exe Name].[All]" dimensionUniqueName="[Brokerage]" displayFolder="" count="2" memberValueDatatype="130" unbalanced="0"/>
    <cacheHierarchy uniqueName="[Brokerage].[branch_name]" caption="branch_name" attribute="1" defaultMemberUniqueName="[Brokerage].[branch_name].[All]" allUniqueName="[Brokerage].[branch_name].[All]" dimensionUniqueName="[Brokerage]" displayFolder="" count="2" memberValueDatatype="130" unbalanced="0"/>
    <cacheHierarchy uniqueName="[Brokerage].[solution_group]" caption="solution_group" attribute="1" defaultMemberUniqueName="[Brokerage].[solution_group].[All]" allUniqueName="[Brokerage].[solution_group].[All]" dimensionUniqueName="[Brokerage]" displayFolder="" count="2" memberValueDatatype="130" unbalanced="0"/>
    <cacheHierarchy uniqueName="[Brokerage].[income_class]" caption="income_class" attribute="1" defaultMemberUniqueName="[Brokerage].[income_class].[All]" allUniqueName="[Brokerage].[income_class].[All]" dimensionUniqueName="[Brokerage]" displayFolder="" count="2" memberValueDatatype="130" unbalanced="0"/>
    <cacheHierarchy uniqueName="[Brokerage].[Amount]" caption="Amount" attribute="1" defaultMemberUniqueName="[Brokerage].[Amount].[All]" allUniqueName="[Brokerage].[Amount].[All]" dimensionUniqueName="[Brokerage]" displayFolder="" count="2" memberValueDatatype="5" unbalanced="0"/>
    <cacheHierarchy uniqueName="[Brokerage].[income_due_date]" caption="income_due_date" attribute="1" time="1" defaultMemberUniqueName="[Brokerage].[income_due_date].[All]" allUniqueName="[Brokerage].[income_due_date].[All]" dimensionUniqueName="[Brokerage]" displayFolder="" count="2"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2" memberValueDatatype="130" unbalanced="0"/>
    <cacheHierarchy uniqueName="[Brokerage].[renewal_status]" caption="renewal_status" attribute="1" defaultMemberUniqueName="[Brokerage].[renewal_status].[All]" allUniqueName="[Brokerage].[renewal_status].[All]" dimensionUniqueName="[Brokerage]" displayFolder="" count="2" memberValueDatatype="130" unbalanced="0"/>
    <cacheHierarchy uniqueName="[Brokerage].[lapse_reason]" caption="lapse_reason" attribute="1" defaultMemberUniqueName="[Brokerage].[lapse_reason].[All]" allUniqueName="[Brokerage].[lapse_reason].[All]" dimensionUniqueName="[Brokerage]" displayFolder="" count="2" memberValueDatatype="130" unbalanced="0"/>
    <cacheHierarchy uniqueName="[Brokerage].[last_updated_date]" caption="last_updated_date" attribute="1" time="1" defaultMemberUniqueName="[Brokerage].[last_updated_date].[All]" allUniqueName="[Brokerage].[last_updated_date].[All]" dimensionUniqueName="[Brokerage]" displayFolder="" count="2" memberValueDatatype="7" unbalanced="0"/>
    <cacheHierarchy uniqueName="[brokerage_202001231040].[client_name]" caption="client_name" attribute="1" defaultMemberUniqueName="[brokerage_202001231040].[client_name].[All]" allUniqueName="[brokerage_202001231040].[client_name].[All]" dimensionUniqueName="[brokerage_202001231040]" displayFolder="" count="2"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2"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2"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2"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2"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2"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2"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2"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2"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2"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cacheHierarchy uniqueName="[brokerage_202001231040].[Amount]" caption="Amount" attribute="1" defaultMemberUniqueName="[brokerage_202001231040].[Amount].[All]" allUniqueName="[brokerage_202001231040].[Amount].[All]" dimensionUniqueName="[brokerage_202001231040]" displayFolder="" count="2"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2"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2"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2"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2"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2" memberValueDatatype="7" unbalanced="0"/>
    <cacheHierarchy uniqueName="[Budget].[Branch]" caption="Branch" attribute="1" defaultMemberUniqueName="[Budget].[Branch].[All]" allUniqueName="[Budget].[Branch].[All]" dimensionUniqueName="[Budget]" displayFolder="" count="2" memberValueDatatype="130" unbalanced="0"/>
    <cacheHierarchy uniqueName="[Budget].[Account Exe ID]" caption="Account Exe ID" attribute="1" defaultMemberUniqueName="[Budget].[Account Exe ID].[All]" allUniqueName="[Budget].[Account Exe ID].[All]" dimensionUniqueName="[Budget]" displayFolder="" count="2" memberValueDatatype="130" unbalanced="0"/>
    <cacheHierarchy uniqueName="[Budget].[Employee Name]" caption="Employee Name" attribute="1" defaultMemberUniqueName="[Budget].[Employee Name].[All]" allUniqueName="[Budget].[Employee Name].[All]" dimensionUniqueName="[Budget]" displayFolder="" count="2" memberValueDatatype="130" unbalanced="0"/>
    <cacheHierarchy uniqueName="[Budget].[New Role2]" caption="New Role2" attribute="1" defaultMemberUniqueName="[Budget].[New Role2].[All]" allUniqueName="[Budget].[New Role2].[All]" dimensionUniqueName="[Budget]" displayFolder="" count="2" memberValueDatatype="130" unbalanced="0"/>
    <cacheHierarchy uniqueName="[Budget].[New Budget]" caption="New Budget" attribute="1" defaultMemberUniqueName="[Budget].[New Budget].[All]" allUniqueName="[Budget].[New Budget].[All]" dimensionUniqueName="[Budget]" displayFolder="" count="2" memberValueDatatype="20" unbalanced="0"/>
    <cacheHierarchy uniqueName="[Budget].[Cross sell bugdet]" caption="Cross sell bugdet" attribute="1" defaultMemberUniqueName="[Budget].[Cross sell bugdet].[All]" allUniqueName="[Budget].[Cross sell bugdet].[All]" dimensionUniqueName="[Budget]" displayFolder="" count="2" memberValueDatatype="20" unbalanced="0"/>
    <cacheHierarchy uniqueName="[Budget].[Renewal Budget]" caption="Renewal Budget" attribute="1" defaultMemberUniqueName="[Budget].[Renewal Budget].[All]" allUniqueName="[Budget].[Renewal Budget].[All]" dimensionUniqueName="[Budget]" displayFolder="" count="2" memberValueDatatype="20" unbalanced="0"/>
    <cacheHierarchy uniqueName="[Claims].[Claim ID]" caption="Claim ID" attribute="1" defaultMemberUniqueName="[Claims].[Claim ID].[All]" allUniqueName="[Claims].[Claim ID].[All]" dimensionUniqueName="[Claims]" displayFolder="" count="2" memberValueDatatype="130" unbalanced="0"/>
    <cacheHierarchy uniqueName="[Claims].[Date of Claim]" caption="Date of Claim" attribute="1" time="1" defaultMemberUniqueName="[Claims].[Date of Claim].[All]" allUniqueName="[Claims].[Date of Claim].[All]" dimensionUniqueName="[Claims]" displayFolder="" count="2" memberValueDatatype="7" unbalanced="0"/>
    <cacheHierarchy uniqueName="[Claims].[Claim Amount]" caption="Claim Amount" attribute="1" defaultMemberUniqueName="[Claims].[Claim Amount].[All]" allUniqueName="[Claims].[Claim Amount].[All]" dimensionUniqueName="[Claims]" displayFolder="" count="2" memberValueDatatype="20" unbalanced="0"/>
    <cacheHierarchy uniqueName="[Claims].[Claim Status]" caption="Claim Status" attribute="1" defaultMemberUniqueName="[Claims].[Claim Status].[All]" allUniqueName="[Claims].[Claim Status].[All]" dimensionUniqueName="[Claims]" displayFolder="" count="2" memberValueDatatype="130" unbalanced="0"/>
    <cacheHierarchy uniqueName="[Claims].[Reason for Claim]" caption="Reason for Claim" attribute="1" defaultMemberUniqueName="[Claims].[Reason for Claim].[All]" allUniqueName="[Claims].[Reason for Claim].[All]" dimensionUniqueName="[Claims]" displayFolder="" count="2" memberValueDatatype="130" unbalanced="0"/>
    <cacheHierarchy uniqueName="[Claims].[Settlement Date]" caption="Settlement Date" attribute="1" time="1" defaultMemberUniqueName="[Claims].[Settlement Date].[All]" allUniqueName="[Claims].[Settlement Date].[All]" dimensionUniqueName="[Claims]" displayFolder="" count="2" memberValueDatatype="7" unbalanced="0"/>
    <cacheHierarchy uniqueName="[Claims].[Policy ID]" caption="Policy ID" attribute="1" defaultMemberUniqueName="[Claims].[Policy ID].[All]" allUniqueName="[Claims].[Policy ID].[All]" dimensionUniqueName="[Claims]" displayFolder="" count="2" memberValueDatatype="130" unbalanced="0"/>
    <cacheHierarchy uniqueName="[fees_202001231041].[client_name]" caption="client_name" attribute="1" defaultMemberUniqueName="[fees_202001231041].[client_name].[All]" allUniqueName="[fees_202001231041].[client_name].[All]" dimensionUniqueName="[fees_202001231041]" displayFolder="" count="2" memberValueDatatype="130" unbalanced="0"/>
    <cacheHierarchy uniqueName="[fees_202001231041].[branch_name]" caption="branch_name" attribute="1" defaultMemberUniqueName="[fees_202001231041].[branch_name].[All]" allUniqueName="[fees_202001231041].[branch_name].[All]" dimensionUniqueName="[fees_202001231041]" displayFolder="" count="2"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2"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2"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2"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2" memberValueDatatype="130" unbalanced="0"/>
    <cacheHierarchy uniqueName="[fees_202001231041].[Amount]" caption="Amount" attribute="1" defaultMemberUniqueName="[fees_202001231041].[Amount].[All]" allUniqueName="[fees_202001231041].[Amount].[All]" dimensionUniqueName="[fees_202001231041]" displayFolder="" count="2"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2"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2" memberValueDatatype="130" unbalanced="0"/>
    <cacheHierarchy uniqueName="[fees_202001231041].[income_due_date (Month)]" caption="income_due_date (Month)" attribute="1" defaultMemberUniqueName="[fees_202001231041].[income_due_date (Month)].[All]" allUniqueName="[fees_202001231041].[income_due_date (Month)].[All]" dimensionUniqueName="[fees_202001231041]" displayFolder="" count="2" memberValueDatatype="130" unbalanced="0"/>
    <cacheHierarchy uniqueName="[Invoice].[invoice_number]" caption="invoice_number" attribute="1" defaultMemberUniqueName="[Invoice].[invoice_number].[All]" allUniqueName="[Invoice].[invoice_number].[All]" dimensionUniqueName="[Invoice]" displayFolder="" count="2" memberValueDatatype="130" unbalanced="0"/>
    <cacheHierarchy uniqueName="[Invoice].[invoice_date]" caption="invoice_date" attribute="1" time="1" defaultMemberUniqueName="[Invoice].[invoice_date].[All]" allUniqueName="[Invoice].[invoice_date].[All]" dimensionUniqueName="[Invoice]" displayFolder="" count="2"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2" memberValueDatatype="130" unbalanced="0"/>
    <cacheHierarchy uniqueName="[Invoice].[branch_name]" caption="branch_name" attribute="1" defaultMemberUniqueName="[Invoice].[branch_name].[All]" allUniqueName="[Invoice].[branch_name].[All]" dimensionUniqueName="[Invoice]" displayFolder="" count="2" memberValueDatatype="130" unbalanced="0"/>
    <cacheHierarchy uniqueName="[Invoice].[solution_group]" caption="solution_group" attribute="1" defaultMemberUniqueName="[Invoice].[solution_group].[All]" allUniqueName="[Invoice].[solution_group].[All]" dimensionUniqueName="[Invoice]" displayFolder="" count="2" memberValueDatatype="130" unbalanced="0"/>
    <cacheHierarchy uniqueName="[Invoice].[Account Exe ID]" caption="Account Exe ID" attribute="1" defaultMemberUniqueName="[Invoice].[Account Exe ID].[All]" allUniqueName="[Invoice].[Account Exe ID].[All]" dimensionUniqueName="[Invoice]" displayFolder="" count="2"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2" memberValueDatatype="130" unbalanced="0"/>
    <cacheHierarchy uniqueName="[Invoice].[Client Name]" caption="Client Name" attribute="1" defaultMemberUniqueName="[Invoice].[Client Name].[All]" allUniqueName="[Invoice].[Client Name].[All]" dimensionUniqueName="[Invoice]" displayFolder="" count="2" memberValueDatatype="130" unbalanced="0"/>
    <cacheHierarchy uniqueName="[Invoice].[policy_number]" caption="policy_number" attribute="1" defaultMemberUniqueName="[Invoice].[policy_number].[All]" allUniqueName="[Invoice].[policy_number].[All]" dimensionUniqueName="[Invoice]" displayFolder="" count="2" memberValueDatatype="130" unbalanced="0"/>
    <cacheHierarchy uniqueName="[Invoice].[Amount]" caption="Amount" attribute="1" defaultMemberUniqueName="[Invoice].[Amount].[All]" allUniqueName="[Invoice].[Amount].[All]" dimensionUniqueName="[Invoice]" displayFolder="" count="2" memberValueDatatype="20" unbalanced="0"/>
    <cacheHierarchy uniqueName="[Invoice].[income_due_date]" caption="income_due_date" attribute="1" time="1" defaultMemberUniqueName="[Invoice].[income_due_date].[All]" allUniqueName="[Invoice].[income_due_date].[All]" dimensionUniqueName="[Invoice]" displayFolder="" count="2" memberValueDatatype="7" unbalanced="0"/>
    <cacheHierarchy uniqueName="[Meeting_list].[Account Exe ID]" caption="Account Exe ID" attribute="1" defaultMemberUniqueName="[Meeting_list].[Account Exe ID].[All]" allUniqueName="[Meeting_list].[Account Exe ID].[All]" dimensionUniqueName="[Meeting_list]" displayFolder="" count="2" memberValueDatatype="130" unbalanced="0"/>
    <cacheHierarchy uniqueName="[Meeting_list].[Account Executive]" caption="Account Executive" attribute="1" defaultMemberUniqueName="[Meeting_list].[Account Executive].[All]" allUniqueName="[Meeting_list].[Account Executive].[All]" dimensionUniqueName="[Meeting_list]" displayFolder="" count="2" memberValueDatatype="130" unbalanced="0"/>
    <cacheHierarchy uniqueName="[Meeting_list].[branch_name]" caption="branch_name" attribute="1" defaultMemberUniqueName="[Meeting_list].[branch_name].[All]" allUniqueName="[Meeting_list].[branch_name].[All]" dimensionUniqueName="[Meeting_list]" displayFolder="" count="2" memberValueDatatype="130" unbalanced="0"/>
    <cacheHierarchy uniqueName="[Meeting_list].[global_attendees]" caption="global_attendees" attribute="1" defaultMemberUniqueName="[Meeting_list].[global_attendees].[All]" allUniqueName="[Meeting_list].[global_attendees].[All]" dimensionUniqueName="[Meeting_list]" displayFolder="" count="2" memberValueDatatype="130" unbalanced="0"/>
    <cacheHierarchy uniqueName="[Meeting_list].[meeting_date]" caption="meeting_date" attribute="1" time="1" defaultMemberUniqueName="[Meeting_list].[meeting_date].[All]" allUniqueName="[Meeting_list].[meeting_date].[All]" dimensionUniqueName="[Meeting_list]" displayFolder="" count="2" memberValueDatatype="7" unbalanced="0">
      <fieldsUsage count="2">
        <fieldUsage x="-1"/>
        <fieldUsage x="2"/>
      </fieldsUsage>
    </cacheHierarchy>
    <cacheHierarchy uniqueName="[Meeting_list].[meeting_date (Year)]" caption="meeting_date (Year)" attribute="1" defaultMemberUniqueName="[Meeting_list].[meeting_date (Year)].[All]" allUniqueName="[Meeting_list].[meeting_date (Year)].[All]" dimensionUniqueName="[Meeting_list]" displayFolder="" count="2" memberValueDatatype="130" unbalanced="0"/>
    <cacheHierarchy uniqueName="[Meeting_list].[meeting_date (Quarter)]" caption="meeting_date (Quarter)" attribute="1" defaultMemberUniqueName="[Meeting_list].[meeting_date (Quarter)].[All]" allUniqueName="[Meeting_list].[meeting_date (Quarter)].[All]" dimensionUniqueName="[Meeting_list]" displayFolder="" count="2"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2"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cacheHierarchy uniqueName="[Opportunity].[opportunity_id]" caption="opportunity_id" attribute="1" defaultMemberUniqueName="[Opportunity].[opportunity_id].[All]" allUniqueName="[Opportunity].[opportunity_id].[All]" dimensionUniqueName="[Opportunity]" displayFolder="" count="2" memberValueDatatype="130" unbalanced="0"/>
    <cacheHierarchy uniqueName="[Opportunity].[Account Exe Id]" caption="Account Exe Id" attribute="1" defaultMemberUniqueName="[Opportunity].[Account Exe Id].[All]" allUniqueName="[Opportunity].[Account Exe Id].[All]" dimensionUniqueName="[Opportunity]" displayFolder="" count="2" memberValueDatatype="13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2" memberValueDatatype="20" unbalanced="0"/>
    <cacheHierarchy uniqueName="[Opportunity].[revenue_amount]" caption="revenue_amount" attribute="1" defaultMemberUniqueName="[Opportunity].[revenue_amount].[All]" allUniqueName="[Opportunity].[revenue_amount].[All]" dimensionUniqueName="[Opportunity]" displayFolder="" count="2" memberValueDatatype="20" unbalanced="0"/>
    <cacheHierarchy uniqueName="[Opportunity].[closing_date]" caption="closing_date" attribute="1" time="1" defaultMemberUniqueName="[Opportunity].[closing_date].[All]" allUniqueName="[Opportunity].[closing_date].[All]" dimensionUniqueName="[Opportunity]" displayFolder="" count="2" memberValueDatatype="7" unbalanced="0"/>
    <cacheHierarchy uniqueName="[Opportunity].[stage]" caption="stage" attribute="1" defaultMemberUniqueName="[Opportunity].[stage].[All]" allUniqueName="[Opportunity].[stage].[All]" dimensionUniqueName="[Opportunity]" displayFolder="" count="2" memberValueDatatype="130" unbalanced="0"/>
    <cacheHierarchy uniqueName="[Opportunity].[branch]" caption="branch" attribute="1" defaultMemberUniqueName="[Opportunity].[branch].[All]" allUniqueName="[Opportunity].[branch].[All]" dimensionUniqueName="[Opportunity]" displayFolder="" count="2" memberValueDatatype="130" unbalanced="0"/>
    <cacheHierarchy uniqueName="[Opportunity].[specialty]" caption="specialty" attribute="1" defaultMemberUniqueName="[Opportunity].[specialty].[All]" allUniqueName="[Opportunity].[specialty].[All]" dimensionUniqueName="[Opportunity]" displayFolder="" count="2" memberValueDatatype="130" unbalanced="0"/>
    <cacheHierarchy uniqueName="[Opportunity].[product_group]" caption="product_group" attribute="1" defaultMemberUniqueName="[Opportunity].[product_group].[All]" allUniqueName="[Opportunity].[product_group].[All]" dimensionUniqueName="[Opportunity]" displayFolder="" count="2" memberValueDatatype="130" unbalanced="0"/>
    <cacheHierarchy uniqueName="[Opportunity].[product_sub_group]" caption="product_sub_group" attribute="1" defaultMemberUniqueName="[Opportunity].[product_sub_group].[All]" allUniqueName="[Opportunity].[product_sub_group].[All]" dimensionUniqueName="[Opportunity]" displayFolder="" count="2" memberValueDatatype="130" unbalanced="0"/>
    <cacheHierarchy uniqueName="[Opportunity].[risk_details]" caption="risk_details" attribute="1" defaultMemberUniqueName="[Opportunity].[risk_details].[All]" allUniqueName="[Opportunity].[risk_details].[All]" dimensionUniqueName="[Opportunity]" displayFolder="" count="2" memberValueDatatype="130" unbalanced="0"/>
    <cacheHierarchy uniqueName="[PD_Additional Fields].[Agent ID]" caption="Agent ID" attribute="1" defaultMemberUniqueName="[PD_Additional Fields].[Agent ID].[All]" allUniqueName="[PD_Additional Fields].[Agent ID].[All]" dimensionUniqueName="[PD_Additional Fields]" displayFolder="" count="2" memberValueDatatype="130" unbalanced="0"/>
    <cacheHierarchy uniqueName="[PD_Additional Fields].[Renewal Status]" caption="Renewal Status" attribute="1" defaultMemberUniqueName="[PD_Additional Fields].[Renewal Status].[All]" allUniqueName="[PD_Additional Fields].[Renewal Status].[All]" dimensionUniqueName="[PD_Additional Fields]" displayFolder="" count="2" memberValueDatatype="130" unbalanced="0"/>
    <cacheHierarchy uniqueName="[PD_Additional Fields].[Policy Discounts]" caption="Policy Discounts" attribute="1" defaultMemberUniqueName="[PD_Additional Fields].[Policy Discounts].[All]" allUniqueName="[PD_Additional Fields].[Policy Discounts].[All]" dimensionUniqueName="[PD_Additional Fields]" displayFolder="" count="2" memberValueDatatype="20" unbalanced="0"/>
    <cacheHierarchy uniqueName="[PD_Additional Fields].[Risk Score]" caption="Risk Score" attribute="1" defaultMemberUniqueName="[PD_Additional Fields].[Risk Score].[All]" allUniqueName="[PD_Additional Fields].[Risk Score].[All]" dimensionUniqueName="[PD_Additional Fields]" displayFolder="" count="2" memberValueDatatype="20" unbalanced="0"/>
    <cacheHierarchy uniqueName="[PD_Additional Fields].[Policy ID]" caption="Policy ID" attribute="1" defaultMemberUniqueName="[PD_Additional Fields].[Policy ID].[All]" allUniqueName="[PD_Additional Fields].[Policy ID].[All]" dimensionUniqueName="[PD_Additional Fields]" displayFolder="" count="2" memberValueDatatype="130" unbalanced="0"/>
    <cacheHierarchy uniqueName="[PD_Customer Information].[Customer ID]" caption="Customer ID" attribute="1" defaultMemberUniqueName="[PD_Customer Information].[Customer ID].[All]" allUniqueName="[PD_Customer Information].[Customer ID].[All]" dimensionUniqueName="[PD_Customer Information]" displayFolder="" count="2" memberValueDatatype="130" unbalanced="0"/>
    <cacheHierarchy uniqueName="[PD_Customer Information].[Name]" caption="Name" attribute="1" defaultMemberUniqueName="[PD_Customer Information].[Name].[All]" allUniqueName="[PD_Customer Information].[Name].[All]" dimensionUniqueName="[PD_Customer Information]" displayFolder="" count="2" memberValueDatatype="130" unbalanced="0"/>
    <cacheHierarchy uniqueName="[PD_Customer Information].[Gender]" caption="Gender" attribute="1" defaultMemberUniqueName="[PD_Customer Information].[Gender].[All]" allUniqueName="[PD_Customer Information].[Gender].[All]" dimensionUniqueName="[PD_Customer Information]" displayFolder="" count="2" memberValueDatatype="130" unbalanced="0">
      <fieldsUsage count="2">
        <fieldUsage x="-1"/>
        <fieldUsage x="0"/>
      </fieldsUsage>
    </cacheHierarchy>
    <cacheHierarchy uniqueName="[PD_Customer Information].[Age]" caption="Age" attribute="1" defaultMemberUniqueName="[PD_Customer Information].[Age].[All]" allUniqueName="[PD_Customer Information].[Age].[All]" dimensionUniqueName="[PD_Customer Information]" displayFolder="" count="2" memberValueDatatype="20" unbalanced="0"/>
    <cacheHierarchy uniqueName="[PD_Customer Information].[Occupation]" caption="Occupation" attribute="1" defaultMemberUniqueName="[PD_Customer Information].[Occupation].[All]" allUniqueName="[PD_Customer Information].[Occupation].[All]" dimensionUniqueName="[PD_Customer Information]" displayFolder="" count="2" memberValueDatatype="130" unbalanced="0"/>
    <cacheHierarchy uniqueName="[PD_Customer Information].[Marital Status]" caption="Marital Status" attribute="1" defaultMemberUniqueName="[PD_Customer Information].[Marital Status].[All]" allUniqueName="[PD_Customer Information].[Marital Status].[All]" dimensionUniqueName="[PD_Customer Information]" displayFolder="" count="2" memberValueDatatype="130" unbalanced="0"/>
    <cacheHierarchy uniqueName="[PD_Customer Information].[Address (City, State, Zip Code)]" caption="Address (City, State, Zip Code)" attribute="1" defaultMemberUniqueName="[PD_Customer Information].[Address (City, State, Zip Code)].[All]" allUniqueName="[PD_Customer Information].[Address (City, State, Zip Code)].[All]" dimensionUniqueName="[PD_Customer Information]" displayFolder="" count="2" memberValueDatatype="130" unbalanced="0"/>
    <cacheHierarchy uniqueName="[PD_Payment History].[Payment ID]" caption="Payment ID" attribute="1" defaultMemberUniqueName="[PD_Payment History].[Payment ID].[All]" allUniqueName="[PD_Payment History].[Payment ID].[All]" dimensionUniqueName="[PD_Payment History]" displayFolder="" count="2" memberValueDatatype="130" unbalanced="0"/>
    <cacheHierarchy uniqueName="[PD_Payment History].[Date of Payment]" caption="Date of Payment" attribute="1" time="1" defaultMemberUniqueName="[PD_Payment History].[Date of Payment].[All]" allUniqueName="[PD_Payment History].[Date of Payment].[All]" dimensionUniqueName="[PD_Payment History]" displayFolder="" count="2" memberValueDatatype="7" unbalanced="0"/>
    <cacheHierarchy uniqueName="[PD_Payment History].[Amount Paid]" caption="Amount Paid" attribute="1" defaultMemberUniqueName="[PD_Payment History].[Amount Paid].[All]" allUniqueName="[PD_Payment History].[Amount Paid].[All]" dimensionUniqueName="[PD_Payment History]" displayFolder="" count="2" memberValueDatatype="5" unbalanced="0"/>
    <cacheHierarchy uniqueName="[PD_Payment History].[Payment Method]" caption="Payment Method" attribute="1" defaultMemberUniqueName="[PD_Payment History].[Payment Method].[All]" allUniqueName="[PD_Payment History].[Payment Method].[All]" dimensionUniqueName="[PD_Payment History]" displayFolder="" count="2" memberValueDatatype="130" unbalanced="0"/>
    <cacheHierarchy uniqueName="[PD_Payment History].[Payment Status]" caption="Payment Status" attribute="1" defaultMemberUniqueName="[PD_Payment History].[Payment Status].[All]" allUniqueName="[PD_Payment History].[Payment Status].[All]" dimensionUniqueName="[PD_Payment History]" displayFolder="" count="2" memberValueDatatype="130" unbalanced="0"/>
    <cacheHierarchy uniqueName="[PD_Payment History].[Policy ID]" caption="Policy ID" attribute="1" defaultMemberUniqueName="[PD_Payment History].[Policy ID].[All]" allUniqueName="[PD_Payment History].[Policy ID].[All]" dimensionUniqueName="[PD_Payment History]" displayFolder="" count="2" memberValueDatatype="130" unbalanced="0"/>
    <cacheHierarchy uniqueName="[PD_Policy Details].[Policy ID]" caption="Policy ID" attribute="1" defaultMemberUniqueName="[PD_Policy Details].[Policy ID].[All]" allUniqueName="[PD_Policy Details].[Policy ID].[All]" dimensionUniqueName="[PD_Policy Details]" displayFolder="" count="2" memberValueDatatype="130" unbalanced="0"/>
    <cacheHierarchy uniqueName="[PD_Policy Details].[Policy Type]" caption="Policy Type" attribute="1" defaultMemberUniqueName="[PD_Policy Details].[Policy Type].[All]" allUniqueName="[PD_Policy Details].[Policy Type].[All]" dimensionUniqueName="[PD_Policy Details]" displayFolder="" count="2" memberValueDatatype="130" unbalanced="0">
      <fieldsUsage count="2">
        <fieldUsage x="-1"/>
        <fieldUsage x="3"/>
      </fieldsUsage>
    </cacheHierarchy>
    <cacheHierarchy uniqueName="[PD_Policy Details].[Coverage Amount]" caption="Coverage Amount" attribute="1" defaultMemberUniqueName="[PD_Policy Details].[Coverage Amount].[All]" allUniqueName="[PD_Policy Details].[Coverage Amount].[All]" dimensionUniqueName="[PD_Policy Details]" displayFolder="" count="2" memberValueDatatype="20" unbalanced="0"/>
    <cacheHierarchy uniqueName="[PD_Policy Details].[Premium Amount]" caption="Premium Amount" attribute="1" defaultMemberUniqueName="[PD_Policy Details].[Premium Amount].[All]" allUniqueName="[PD_Policy Details].[Premium Amount].[All]" dimensionUniqueName="[PD_Policy Details]" displayFolder="" count="2" memberValueDatatype="5" unbalanced="0"/>
    <cacheHierarchy uniqueName="[PD_Policy Details].[Policy Start Date]" caption="Policy Start Date" attribute="1" time="1" defaultMemberUniqueName="[PD_Policy Details].[Policy Start Date].[All]" allUniqueName="[PD_Policy Details].[Policy Start Date].[All]" dimensionUniqueName="[PD_Policy Details]" displayFolder="" count="2" memberValueDatatype="7" unbalanced="0"/>
    <cacheHierarchy uniqueName="[PD_Policy Details].[Policy End Date]" caption="Policy End Date" attribute="1" time="1" defaultMemberUniqueName="[PD_Policy Details].[Policy End Date].[All]" allUniqueName="[PD_Policy Details].[Policy End Date].[All]" dimensionUniqueName="[PD_Policy Details]" displayFolder="" count="2" memberValueDatatype="7" unbalanced="0"/>
    <cacheHierarchy uniqueName="[PD_Policy Details].[Payment Frequency]" caption="Payment Frequency" attribute="1" defaultMemberUniqueName="[PD_Policy Details].[Payment Frequency].[All]" allUniqueName="[PD_Policy Details].[Payment Frequency].[All]" dimensionUniqueName="[PD_Policy Details]" displayFolder="" count="2" memberValueDatatype="130" unbalanced="0"/>
    <cacheHierarchy uniqueName="[PD_Policy Details].[Status]" caption="Status" attribute="1" defaultMemberUniqueName="[PD_Policy Details].[Status].[All]" allUniqueName="[PD_Policy Details].[Status].[All]" dimensionUniqueName="[PD_Policy Details]" displayFolder="" count="2" memberValueDatatype="130" unbalanced="0"/>
    <cacheHierarchy uniqueName="[PD_Policy Details].[Customer ID]" caption="Customer ID" attribute="1" defaultMemberUniqueName="[PD_Policy Details].[Customer ID].[All]" allUniqueName="[PD_Policy Details].[Customer ID].[All]" dimensionUniqueName="[PD_Policy Details]" displayFolder="" count="2" memberValueDatatype="130" unbalanced="0"/>
    <cacheHierarchy uniqueName="[fees_202001231041].[income_due_date (Month Index)]" caption="income_due_date (Month Index)" attribute="1" defaultMemberUniqueName="[fees_202001231041].[income_due_date (Month Index)].[All]" allUniqueName="[fees_202001231041].[income_due_date (Month Index)].[All]" dimensionUniqueName="[fees_202001231041]" displayFolder="" count="2" memberValueDatatype="20" unbalanced="0" hidden="1"/>
    <cacheHierarchy uniqueName="[Meeting_list].[meeting_date (Month Index)]" caption="meeting_date (Month Index)" attribute="1" defaultMemberUniqueName="[Meeting_list].[meeting_date (Month Index)].[All]" allUniqueName="[Meeting_list].[meeting_date (Month Index)].[All]" dimensionUniqueName="[Meeting_list]" displayFolder="" count="2" memberValueDatatype="20" unbalanced="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_202001231041]" caption="__XL_Count fees_202001231041" measure="1" displayFolder="" measureGroup="fees_202001231041" count="0" hidden="1"/>
    <cacheHierarchy uniqueName="[Measures].[__XL_Count Meeting_list]" caption="__XL_Count Meeting_list" measure="1" displayFolder="" measureGroup="Meeting_list" count="0" hidden="1"/>
    <cacheHierarchy uniqueName="[Measures].[__XL_Count Invoice]" caption="__XL_Count Invoice" measure="1" displayFolder="" measureGroup="Invoice" count="0" hidden="1"/>
    <cacheHierarchy uniqueName="[Measures].[__XL_Count Opportunity]" caption="__XL_Count Opportunity" measure="1" displayFolder="" measureGroup="Opportunity" count="0" hidden="1"/>
    <cacheHierarchy uniqueName="[Measures].[__XL_Count PD_Additional Fields]" caption="__XL_Count PD_Additional Fields" measure="1" displayFolder="" measureGroup="PD_Additional Fields" count="0" hidden="1"/>
    <cacheHierarchy uniqueName="[Measures].[__XL_Count Claims]" caption="__XL_Count Claims" measure="1" displayFolder="" measureGroup="Claims" count="0" hidden="1"/>
    <cacheHierarchy uniqueName="[Measures].[__XL_Count PD_Customer Information]" caption="__XL_Count PD_Customer Information" measure="1" displayFolder="" measureGroup="PD_Customer Information" count="0" hidden="1"/>
    <cacheHierarchy uniqueName="[Measures].[__XL_Count PD_Payment History]" caption="__XL_Count PD_Payment History" measure="1" displayFolder="" measureGroup="PD_Payment History" count="0" hidden="1"/>
    <cacheHierarchy uniqueName="[Measures].[__XL_Count PD_Policy Details]" caption="__XL_Count PD_Policy Details" measure="1" displayFolder="" measureGroup="PD_Policy Details" count="0" hidden="1"/>
    <cacheHierarchy uniqueName="[Measures].[__XL_Count Append1]" caption="__XL_Count Append1" measure="1" displayFolder="" measureGroup="Append1" count="0" hidden="1"/>
    <cacheHierarchy uniqueName="[Measures].[__XL_Count Append2]" caption="__XL_Count Append2" measure="1" displayFolder="" measureGroup="Append2" count="0" hidden="1"/>
    <cacheHierarchy uniqueName="[Measures].[__XL_Count brokerage_202001231040]" caption="__XL_Count brokerage_202001231040" measure="1" displayFolder="" measureGroup="brokerage_202001231040" count="0" hidden="1"/>
    <cacheHierarchy uniqueName="[Measures].[__No measures defined]" caption="__No measures defined" measure="1" displayFolder="" count="0" hidden="1"/>
    <cacheHierarchy uniqueName="[Measures].[Count of policy_number]" caption="Count of policy_number" measure="1" displayFolder="" measureGroup="Invoice" count="0" hidden="1">
      <extLst>
        <ext xmlns:x15="http://schemas.microsoft.com/office/spreadsheetml/2010/11/main" uri="{B97F6D7D-B522-45F9-BDA1-12C45D357490}">
          <x15:cacheHierarchy aggregatedColumn="106"/>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10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22"/>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Budget" count="0" hidden="1">
      <extLst>
        <ext xmlns:x15="http://schemas.microsoft.com/office/spreadsheetml/2010/11/main" uri="{B97F6D7D-B522-45F9-BDA1-12C45D357490}">
          <x15:cacheHierarchy aggregatedColumn="77"/>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107"/>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50"/>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93"/>
        </ext>
      </extLst>
    </cacheHierarchy>
    <cacheHierarchy uniqueName="[Measures].[Sum of Amount 4]" caption="Sum of Amount 4" measure="1" displayFolder="" measureGroup="Append1" count="0" hidden="1">
      <extLst>
        <ext xmlns:x15="http://schemas.microsoft.com/office/spreadsheetml/2010/11/main" uri="{B97F6D7D-B522-45F9-BDA1-12C45D357490}">
          <x15:cacheHierarchy aggregatedColumn="11"/>
        </ext>
      </extLst>
    </cacheHierarchy>
    <cacheHierarchy uniqueName="[Measures].[Sum of Amount 5]" caption="Sum of Amount 5" measure="1" displayFolder="" measureGroup="Append2" count="0" hidden="1">
      <extLst>
        <ext xmlns:x15="http://schemas.microsoft.com/office/spreadsheetml/2010/11/main" uri="{B97F6D7D-B522-45F9-BDA1-12C45D357490}">
          <x15:cacheHierarchy aggregatedColumn="32"/>
        </ext>
      </extLst>
    </cacheHierarchy>
    <cacheHierarchy uniqueName="[Measures].[Sum of Amount 6]" caption="Sum of Amount 6" measure="1" displayFolder="" measureGroup="brokerage_202001231040" count="0" hidden="1">
      <extLst>
        <ext xmlns:x15="http://schemas.microsoft.com/office/spreadsheetml/2010/11/main" uri="{B97F6D7D-B522-45F9-BDA1-12C45D357490}">
          <x15:cacheHierarchy aggregatedColumn="67"/>
        </ext>
      </extLst>
    </cacheHierarchy>
    <cacheHierarchy uniqueName="[Measures].[Count of Status]" caption="Count of Status" measure="1" displayFolder="" measureGroup="PD_Policy Details" count="0" hidden="1">
      <extLst>
        <ext xmlns:x15="http://schemas.microsoft.com/office/spreadsheetml/2010/11/main" uri="{B97F6D7D-B522-45F9-BDA1-12C45D357490}">
          <x15:cacheHierarchy aggregatedColumn="155"/>
        </ext>
      </extLst>
    </cacheHierarchy>
    <cacheHierarchy uniqueName="[Measures].[Count of Policy ID]" caption="Count of Policy ID" measure="1" displayFolder="" measureGroup="PD_Policy Details" count="0" hidden="1">
      <extLst>
        <ext xmlns:x15="http://schemas.microsoft.com/office/spreadsheetml/2010/11/main" uri="{B97F6D7D-B522-45F9-BDA1-12C45D357490}">
          <x15:cacheHierarchy aggregatedColumn="148"/>
        </ext>
      </extLst>
    </cacheHierarchy>
    <cacheHierarchy uniqueName="[Measures].[Count of Customer ID]" caption="Count of Customer ID" measure="1" displayFolder="" measureGroup="PD_Customer Information" count="0" oneField="1" hidden="1">
      <fieldsUsage count="1">
        <fieldUsage x="1"/>
      </fieldsUsage>
      <extLst>
        <ext xmlns:x15="http://schemas.microsoft.com/office/spreadsheetml/2010/11/main" uri="{B97F6D7D-B522-45F9-BDA1-12C45D357490}">
          <x15:cacheHierarchy aggregatedColumn="135"/>
        </ext>
      </extLst>
    </cacheHierarchy>
    <cacheHierarchy uniqueName="[Measures].[Sum of Age]" caption="Sum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Age]" caption="Count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Policy ID 2]" caption="Count of Policy ID 2" measure="1" displayFolder="" measureGroup="PD_Payment History" count="0" hidden="1">
      <extLst>
        <ext xmlns:x15="http://schemas.microsoft.com/office/spreadsheetml/2010/11/main" uri="{B97F6D7D-B522-45F9-BDA1-12C45D357490}">
          <x15:cacheHierarchy aggregatedColumn="147"/>
        </ext>
      </extLst>
    </cacheHierarchy>
    <cacheHierarchy uniqueName="[Measures].[Count of Payment ID]" caption="Count of Payment ID" measure="1" displayFolder="" measureGroup="PD_Payment History" count="0" hidden="1">
      <extLst>
        <ext xmlns:x15="http://schemas.microsoft.com/office/spreadsheetml/2010/11/main" uri="{B97F6D7D-B522-45F9-BDA1-12C45D357490}">
          <x15:cacheHierarchy aggregatedColumn="142"/>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80"/>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82"/>
        </ext>
      </extLst>
    </cacheHierarchy>
    <cacheHierarchy uniqueName="[Measures].[Count of Policy ID 3]" caption="Count of Policy ID 3" measure="1" displayFolder="" measureGroup="PD_Additional Fields" count="0" hidden="1">
      <extLst>
        <ext xmlns:x15="http://schemas.microsoft.com/office/spreadsheetml/2010/11/main" uri="{B97F6D7D-B522-45F9-BDA1-12C45D357490}">
          <x15:cacheHierarchy aggregatedColumn="134"/>
        </ext>
      </extLst>
    </cacheHierarchy>
    <cacheHierarchy uniqueName="[Measures].[Sum of Premium Amount]" caption="Sum of Premium Amount" measure="1" displayFolder="" measureGroup="PD_Policy Details" count="0" hidden="1">
      <extLst>
        <ext xmlns:x15="http://schemas.microsoft.com/office/spreadsheetml/2010/11/main" uri="{B97F6D7D-B522-45F9-BDA1-12C45D357490}">
          <x15:cacheHierarchy aggregatedColumn="151"/>
        </ext>
      </extLst>
    </cacheHierarchy>
    <cacheHierarchy uniqueName="[Measures].[Sum of Coverage Amount]" caption="Sum of Coverage Amount" measure="1" displayFolder="" measureGroup="PD_Policy Details" count="0" hidden="1">
      <extLst>
        <ext xmlns:x15="http://schemas.microsoft.com/office/spreadsheetml/2010/11/main" uri="{B97F6D7D-B522-45F9-BDA1-12C45D357490}">
          <x15:cacheHierarchy aggregatedColumn="150"/>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79"/>
        </ext>
      </extLst>
    </cacheHierarchy>
  </cacheHierarchies>
  <kpis count="0"/>
  <dimensions count="15">
    <dimension name="Append1" uniqueName="[Append1]" caption="Append1"/>
    <dimension name="Append2" uniqueName="[Append2]" caption="Append2"/>
    <dimension name="Brokerage" uniqueName="[Brokerage]" caption="Brokerage"/>
    <dimension name="brokerage_202001231040" uniqueName="[brokerage_202001231040]" caption="brokerage_202001231040"/>
    <dimension name="Budget" uniqueName="[Budget]" caption="Budget"/>
    <dimension name="Claims" uniqueName="[Claims]" caption="Claims"/>
    <dimension name="fees_202001231041" uniqueName="[fees_202001231041]" caption="fees_202001231041"/>
    <dimension name="Invoice" uniqueName="[Invoice]" caption="Invoice"/>
    <dimension measure="1" name="Measures" uniqueName="[Measures]" caption="Measures"/>
    <dimension name="Meeting_list" uniqueName="[Meeting_list]" caption="Meeting_list"/>
    <dimension name="Opportunity" uniqueName="[Opportunity]" caption="Opportunity"/>
    <dimension name="PD_Additional Fields" uniqueName="[PD_Additional Fields]" caption="PD_Additional Fields"/>
    <dimension name="PD_Customer Information" uniqueName="[PD_Customer Information]" caption="PD_Customer Information"/>
    <dimension name="PD_Payment History" uniqueName="[PD_Payment History]" caption="PD_Payment History"/>
    <dimension name="PD_Policy Details" uniqueName="[PD_Policy Details]" caption="PD_Policy Details"/>
  </dimensions>
  <measureGroups count="14">
    <measureGroup name="Append1" caption="Append1"/>
    <measureGroup name="Append2" caption="Append2"/>
    <measureGroup name="Brokerage" caption="Brokerage"/>
    <measureGroup name="brokerage_202001231040" caption="brokerage_202001231040"/>
    <measureGroup name="Budget" caption="Budget"/>
    <measureGroup name="Claims" caption="Claims"/>
    <measureGroup name="fees_202001231041" caption="fees_202001231041"/>
    <measureGroup name="Invoice" caption="Invoice"/>
    <measureGroup name="Meeting_list" caption="Meeting_list"/>
    <measureGroup name="Opportunity" caption="Opportunity"/>
    <measureGroup name="PD_Additional Fields" caption="PD_Additional Fields"/>
    <measureGroup name="PD_Customer Information" caption="PD_Customer Information"/>
    <measureGroup name="PD_Payment History" caption="PD_Payment History"/>
    <measureGroup name="PD_Policy Details" caption="PD_Policy Details"/>
  </measureGroups>
  <maps count="28">
    <map measureGroup="0" dimension="0"/>
    <map measureGroup="1" dimension="1"/>
    <map measureGroup="2" dimension="2"/>
    <map measureGroup="2" dimension="4"/>
    <map measureGroup="3" dimension="3"/>
    <map measureGroup="4" dimension="4"/>
    <map measureGroup="5" dimension="5"/>
    <map measureGroup="5" dimension="11"/>
    <map measureGroup="5" dimension="12"/>
    <map measureGroup="5" dimension="14"/>
    <map measureGroup="6" dimension="4"/>
    <map measureGroup="6" dimension="6"/>
    <map measureGroup="7" dimension="4"/>
    <map measureGroup="7" dimension="7"/>
    <map measureGroup="8" dimension="4"/>
    <map measureGroup="8" dimension="9"/>
    <map measureGroup="9" dimension="4"/>
    <map measureGroup="9" dimension="10"/>
    <map measureGroup="10" dimension="11"/>
    <map measureGroup="10" dimension="12"/>
    <map measureGroup="10" dimension="14"/>
    <map measureGroup="11" dimension="12"/>
    <map measureGroup="12" dimension="11"/>
    <map measureGroup="12" dimension="12"/>
    <map measureGroup="12" dimension="13"/>
    <map measureGroup="12" dimension="14"/>
    <map measureGroup="13" dimension="12"/>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wsalya appusamy" refreshedDate="45870.842673263891" backgroundQuery="1" createdVersion="7" refreshedVersion="8" minRefreshableVersion="3" recordCount="0" supportSubquery="1" supportAdvancedDrill="1" xr:uid="{E22C5959-35CF-4D8B-AD7D-F02A52B105B7}">
  <cacheSource type="external" connectionId="16"/>
  <cacheFields count="4">
    <cacheField name="[PD_Customer Information].[Age].[Age]" caption="Age" numFmtId="0" hierarchy="138" level="1">
      <sharedItems containsSemiMixedTypes="0" containsString="0" containsNumber="1" containsInteger="1" minValue="18" maxValue="85" count="68">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sharedItems>
      <extLst>
        <ext xmlns:x15="http://schemas.microsoft.com/office/spreadsheetml/2010/11/main" uri="{4F2E5C28-24EA-4eb8-9CBF-B6C8F9C3D259}">
          <x15:cachedUniqueNames>
            <x15:cachedUniqueName index="0" name="[PD_Customer Information].[Age].&amp;[18]"/>
            <x15:cachedUniqueName index="1" name="[PD_Customer Information].[Age].&amp;[19]"/>
            <x15:cachedUniqueName index="2" name="[PD_Customer Information].[Age].&amp;[20]"/>
            <x15:cachedUniqueName index="3" name="[PD_Customer Information].[Age].&amp;[21]"/>
            <x15:cachedUniqueName index="4" name="[PD_Customer Information].[Age].&amp;[22]"/>
            <x15:cachedUniqueName index="5" name="[PD_Customer Information].[Age].&amp;[23]"/>
            <x15:cachedUniqueName index="6" name="[PD_Customer Information].[Age].&amp;[24]"/>
            <x15:cachedUniqueName index="7" name="[PD_Customer Information].[Age].&amp;[25]"/>
            <x15:cachedUniqueName index="8" name="[PD_Customer Information].[Age].&amp;[26]"/>
            <x15:cachedUniqueName index="9" name="[PD_Customer Information].[Age].&amp;[27]"/>
            <x15:cachedUniqueName index="10" name="[PD_Customer Information].[Age].&amp;[28]"/>
            <x15:cachedUniqueName index="11" name="[PD_Customer Information].[Age].&amp;[29]"/>
            <x15:cachedUniqueName index="12" name="[PD_Customer Information].[Age].&amp;[30]"/>
            <x15:cachedUniqueName index="13" name="[PD_Customer Information].[Age].&amp;[31]"/>
            <x15:cachedUniqueName index="14" name="[PD_Customer Information].[Age].&amp;[32]"/>
            <x15:cachedUniqueName index="15" name="[PD_Customer Information].[Age].&amp;[33]"/>
            <x15:cachedUniqueName index="16" name="[PD_Customer Information].[Age].&amp;[34]"/>
            <x15:cachedUniqueName index="17" name="[PD_Customer Information].[Age].&amp;[35]"/>
            <x15:cachedUniqueName index="18" name="[PD_Customer Information].[Age].&amp;[36]"/>
            <x15:cachedUniqueName index="19" name="[PD_Customer Information].[Age].&amp;[37]"/>
            <x15:cachedUniqueName index="20" name="[PD_Customer Information].[Age].&amp;[38]"/>
            <x15:cachedUniqueName index="21" name="[PD_Customer Information].[Age].&amp;[39]"/>
            <x15:cachedUniqueName index="22" name="[PD_Customer Information].[Age].&amp;[40]"/>
            <x15:cachedUniqueName index="23" name="[PD_Customer Information].[Age].&amp;[41]"/>
            <x15:cachedUniqueName index="24" name="[PD_Customer Information].[Age].&amp;[42]"/>
            <x15:cachedUniqueName index="25" name="[PD_Customer Information].[Age].&amp;[43]"/>
            <x15:cachedUniqueName index="26" name="[PD_Customer Information].[Age].&amp;[44]"/>
            <x15:cachedUniqueName index="27" name="[PD_Customer Information].[Age].&amp;[45]"/>
            <x15:cachedUniqueName index="28" name="[PD_Customer Information].[Age].&amp;[46]"/>
            <x15:cachedUniqueName index="29" name="[PD_Customer Information].[Age].&amp;[47]"/>
            <x15:cachedUniqueName index="30" name="[PD_Customer Information].[Age].&amp;[48]"/>
            <x15:cachedUniqueName index="31" name="[PD_Customer Information].[Age].&amp;[49]"/>
            <x15:cachedUniqueName index="32" name="[PD_Customer Information].[Age].&amp;[50]"/>
            <x15:cachedUniqueName index="33" name="[PD_Customer Information].[Age].&amp;[51]"/>
            <x15:cachedUniqueName index="34" name="[PD_Customer Information].[Age].&amp;[52]"/>
            <x15:cachedUniqueName index="35" name="[PD_Customer Information].[Age].&amp;[53]"/>
            <x15:cachedUniqueName index="36" name="[PD_Customer Information].[Age].&amp;[54]"/>
            <x15:cachedUniqueName index="37" name="[PD_Customer Information].[Age].&amp;[55]"/>
            <x15:cachedUniqueName index="38" name="[PD_Customer Information].[Age].&amp;[56]"/>
            <x15:cachedUniqueName index="39" name="[PD_Customer Information].[Age].&amp;[57]"/>
            <x15:cachedUniqueName index="40" name="[PD_Customer Information].[Age].&amp;[58]"/>
            <x15:cachedUniqueName index="41" name="[PD_Customer Information].[Age].&amp;[59]"/>
            <x15:cachedUniqueName index="42" name="[PD_Customer Information].[Age].&amp;[60]"/>
            <x15:cachedUniqueName index="43" name="[PD_Customer Information].[Age].&amp;[61]"/>
            <x15:cachedUniqueName index="44" name="[PD_Customer Information].[Age].&amp;[62]"/>
            <x15:cachedUniqueName index="45" name="[PD_Customer Information].[Age].&amp;[63]"/>
            <x15:cachedUniqueName index="46" name="[PD_Customer Information].[Age].&amp;[64]"/>
            <x15:cachedUniqueName index="47" name="[PD_Customer Information].[Age].&amp;[65]"/>
            <x15:cachedUniqueName index="48" name="[PD_Customer Information].[Age].&amp;[66]"/>
            <x15:cachedUniqueName index="49" name="[PD_Customer Information].[Age].&amp;[67]"/>
            <x15:cachedUniqueName index="50" name="[PD_Customer Information].[Age].&amp;[68]"/>
            <x15:cachedUniqueName index="51" name="[PD_Customer Information].[Age].&amp;[69]"/>
            <x15:cachedUniqueName index="52" name="[PD_Customer Information].[Age].&amp;[70]"/>
            <x15:cachedUniqueName index="53" name="[PD_Customer Information].[Age].&amp;[71]"/>
            <x15:cachedUniqueName index="54" name="[PD_Customer Information].[Age].&amp;[72]"/>
            <x15:cachedUniqueName index="55" name="[PD_Customer Information].[Age].&amp;[73]"/>
            <x15:cachedUniqueName index="56" name="[PD_Customer Information].[Age].&amp;[74]"/>
            <x15:cachedUniqueName index="57" name="[PD_Customer Information].[Age].&amp;[75]"/>
            <x15:cachedUniqueName index="58" name="[PD_Customer Information].[Age].&amp;[76]"/>
            <x15:cachedUniqueName index="59" name="[PD_Customer Information].[Age].&amp;[77]"/>
            <x15:cachedUniqueName index="60" name="[PD_Customer Information].[Age].&amp;[78]"/>
            <x15:cachedUniqueName index="61" name="[PD_Customer Information].[Age].&amp;[79]"/>
            <x15:cachedUniqueName index="62" name="[PD_Customer Information].[Age].&amp;[80]"/>
            <x15:cachedUniqueName index="63" name="[PD_Customer Information].[Age].&amp;[81]"/>
            <x15:cachedUniqueName index="64" name="[PD_Customer Information].[Age].&amp;[82]"/>
            <x15:cachedUniqueName index="65" name="[PD_Customer Information].[Age].&amp;[83]"/>
            <x15:cachedUniqueName index="66" name="[PD_Customer Information].[Age].&amp;[84]"/>
            <x15:cachedUniqueName index="67" name="[PD_Customer Information].[Age].&amp;[85]"/>
          </x15:cachedUniqueNames>
        </ext>
      </extLst>
    </cacheField>
    <cacheField name="[Measures].[Count of Age]" caption="Count of Age" numFmtId="0" hierarchy="189" level="32767"/>
    <cacheField name="[Meeting_list].[meeting_date].[meeting_date]" caption="meeting_date" numFmtId="0" hierarchy="113" level="1">
      <sharedItems containsSemiMixedTypes="0" containsNonDate="0" containsString="0"/>
    </cacheField>
    <cacheField name="[PD_Policy Details].[Policy Type].[Policy Type]" caption="Policy Type" numFmtId="0" hierarchy="149" level="1">
      <sharedItems containsSemiMixedTypes="0" containsNonDate="0" containsString="0"/>
    </cacheField>
  </cacheFields>
  <cacheHierarchies count="198">
    <cacheHierarchy uniqueName="[Append1].[client_name]" caption="client_name" attribute="1" defaultMemberUniqueName="[Append1].[client_name].[All]" allUniqueName="[Append1].[client_name].[All]" dimensionUniqueName="[Append1]" displayFolder="" count="0" memberValueDatatype="130" unbalanced="0"/>
    <cacheHierarchy uniqueName="[Append1].[policy_number]" caption="policy_number" attribute="1" defaultMemberUniqueName="[Append1].[policy_number].[All]" allUniqueName="[Append1].[policy_number].[All]" dimensionUniqueName="[Append1]" displayFolder="" count="0" memberValueDatatype="130" unbalanced="0"/>
    <cacheHierarchy uniqueName="[Append1].[policy_status]" caption="policy_status" attribute="1" defaultMemberUniqueName="[Append1].[policy_status].[All]" allUniqueName="[Append1].[policy_status].[All]" dimensionUniqueName="[Append1]" displayFolder="" count="0" memberValueDatatype="130" unbalanced="0"/>
    <cacheHierarchy uniqueName="[Append1].[policy_start_date]" caption="policy_start_date" attribute="1" time="1" defaultMemberUniqueName="[Append1].[policy_start_date].[All]" allUniqueName="[Append1].[policy_start_date].[All]" dimensionUniqueName="[Append1]" displayFolder="" count="0" memberValueDatatype="7" unbalanced="0"/>
    <cacheHierarchy uniqueName="[Append1].[policy_end_date]" caption="policy_end_date" attribute="1" time="1" defaultMemberUniqueName="[Append1].[policy_end_date].[All]" allUniqueName="[Append1].[policy_end_date].[All]" dimensionUniqueName="[Append1]" displayFolder="" count="0" memberValueDatatype="7" unbalanced="0"/>
    <cacheHierarchy uniqueName="[Append1].[product_group]" caption="product_group" attribute="1" defaultMemberUniqueName="[Append1].[product_group].[All]" allUniqueName="[Append1].[product_group].[All]" dimensionUniqueName="[Append1]" displayFolder="" count="0" memberValueDatatype="130" unbalanced="0"/>
    <cacheHierarchy uniqueName="[Append1].[Account Exe ID]" caption="Account Exe ID" attribute="1" defaultMemberUniqueName="[Append1].[Account Exe ID].[All]" allUniqueName="[Append1].[Account Exe ID].[All]" dimensionUniqueName="[Append1]" displayFolder="" count="0" memberValueDatatype="130" unbalanced="0"/>
    <cacheHierarchy uniqueName="[Append1].[Exe Name]" caption="Exe Name" attribute="1" defaultMemberUniqueName="[Append1].[Exe Name].[All]" allUniqueName="[Append1].[Exe Name].[All]" dimensionUniqueName="[Append1]" displayFolder="" count="0" memberValueDatatype="130" unbalanced="0"/>
    <cacheHierarchy uniqueName="[Append1].[branch_name]" caption="branch_name" attribute="1" defaultMemberUniqueName="[Append1].[branch_name].[All]" allUniqueName="[Append1].[branch_name].[All]" dimensionUniqueName="[Append1]" displayFolder="" count="0" memberValueDatatype="130" unbalanced="0"/>
    <cacheHierarchy uniqueName="[Append1].[solution_group]" caption="solution_group" attribute="1" defaultMemberUniqueName="[Append1].[solution_group].[All]" allUniqueName="[Append1].[solution_group].[All]" dimensionUniqueName="[Append1]" displayFolder="" count="0" memberValueDatatype="130" unbalanced="0"/>
    <cacheHierarchy uniqueName="[Append1].[income_class]" caption="income_class" attribute="1" defaultMemberUniqueName="[Append1].[income_class].[All]" allUniqueName="[Append1].[income_class].[All]" dimensionUniqueName="[Append1]" displayFolder="" count="0" memberValueDatatype="130" unbalanced="0"/>
    <cacheHierarchy uniqueName="[Append1].[Amount]" caption="Amount" attribute="1" defaultMemberUniqueName="[Append1].[Amount].[All]" allUniqueName="[Append1].[Amount].[All]" dimensionUniqueName="[Append1]" displayFolder="" count="0" memberValueDatatype="5" unbalanced="0"/>
    <cacheHierarchy uniqueName="[Append1].[income_due_date]" caption="income_due_date" attribute="1" time="1" defaultMemberUniqueName="[Append1].[income_due_date].[All]" allUniqueName="[Append1].[income_due_date].[All]" dimensionUniqueName="[Append1]" displayFolder="" count="0" memberValueDatatype="7" unbalanced="0"/>
    <cacheHierarchy uniqueName="[Append1].[revenue_transaction_type]" caption="revenue_transaction_type" attribute="1" defaultMemberUniqueName="[Append1].[revenue_transaction_type].[All]" allUniqueName="[Append1].[revenue_transaction_type].[All]" dimensionUniqueName="[Append1]" displayFolder="" count="0" memberValueDatatype="130" unbalanced="0"/>
    <cacheHierarchy uniqueName="[Append1].[renewal_status]" caption="renewal_status" attribute="1" defaultMemberUniqueName="[Append1].[renewal_status].[All]" allUniqueName="[Append1].[renewal_status].[All]" dimensionUniqueName="[Append1]" displayFolder="" count="0" memberValueDatatype="130" unbalanced="0"/>
    <cacheHierarchy uniqueName="[Append1].[lapse_reason]" caption="lapse_reason" attribute="1" defaultMemberUniqueName="[Append1].[lapse_reason].[All]" allUniqueName="[Append1].[lapse_reason].[All]" dimensionUniqueName="[Append1]" displayFolder="" count="0" memberValueDatatype="130" unbalanced="0"/>
    <cacheHierarchy uniqueName="[Append1].[last_updated_date]" caption="last_updated_date" attribute="1" time="1" defaultMemberUniqueName="[Append1].[last_updated_date].[All]" allUniqueName="[Append1].[last_updated_date].[All]" dimensionUniqueName="[Append1]" displayFolder="" count="0" memberValueDatatype="7" unbalanced="0"/>
    <cacheHierarchy uniqueName="[Append1].[Account Executive]" caption="Account Executive" attribute="1" defaultMemberUniqueName="[Append1].[Account Executive].[All]" allUniqueName="[Append1].[Account Executive].[All]" dimensionUniqueName="[Append1]" displayFolder="" count="0" memberValueDatatype="130" unbalanced="0"/>
    <cacheHierarchy uniqueName="[Append1].[invoice_number]" caption="invoice_number" attribute="1" defaultMemberUniqueName="[Append1].[invoice_number].[All]" allUniqueName="[Append1].[invoice_number].[All]" dimensionUniqueName="[Append1]" displayFolder="" count="0" memberValueDatatype="130" unbalanced="0"/>
    <cacheHierarchy uniqueName="[Append1].[invoice_date]" caption="invoice_date" attribute="1" time="1" defaultMemberUniqueName="[Append1].[invoice_date].[All]" allUniqueName="[Append1].[invoice_date].[All]" dimensionUniqueName="[Append1]" displayFolder="" count="0" memberValueDatatype="7" unbalanced="0"/>
    <cacheHierarchy uniqueName="[Append1].[Client Name]" caption="Client Name" attribute="1" defaultMemberUniqueName="[Append1].[Client Name].[All]" allUniqueName="[Append1].[Client Name].[All]" dimensionUniqueName="[Append1]" displayFolder="" count="0" memberValueDatatype="130" unbalanced="0"/>
    <cacheHierarchy uniqueName="[Append2].[client_name]" caption="client_name" attribute="1" defaultMemberUniqueName="[Append2].[client_name].[All]" allUniqueName="[Append2].[client_name].[All]" dimensionUniqueName="[Append2]" displayFolder="" count="0" memberValueDatatype="130" unbalanced="0"/>
    <cacheHierarchy uniqueName="[Append2].[policy_number]" caption="policy_number" attribute="1" defaultMemberUniqueName="[Append2].[policy_number].[All]" allUniqueName="[Append2].[policy_number].[All]" dimensionUniqueName="[Append2]" displayFolder="" count="0" memberValueDatatype="130" unbalanced="0"/>
    <cacheHierarchy uniqueName="[Append2].[policy_status]" caption="policy_status" attribute="1" defaultMemberUniqueName="[Append2].[policy_status].[All]" allUniqueName="[Append2].[policy_status].[All]" dimensionUniqueName="[Append2]" displayFolder="" count="0" memberValueDatatype="130" unbalanced="0"/>
    <cacheHierarchy uniqueName="[Append2].[policy_start_date]" caption="policy_start_date" attribute="1" time="1" defaultMemberUniqueName="[Append2].[policy_start_date].[All]" allUniqueName="[Append2].[policy_start_date].[All]" dimensionUniqueName="[Append2]" displayFolder="" count="0" memberValueDatatype="7" unbalanced="0"/>
    <cacheHierarchy uniqueName="[Append2].[policy_end_date]" caption="policy_end_date" attribute="1" time="1" defaultMemberUniqueName="[Append2].[policy_end_date].[All]" allUniqueName="[Append2].[policy_end_date].[All]" dimensionUniqueName="[Append2]" displayFolder="" count="0" memberValueDatatype="7" unbalanced="0"/>
    <cacheHierarchy uniqueName="[Append2].[product_group]" caption="product_group" attribute="1" defaultMemberUniqueName="[Append2].[product_group].[All]" allUniqueName="[Append2].[product_group].[All]" dimensionUniqueName="[Append2]" displayFolder="" count="0" memberValueDatatype="130" unbalanced="0"/>
    <cacheHierarchy uniqueName="[Append2].[Account Exe ID]" caption="Account Exe ID" attribute="1" defaultMemberUniqueName="[Append2].[Account Exe ID].[All]" allUniqueName="[Append2].[Account Exe ID].[All]" dimensionUniqueName="[Append2]" displayFolder="" count="0" memberValueDatatype="130" unbalanced="0"/>
    <cacheHierarchy uniqueName="[Append2].[Exe Name]" caption="Exe Name" attribute="1" defaultMemberUniqueName="[Append2].[Exe Name].[All]" allUniqueName="[Append2].[Exe Name].[All]" dimensionUniqueName="[Append2]" displayFolder="" count="0" memberValueDatatype="130" unbalanced="0"/>
    <cacheHierarchy uniqueName="[Append2].[branch_name]" caption="branch_name" attribute="1" defaultMemberUniqueName="[Append2].[branch_name].[All]" allUniqueName="[Append2].[branch_name].[All]" dimensionUniqueName="[Append2]" displayFolder="" count="0" memberValueDatatype="130" unbalanced="0"/>
    <cacheHierarchy uniqueName="[Append2].[solution_group]" caption="solution_group" attribute="1" defaultMemberUniqueName="[Append2].[solution_group].[All]" allUniqueName="[Append2].[solution_group].[All]" dimensionUniqueName="[Append2]" displayFolder="" count="0" memberValueDatatype="130" unbalanced="0"/>
    <cacheHierarchy uniqueName="[Append2].[income_class]" caption="income_class" attribute="1" defaultMemberUniqueName="[Append2].[income_class].[All]" allUniqueName="[Append2].[income_class].[All]" dimensionUniqueName="[Append2]" displayFolder="" count="0" memberValueDatatype="130" unbalanced="0"/>
    <cacheHierarchy uniqueName="[Append2].[Amount]" caption="Amount" attribute="1" defaultMemberUniqueName="[Append2].[Amount].[All]" allUniqueName="[Append2].[Amount].[All]" dimensionUniqueName="[Append2]" displayFolder="" count="0" memberValueDatatype="5" unbalanced="0"/>
    <cacheHierarchy uniqueName="[Append2].[income_due_date]" caption="income_due_date" attribute="1" time="1" defaultMemberUniqueName="[Append2].[income_due_date].[All]" allUniqueName="[Append2].[income_due_date].[All]" dimensionUniqueName="[Append2]" displayFolder="" count="0" memberValueDatatype="7" unbalanced="0"/>
    <cacheHierarchy uniqueName="[Append2].[revenue_transaction_type]" caption="revenue_transaction_type" attribute="1" defaultMemberUniqueName="[Append2].[revenue_transaction_type].[All]" allUniqueName="[Append2].[revenue_transaction_type].[All]" dimensionUniqueName="[Append2]" displayFolder="" count="0" memberValueDatatype="130" unbalanced="0"/>
    <cacheHierarchy uniqueName="[Append2].[renewal_status]" caption="renewal_status" attribute="1" defaultMemberUniqueName="[Append2].[renewal_status].[All]" allUniqueName="[Append2].[renewal_status].[All]" dimensionUniqueName="[Append2]" displayFolder="" count="0" memberValueDatatype="130" unbalanced="0"/>
    <cacheHierarchy uniqueName="[Append2].[lapse_reason]" caption="lapse_reason" attribute="1" defaultMemberUniqueName="[Append2].[lapse_reason].[All]" allUniqueName="[Append2].[lapse_reason].[All]" dimensionUniqueName="[Append2]" displayFolder="" count="0" memberValueDatatype="130" unbalanced="0"/>
    <cacheHierarchy uniqueName="[Append2].[last_updated_date]" caption="last_updated_date" attribute="1" time="1" defaultMemberUniqueName="[Append2].[last_updated_date].[All]" allUniqueName="[Append2].[last_updated_date].[All]" dimensionUniqueName="[Append2]" displayFolder="" count="0" memberValueDatatype="7" unbalanced="0"/>
    <cacheHierarchy uniqueName="[Append2].[Account Executive]" caption="Account Executive" attribute="1" defaultMemberUniqueName="[Append2].[Account Executive].[All]" allUniqueName="[Append2].[Account Executive].[All]" dimensionUniqueName="[Append2]"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13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income_due_date (Month)]" caption="income_due_date (Month)" attribute="1" defaultMemberUniqueName="[fees_202001231041].[income_due_date (Month)].[All]" allUniqueName="[fees_202001231041].[income_due_date (Month)].[All]" dimensionUniqueName="[fees_202001231041]"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_list].[Account Exe ID]" caption="Account Exe ID" attribute="1" defaultMemberUniqueName="[Meeting_list].[Account Exe ID].[All]" allUniqueName="[Meeting_list].[Account Exe ID].[All]" dimensionUniqueName="[Meeting_list]" displayFolder="" count="0" memberValueDatatype="13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2" memberValueDatatype="7" unbalanced="0">
      <fieldsUsage count="2">
        <fieldUsage x="-1"/>
        <fieldUsage x="2"/>
      </fieldsUsage>
    </cacheHierarchy>
    <cacheHierarchy uniqueName="[Meeting_list].[meeting_date (Year)]" caption="meeting_date (Year)" attribute="1" defaultMemberUniqueName="[Meeting_list].[meeting_date (Year)].[All]" allUniqueName="[Meeting_list].[meeting_date (Year)].[All]" dimensionUniqueName="[Meeting_list]" displayFolder="" count="0" memberValueDatatype="130" unbalanced="0"/>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D_Additional Fields].[Agent ID]" caption="Agent ID" attribute="1" defaultMemberUniqueName="[PD_Additional Fields].[Agent ID].[All]" allUniqueName="[PD_Additional Fields].[Agent ID].[All]" dimensionUniqueName="[PD_Additional Fields]" displayFolder="" count="0" memberValueDatatype="130" unbalanced="0"/>
    <cacheHierarchy uniqueName="[PD_Additional Fields].[Renewal Status]" caption="Renewal Status" attribute="1" defaultMemberUniqueName="[PD_Additional Fields].[Renewal Status].[All]" allUniqueName="[PD_Additional Fields].[Renewal Status].[All]" dimensionUniqueName="[PD_Additional Fields]" displayFolder="" count="0" memberValueDatatype="130" unbalanced="0"/>
    <cacheHierarchy uniqueName="[PD_Additional Fields].[Policy Discounts]" caption="Policy Discounts" attribute="1" defaultMemberUniqueName="[PD_Additional Fields].[Policy Discounts].[All]" allUniqueName="[PD_Additional Fields].[Policy Discounts].[All]" dimensionUniqueName="[PD_Additional Fields]" displayFolder="" count="0" memberValueDatatype="20" unbalanced="0"/>
    <cacheHierarchy uniqueName="[PD_Additional Fields].[Risk Score]" caption="Risk Score" attribute="1" defaultMemberUniqueName="[PD_Additional Fields].[Risk Score].[All]" allUniqueName="[PD_Additional Fields].[Risk Score].[All]" dimensionUniqueName="[PD_Additional Fields]" displayFolder="" count="0" memberValueDatatype="20" unbalanced="0"/>
    <cacheHierarchy uniqueName="[PD_Additional Fields].[Policy ID]" caption="Policy ID" attribute="1" defaultMemberUniqueName="[PD_Additional Fields].[Policy ID].[All]" allUniqueName="[PD_Additional Fields].[Policy ID].[All]" dimensionUniqueName="[PD_Additional Fields]" displayFolder="" count="0" memberValueDatatype="130" unbalanced="0"/>
    <cacheHierarchy uniqueName="[PD_Customer Information].[Customer ID]" caption="Customer ID" attribute="1" defaultMemberUniqueName="[PD_Customer Information].[Customer ID].[All]" allUniqueName="[PD_Customer Information].[Customer ID].[All]" dimensionUniqueName="[PD_Customer Information]" displayFolder="" count="0" memberValueDatatype="130" unbalanced="0"/>
    <cacheHierarchy uniqueName="[PD_Customer Information].[Name]" caption="Name" attribute="1" defaultMemberUniqueName="[PD_Customer Information].[Name].[All]" allUniqueName="[PD_Customer Information].[Name].[All]" dimensionUniqueName="[PD_Customer Information]" displayFolder="" count="0" memberValueDatatype="130" unbalanced="0"/>
    <cacheHierarchy uniqueName="[PD_Customer Information].[Gender]" caption="Gender" attribute="1" defaultMemberUniqueName="[PD_Customer Information].[Gender].[All]" allUniqueName="[PD_Customer Information].[Gender].[All]" dimensionUniqueName="[PD_Customer Information]" displayFolder="" count="2" memberValueDatatype="130" unbalanced="0"/>
    <cacheHierarchy uniqueName="[PD_Customer Information].[Age]" caption="Age" attribute="1" defaultMemberUniqueName="[PD_Customer Information].[Age].[All]" allUniqueName="[PD_Customer Information].[Age].[All]" dimensionUniqueName="[PD_Customer Information]" displayFolder="" count="2" memberValueDatatype="20" unbalanced="0">
      <fieldsUsage count="2">
        <fieldUsage x="-1"/>
        <fieldUsage x="0"/>
      </fieldsUsage>
    </cacheHierarchy>
    <cacheHierarchy uniqueName="[PD_Customer Information].[Occupation]" caption="Occupation" attribute="1" defaultMemberUniqueName="[PD_Customer Information].[Occupation].[All]" allUniqueName="[PD_Customer Information].[Occupation].[All]" dimensionUniqueName="[PD_Customer Information]" displayFolder="" count="0" memberValueDatatype="130" unbalanced="0"/>
    <cacheHierarchy uniqueName="[PD_Customer Information].[Marital Status]" caption="Marital Status" attribute="1" defaultMemberUniqueName="[PD_Customer Information].[Marital Status].[All]" allUniqueName="[PD_Customer Information].[Marital Status].[All]" dimensionUniqueName="[PD_Customer Information]" displayFolder="" count="0" memberValueDatatype="130" unbalanced="0"/>
    <cacheHierarchy uniqueName="[PD_Customer Information].[Address (City, State, Zip Code)]" caption="Address (City, State, Zip Code)" attribute="1" defaultMemberUniqueName="[PD_Customer Information].[Address (City, State, Zip Code)].[All]" allUniqueName="[PD_Customer Information].[Address (City, State, Zip Code)].[All]" dimensionUniqueName="[PD_Customer Information]" displayFolder="" count="0" memberValueDatatype="130" unbalanced="0"/>
    <cacheHierarchy uniqueName="[PD_Payment History].[Payment ID]" caption="Payment ID" attribute="1" defaultMemberUniqueName="[PD_Payment History].[Payment ID].[All]" allUniqueName="[PD_Payment History].[Payment ID].[All]" dimensionUniqueName="[PD_Payment History]" displayFolder="" count="0" memberValueDatatype="130" unbalanced="0"/>
    <cacheHierarchy uniqueName="[PD_Payment History].[Date of Payment]" caption="Date of Payment" attribute="1" time="1" defaultMemberUniqueName="[PD_Payment History].[Date of Payment].[All]" allUniqueName="[PD_Payment History].[Date of Payment].[All]" dimensionUniqueName="[PD_Payment History]" displayFolder="" count="0" memberValueDatatype="7" unbalanced="0"/>
    <cacheHierarchy uniqueName="[PD_Payment History].[Amount Paid]" caption="Amount Paid" attribute="1" defaultMemberUniqueName="[PD_Payment History].[Amount Paid].[All]" allUniqueName="[PD_Payment History].[Amount Paid].[All]" dimensionUniqueName="[PD_Payment History]" displayFolder="" count="0" memberValueDatatype="5" unbalanced="0"/>
    <cacheHierarchy uniqueName="[PD_Payment History].[Payment Method]" caption="Payment Method" attribute="1" defaultMemberUniqueName="[PD_Payment History].[Payment Method].[All]" allUniqueName="[PD_Payment History].[Payment Method].[All]" dimensionUniqueName="[PD_Payment History]" displayFolder="" count="2" memberValueDatatype="130" unbalanced="0"/>
    <cacheHierarchy uniqueName="[PD_Payment History].[Payment Status]" caption="Payment Status" attribute="1" defaultMemberUniqueName="[PD_Payment History].[Payment Status].[All]" allUniqueName="[PD_Payment History].[Payment Status].[All]" dimensionUniqueName="[PD_Payment History]" displayFolder="" count="0" memberValueDatatype="130" unbalanced="0"/>
    <cacheHierarchy uniqueName="[PD_Payment History].[Policy ID]" caption="Policy ID" attribute="1" defaultMemberUniqueName="[PD_Payment History].[Policy ID].[All]" allUniqueName="[PD_Payment History].[Policy ID].[All]" dimensionUniqueName="[PD_Payment History]" displayFolder="" count="0" memberValueDatatype="130" unbalanced="0"/>
    <cacheHierarchy uniqueName="[PD_Policy Details].[Policy ID]" caption="Policy ID" attribute="1" defaultMemberUniqueName="[PD_Policy Details].[Policy ID].[All]" allUniqueName="[PD_Policy Details].[Policy ID].[All]" dimensionUniqueName="[PD_Policy Details]" displayFolder="" count="0" memberValueDatatype="130" unbalanced="0"/>
    <cacheHierarchy uniqueName="[PD_Policy Details].[Policy Type]" caption="Policy Type" attribute="1" defaultMemberUniqueName="[PD_Policy Details].[Policy Type].[All]" allUniqueName="[PD_Policy Details].[Policy Type].[All]" dimensionUniqueName="[PD_Policy Details]" displayFolder="" count="2" memberValueDatatype="130" unbalanced="0">
      <fieldsUsage count="2">
        <fieldUsage x="-1"/>
        <fieldUsage x="3"/>
      </fieldsUsage>
    </cacheHierarchy>
    <cacheHierarchy uniqueName="[PD_Policy Details].[Coverage Amount]" caption="Coverage Amount" attribute="1" defaultMemberUniqueName="[PD_Policy Details].[Coverage Amount].[All]" allUniqueName="[PD_Policy Details].[Coverage Amount].[All]" dimensionUniqueName="[PD_Policy Details]" displayFolder="" count="0" memberValueDatatype="20" unbalanced="0"/>
    <cacheHierarchy uniqueName="[PD_Policy Details].[Premium Amount]" caption="Premium Amount" attribute="1" defaultMemberUniqueName="[PD_Policy Details].[Premium Amount].[All]" allUniqueName="[PD_Policy Details].[Premium Amount].[All]" dimensionUniqueName="[PD_Policy Details]" displayFolder="" count="0" memberValueDatatype="5" unbalanced="0"/>
    <cacheHierarchy uniqueName="[PD_Policy Details].[Policy Start Date]" caption="Policy Start Date" attribute="1" time="1" defaultMemberUniqueName="[PD_Policy Details].[Policy Start Date].[All]" allUniqueName="[PD_Policy Details].[Policy Start Date].[All]" dimensionUniqueName="[PD_Policy Details]" displayFolder="" count="0" memberValueDatatype="7" unbalanced="0"/>
    <cacheHierarchy uniqueName="[PD_Policy Details].[Policy End Date]" caption="Policy End Date" attribute="1" time="1" defaultMemberUniqueName="[PD_Policy Details].[Policy End Date].[All]" allUniqueName="[PD_Policy Details].[Policy End Date].[All]" dimensionUniqueName="[PD_Policy Details]" displayFolder="" count="0" memberValueDatatype="7" unbalanced="0"/>
    <cacheHierarchy uniqueName="[PD_Policy Details].[Payment Frequency]" caption="Payment Frequency" attribute="1" defaultMemberUniqueName="[PD_Policy Details].[Payment Frequency].[All]" allUniqueName="[PD_Policy Details].[Payment Frequency].[All]" dimensionUniqueName="[PD_Policy Details]" displayFolder="" count="0" memberValueDatatype="130" unbalanced="0"/>
    <cacheHierarchy uniqueName="[PD_Policy Details].[Status]" caption="Status" attribute="1" defaultMemberUniqueName="[PD_Policy Details].[Status].[All]" allUniqueName="[PD_Policy Details].[Status].[All]" dimensionUniqueName="[PD_Policy Details]" displayFolder="" count="0" memberValueDatatype="130" unbalanced="0"/>
    <cacheHierarchy uniqueName="[PD_Policy Details].[Customer ID]" caption="Customer ID" attribute="1" defaultMemberUniqueName="[PD_Policy Details].[Customer ID].[All]" allUniqueName="[PD_Policy Details].[Customer ID].[All]" dimensionUniqueName="[PD_Policy Details]" displayFolder="" count="0" memberValueDatatype="130" unbalanced="0"/>
    <cacheHierarchy uniqueName="[fees_202001231041].[income_due_date (Month Index)]" caption="income_due_date (Month Index)" attribute="1" defaultMemberUniqueName="[fees_202001231041].[income_due_date (Month Index)].[All]" allUniqueName="[fees_202001231041].[income_due_date (Month Index)].[All]" dimensionUniqueName="[fees_202001231041]" displayFolder="" count="0" memberValueDatatype="20" unbalanced="0" hidden="1"/>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_202001231041]" caption="__XL_Count fees_202001231041" measure="1" displayFolder="" measureGroup="fees_202001231041" count="0" hidden="1"/>
    <cacheHierarchy uniqueName="[Measures].[__XL_Count Meeting_list]" caption="__XL_Count Meeting_list" measure="1" displayFolder="" measureGroup="Meeting_list" count="0" hidden="1"/>
    <cacheHierarchy uniqueName="[Measures].[__XL_Count Invoice]" caption="__XL_Count Invoice" measure="1" displayFolder="" measureGroup="Invoice" count="0" hidden="1"/>
    <cacheHierarchy uniqueName="[Measures].[__XL_Count Opportunity]" caption="__XL_Count Opportunity" measure="1" displayFolder="" measureGroup="Opportunity" count="0" hidden="1"/>
    <cacheHierarchy uniqueName="[Measures].[__XL_Count PD_Additional Fields]" caption="__XL_Count PD_Additional Fields" measure="1" displayFolder="" measureGroup="PD_Additional Fields" count="0" hidden="1"/>
    <cacheHierarchy uniqueName="[Measures].[__XL_Count Claims]" caption="__XL_Count Claims" measure="1" displayFolder="" measureGroup="Claims" count="0" hidden="1"/>
    <cacheHierarchy uniqueName="[Measures].[__XL_Count PD_Customer Information]" caption="__XL_Count PD_Customer Information" measure="1" displayFolder="" measureGroup="PD_Customer Information" count="0" hidden="1"/>
    <cacheHierarchy uniqueName="[Measures].[__XL_Count PD_Payment History]" caption="__XL_Count PD_Payment History" measure="1" displayFolder="" measureGroup="PD_Payment History" count="0" hidden="1"/>
    <cacheHierarchy uniqueName="[Measures].[__XL_Count PD_Policy Details]" caption="__XL_Count PD_Policy Details" measure="1" displayFolder="" measureGroup="PD_Policy Details" count="0" hidden="1"/>
    <cacheHierarchy uniqueName="[Measures].[__XL_Count Append1]" caption="__XL_Count Append1" measure="1" displayFolder="" measureGroup="Append1" count="0" hidden="1"/>
    <cacheHierarchy uniqueName="[Measures].[__XL_Count Append2]" caption="__XL_Count Append2" measure="1" displayFolder="" measureGroup="Append2" count="0" hidden="1"/>
    <cacheHierarchy uniqueName="[Measures].[__XL_Count brokerage_202001231040]" caption="__XL_Count brokerage_202001231040" measure="1" displayFolder="" measureGroup="brokerage_202001231040" count="0" hidden="1"/>
    <cacheHierarchy uniqueName="[Measures].[__No measures defined]" caption="__No measures defined" measure="1" displayFolder="" count="0" hidden="1"/>
    <cacheHierarchy uniqueName="[Measures].[Count of policy_number]" caption="Count of policy_number" measure="1" displayFolder="" measureGroup="Invoice" count="0" hidden="1">
      <extLst>
        <ext xmlns:x15="http://schemas.microsoft.com/office/spreadsheetml/2010/11/main" uri="{B97F6D7D-B522-45F9-BDA1-12C45D357490}">
          <x15:cacheHierarchy aggregatedColumn="106"/>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10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22"/>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Budget" count="0" hidden="1">
      <extLst>
        <ext xmlns:x15="http://schemas.microsoft.com/office/spreadsheetml/2010/11/main" uri="{B97F6D7D-B522-45F9-BDA1-12C45D357490}">
          <x15:cacheHierarchy aggregatedColumn="77"/>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107"/>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50"/>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93"/>
        </ext>
      </extLst>
    </cacheHierarchy>
    <cacheHierarchy uniqueName="[Measures].[Sum of Amount 4]" caption="Sum of Amount 4" measure="1" displayFolder="" measureGroup="Append1" count="0" hidden="1">
      <extLst>
        <ext xmlns:x15="http://schemas.microsoft.com/office/spreadsheetml/2010/11/main" uri="{B97F6D7D-B522-45F9-BDA1-12C45D357490}">
          <x15:cacheHierarchy aggregatedColumn="11"/>
        </ext>
      </extLst>
    </cacheHierarchy>
    <cacheHierarchy uniqueName="[Measures].[Sum of Amount 5]" caption="Sum of Amount 5" measure="1" displayFolder="" measureGroup="Append2" count="0" hidden="1">
      <extLst>
        <ext xmlns:x15="http://schemas.microsoft.com/office/spreadsheetml/2010/11/main" uri="{B97F6D7D-B522-45F9-BDA1-12C45D357490}">
          <x15:cacheHierarchy aggregatedColumn="32"/>
        </ext>
      </extLst>
    </cacheHierarchy>
    <cacheHierarchy uniqueName="[Measures].[Sum of Amount 6]" caption="Sum of Amount 6" measure="1" displayFolder="" measureGroup="brokerage_202001231040" count="0" hidden="1">
      <extLst>
        <ext xmlns:x15="http://schemas.microsoft.com/office/spreadsheetml/2010/11/main" uri="{B97F6D7D-B522-45F9-BDA1-12C45D357490}">
          <x15:cacheHierarchy aggregatedColumn="67"/>
        </ext>
      </extLst>
    </cacheHierarchy>
    <cacheHierarchy uniqueName="[Measures].[Count of Status]" caption="Count of Status" measure="1" displayFolder="" measureGroup="PD_Policy Details" count="0" hidden="1">
      <extLst>
        <ext xmlns:x15="http://schemas.microsoft.com/office/spreadsheetml/2010/11/main" uri="{B97F6D7D-B522-45F9-BDA1-12C45D357490}">
          <x15:cacheHierarchy aggregatedColumn="155"/>
        </ext>
      </extLst>
    </cacheHierarchy>
    <cacheHierarchy uniqueName="[Measures].[Count of Policy ID]" caption="Count of Policy ID" measure="1" displayFolder="" measureGroup="PD_Policy Details" count="0" hidden="1">
      <extLst>
        <ext xmlns:x15="http://schemas.microsoft.com/office/spreadsheetml/2010/11/main" uri="{B97F6D7D-B522-45F9-BDA1-12C45D357490}">
          <x15:cacheHierarchy aggregatedColumn="148"/>
        </ext>
      </extLst>
    </cacheHierarchy>
    <cacheHierarchy uniqueName="[Measures].[Count of Customer ID]" caption="Count of Customer ID" measure="1" displayFolder="" measureGroup="PD_Customer Information" count="0" hidden="1">
      <extLst>
        <ext xmlns:x15="http://schemas.microsoft.com/office/spreadsheetml/2010/11/main" uri="{B97F6D7D-B522-45F9-BDA1-12C45D357490}">
          <x15:cacheHierarchy aggregatedColumn="135"/>
        </ext>
      </extLst>
    </cacheHierarchy>
    <cacheHierarchy uniqueName="[Measures].[Sum of Age]" caption="Sum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Age]" caption="Count of Age" measure="1" displayFolder="" measureGroup="PD_Customer Information" count="0" oneField="1" hidden="1">
      <fieldsUsage count="1">
        <fieldUsage x="1"/>
      </fieldsUsage>
      <extLst>
        <ext xmlns:x15="http://schemas.microsoft.com/office/spreadsheetml/2010/11/main" uri="{B97F6D7D-B522-45F9-BDA1-12C45D357490}">
          <x15:cacheHierarchy aggregatedColumn="138"/>
        </ext>
      </extLst>
    </cacheHierarchy>
    <cacheHierarchy uniqueName="[Measures].[Count of Policy ID 2]" caption="Count of Policy ID 2" measure="1" displayFolder="" measureGroup="PD_Payment History" count="0" hidden="1">
      <extLst>
        <ext xmlns:x15="http://schemas.microsoft.com/office/spreadsheetml/2010/11/main" uri="{B97F6D7D-B522-45F9-BDA1-12C45D357490}">
          <x15:cacheHierarchy aggregatedColumn="147"/>
        </ext>
      </extLst>
    </cacheHierarchy>
    <cacheHierarchy uniqueName="[Measures].[Count of Payment ID]" caption="Count of Payment ID" measure="1" displayFolder="" measureGroup="PD_Payment History" count="0" hidden="1">
      <extLst>
        <ext xmlns:x15="http://schemas.microsoft.com/office/spreadsheetml/2010/11/main" uri="{B97F6D7D-B522-45F9-BDA1-12C45D357490}">
          <x15:cacheHierarchy aggregatedColumn="142"/>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80"/>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82"/>
        </ext>
      </extLst>
    </cacheHierarchy>
    <cacheHierarchy uniqueName="[Measures].[Count of Policy ID 3]" caption="Count of Policy ID 3" measure="1" displayFolder="" measureGroup="PD_Additional Fields" count="0" hidden="1">
      <extLst>
        <ext xmlns:x15="http://schemas.microsoft.com/office/spreadsheetml/2010/11/main" uri="{B97F6D7D-B522-45F9-BDA1-12C45D357490}">
          <x15:cacheHierarchy aggregatedColumn="134"/>
        </ext>
      </extLst>
    </cacheHierarchy>
    <cacheHierarchy uniqueName="[Measures].[Sum of Premium Amount]" caption="Sum of Premium Amount" measure="1" displayFolder="" measureGroup="PD_Policy Details" count="0" hidden="1">
      <extLst>
        <ext xmlns:x15="http://schemas.microsoft.com/office/spreadsheetml/2010/11/main" uri="{B97F6D7D-B522-45F9-BDA1-12C45D357490}">
          <x15:cacheHierarchy aggregatedColumn="151"/>
        </ext>
      </extLst>
    </cacheHierarchy>
    <cacheHierarchy uniqueName="[Measures].[Sum of Coverage Amount]" caption="Sum of Coverage Amount" measure="1" displayFolder="" measureGroup="PD_Policy Details" count="0" hidden="1">
      <extLst>
        <ext xmlns:x15="http://schemas.microsoft.com/office/spreadsheetml/2010/11/main" uri="{B97F6D7D-B522-45F9-BDA1-12C45D357490}">
          <x15:cacheHierarchy aggregatedColumn="150"/>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79"/>
        </ext>
      </extLst>
    </cacheHierarchy>
  </cacheHierarchies>
  <kpis count="0"/>
  <dimensions count="15">
    <dimension name="Append1" uniqueName="[Append1]" caption="Append1"/>
    <dimension name="Append2" uniqueName="[Append2]" caption="Append2"/>
    <dimension name="Brokerage" uniqueName="[Brokerage]" caption="Brokerage"/>
    <dimension name="brokerage_202001231040" uniqueName="[brokerage_202001231040]" caption="brokerage_202001231040"/>
    <dimension name="Budget" uniqueName="[Budget]" caption="Budget"/>
    <dimension name="Claims" uniqueName="[Claims]" caption="Claims"/>
    <dimension name="fees_202001231041" uniqueName="[fees_202001231041]" caption="fees_202001231041"/>
    <dimension name="Invoice" uniqueName="[Invoice]" caption="Invoice"/>
    <dimension measure="1" name="Measures" uniqueName="[Measures]" caption="Measures"/>
    <dimension name="Meeting_list" uniqueName="[Meeting_list]" caption="Meeting_list"/>
    <dimension name="Opportunity" uniqueName="[Opportunity]" caption="Opportunity"/>
    <dimension name="PD_Additional Fields" uniqueName="[PD_Additional Fields]" caption="PD_Additional Fields"/>
    <dimension name="PD_Customer Information" uniqueName="[PD_Customer Information]" caption="PD_Customer Information"/>
    <dimension name="PD_Payment History" uniqueName="[PD_Payment History]" caption="PD_Payment History"/>
    <dimension name="PD_Policy Details" uniqueName="[PD_Policy Details]" caption="PD_Policy Details"/>
  </dimensions>
  <measureGroups count="14">
    <measureGroup name="Append1" caption="Append1"/>
    <measureGroup name="Append2" caption="Append2"/>
    <measureGroup name="Brokerage" caption="Brokerage"/>
    <measureGroup name="brokerage_202001231040" caption="brokerage_202001231040"/>
    <measureGroup name="Budget" caption="Budget"/>
    <measureGroup name="Claims" caption="Claims"/>
    <measureGroup name="fees_202001231041" caption="fees_202001231041"/>
    <measureGroup name="Invoice" caption="Invoice"/>
    <measureGroup name="Meeting_list" caption="Meeting_list"/>
    <measureGroup name="Opportunity" caption="Opportunity"/>
    <measureGroup name="PD_Additional Fields" caption="PD_Additional Fields"/>
    <measureGroup name="PD_Customer Information" caption="PD_Customer Information"/>
    <measureGroup name="PD_Payment History" caption="PD_Payment History"/>
    <measureGroup name="PD_Policy Details" caption="PD_Policy Details"/>
  </measureGroups>
  <maps count="28">
    <map measureGroup="0" dimension="0"/>
    <map measureGroup="1" dimension="1"/>
    <map measureGroup="2" dimension="2"/>
    <map measureGroup="2" dimension="4"/>
    <map measureGroup="3" dimension="3"/>
    <map measureGroup="4" dimension="4"/>
    <map measureGroup="5" dimension="5"/>
    <map measureGroup="5" dimension="11"/>
    <map measureGroup="5" dimension="12"/>
    <map measureGroup="5" dimension="14"/>
    <map measureGroup="6" dimension="4"/>
    <map measureGroup="6" dimension="6"/>
    <map measureGroup="7" dimension="4"/>
    <map measureGroup="7" dimension="7"/>
    <map measureGroup="8" dimension="4"/>
    <map measureGroup="8" dimension="9"/>
    <map measureGroup="9" dimension="4"/>
    <map measureGroup="9" dimension="10"/>
    <map measureGroup="10" dimension="11"/>
    <map measureGroup="10" dimension="12"/>
    <map measureGroup="10" dimension="14"/>
    <map measureGroup="11" dimension="12"/>
    <map measureGroup="12" dimension="11"/>
    <map measureGroup="12" dimension="12"/>
    <map measureGroup="12" dimension="13"/>
    <map measureGroup="12" dimension="14"/>
    <map measureGroup="13" dimension="12"/>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wsalya appusamy" refreshedDate="45870.84267395833" backgroundQuery="1" createdVersion="7" refreshedVersion="8" minRefreshableVersion="3" recordCount="0" supportSubquery="1" supportAdvancedDrill="1" xr:uid="{77A5CFD2-F534-4D0E-BA2C-6C617EA49B7F}">
  <cacheSource type="external" connectionId="16"/>
  <cacheFields count="4">
    <cacheField name="[Append1].[income_class].[income_class]" caption="income_class" numFmtId="0" hierarchy="10" level="1">
      <sharedItems count="3">
        <s v="Cross Sell"/>
        <s v="New"/>
        <s v="Renewal"/>
      </sharedItems>
    </cacheField>
    <cacheField name="[Measures].[Sum of Amount 4]" caption="Sum of Amount 4" numFmtId="0" hierarchy="182" level="32767"/>
    <cacheField name="[Meeting_list].[meeting_date].[meeting_date]" caption="meeting_date" numFmtId="0" hierarchy="113" level="1">
      <sharedItems containsSemiMixedTypes="0" containsNonDate="0" containsString="0"/>
    </cacheField>
    <cacheField name="[PD_Policy Details].[Policy Type].[Policy Type]" caption="Policy Type" numFmtId="0" hierarchy="149" level="1">
      <sharedItems containsSemiMixedTypes="0" containsNonDate="0" containsString="0"/>
    </cacheField>
  </cacheFields>
  <cacheHierarchies count="198">
    <cacheHierarchy uniqueName="[Append1].[client_name]" caption="client_name" attribute="1" defaultMemberUniqueName="[Append1].[client_name].[All]" allUniqueName="[Append1].[client_name].[All]" dimensionUniqueName="[Append1]" displayFolder="" count="0" memberValueDatatype="130" unbalanced="0"/>
    <cacheHierarchy uniqueName="[Append1].[policy_number]" caption="policy_number" attribute="1" defaultMemberUniqueName="[Append1].[policy_number].[All]" allUniqueName="[Append1].[policy_number].[All]" dimensionUniqueName="[Append1]" displayFolder="" count="0" memberValueDatatype="130" unbalanced="0"/>
    <cacheHierarchy uniqueName="[Append1].[policy_status]" caption="policy_status" attribute="1" defaultMemberUniqueName="[Append1].[policy_status].[All]" allUniqueName="[Append1].[policy_status].[All]" dimensionUniqueName="[Append1]" displayFolder="" count="0" memberValueDatatype="130" unbalanced="0"/>
    <cacheHierarchy uniqueName="[Append1].[policy_start_date]" caption="policy_start_date" attribute="1" time="1" defaultMemberUniqueName="[Append1].[policy_start_date].[All]" allUniqueName="[Append1].[policy_start_date].[All]" dimensionUniqueName="[Append1]" displayFolder="" count="0" memberValueDatatype="7" unbalanced="0"/>
    <cacheHierarchy uniqueName="[Append1].[policy_end_date]" caption="policy_end_date" attribute="1" time="1" defaultMemberUniqueName="[Append1].[policy_end_date].[All]" allUniqueName="[Append1].[policy_end_date].[All]" dimensionUniqueName="[Append1]" displayFolder="" count="0" memberValueDatatype="7" unbalanced="0"/>
    <cacheHierarchy uniqueName="[Append1].[product_group]" caption="product_group" attribute="1" defaultMemberUniqueName="[Append1].[product_group].[All]" allUniqueName="[Append1].[product_group].[All]" dimensionUniqueName="[Append1]" displayFolder="" count="0" memberValueDatatype="130" unbalanced="0"/>
    <cacheHierarchy uniqueName="[Append1].[Account Exe ID]" caption="Account Exe ID" attribute="1" defaultMemberUniqueName="[Append1].[Account Exe ID].[All]" allUniqueName="[Append1].[Account Exe ID].[All]" dimensionUniqueName="[Append1]" displayFolder="" count="0" memberValueDatatype="130" unbalanced="0"/>
    <cacheHierarchy uniqueName="[Append1].[Exe Name]" caption="Exe Name" attribute="1" defaultMemberUniqueName="[Append1].[Exe Name].[All]" allUniqueName="[Append1].[Exe Name].[All]" dimensionUniqueName="[Append1]" displayFolder="" count="0" memberValueDatatype="130" unbalanced="0"/>
    <cacheHierarchy uniqueName="[Append1].[branch_name]" caption="branch_name" attribute="1" defaultMemberUniqueName="[Append1].[branch_name].[All]" allUniqueName="[Append1].[branch_name].[All]" dimensionUniqueName="[Append1]" displayFolder="" count="0" memberValueDatatype="130" unbalanced="0"/>
    <cacheHierarchy uniqueName="[Append1].[solution_group]" caption="solution_group" attribute="1" defaultMemberUniqueName="[Append1].[solution_group].[All]" allUniqueName="[Append1].[solution_group].[All]" dimensionUniqueName="[Append1]" displayFolder="" count="0" memberValueDatatype="130" unbalanced="0"/>
    <cacheHierarchy uniqueName="[Append1].[income_class]" caption="income_class" attribute="1" defaultMemberUniqueName="[Append1].[income_class].[All]" allUniqueName="[Append1].[income_class].[All]" dimensionUniqueName="[Append1]" displayFolder="" count="2" memberValueDatatype="130" unbalanced="0">
      <fieldsUsage count="2">
        <fieldUsage x="-1"/>
        <fieldUsage x="0"/>
      </fieldsUsage>
    </cacheHierarchy>
    <cacheHierarchy uniqueName="[Append1].[Amount]" caption="Amount" attribute="1" defaultMemberUniqueName="[Append1].[Amount].[All]" allUniqueName="[Append1].[Amount].[All]" dimensionUniqueName="[Append1]" displayFolder="" count="0" memberValueDatatype="5" unbalanced="0"/>
    <cacheHierarchy uniqueName="[Append1].[income_due_date]" caption="income_due_date" attribute="1" time="1" defaultMemberUniqueName="[Append1].[income_due_date].[All]" allUniqueName="[Append1].[income_due_date].[All]" dimensionUniqueName="[Append1]" displayFolder="" count="0" memberValueDatatype="7" unbalanced="0"/>
    <cacheHierarchy uniqueName="[Append1].[revenue_transaction_type]" caption="revenue_transaction_type" attribute="1" defaultMemberUniqueName="[Append1].[revenue_transaction_type].[All]" allUniqueName="[Append1].[revenue_transaction_type].[All]" dimensionUniqueName="[Append1]" displayFolder="" count="0" memberValueDatatype="130" unbalanced="0"/>
    <cacheHierarchy uniqueName="[Append1].[renewal_status]" caption="renewal_status" attribute="1" defaultMemberUniqueName="[Append1].[renewal_status].[All]" allUniqueName="[Append1].[renewal_status].[All]" dimensionUniqueName="[Append1]" displayFolder="" count="0" memberValueDatatype="130" unbalanced="0"/>
    <cacheHierarchy uniqueName="[Append1].[lapse_reason]" caption="lapse_reason" attribute="1" defaultMemberUniqueName="[Append1].[lapse_reason].[All]" allUniqueName="[Append1].[lapse_reason].[All]" dimensionUniqueName="[Append1]" displayFolder="" count="0" memberValueDatatype="130" unbalanced="0"/>
    <cacheHierarchy uniqueName="[Append1].[last_updated_date]" caption="last_updated_date" attribute="1" time="1" defaultMemberUniqueName="[Append1].[last_updated_date].[All]" allUniqueName="[Append1].[last_updated_date].[All]" dimensionUniqueName="[Append1]" displayFolder="" count="0" memberValueDatatype="7" unbalanced="0"/>
    <cacheHierarchy uniqueName="[Append1].[Account Executive]" caption="Account Executive" attribute="1" defaultMemberUniqueName="[Append1].[Account Executive].[All]" allUniqueName="[Append1].[Account Executive].[All]" dimensionUniqueName="[Append1]" displayFolder="" count="0" memberValueDatatype="130" unbalanced="0"/>
    <cacheHierarchy uniqueName="[Append1].[invoice_number]" caption="invoice_number" attribute="1" defaultMemberUniqueName="[Append1].[invoice_number].[All]" allUniqueName="[Append1].[invoice_number].[All]" dimensionUniqueName="[Append1]" displayFolder="" count="0" memberValueDatatype="130" unbalanced="0"/>
    <cacheHierarchy uniqueName="[Append1].[invoice_date]" caption="invoice_date" attribute="1" time="1" defaultMemberUniqueName="[Append1].[invoice_date].[All]" allUniqueName="[Append1].[invoice_date].[All]" dimensionUniqueName="[Append1]" displayFolder="" count="0" memberValueDatatype="7" unbalanced="0"/>
    <cacheHierarchy uniqueName="[Append1].[Client Name]" caption="Client Name" attribute="1" defaultMemberUniqueName="[Append1].[Client Name].[All]" allUniqueName="[Append1].[Client Name].[All]" dimensionUniqueName="[Append1]" displayFolder="" count="0" memberValueDatatype="130" unbalanced="0"/>
    <cacheHierarchy uniqueName="[Append2].[client_name]" caption="client_name" attribute="1" defaultMemberUniqueName="[Append2].[client_name].[All]" allUniqueName="[Append2].[client_name].[All]" dimensionUniqueName="[Append2]" displayFolder="" count="0" memberValueDatatype="130" unbalanced="0"/>
    <cacheHierarchy uniqueName="[Append2].[policy_number]" caption="policy_number" attribute="1" defaultMemberUniqueName="[Append2].[policy_number].[All]" allUniqueName="[Append2].[policy_number].[All]" dimensionUniqueName="[Append2]" displayFolder="" count="0" memberValueDatatype="130" unbalanced="0"/>
    <cacheHierarchy uniqueName="[Append2].[policy_status]" caption="policy_status" attribute="1" defaultMemberUniqueName="[Append2].[policy_status].[All]" allUniqueName="[Append2].[policy_status].[All]" dimensionUniqueName="[Append2]" displayFolder="" count="0" memberValueDatatype="130" unbalanced="0"/>
    <cacheHierarchy uniqueName="[Append2].[policy_start_date]" caption="policy_start_date" attribute="1" time="1" defaultMemberUniqueName="[Append2].[policy_start_date].[All]" allUniqueName="[Append2].[policy_start_date].[All]" dimensionUniqueName="[Append2]" displayFolder="" count="0" memberValueDatatype="7" unbalanced="0"/>
    <cacheHierarchy uniqueName="[Append2].[policy_end_date]" caption="policy_end_date" attribute="1" time="1" defaultMemberUniqueName="[Append2].[policy_end_date].[All]" allUniqueName="[Append2].[policy_end_date].[All]" dimensionUniqueName="[Append2]" displayFolder="" count="0" memberValueDatatype="7" unbalanced="0"/>
    <cacheHierarchy uniqueName="[Append2].[product_group]" caption="product_group" attribute="1" defaultMemberUniqueName="[Append2].[product_group].[All]" allUniqueName="[Append2].[product_group].[All]" dimensionUniqueName="[Append2]" displayFolder="" count="0" memberValueDatatype="130" unbalanced="0"/>
    <cacheHierarchy uniqueName="[Append2].[Account Exe ID]" caption="Account Exe ID" attribute="1" defaultMemberUniqueName="[Append2].[Account Exe ID].[All]" allUniqueName="[Append2].[Account Exe ID].[All]" dimensionUniqueName="[Append2]" displayFolder="" count="0" memberValueDatatype="130" unbalanced="0"/>
    <cacheHierarchy uniqueName="[Append2].[Exe Name]" caption="Exe Name" attribute="1" defaultMemberUniqueName="[Append2].[Exe Name].[All]" allUniqueName="[Append2].[Exe Name].[All]" dimensionUniqueName="[Append2]" displayFolder="" count="0" memberValueDatatype="130" unbalanced="0"/>
    <cacheHierarchy uniqueName="[Append2].[branch_name]" caption="branch_name" attribute="1" defaultMemberUniqueName="[Append2].[branch_name].[All]" allUniqueName="[Append2].[branch_name].[All]" dimensionUniqueName="[Append2]" displayFolder="" count="0" memberValueDatatype="130" unbalanced="0"/>
    <cacheHierarchy uniqueName="[Append2].[solution_group]" caption="solution_group" attribute="1" defaultMemberUniqueName="[Append2].[solution_group].[All]" allUniqueName="[Append2].[solution_group].[All]" dimensionUniqueName="[Append2]" displayFolder="" count="0" memberValueDatatype="130" unbalanced="0"/>
    <cacheHierarchy uniqueName="[Append2].[income_class]" caption="income_class" attribute="1" defaultMemberUniqueName="[Append2].[income_class].[All]" allUniqueName="[Append2].[income_class].[All]" dimensionUniqueName="[Append2]" displayFolder="" count="0" memberValueDatatype="130" unbalanced="0"/>
    <cacheHierarchy uniqueName="[Append2].[Amount]" caption="Amount" attribute="1" defaultMemberUniqueName="[Append2].[Amount].[All]" allUniqueName="[Append2].[Amount].[All]" dimensionUniqueName="[Append2]" displayFolder="" count="0" memberValueDatatype="5" unbalanced="0"/>
    <cacheHierarchy uniqueName="[Append2].[income_due_date]" caption="income_due_date" attribute="1" time="1" defaultMemberUniqueName="[Append2].[income_due_date].[All]" allUniqueName="[Append2].[income_due_date].[All]" dimensionUniqueName="[Append2]" displayFolder="" count="0" memberValueDatatype="7" unbalanced="0"/>
    <cacheHierarchy uniqueName="[Append2].[revenue_transaction_type]" caption="revenue_transaction_type" attribute="1" defaultMemberUniqueName="[Append2].[revenue_transaction_type].[All]" allUniqueName="[Append2].[revenue_transaction_type].[All]" dimensionUniqueName="[Append2]" displayFolder="" count="0" memberValueDatatype="130" unbalanced="0"/>
    <cacheHierarchy uniqueName="[Append2].[renewal_status]" caption="renewal_status" attribute="1" defaultMemberUniqueName="[Append2].[renewal_status].[All]" allUniqueName="[Append2].[renewal_status].[All]" dimensionUniqueName="[Append2]" displayFolder="" count="0" memberValueDatatype="130" unbalanced="0"/>
    <cacheHierarchy uniqueName="[Append2].[lapse_reason]" caption="lapse_reason" attribute="1" defaultMemberUniqueName="[Append2].[lapse_reason].[All]" allUniqueName="[Append2].[lapse_reason].[All]" dimensionUniqueName="[Append2]" displayFolder="" count="0" memberValueDatatype="130" unbalanced="0"/>
    <cacheHierarchy uniqueName="[Append2].[last_updated_date]" caption="last_updated_date" attribute="1" time="1" defaultMemberUniqueName="[Append2].[last_updated_date].[All]" allUniqueName="[Append2].[last_updated_date].[All]" dimensionUniqueName="[Append2]" displayFolder="" count="0" memberValueDatatype="7" unbalanced="0"/>
    <cacheHierarchy uniqueName="[Append2].[Account Executive]" caption="Account Executive" attribute="1" defaultMemberUniqueName="[Append2].[Account Executive].[All]" allUniqueName="[Append2].[Account Executive].[All]" dimensionUniqueName="[Append2]"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13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income_due_date (Month)]" caption="income_due_date (Month)" attribute="1" defaultMemberUniqueName="[fees_202001231041].[income_due_date (Month)].[All]" allUniqueName="[fees_202001231041].[income_due_date (Month)].[All]" dimensionUniqueName="[fees_202001231041]"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_list].[Account Exe ID]" caption="Account Exe ID" attribute="1" defaultMemberUniqueName="[Meeting_list].[Account Exe ID].[All]" allUniqueName="[Meeting_list].[Account Exe ID].[All]" dimensionUniqueName="[Meeting_list]" displayFolder="" count="0" memberValueDatatype="13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2" memberValueDatatype="7" unbalanced="0">
      <fieldsUsage count="2">
        <fieldUsage x="-1"/>
        <fieldUsage x="2"/>
      </fieldsUsage>
    </cacheHierarchy>
    <cacheHierarchy uniqueName="[Meeting_list].[meeting_date (Year)]" caption="meeting_date (Year)" attribute="1" defaultMemberUniqueName="[Meeting_list].[meeting_date (Year)].[All]" allUniqueName="[Meeting_list].[meeting_date (Year)].[All]" dimensionUniqueName="[Meeting_list]" displayFolder="" count="0" memberValueDatatype="130" unbalanced="0"/>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D_Additional Fields].[Agent ID]" caption="Agent ID" attribute="1" defaultMemberUniqueName="[PD_Additional Fields].[Agent ID].[All]" allUniqueName="[PD_Additional Fields].[Agent ID].[All]" dimensionUniqueName="[PD_Additional Fields]" displayFolder="" count="0" memberValueDatatype="130" unbalanced="0"/>
    <cacheHierarchy uniqueName="[PD_Additional Fields].[Renewal Status]" caption="Renewal Status" attribute="1" defaultMemberUniqueName="[PD_Additional Fields].[Renewal Status].[All]" allUniqueName="[PD_Additional Fields].[Renewal Status].[All]" dimensionUniqueName="[PD_Additional Fields]" displayFolder="" count="0" memberValueDatatype="130" unbalanced="0"/>
    <cacheHierarchy uniqueName="[PD_Additional Fields].[Policy Discounts]" caption="Policy Discounts" attribute="1" defaultMemberUniqueName="[PD_Additional Fields].[Policy Discounts].[All]" allUniqueName="[PD_Additional Fields].[Policy Discounts].[All]" dimensionUniqueName="[PD_Additional Fields]" displayFolder="" count="0" memberValueDatatype="20" unbalanced="0"/>
    <cacheHierarchy uniqueName="[PD_Additional Fields].[Risk Score]" caption="Risk Score" attribute="1" defaultMemberUniqueName="[PD_Additional Fields].[Risk Score].[All]" allUniqueName="[PD_Additional Fields].[Risk Score].[All]" dimensionUniqueName="[PD_Additional Fields]" displayFolder="" count="0" memberValueDatatype="20" unbalanced="0"/>
    <cacheHierarchy uniqueName="[PD_Additional Fields].[Policy ID]" caption="Policy ID" attribute="1" defaultMemberUniqueName="[PD_Additional Fields].[Policy ID].[All]" allUniqueName="[PD_Additional Fields].[Policy ID].[All]" dimensionUniqueName="[PD_Additional Fields]" displayFolder="" count="0" memberValueDatatype="130" unbalanced="0"/>
    <cacheHierarchy uniqueName="[PD_Customer Information].[Customer ID]" caption="Customer ID" attribute="1" defaultMemberUniqueName="[PD_Customer Information].[Customer ID].[All]" allUniqueName="[PD_Customer Information].[Customer ID].[All]" dimensionUniqueName="[PD_Customer Information]" displayFolder="" count="0" memberValueDatatype="130" unbalanced="0"/>
    <cacheHierarchy uniqueName="[PD_Customer Information].[Name]" caption="Name" attribute="1" defaultMemberUniqueName="[PD_Customer Information].[Name].[All]" allUniqueName="[PD_Customer Information].[Name].[All]" dimensionUniqueName="[PD_Customer Information]" displayFolder="" count="0" memberValueDatatype="130" unbalanced="0"/>
    <cacheHierarchy uniqueName="[PD_Customer Information].[Gender]" caption="Gender" attribute="1" defaultMemberUniqueName="[PD_Customer Information].[Gender].[All]" allUniqueName="[PD_Customer Information].[Gender].[All]" dimensionUniqueName="[PD_Customer Information]" displayFolder="" count="2" memberValueDatatype="130" unbalanced="0"/>
    <cacheHierarchy uniqueName="[PD_Customer Information].[Age]" caption="Age" attribute="1" defaultMemberUniqueName="[PD_Customer Information].[Age].[All]" allUniqueName="[PD_Customer Information].[Age].[All]" dimensionUniqueName="[PD_Customer Information]" displayFolder="" count="0" memberValueDatatype="20" unbalanced="0"/>
    <cacheHierarchy uniqueName="[PD_Customer Information].[Occupation]" caption="Occupation" attribute="1" defaultMemberUniqueName="[PD_Customer Information].[Occupation].[All]" allUniqueName="[PD_Customer Information].[Occupation].[All]" dimensionUniqueName="[PD_Customer Information]" displayFolder="" count="0" memberValueDatatype="130" unbalanced="0"/>
    <cacheHierarchy uniqueName="[PD_Customer Information].[Marital Status]" caption="Marital Status" attribute="1" defaultMemberUniqueName="[PD_Customer Information].[Marital Status].[All]" allUniqueName="[PD_Customer Information].[Marital Status].[All]" dimensionUniqueName="[PD_Customer Information]" displayFolder="" count="0" memberValueDatatype="130" unbalanced="0"/>
    <cacheHierarchy uniqueName="[PD_Customer Information].[Address (City, State, Zip Code)]" caption="Address (City, State, Zip Code)" attribute="1" defaultMemberUniqueName="[PD_Customer Information].[Address (City, State, Zip Code)].[All]" allUniqueName="[PD_Customer Information].[Address (City, State, Zip Code)].[All]" dimensionUniqueName="[PD_Customer Information]" displayFolder="" count="0" memberValueDatatype="130" unbalanced="0"/>
    <cacheHierarchy uniqueName="[PD_Payment History].[Payment ID]" caption="Payment ID" attribute="1" defaultMemberUniqueName="[PD_Payment History].[Payment ID].[All]" allUniqueName="[PD_Payment History].[Payment ID].[All]" dimensionUniqueName="[PD_Payment History]" displayFolder="" count="0" memberValueDatatype="130" unbalanced="0"/>
    <cacheHierarchy uniqueName="[PD_Payment History].[Date of Payment]" caption="Date of Payment" attribute="1" time="1" defaultMemberUniqueName="[PD_Payment History].[Date of Payment].[All]" allUniqueName="[PD_Payment History].[Date of Payment].[All]" dimensionUniqueName="[PD_Payment History]" displayFolder="" count="0" memberValueDatatype="7" unbalanced="0"/>
    <cacheHierarchy uniqueName="[PD_Payment History].[Amount Paid]" caption="Amount Paid" attribute="1" defaultMemberUniqueName="[PD_Payment History].[Amount Paid].[All]" allUniqueName="[PD_Payment History].[Amount Paid].[All]" dimensionUniqueName="[PD_Payment History]" displayFolder="" count="0" memberValueDatatype="5" unbalanced="0"/>
    <cacheHierarchy uniqueName="[PD_Payment History].[Payment Method]" caption="Payment Method" attribute="1" defaultMemberUniqueName="[PD_Payment History].[Payment Method].[All]" allUniqueName="[PD_Payment History].[Payment Method].[All]" dimensionUniqueName="[PD_Payment History]" displayFolder="" count="2" memberValueDatatype="130" unbalanced="0"/>
    <cacheHierarchy uniqueName="[PD_Payment History].[Payment Status]" caption="Payment Status" attribute="1" defaultMemberUniqueName="[PD_Payment History].[Payment Status].[All]" allUniqueName="[PD_Payment History].[Payment Status].[All]" dimensionUniqueName="[PD_Payment History]" displayFolder="" count="0" memberValueDatatype="130" unbalanced="0"/>
    <cacheHierarchy uniqueName="[PD_Payment History].[Policy ID]" caption="Policy ID" attribute="1" defaultMemberUniqueName="[PD_Payment History].[Policy ID].[All]" allUniqueName="[PD_Payment History].[Policy ID].[All]" dimensionUniqueName="[PD_Payment History]" displayFolder="" count="0" memberValueDatatype="130" unbalanced="0"/>
    <cacheHierarchy uniqueName="[PD_Policy Details].[Policy ID]" caption="Policy ID" attribute="1" defaultMemberUniqueName="[PD_Policy Details].[Policy ID].[All]" allUniqueName="[PD_Policy Details].[Policy ID].[All]" dimensionUniqueName="[PD_Policy Details]" displayFolder="" count="0" memberValueDatatype="130" unbalanced="0"/>
    <cacheHierarchy uniqueName="[PD_Policy Details].[Policy Type]" caption="Policy Type" attribute="1" defaultMemberUniqueName="[PD_Policy Details].[Policy Type].[All]" allUniqueName="[PD_Policy Details].[Policy Type].[All]" dimensionUniqueName="[PD_Policy Details]" displayFolder="" count="2" memberValueDatatype="130" unbalanced="0">
      <fieldsUsage count="2">
        <fieldUsage x="-1"/>
        <fieldUsage x="3"/>
      </fieldsUsage>
    </cacheHierarchy>
    <cacheHierarchy uniqueName="[PD_Policy Details].[Coverage Amount]" caption="Coverage Amount" attribute="1" defaultMemberUniqueName="[PD_Policy Details].[Coverage Amount].[All]" allUniqueName="[PD_Policy Details].[Coverage Amount].[All]" dimensionUniqueName="[PD_Policy Details]" displayFolder="" count="0" memberValueDatatype="20" unbalanced="0"/>
    <cacheHierarchy uniqueName="[PD_Policy Details].[Premium Amount]" caption="Premium Amount" attribute="1" defaultMemberUniqueName="[PD_Policy Details].[Premium Amount].[All]" allUniqueName="[PD_Policy Details].[Premium Amount].[All]" dimensionUniqueName="[PD_Policy Details]" displayFolder="" count="0" memberValueDatatype="5" unbalanced="0"/>
    <cacheHierarchy uniqueName="[PD_Policy Details].[Policy Start Date]" caption="Policy Start Date" attribute="1" time="1" defaultMemberUniqueName="[PD_Policy Details].[Policy Start Date].[All]" allUniqueName="[PD_Policy Details].[Policy Start Date].[All]" dimensionUniqueName="[PD_Policy Details]" displayFolder="" count="0" memberValueDatatype="7" unbalanced="0"/>
    <cacheHierarchy uniqueName="[PD_Policy Details].[Policy End Date]" caption="Policy End Date" attribute="1" time="1" defaultMemberUniqueName="[PD_Policy Details].[Policy End Date].[All]" allUniqueName="[PD_Policy Details].[Policy End Date].[All]" dimensionUniqueName="[PD_Policy Details]" displayFolder="" count="0" memberValueDatatype="7" unbalanced="0"/>
    <cacheHierarchy uniqueName="[PD_Policy Details].[Payment Frequency]" caption="Payment Frequency" attribute="1" defaultMemberUniqueName="[PD_Policy Details].[Payment Frequency].[All]" allUniqueName="[PD_Policy Details].[Payment Frequency].[All]" dimensionUniqueName="[PD_Policy Details]" displayFolder="" count="0" memberValueDatatype="130" unbalanced="0"/>
    <cacheHierarchy uniqueName="[PD_Policy Details].[Status]" caption="Status" attribute="1" defaultMemberUniqueName="[PD_Policy Details].[Status].[All]" allUniqueName="[PD_Policy Details].[Status].[All]" dimensionUniqueName="[PD_Policy Details]" displayFolder="" count="0" memberValueDatatype="130" unbalanced="0"/>
    <cacheHierarchy uniqueName="[PD_Policy Details].[Customer ID]" caption="Customer ID" attribute="1" defaultMemberUniqueName="[PD_Policy Details].[Customer ID].[All]" allUniqueName="[PD_Policy Details].[Customer ID].[All]" dimensionUniqueName="[PD_Policy Details]" displayFolder="" count="0" memberValueDatatype="130" unbalanced="0"/>
    <cacheHierarchy uniqueName="[fees_202001231041].[income_due_date (Month Index)]" caption="income_due_date (Month Index)" attribute="1" defaultMemberUniqueName="[fees_202001231041].[income_due_date (Month Index)].[All]" allUniqueName="[fees_202001231041].[income_due_date (Month Index)].[All]" dimensionUniqueName="[fees_202001231041]" displayFolder="" count="0" memberValueDatatype="20" unbalanced="0" hidden="1"/>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_202001231041]" caption="__XL_Count fees_202001231041" measure="1" displayFolder="" measureGroup="fees_202001231041" count="0" hidden="1"/>
    <cacheHierarchy uniqueName="[Measures].[__XL_Count Meeting_list]" caption="__XL_Count Meeting_list" measure="1" displayFolder="" measureGroup="Meeting_list" count="0" hidden="1"/>
    <cacheHierarchy uniqueName="[Measures].[__XL_Count Invoice]" caption="__XL_Count Invoice" measure="1" displayFolder="" measureGroup="Invoice" count="0" hidden="1"/>
    <cacheHierarchy uniqueName="[Measures].[__XL_Count Opportunity]" caption="__XL_Count Opportunity" measure="1" displayFolder="" measureGroup="Opportunity" count="0" hidden="1"/>
    <cacheHierarchy uniqueName="[Measures].[__XL_Count PD_Additional Fields]" caption="__XL_Count PD_Additional Fields" measure="1" displayFolder="" measureGroup="PD_Additional Fields" count="0" hidden="1"/>
    <cacheHierarchy uniqueName="[Measures].[__XL_Count Claims]" caption="__XL_Count Claims" measure="1" displayFolder="" measureGroup="Claims" count="0" hidden="1"/>
    <cacheHierarchy uniqueName="[Measures].[__XL_Count PD_Customer Information]" caption="__XL_Count PD_Customer Information" measure="1" displayFolder="" measureGroup="PD_Customer Information" count="0" hidden="1"/>
    <cacheHierarchy uniqueName="[Measures].[__XL_Count PD_Payment History]" caption="__XL_Count PD_Payment History" measure="1" displayFolder="" measureGroup="PD_Payment History" count="0" hidden="1"/>
    <cacheHierarchy uniqueName="[Measures].[__XL_Count PD_Policy Details]" caption="__XL_Count PD_Policy Details" measure="1" displayFolder="" measureGroup="PD_Policy Details" count="0" hidden="1"/>
    <cacheHierarchy uniqueName="[Measures].[__XL_Count Append1]" caption="__XL_Count Append1" measure="1" displayFolder="" measureGroup="Append1" count="0" hidden="1"/>
    <cacheHierarchy uniqueName="[Measures].[__XL_Count Append2]" caption="__XL_Count Append2" measure="1" displayFolder="" measureGroup="Append2" count="0" hidden="1"/>
    <cacheHierarchy uniqueName="[Measures].[__XL_Count brokerage_202001231040]" caption="__XL_Count brokerage_202001231040" measure="1" displayFolder="" measureGroup="brokerage_202001231040" count="0" hidden="1"/>
    <cacheHierarchy uniqueName="[Measures].[__No measures defined]" caption="__No measures defined" measure="1" displayFolder="" count="0" hidden="1"/>
    <cacheHierarchy uniqueName="[Measures].[Count of policy_number]" caption="Count of policy_number" measure="1" displayFolder="" measureGroup="Invoice" count="0" hidden="1">
      <extLst>
        <ext xmlns:x15="http://schemas.microsoft.com/office/spreadsheetml/2010/11/main" uri="{B97F6D7D-B522-45F9-BDA1-12C45D357490}">
          <x15:cacheHierarchy aggregatedColumn="106"/>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10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22"/>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Budget" count="0" hidden="1">
      <extLst>
        <ext xmlns:x15="http://schemas.microsoft.com/office/spreadsheetml/2010/11/main" uri="{B97F6D7D-B522-45F9-BDA1-12C45D357490}">
          <x15:cacheHierarchy aggregatedColumn="77"/>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107"/>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50"/>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93"/>
        </ext>
      </extLst>
    </cacheHierarchy>
    <cacheHierarchy uniqueName="[Measures].[Sum of Amount 4]" caption="Sum of Amount 4" measure="1" displayFolder="" measureGroup="Append1"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Amount 5]" caption="Sum of Amount 5" measure="1" displayFolder="" measureGroup="Append2" count="0" hidden="1">
      <extLst>
        <ext xmlns:x15="http://schemas.microsoft.com/office/spreadsheetml/2010/11/main" uri="{B97F6D7D-B522-45F9-BDA1-12C45D357490}">
          <x15:cacheHierarchy aggregatedColumn="32"/>
        </ext>
      </extLst>
    </cacheHierarchy>
    <cacheHierarchy uniqueName="[Measures].[Sum of Amount 6]" caption="Sum of Amount 6" measure="1" displayFolder="" measureGroup="brokerage_202001231040" count="0" hidden="1">
      <extLst>
        <ext xmlns:x15="http://schemas.microsoft.com/office/spreadsheetml/2010/11/main" uri="{B97F6D7D-B522-45F9-BDA1-12C45D357490}">
          <x15:cacheHierarchy aggregatedColumn="67"/>
        </ext>
      </extLst>
    </cacheHierarchy>
    <cacheHierarchy uniqueName="[Measures].[Count of Status]" caption="Count of Status" measure="1" displayFolder="" measureGroup="PD_Policy Details" count="0" hidden="1">
      <extLst>
        <ext xmlns:x15="http://schemas.microsoft.com/office/spreadsheetml/2010/11/main" uri="{B97F6D7D-B522-45F9-BDA1-12C45D357490}">
          <x15:cacheHierarchy aggregatedColumn="155"/>
        </ext>
      </extLst>
    </cacheHierarchy>
    <cacheHierarchy uniqueName="[Measures].[Count of Policy ID]" caption="Count of Policy ID" measure="1" displayFolder="" measureGroup="PD_Policy Details" count="0" hidden="1">
      <extLst>
        <ext xmlns:x15="http://schemas.microsoft.com/office/spreadsheetml/2010/11/main" uri="{B97F6D7D-B522-45F9-BDA1-12C45D357490}">
          <x15:cacheHierarchy aggregatedColumn="148"/>
        </ext>
      </extLst>
    </cacheHierarchy>
    <cacheHierarchy uniqueName="[Measures].[Count of Customer ID]" caption="Count of Customer ID" measure="1" displayFolder="" measureGroup="PD_Customer Information" count="0" hidden="1">
      <extLst>
        <ext xmlns:x15="http://schemas.microsoft.com/office/spreadsheetml/2010/11/main" uri="{B97F6D7D-B522-45F9-BDA1-12C45D357490}">
          <x15:cacheHierarchy aggregatedColumn="135"/>
        </ext>
      </extLst>
    </cacheHierarchy>
    <cacheHierarchy uniqueName="[Measures].[Sum of Age]" caption="Sum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Age]" caption="Count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Policy ID 2]" caption="Count of Policy ID 2" measure="1" displayFolder="" measureGroup="PD_Payment History" count="0" hidden="1">
      <extLst>
        <ext xmlns:x15="http://schemas.microsoft.com/office/spreadsheetml/2010/11/main" uri="{B97F6D7D-B522-45F9-BDA1-12C45D357490}">
          <x15:cacheHierarchy aggregatedColumn="147"/>
        </ext>
      </extLst>
    </cacheHierarchy>
    <cacheHierarchy uniqueName="[Measures].[Count of Payment ID]" caption="Count of Payment ID" measure="1" displayFolder="" measureGroup="PD_Payment History" count="0" hidden="1">
      <extLst>
        <ext xmlns:x15="http://schemas.microsoft.com/office/spreadsheetml/2010/11/main" uri="{B97F6D7D-B522-45F9-BDA1-12C45D357490}">
          <x15:cacheHierarchy aggregatedColumn="142"/>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80"/>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82"/>
        </ext>
      </extLst>
    </cacheHierarchy>
    <cacheHierarchy uniqueName="[Measures].[Count of Policy ID 3]" caption="Count of Policy ID 3" measure="1" displayFolder="" measureGroup="PD_Additional Fields" count="0" hidden="1">
      <extLst>
        <ext xmlns:x15="http://schemas.microsoft.com/office/spreadsheetml/2010/11/main" uri="{B97F6D7D-B522-45F9-BDA1-12C45D357490}">
          <x15:cacheHierarchy aggregatedColumn="134"/>
        </ext>
      </extLst>
    </cacheHierarchy>
    <cacheHierarchy uniqueName="[Measures].[Sum of Premium Amount]" caption="Sum of Premium Amount" measure="1" displayFolder="" measureGroup="PD_Policy Details" count="0" hidden="1">
      <extLst>
        <ext xmlns:x15="http://schemas.microsoft.com/office/spreadsheetml/2010/11/main" uri="{B97F6D7D-B522-45F9-BDA1-12C45D357490}">
          <x15:cacheHierarchy aggregatedColumn="151"/>
        </ext>
      </extLst>
    </cacheHierarchy>
    <cacheHierarchy uniqueName="[Measures].[Sum of Coverage Amount]" caption="Sum of Coverage Amount" measure="1" displayFolder="" measureGroup="PD_Policy Details" count="0" hidden="1">
      <extLst>
        <ext xmlns:x15="http://schemas.microsoft.com/office/spreadsheetml/2010/11/main" uri="{B97F6D7D-B522-45F9-BDA1-12C45D357490}">
          <x15:cacheHierarchy aggregatedColumn="150"/>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79"/>
        </ext>
      </extLst>
    </cacheHierarchy>
  </cacheHierarchies>
  <kpis count="0"/>
  <dimensions count="15">
    <dimension name="Append1" uniqueName="[Append1]" caption="Append1"/>
    <dimension name="Append2" uniqueName="[Append2]" caption="Append2"/>
    <dimension name="Brokerage" uniqueName="[Brokerage]" caption="Brokerage"/>
    <dimension name="brokerage_202001231040" uniqueName="[brokerage_202001231040]" caption="brokerage_202001231040"/>
    <dimension name="Budget" uniqueName="[Budget]" caption="Budget"/>
    <dimension name="Claims" uniqueName="[Claims]" caption="Claims"/>
    <dimension name="fees_202001231041" uniqueName="[fees_202001231041]" caption="fees_202001231041"/>
    <dimension name="Invoice" uniqueName="[Invoice]" caption="Invoice"/>
    <dimension measure="1" name="Measures" uniqueName="[Measures]" caption="Measures"/>
    <dimension name="Meeting_list" uniqueName="[Meeting_list]" caption="Meeting_list"/>
    <dimension name="Opportunity" uniqueName="[Opportunity]" caption="Opportunity"/>
    <dimension name="PD_Additional Fields" uniqueName="[PD_Additional Fields]" caption="PD_Additional Fields"/>
    <dimension name="PD_Customer Information" uniqueName="[PD_Customer Information]" caption="PD_Customer Information"/>
    <dimension name="PD_Payment History" uniqueName="[PD_Payment History]" caption="PD_Payment History"/>
    <dimension name="PD_Policy Details" uniqueName="[PD_Policy Details]" caption="PD_Policy Details"/>
  </dimensions>
  <measureGroups count="14">
    <measureGroup name="Append1" caption="Append1"/>
    <measureGroup name="Append2" caption="Append2"/>
    <measureGroup name="Brokerage" caption="Brokerage"/>
    <measureGroup name="brokerage_202001231040" caption="brokerage_202001231040"/>
    <measureGroup name="Budget" caption="Budget"/>
    <measureGroup name="Claims" caption="Claims"/>
    <measureGroup name="fees_202001231041" caption="fees_202001231041"/>
    <measureGroup name="Invoice" caption="Invoice"/>
    <measureGroup name="Meeting_list" caption="Meeting_list"/>
    <measureGroup name="Opportunity" caption="Opportunity"/>
    <measureGroup name="PD_Additional Fields" caption="PD_Additional Fields"/>
    <measureGroup name="PD_Customer Information" caption="PD_Customer Information"/>
    <measureGroup name="PD_Payment History" caption="PD_Payment History"/>
    <measureGroup name="PD_Policy Details" caption="PD_Policy Details"/>
  </measureGroups>
  <maps count="28">
    <map measureGroup="0" dimension="0"/>
    <map measureGroup="1" dimension="1"/>
    <map measureGroup="2" dimension="2"/>
    <map measureGroup="2" dimension="4"/>
    <map measureGroup="3" dimension="3"/>
    <map measureGroup="4" dimension="4"/>
    <map measureGroup="5" dimension="5"/>
    <map measureGroup="5" dimension="11"/>
    <map measureGroup="5" dimension="12"/>
    <map measureGroup="5" dimension="14"/>
    <map measureGroup="6" dimension="4"/>
    <map measureGroup="6" dimension="6"/>
    <map measureGroup="7" dimension="4"/>
    <map measureGroup="7" dimension="7"/>
    <map measureGroup="8" dimension="4"/>
    <map measureGroup="8" dimension="9"/>
    <map measureGroup="9" dimension="4"/>
    <map measureGroup="9" dimension="10"/>
    <map measureGroup="10" dimension="11"/>
    <map measureGroup="10" dimension="12"/>
    <map measureGroup="10" dimension="14"/>
    <map measureGroup="11" dimension="12"/>
    <map measureGroup="12" dimension="11"/>
    <map measureGroup="12" dimension="12"/>
    <map measureGroup="12" dimension="13"/>
    <map measureGroup="12" dimension="14"/>
    <map measureGroup="13" dimension="12"/>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wsalya appusamy" refreshedDate="45870.842674421299" backgroundQuery="1" createdVersion="7" refreshedVersion="8" minRefreshableVersion="3" recordCount="0" supportSubquery="1" supportAdvancedDrill="1" xr:uid="{5B0FC7A1-A2FB-4736-9061-729935BD3B33}">
  <cacheSource type="external" connectionId="16"/>
  <cacheFields count="4">
    <cacheField name="[fees_202001231041].[income_class].[income_class]" caption="income_class" numFmtId="0" hierarchy="92" level="1">
      <sharedItems count="3">
        <s v="Cross Sell"/>
        <s v="New"/>
        <s v="Renewal"/>
      </sharedItems>
    </cacheField>
    <cacheField name="[Measures].[Sum of Amount 3]" caption="Sum of Amount 3" numFmtId="0" hierarchy="181" level="32767"/>
    <cacheField name="[Meeting_list].[meeting_date].[meeting_date]" caption="meeting_date" numFmtId="0" hierarchy="113" level="1">
      <sharedItems containsSemiMixedTypes="0" containsNonDate="0" containsString="0"/>
    </cacheField>
    <cacheField name="[PD_Policy Details].[Policy Type].[Policy Type]" caption="Policy Type" numFmtId="0" hierarchy="149" level="1">
      <sharedItems containsSemiMixedTypes="0" containsNonDate="0" containsString="0"/>
    </cacheField>
  </cacheFields>
  <cacheHierarchies count="198">
    <cacheHierarchy uniqueName="[Append1].[client_name]" caption="client_name" attribute="1" defaultMemberUniqueName="[Append1].[client_name].[All]" allUniqueName="[Append1].[client_name].[All]" dimensionUniqueName="[Append1]" displayFolder="" count="0" memberValueDatatype="130" unbalanced="0"/>
    <cacheHierarchy uniqueName="[Append1].[policy_number]" caption="policy_number" attribute="1" defaultMemberUniqueName="[Append1].[policy_number].[All]" allUniqueName="[Append1].[policy_number].[All]" dimensionUniqueName="[Append1]" displayFolder="" count="0" memberValueDatatype="130" unbalanced="0"/>
    <cacheHierarchy uniqueName="[Append1].[policy_status]" caption="policy_status" attribute="1" defaultMemberUniqueName="[Append1].[policy_status].[All]" allUniqueName="[Append1].[policy_status].[All]" dimensionUniqueName="[Append1]" displayFolder="" count="0" memberValueDatatype="130" unbalanced="0"/>
    <cacheHierarchy uniqueName="[Append1].[policy_start_date]" caption="policy_start_date" attribute="1" time="1" defaultMemberUniqueName="[Append1].[policy_start_date].[All]" allUniqueName="[Append1].[policy_start_date].[All]" dimensionUniqueName="[Append1]" displayFolder="" count="0" memberValueDatatype="7" unbalanced="0"/>
    <cacheHierarchy uniqueName="[Append1].[policy_end_date]" caption="policy_end_date" attribute="1" time="1" defaultMemberUniqueName="[Append1].[policy_end_date].[All]" allUniqueName="[Append1].[policy_end_date].[All]" dimensionUniqueName="[Append1]" displayFolder="" count="0" memberValueDatatype="7" unbalanced="0"/>
    <cacheHierarchy uniqueName="[Append1].[product_group]" caption="product_group" attribute="1" defaultMemberUniqueName="[Append1].[product_group].[All]" allUniqueName="[Append1].[product_group].[All]" dimensionUniqueName="[Append1]" displayFolder="" count="0" memberValueDatatype="130" unbalanced="0"/>
    <cacheHierarchy uniqueName="[Append1].[Account Exe ID]" caption="Account Exe ID" attribute="1" defaultMemberUniqueName="[Append1].[Account Exe ID].[All]" allUniqueName="[Append1].[Account Exe ID].[All]" dimensionUniqueName="[Append1]" displayFolder="" count="0" memberValueDatatype="130" unbalanced="0"/>
    <cacheHierarchy uniqueName="[Append1].[Exe Name]" caption="Exe Name" attribute="1" defaultMemberUniqueName="[Append1].[Exe Name].[All]" allUniqueName="[Append1].[Exe Name].[All]" dimensionUniqueName="[Append1]" displayFolder="" count="0" memberValueDatatype="130" unbalanced="0"/>
    <cacheHierarchy uniqueName="[Append1].[branch_name]" caption="branch_name" attribute="1" defaultMemberUniqueName="[Append1].[branch_name].[All]" allUniqueName="[Append1].[branch_name].[All]" dimensionUniqueName="[Append1]" displayFolder="" count="0" memberValueDatatype="130" unbalanced="0"/>
    <cacheHierarchy uniqueName="[Append1].[solution_group]" caption="solution_group" attribute="1" defaultMemberUniqueName="[Append1].[solution_group].[All]" allUniqueName="[Append1].[solution_group].[All]" dimensionUniqueName="[Append1]" displayFolder="" count="0" memberValueDatatype="130" unbalanced="0"/>
    <cacheHierarchy uniqueName="[Append1].[income_class]" caption="income_class" attribute="1" defaultMemberUniqueName="[Append1].[income_class].[All]" allUniqueName="[Append1].[income_class].[All]" dimensionUniqueName="[Append1]" displayFolder="" count="0" memberValueDatatype="130" unbalanced="0"/>
    <cacheHierarchy uniqueName="[Append1].[Amount]" caption="Amount" attribute="1" defaultMemberUniqueName="[Append1].[Amount].[All]" allUniqueName="[Append1].[Amount].[All]" dimensionUniqueName="[Append1]" displayFolder="" count="0" memberValueDatatype="5" unbalanced="0"/>
    <cacheHierarchy uniqueName="[Append1].[income_due_date]" caption="income_due_date" attribute="1" time="1" defaultMemberUniqueName="[Append1].[income_due_date].[All]" allUniqueName="[Append1].[income_due_date].[All]" dimensionUniqueName="[Append1]" displayFolder="" count="0" memberValueDatatype="7" unbalanced="0"/>
    <cacheHierarchy uniqueName="[Append1].[revenue_transaction_type]" caption="revenue_transaction_type" attribute="1" defaultMemberUniqueName="[Append1].[revenue_transaction_type].[All]" allUniqueName="[Append1].[revenue_transaction_type].[All]" dimensionUniqueName="[Append1]" displayFolder="" count="0" memberValueDatatype="130" unbalanced="0"/>
    <cacheHierarchy uniqueName="[Append1].[renewal_status]" caption="renewal_status" attribute="1" defaultMemberUniqueName="[Append1].[renewal_status].[All]" allUniqueName="[Append1].[renewal_status].[All]" dimensionUniqueName="[Append1]" displayFolder="" count="0" memberValueDatatype="130" unbalanced="0"/>
    <cacheHierarchy uniqueName="[Append1].[lapse_reason]" caption="lapse_reason" attribute="1" defaultMemberUniqueName="[Append1].[lapse_reason].[All]" allUniqueName="[Append1].[lapse_reason].[All]" dimensionUniqueName="[Append1]" displayFolder="" count="0" memberValueDatatype="130" unbalanced="0"/>
    <cacheHierarchy uniqueName="[Append1].[last_updated_date]" caption="last_updated_date" attribute="1" time="1" defaultMemberUniqueName="[Append1].[last_updated_date].[All]" allUniqueName="[Append1].[last_updated_date].[All]" dimensionUniqueName="[Append1]" displayFolder="" count="0" memberValueDatatype="7" unbalanced="0"/>
    <cacheHierarchy uniqueName="[Append1].[Account Executive]" caption="Account Executive" attribute="1" defaultMemberUniqueName="[Append1].[Account Executive].[All]" allUniqueName="[Append1].[Account Executive].[All]" dimensionUniqueName="[Append1]" displayFolder="" count="0" memberValueDatatype="130" unbalanced="0"/>
    <cacheHierarchy uniqueName="[Append1].[invoice_number]" caption="invoice_number" attribute="1" defaultMemberUniqueName="[Append1].[invoice_number].[All]" allUniqueName="[Append1].[invoice_number].[All]" dimensionUniqueName="[Append1]" displayFolder="" count="0" memberValueDatatype="130" unbalanced="0"/>
    <cacheHierarchy uniqueName="[Append1].[invoice_date]" caption="invoice_date" attribute="1" time="1" defaultMemberUniqueName="[Append1].[invoice_date].[All]" allUniqueName="[Append1].[invoice_date].[All]" dimensionUniqueName="[Append1]" displayFolder="" count="0" memberValueDatatype="7" unbalanced="0"/>
    <cacheHierarchy uniqueName="[Append1].[Client Name]" caption="Client Name" attribute="1" defaultMemberUniqueName="[Append1].[Client Name].[All]" allUniqueName="[Append1].[Client Name].[All]" dimensionUniqueName="[Append1]" displayFolder="" count="0" memberValueDatatype="130" unbalanced="0"/>
    <cacheHierarchy uniqueName="[Append2].[client_name]" caption="client_name" attribute="1" defaultMemberUniqueName="[Append2].[client_name].[All]" allUniqueName="[Append2].[client_name].[All]" dimensionUniqueName="[Append2]" displayFolder="" count="0" memberValueDatatype="130" unbalanced="0"/>
    <cacheHierarchy uniqueName="[Append2].[policy_number]" caption="policy_number" attribute="1" defaultMemberUniqueName="[Append2].[policy_number].[All]" allUniqueName="[Append2].[policy_number].[All]" dimensionUniqueName="[Append2]" displayFolder="" count="0" memberValueDatatype="130" unbalanced="0"/>
    <cacheHierarchy uniqueName="[Append2].[policy_status]" caption="policy_status" attribute="1" defaultMemberUniqueName="[Append2].[policy_status].[All]" allUniqueName="[Append2].[policy_status].[All]" dimensionUniqueName="[Append2]" displayFolder="" count="0" memberValueDatatype="130" unbalanced="0"/>
    <cacheHierarchy uniqueName="[Append2].[policy_start_date]" caption="policy_start_date" attribute="1" time="1" defaultMemberUniqueName="[Append2].[policy_start_date].[All]" allUniqueName="[Append2].[policy_start_date].[All]" dimensionUniqueName="[Append2]" displayFolder="" count="0" memberValueDatatype="7" unbalanced="0"/>
    <cacheHierarchy uniqueName="[Append2].[policy_end_date]" caption="policy_end_date" attribute="1" time="1" defaultMemberUniqueName="[Append2].[policy_end_date].[All]" allUniqueName="[Append2].[policy_end_date].[All]" dimensionUniqueName="[Append2]" displayFolder="" count="0" memberValueDatatype="7" unbalanced="0"/>
    <cacheHierarchy uniqueName="[Append2].[product_group]" caption="product_group" attribute="1" defaultMemberUniqueName="[Append2].[product_group].[All]" allUniqueName="[Append2].[product_group].[All]" dimensionUniqueName="[Append2]" displayFolder="" count="0" memberValueDatatype="130" unbalanced="0"/>
    <cacheHierarchy uniqueName="[Append2].[Account Exe ID]" caption="Account Exe ID" attribute="1" defaultMemberUniqueName="[Append2].[Account Exe ID].[All]" allUniqueName="[Append2].[Account Exe ID].[All]" dimensionUniqueName="[Append2]" displayFolder="" count="0" memberValueDatatype="130" unbalanced="0"/>
    <cacheHierarchy uniqueName="[Append2].[Exe Name]" caption="Exe Name" attribute="1" defaultMemberUniqueName="[Append2].[Exe Name].[All]" allUniqueName="[Append2].[Exe Name].[All]" dimensionUniqueName="[Append2]" displayFolder="" count="0" memberValueDatatype="130" unbalanced="0"/>
    <cacheHierarchy uniqueName="[Append2].[branch_name]" caption="branch_name" attribute="1" defaultMemberUniqueName="[Append2].[branch_name].[All]" allUniqueName="[Append2].[branch_name].[All]" dimensionUniqueName="[Append2]" displayFolder="" count="0" memberValueDatatype="130" unbalanced="0"/>
    <cacheHierarchy uniqueName="[Append2].[solution_group]" caption="solution_group" attribute="1" defaultMemberUniqueName="[Append2].[solution_group].[All]" allUniqueName="[Append2].[solution_group].[All]" dimensionUniqueName="[Append2]" displayFolder="" count="0" memberValueDatatype="130" unbalanced="0"/>
    <cacheHierarchy uniqueName="[Append2].[income_class]" caption="income_class" attribute="1" defaultMemberUniqueName="[Append2].[income_class].[All]" allUniqueName="[Append2].[income_class].[All]" dimensionUniqueName="[Append2]" displayFolder="" count="0" memberValueDatatype="130" unbalanced="0"/>
    <cacheHierarchy uniqueName="[Append2].[Amount]" caption="Amount" attribute="1" defaultMemberUniqueName="[Append2].[Amount].[All]" allUniqueName="[Append2].[Amount].[All]" dimensionUniqueName="[Append2]" displayFolder="" count="0" memberValueDatatype="5" unbalanced="0"/>
    <cacheHierarchy uniqueName="[Append2].[income_due_date]" caption="income_due_date" attribute="1" time="1" defaultMemberUniqueName="[Append2].[income_due_date].[All]" allUniqueName="[Append2].[income_due_date].[All]" dimensionUniqueName="[Append2]" displayFolder="" count="0" memberValueDatatype="7" unbalanced="0"/>
    <cacheHierarchy uniqueName="[Append2].[revenue_transaction_type]" caption="revenue_transaction_type" attribute="1" defaultMemberUniqueName="[Append2].[revenue_transaction_type].[All]" allUniqueName="[Append2].[revenue_transaction_type].[All]" dimensionUniqueName="[Append2]" displayFolder="" count="0" memberValueDatatype="130" unbalanced="0"/>
    <cacheHierarchy uniqueName="[Append2].[renewal_status]" caption="renewal_status" attribute="1" defaultMemberUniqueName="[Append2].[renewal_status].[All]" allUniqueName="[Append2].[renewal_status].[All]" dimensionUniqueName="[Append2]" displayFolder="" count="0" memberValueDatatype="130" unbalanced="0"/>
    <cacheHierarchy uniqueName="[Append2].[lapse_reason]" caption="lapse_reason" attribute="1" defaultMemberUniqueName="[Append2].[lapse_reason].[All]" allUniqueName="[Append2].[lapse_reason].[All]" dimensionUniqueName="[Append2]" displayFolder="" count="0" memberValueDatatype="130" unbalanced="0"/>
    <cacheHierarchy uniqueName="[Append2].[last_updated_date]" caption="last_updated_date" attribute="1" time="1" defaultMemberUniqueName="[Append2].[last_updated_date].[All]" allUniqueName="[Append2].[last_updated_date].[All]" dimensionUniqueName="[Append2]" displayFolder="" count="0" memberValueDatatype="7" unbalanced="0"/>
    <cacheHierarchy uniqueName="[Append2].[Account Executive]" caption="Account Executive" attribute="1" defaultMemberUniqueName="[Append2].[Account Executive].[All]" allUniqueName="[Append2].[Account Executive].[All]" dimensionUniqueName="[Append2]"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13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2" memberValueDatatype="130" unbalanced="0">
      <fieldsUsage count="2">
        <fieldUsage x="-1"/>
        <fieldUsage x="0"/>
      </fieldsUsage>
    </cacheHierarchy>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income_due_date (Month)]" caption="income_due_date (Month)" attribute="1" defaultMemberUniqueName="[fees_202001231041].[income_due_date (Month)].[All]" allUniqueName="[fees_202001231041].[income_due_date (Month)].[All]" dimensionUniqueName="[fees_202001231041]"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2"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_list].[Account Exe ID]" caption="Account Exe ID" attribute="1" defaultMemberUniqueName="[Meeting_list].[Account Exe ID].[All]" allUniqueName="[Meeting_list].[Account Exe ID].[All]" dimensionUniqueName="[Meeting_list]" displayFolder="" count="0" memberValueDatatype="13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2" memberValueDatatype="7" unbalanced="0">
      <fieldsUsage count="2">
        <fieldUsage x="-1"/>
        <fieldUsage x="2"/>
      </fieldsUsage>
    </cacheHierarchy>
    <cacheHierarchy uniqueName="[Meeting_list].[meeting_date (Year)]" caption="meeting_date (Year)" attribute="1" defaultMemberUniqueName="[Meeting_list].[meeting_date (Year)].[All]" allUniqueName="[Meeting_list].[meeting_date (Year)].[All]" dimensionUniqueName="[Meeting_list]" displayFolder="" count="0" memberValueDatatype="130" unbalanced="0"/>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D_Additional Fields].[Agent ID]" caption="Agent ID" attribute="1" defaultMemberUniqueName="[PD_Additional Fields].[Agent ID].[All]" allUniqueName="[PD_Additional Fields].[Agent ID].[All]" dimensionUniqueName="[PD_Additional Fields]" displayFolder="" count="0" memberValueDatatype="130" unbalanced="0"/>
    <cacheHierarchy uniqueName="[PD_Additional Fields].[Renewal Status]" caption="Renewal Status" attribute="1" defaultMemberUniqueName="[PD_Additional Fields].[Renewal Status].[All]" allUniqueName="[PD_Additional Fields].[Renewal Status].[All]" dimensionUniqueName="[PD_Additional Fields]" displayFolder="" count="0" memberValueDatatype="130" unbalanced="0"/>
    <cacheHierarchy uniqueName="[PD_Additional Fields].[Policy Discounts]" caption="Policy Discounts" attribute="1" defaultMemberUniqueName="[PD_Additional Fields].[Policy Discounts].[All]" allUniqueName="[PD_Additional Fields].[Policy Discounts].[All]" dimensionUniqueName="[PD_Additional Fields]" displayFolder="" count="0" memberValueDatatype="20" unbalanced="0"/>
    <cacheHierarchy uniqueName="[PD_Additional Fields].[Risk Score]" caption="Risk Score" attribute="1" defaultMemberUniqueName="[PD_Additional Fields].[Risk Score].[All]" allUniqueName="[PD_Additional Fields].[Risk Score].[All]" dimensionUniqueName="[PD_Additional Fields]" displayFolder="" count="0" memberValueDatatype="20" unbalanced="0"/>
    <cacheHierarchy uniqueName="[PD_Additional Fields].[Policy ID]" caption="Policy ID" attribute="1" defaultMemberUniqueName="[PD_Additional Fields].[Policy ID].[All]" allUniqueName="[PD_Additional Fields].[Policy ID].[All]" dimensionUniqueName="[PD_Additional Fields]" displayFolder="" count="0" memberValueDatatype="130" unbalanced="0"/>
    <cacheHierarchy uniqueName="[PD_Customer Information].[Customer ID]" caption="Customer ID" attribute="1" defaultMemberUniqueName="[PD_Customer Information].[Customer ID].[All]" allUniqueName="[PD_Customer Information].[Customer ID].[All]" dimensionUniqueName="[PD_Customer Information]" displayFolder="" count="0" memberValueDatatype="130" unbalanced="0"/>
    <cacheHierarchy uniqueName="[PD_Customer Information].[Name]" caption="Name" attribute="1" defaultMemberUniqueName="[PD_Customer Information].[Name].[All]" allUniqueName="[PD_Customer Information].[Name].[All]" dimensionUniqueName="[PD_Customer Information]" displayFolder="" count="0" memberValueDatatype="130" unbalanced="0"/>
    <cacheHierarchy uniqueName="[PD_Customer Information].[Gender]" caption="Gender" attribute="1" defaultMemberUniqueName="[PD_Customer Information].[Gender].[All]" allUniqueName="[PD_Customer Information].[Gender].[All]" dimensionUniqueName="[PD_Customer Information]" displayFolder="" count="2" memberValueDatatype="130" unbalanced="0"/>
    <cacheHierarchy uniqueName="[PD_Customer Information].[Age]" caption="Age" attribute="1" defaultMemberUniqueName="[PD_Customer Information].[Age].[All]" allUniqueName="[PD_Customer Information].[Age].[All]" dimensionUniqueName="[PD_Customer Information]" displayFolder="" count="0" memberValueDatatype="20" unbalanced="0"/>
    <cacheHierarchy uniqueName="[PD_Customer Information].[Occupation]" caption="Occupation" attribute="1" defaultMemberUniqueName="[PD_Customer Information].[Occupation].[All]" allUniqueName="[PD_Customer Information].[Occupation].[All]" dimensionUniqueName="[PD_Customer Information]" displayFolder="" count="0" memberValueDatatype="130" unbalanced="0"/>
    <cacheHierarchy uniqueName="[PD_Customer Information].[Marital Status]" caption="Marital Status" attribute="1" defaultMemberUniqueName="[PD_Customer Information].[Marital Status].[All]" allUniqueName="[PD_Customer Information].[Marital Status].[All]" dimensionUniqueName="[PD_Customer Information]" displayFolder="" count="0" memberValueDatatype="130" unbalanced="0"/>
    <cacheHierarchy uniqueName="[PD_Customer Information].[Address (City, State, Zip Code)]" caption="Address (City, State, Zip Code)" attribute="1" defaultMemberUniqueName="[PD_Customer Information].[Address (City, State, Zip Code)].[All]" allUniqueName="[PD_Customer Information].[Address (City, State, Zip Code)].[All]" dimensionUniqueName="[PD_Customer Information]" displayFolder="" count="0" memberValueDatatype="130" unbalanced="0"/>
    <cacheHierarchy uniqueName="[PD_Payment History].[Payment ID]" caption="Payment ID" attribute="1" defaultMemberUniqueName="[PD_Payment History].[Payment ID].[All]" allUniqueName="[PD_Payment History].[Payment ID].[All]" dimensionUniqueName="[PD_Payment History]" displayFolder="" count="0" memberValueDatatype="130" unbalanced="0"/>
    <cacheHierarchy uniqueName="[PD_Payment History].[Date of Payment]" caption="Date of Payment" attribute="1" time="1" defaultMemberUniqueName="[PD_Payment History].[Date of Payment].[All]" allUniqueName="[PD_Payment History].[Date of Payment].[All]" dimensionUniqueName="[PD_Payment History]" displayFolder="" count="0" memberValueDatatype="7" unbalanced="0"/>
    <cacheHierarchy uniqueName="[PD_Payment History].[Amount Paid]" caption="Amount Paid" attribute="1" defaultMemberUniqueName="[PD_Payment History].[Amount Paid].[All]" allUniqueName="[PD_Payment History].[Amount Paid].[All]" dimensionUniqueName="[PD_Payment History]" displayFolder="" count="0" memberValueDatatype="5" unbalanced="0"/>
    <cacheHierarchy uniqueName="[PD_Payment History].[Payment Method]" caption="Payment Method" attribute="1" defaultMemberUniqueName="[PD_Payment History].[Payment Method].[All]" allUniqueName="[PD_Payment History].[Payment Method].[All]" dimensionUniqueName="[PD_Payment History]" displayFolder="" count="2" memberValueDatatype="130" unbalanced="0"/>
    <cacheHierarchy uniqueName="[PD_Payment History].[Payment Status]" caption="Payment Status" attribute="1" defaultMemberUniqueName="[PD_Payment History].[Payment Status].[All]" allUniqueName="[PD_Payment History].[Payment Status].[All]" dimensionUniqueName="[PD_Payment History]" displayFolder="" count="0" memberValueDatatype="130" unbalanced="0"/>
    <cacheHierarchy uniqueName="[PD_Payment History].[Policy ID]" caption="Policy ID" attribute="1" defaultMemberUniqueName="[PD_Payment History].[Policy ID].[All]" allUniqueName="[PD_Payment History].[Policy ID].[All]" dimensionUniqueName="[PD_Payment History]" displayFolder="" count="0" memberValueDatatype="130" unbalanced="0"/>
    <cacheHierarchy uniqueName="[PD_Policy Details].[Policy ID]" caption="Policy ID" attribute="1" defaultMemberUniqueName="[PD_Policy Details].[Policy ID].[All]" allUniqueName="[PD_Policy Details].[Policy ID].[All]" dimensionUniqueName="[PD_Policy Details]" displayFolder="" count="0" memberValueDatatype="130" unbalanced="0"/>
    <cacheHierarchy uniqueName="[PD_Policy Details].[Policy Type]" caption="Policy Type" attribute="1" defaultMemberUniqueName="[PD_Policy Details].[Policy Type].[All]" allUniqueName="[PD_Policy Details].[Policy Type].[All]" dimensionUniqueName="[PD_Policy Details]" displayFolder="" count="2" memberValueDatatype="130" unbalanced="0">
      <fieldsUsage count="2">
        <fieldUsage x="-1"/>
        <fieldUsage x="3"/>
      </fieldsUsage>
    </cacheHierarchy>
    <cacheHierarchy uniqueName="[PD_Policy Details].[Coverage Amount]" caption="Coverage Amount" attribute="1" defaultMemberUniqueName="[PD_Policy Details].[Coverage Amount].[All]" allUniqueName="[PD_Policy Details].[Coverage Amount].[All]" dimensionUniqueName="[PD_Policy Details]" displayFolder="" count="0" memberValueDatatype="20" unbalanced="0"/>
    <cacheHierarchy uniqueName="[PD_Policy Details].[Premium Amount]" caption="Premium Amount" attribute="1" defaultMemberUniqueName="[PD_Policy Details].[Premium Amount].[All]" allUniqueName="[PD_Policy Details].[Premium Amount].[All]" dimensionUniqueName="[PD_Policy Details]" displayFolder="" count="0" memberValueDatatype="5" unbalanced="0"/>
    <cacheHierarchy uniqueName="[PD_Policy Details].[Policy Start Date]" caption="Policy Start Date" attribute="1" time="1" defaultMemberUniqueName="[PD_Policy Details].[Policy Start Date].[All]" allUniqueName="[PD_Policy Details].[Policy Start Date].[All]" dimensionUniqueName="[PD_Policy Details]" displayFolder="" count="0" memberValueDatatype="7" unbalanced="0"/>
    <cacheHierarchy uniqueName="[PD_Policy Details].[Policy End Date]" caption="Policy End Date" attribute="1" time="1" defaultMemberUniqueName="[PD_Policy Details].[Policy End Date].[All]" allUniqueName="[PD_Policy Details].[Policy End Date].[All]" dimensionUniqueName="[PD_Policy Details]" displayFolder="" count="0" memberValueDatatype="7" unbalanced="0"/>
    <cacheHierarchy uniqueName="[PD_Policy Details].[Payment Frequency]" caption="Payment Frequency" attribute="1" defaultMemberUniqueName="[PD_Policy Details].[Payment Frequency].[All]" allUniqueName="[PD_Policy Details].[Payment Frequency].[All]" dimensionUniqueName="[PD_Policy Details]" displayFolder="" count="0" memberValueDatatype="130" unbalanced="0"/>
    <cacheHierarchy uniqueName="[PD_Policy Details].[Status]" caption="Status" attribute="1" defaultMemberUniqueName="[PD_Policy Details].[Status].[All]" allUniqueName="[PD_Policy Details].[Status].[All]" dimensionUniqueName="[PD_Policy Details]" displayFolder="" count="0" memberValueDatatype="130" unbalanced="0"/>
    <cacheHierarchy uniqueName="[PD_Policy Details].[Customer ID]" caption="Customer ID" attribute="1" defaultMemberUniqueName="[PD_Policy Details].[Customer ID].[All]" allUniqueName="[PD_Policy Details].[Customer ID].[All]" dimensionUniqueName="[PD_Policy Details]" displayFolder="" count="0" memberValueDatatype="130" unbalanced="0"/>
    <cacheHierarchy uniqueName="[fees_202001231041].[income_due_date (Month Index)]" caption="income_due_date (Month Index)" attribute="1" defaultMemberUniqueName="[fees_202001231041].[income_due_date (Month Index)].[All]" allUniqueName="[fees_202001231041].[income_due_date (Month Index)].[All]" dimensionUniqueName="[fees_202001231041]" displayFolder="" count="0" memberValueDatatype="20" unbalanced="0" hidden="1"/>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_202001231041]" caption="__XL_Count fees_202001231041" measure="1" displayFolder="" measureGroup="fees_202001231041" count="0" hidden="1"/>
    <cacheHierarchy uniqueName="[Measures].[__XL_Count Meeting_list]" caption="__XL_Count Meeting_list" measure="1" displayFolder="" measureGroup="Meeting_list" count="0" hidden="1"/>
    <cacheHierarchy uniqueName="[Measures].[__XL_Count Invoice]" caption="__XL_Count Invoice" measure="1" displayFolder="" measureGroup="Invoice" count="0" hidden="1"/>
    <cacheHierarchy uniqueName="[Measures].[__XL_Count Opportunity]" caption="__XL_Count Opportunity" measure="1" displayFolder="" measureGroup="Opportunity" count="0" hidden="1"/>
    <cacheHierarchy uniqueName="[Measures].[__XL_Count PD_Additional Fields]" caption="__XL_Count PD_Additional Fields" measure="1" displayFolder="" measureGroup="PD_Additional Fields" count="0" hidden="1"/>
    <cacheHierarchy uniqueName="[Measures].[__XL_Count Claims]" caption="__XL_Count Claims" measure="1" displayFolder="" measureGroup="Claims" count="0" hidden="1"/>
    <cacheHierarchy uniqueName="[Measures].[__XL_Count PD_Customer Information]" caption="__XL_Count PD_Customer Information" measure="1" displayFolder="" measureGroup="PD_Customer Information" count="0" hidden="1"/>
    <cacheHierarchy uniqueName="[Measures].[__XL_Count PD_Payment History]" caption="__XL_Count PD_Payment History" measure="1" displayFolder="" measureGroup="PD_Payment History" count="0" hidden="1"/>
    <cacheHierarchy uniqueName="[Measures].[__XL_Count PD_Policy Details]" caption="__XL_Count PD_Policy Details" measure="1" displayFolder="" measureGroup="PD_Policy Details" count="0" hidden="1"/>
    <cacheHierarchy uniqueName="[Measures].[__XL_Count Append1]" caption="__XL_Count Append1" measure="1" displayFolder="" measureGroup="Append1" count="0" hidden="1"/>
    <cacheHierarchy uniqueName="[Measures].[__XL_Count Append2]" caption="__XL_Count Append2" measure="1" displayFolder="" measureGroup="Append2" count="0" hidden="1"/>
    <cacheHierarchy uniqueName="[Measures].[__XL_Count brokerage_202001231040]" caption="__XL_Count brokerage_202001231040" measure="1" displayFolder="" measureGroup="brokerage_202001231040" count="0" hidden="1"/>
    <cacheHierarchy uniqueName="[Measures].[__No measures defined]" caption="__No measures defined" measure="1" displayFolder="" count="0" hidden="1"/>
    <cacheHierarchy uniqueName="[Measures].[Count of policy_number]" caption="Count of policy_number" measure="1" displayFolder="" measureGroup="Invoice" count="0" hidden="1">
      <extLst>
        <ext xmlns:x15="http://schemas.microsoft.com/office/spreadsheetml/2010/11/main" uri="{B97F6D7D-B522-45F9-BDA1-12C45D357490}">
          <x15:cacheHierarchy aggregatedColumn="106"/>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10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22"/>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Budget" count="0" hidden="1">
      <extLst>
        <ext xmlns:x15="http://schemas.microsoft.com/office/spreadsheetml/2010/11/main" uri="{B97F6D7D-B522-45F9-BDA1-12C45D357490}">
          <x15:cacheHierarchy aggregatedColumn="77"/>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107"/>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50"/>
        </ext>
      </extLst>
    </cacheHierarchy>
    <cacheHierarchy uniqueName="[Measures].[Sum of Amount 3]" caption="Sum of Amount 3" measure="1" displayFolder="" measureGroup="fees_202001231041" count="0" oneField="1" hidden="1">
      <fieldsUsage count="1">
        <fieldUsage x="1"/>
      </fieldsUsage>
      <extLst>
        <ext xmlns:x15="http://schemas.microsoft.com/office/spreadsheetml/2010/11/main" uri="{B97F6D7D-B522-45F9-BDA1-12C45D357490}">
          <x15:cacheHierarchy aggregatedColumn="93"/>
        </ext>
      </extLst>
    </cacheHierarchy>
    <cacheHierarchy uniqueName="[Measures].[Sum of Amount 4]" caption="Sum of Amount 4" measure="1" displayFolder="" measureGroup="Append1" count="0" hidden="1">
      <extLst>
        <ext xmlns:x15="http://schemas.microsoft.com/office/spreadsheetml/2010/11/main" uri="{B97F6D7D-B522-45F9-BDA1-12C45D357490}">
          <x15:cacheHierarchy aggregatedColumn="11"/>
        </ext>
      </extLst>
    </cacheHierarchy>
    <cacheHierarchy uniqueName="[Measures].[Sum of Amount 5]" caption="Sum of Amount 5" measure="1" displayFolder="" measureGroup="Append2" count="0" hidden="1">
      <extLst>
        <ext xmlns:x15="http://schemas.microsoft.com/office/spreadsheetml/2010/11/main" uri="{B97F6D7D-B522-45F9-BDA1-12C45D357490}">
          <x15:cacheHierarchy aggregatedColumn="32"/>
        </ext>
      </extLst>
    </cacheHierarchy>
    <cacheHierarchy uniqueName="[Measures].[Sum of Amount 6]" caption="Sum of Amount 6" measure="1" displayFolder="" measureGroup="brokerage_202001231040" count="0" hidden="1">
      <extLst>
        <ext xmlns:x15="http://schemas.microsoft.com/office/spreadsheetml/2010/11/main" uri="{B97F6D7D-B522-45F9-BDA1-12C45D357490}">
          <x15:cacheHierarchy aggregatedColumn="67"/>
        </ext>
      </extLst>
    </cacheHierarchy>
    <cacheHierarchy uniqueName="[Measures].[Count of Status]" caption="Count of Status" measure="1" displayFolder="" measureGroup="PD_Policy Details" count="0" hidden="1">
      <extLst>
        <ext xmlns:x15="http://schemas.microsoft.com/office/spreadsheetml/2010/11/main" uri="{B97F6D7D-B522-45F9-BDA1-12C45D357490}">
          <x15:cacheHierarchy aggregatedColumn="155"/>
        </ext>
      </extLst>
    </cacheHierarchy>
    <cacheHierarchy uniqueName="[Measures].[Count of Policy ID]" caption="Count of Policy ID" measure="1" displayFolder="" measureGroup="PD_Policy Details" count="0" hidden="1">
      <extLst>
        <ext xmlns:x15="http://schemas.microsoft.com/office/spreadsheetml/2010/11/main" uri="{B97F6D7D-B522-45F9-BDA1-12C45D357490}">
          <x15:cacheHierarchy aggregatedColumn="148"/>
        </ext>
      </extLst>
    </cacheHierarchy>
    <cacheHierarchy uniqueName="[Measures].[Count of Customer ID]" caption="Count of Customer ID" measure="1" displayFolder="" measureGroup="PD_Customer Information" count="0" hidden="1">
      <extLst>
        <ext xmlns:x15="http://schemas.microsoft.com/office/spreadsheetml/2010/11/main" uri="{B97F6D7D-B522-45F9-BDA1-12C45D357490}">
          <x15:cacheHierarchy aggregatedColumn="135"/>
        </ext>
      </extLst>
    </cacheHierarchy>
    <cacheHierarchy uniqueName="[Measures].[Sum of Age]" caption="Sum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Age]" caption="Count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Policy ID 2]" caption="Count of Policy ID 2" measure="1" displayFolder="" measureGroup="PD_Payment History" count="0" hidden="1">
      <extLst>
        <ext xmlns:x15="http://schemas.microsoft.com/office/spreadsheetml/2010/11/main" uri="{B97F6D7D-B522-45F9-BDA1-12C45D357490}">
          <x15:cacheHierarchy aggregatedColumn="147"/>
        </ext>
      </extLst>
    </cacheHierarchy>
    <cacheHierarchy uniqueName="[Measures].[Count of Payment ID]" caption="Count of Payment ID" measure="1" displayFolder="" measureGroup="PD_Payment History" count="0" hidden="1">
      <extLst>
        <ext xmlns:x15="http://schemas.microsoft.com/office/spreadsheetml/2010/11/main" uri="{B97F6D7D-B522-45F9-BDA1-12C45D357490}">
          <x15:cacheHierarchy aggregatedColumn="142"/>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80"/>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82"/>
        </ext>
      </extLst>
    </cacheHierarchy>
    <cacheHierarchy uniqueName="[Measures].[Count of Policy ID 3]" caption="Count of Policy ID 3" measure="1" displayFolder="" measureGroup="PD_Additional Fields" count="0" hidden="1">
      <extLst>
        <ext xmlns:x15="http://schemas.microsoft.com/office/spreadsheetml/2010/11/main" uri="{B97F6D7D-B522-45F9-BDA1-12C45D357490}">
          <x15:cacheHierarchy aggregatedColumn="134"/>
        </ext>
      </extLst>
    </cacheHierarchy>
    <cacheHierarchy uniqueName="[Measures].[Sum of Premium Amount]" caption="Sum of Premium Amount" measure="1" displayFolder="" measureGroup="PD_Policy Details" count="0" hidden="1">
      <extLst>
        <ext xmlns:x15="http://schemas.microsoft.com/office/spreadsheetml/2010/11/main" uri="{B97F6D7D-B522-45F9-BDA1-12C45D357490}">
          <x15:cacheHierarchy aggregatedColumn="151"/>
        </ext>
      </extLst>
    </cacheHierarchy>
    <cacheHierarchy uniqueName="[Measures].[Sum of Coverage Amount]" caption="Sum of Coverage Amount" measure="1" displayFolder="" measureGroup="PD_Policy Details" count="0" hidden="1">
      <extLst>
        <ext xmlns:x15="http://schemas.microsoft.com/office/spreadsheetml/2010/11/main" uri="{B97F6D7D-B522-45F9-BDA1-12C45D357490}">
          <x15:cacheHierarchy aggregatedColumn="150"/>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79"/>
        </ext>
      </extLst>
    </cacheHierarchy>
  </cacheHierarchies>
  <kpis count="0"/>
  <dimensions count="15">
    <dimension name="Append1" uniqueName="[Append1]" caption="Append1"/>
    <dimension name="Append2" uniqueName="[Append2]" caption="Append2"/>
    <dimension name="Brokerage" uniqueName="[Brokerage]" caption="Brokerage"/>
    <dimension name="brokerage_202001231040" uniqueName="[brokerage_202001231040]" caption="brokerage_202001231040"/>
    <dimension name="Budget" uniqueName="[Budget]" caption="Budget"/>
    <dimension name="Claims" uniqueName="[Claims]" caption="Claims"/>
    <dimension name="fees_202001231041" uniqueName="[fees_202001231041]" caption="fees_202001231041"/>
    <dimension name="Invoice" uniqueName="[Invoice]" caption="Invoice"/>
    <dimension measure="1" name="Measures" uniqueName="[Measures]" caption="Measures"/>
    <dimension name="Meeting_list" uniqueName="[Meeting_list]" caption="Meeting_list"/>
    <dimension name="Opportunity" uniqueName="[Opportunity]" caption="Opportunity"/>
    <dimension name="PD_Additional Fields" uniqueName="[PD_Additional Fields]" caption="PD_Additional Fields"/>
    <dimension name="PD_Customer Information" uniqueName="[PD_Customer Information]" caption="PD_Customer Information"/>
    <dimension name="PD_Payment History" uniqueName="[PD_Payment History]" caption="PD_Payment History"/>
    <dimension name="PD_Policy Details" uniqueName="[PD_Policy Details]" caption="PD_Policy Details"/>
  </dimensions>
  <measureGroups count="14">
    <measureGroup name="Append1" caption="Append1"/>
    <measureGroup name="Append2" caption="Append2"/>
    <measureGroup name="Brokerage" caption="Brokerage"/>
    <measureGroup name="brokerage_202001231040" caption="brokerage_202001231040"/>
    <measureGroup name="Budget" caption="Budget"/>
    <measureGroup name="Claims" caption="Claims"/>
    <measureGroup name="fees_202001231041" caption="fees_202001231041"/>
    <measureGroup name="Invoice" caption="Invoice"/>
    <measureGroup name="Meeting_list" caption="Meeting_list"/>
    <measureGroup name="Opportunity" caption="Opportunity"/>
    <measureGroup name="PD_Additional Fields" caption="PD_Additional Fields"/>
    <measureGroup name="PD_Customer Information" caption="PD_Customer Information"/>
    <measureGroup name="PD_Payment History" caption="PD_Payment History"/>
    <measureGroup name="PD_Policy Details" caption="PD_Policy Details"/>
  </measureGroups>
  <maps count="28">
    <map measureGroup="0" dimension="0"/>
    <map measureGroup="1" dimension="1"/>
    <map measureGroup="2" dimension="2"/>
    <map measureGroup="2" dimension="4"/>
    <map measureGroup="3" dimension="3"/>
    <map measureGroup="4" dimension="4"/>
    <map measureGroup="5" dimension="5"/>
    <map measureGroup="5" dimension="11"/>
    <map measureGroup="5" dimension="12"/>
    <map measureGroup="5" dimension="14"/>
    <map measureGroup="6" dimension="4"/>
    <map measureGroup="6" dimension="6"/>
    <map measureGroup="7" dimension="4"/>
    <map measureGroup="7" dimension="7"/>
    <map measureGroup="8" dimension="4"/>
    <map measureGroup="8" dimension="9"/>
    <map measureGroup="9" dimension="4"/>
    <map measureGroup="9" dimension="10"/>
    <map measureGroup="10" dimension="11"/>
    <map measureGroup="10" dimension="12"/>
    <map measureGroup="10" dimension="14"/>
    <map measureGroup="11" dimension="12"/>
    <map measureGroup="12" dimension="11"/>
    <map measureGroup="12" dimension="12"/>
    <map measureGroup="12" dimension="13"/>
    <map measureGroup="12" dimension="14"/>
    <map measureGroup="13" dimension="12"/>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wsalya appusamy" refreshedDate="45870.842675" backgroundQuery="1" createdVersion="7" refreshedVersion="8" minRefreshableVersion="3" recordCount="0" supportSubquery="1" supportAdvancedDrill="1" xr:uid="{D705BFBA-B3BD-49A5-B53D-3CED95CA732F}">
  <cacheSource type="external" connectionId="16"/>
  <cacheFields count="4">
    <cacheField name="[Brokerage].[income_class].[income_class]" caption="income_class" numFmtId="0" hierarchy="49" level="1">
      <sharedItems count="3">
        <s v="Cross Sell"/>
        <s v="New"/>
        <s v="Renewal"/>
      </sharedItems>
    </cacheField>
    <cacheField name="[Measures].[Sum of Amount 2]" caption="Sum of Amount 2" numFmtId="0" hierarchy="180" level="32767"/>
    <cacheField name="[Meeting_list].[meeting_date].[meeting_date]" caption="meeting_date" numFmtId="0" hierarchy="113" level="1">
      <sharedItems containsSemiMixedTypes="0" containsNonDate="0" containsString="0"/>
    </cacheField>
    <cacheField name="[PD_Policy Details].[Policy Type].[Policy Type]" caption="Policy Type" numFmtId="0" hierarchy="149" level="1">
      <sharedItems containsSemiMixedTypes="0" containsNonDate="0" containsString="0"/>
    </cacheField>
  </cacheFields>
  <cacheHierarchies count="198">
    <cacheHierarchy uniqueName="[Append1].[client_name]" caption="client_name" attribute="1" defaultMemberUniqueName="[Append1].[client_name].[All]" allUniqueName="[Append1].[client_name].[All]" dimensionUniqueName="[Append1]" displayFolder="" count="0" memberValueDatatype="130" unbalanced="0"/>
    <cacheHierarchy uniqueName="[Append1].[policy_number]" caption="policy_number" attribute="1" defaultMemberUniqueName="[Append1].[policy_number].[All]" allUniqueName="[Append1].[policy_number].[All]" dimensionUniqueName="[Append1]" displayFolder="" count="0" memberValueDatatype="130" unbalanced="0"/>
    <cacheHierarchy uniqueName="[Append1].[policy_status]" caption="policy_status" attribute="1" defaultMemberUniqueName="[Append1].[policy_status].[All]" allUniqueName="[Append1].[policy_status].[All]" dimensionUniqueName="[Append1]" displayFolder="" count="0" memberValueDatatype="130" unbalanced="0"/>
    <cacheHierarchy uniqueName="[Append1].[policy_start_date]" caption="policy_start_date" attribute="1" time="1" defaultMemberUniqueName="[Append1].[policy_start_date].[All]" allUniqueName="[Append1].[policy_start_date].[All]" dimensionUniqueName="[Append1]" displayFolder="" count="0" memberValueDatatype="7" unbalanced="0"/>
    <cacheHierarchy uniqueName="[Append1].[policy_end_date]" caption="policy_end_date" attribute="1" time="1" defaultMemberUniqueName="[Append1].[policy_end_date].[All]" allUniqueName="[Append1].[policy_end_date].[All]" dimensionUniqueName="[Append1]" displayFolder="" count="0" memberValueDatatype="7" unbalanced="0"/>
    <cacheHierarchy uniqueName="[Append1].[product_group]" caption="product_group" attribute="1" defaultMemberUniqueName="[Append1].[product_group].[All]" allUniqueName="[Append1].[product_group].[All]" dimensionUniqueName="[Append1]" displayFolder="" count="0" memberValueDatatype="130" unbalanced="0"/>
    <cacheHierarchy uniqueName="[Append1].[Account Exe ID]" caption="Account Exe ID" attribute="1" defaultMemberUniqueName="[Append1].[Account Exe ID].[All]" allUniqueName="[Append1].[Account Exe ID].[All]" dimensionUniqueName="[Append1]" displayFolder="" count="0" memberValueDatatype="130" unbalanced="0"/>
    <cacheHierarchy uniqueName="[Append1].[Exe Name]" caption="Exe Name" attribute="1" defaultMemberUniqueName="[Append1].[Exe Name].[All]" allUniqueName="[Append1].[Exe Name].[All]" dimensionUniqueName="[Append1]" displayFolder="" count="0" memberValueDatatype="130" unbalanced="0"/>
    <cacheHierarchy uniqueName="[Append1].[branch_name]" caption="branch_name" attribute="1" defaultMemberUniqueName="[Append1].[branch_name].[All]" allUniqueName="[Append1].[branch_name].[All]" dimensionUniqueName="[Append1]" displayFolder="" count="0" memberValueDatatype="130" unbalanced="0"/>
    <cacheHierarchy uniqueName="[Append1].[solution_group]" caption="solution_group" attribute="1" defaultMemberUniqueName="[Append1].[solution_group].[All]" allUniqueName="[Append1].[solution_group].[All]" dimensionUniqueName="[Append1]" displayFolder="" count="0" memberValueDatatype="130" unbalanced="0"/>
    <cacheHierarchy uniqueName="[Append1].[income_class]" caption="income_class" attribute="1" defaultMemberUniqueName="[Append1].[income_class].[All]" allUniqueName="[Append1].[income_class].[All]" dimensionUniqueName="[Append1]" displayFolder="" count="0" memberValueDatatype="130" unbalanced="0"/>
    <cacheHierarchy uniqueName="[Append1].[Amount]" caption="Amount" attribute="1" defaultMemberUniqueName="[Append1].[Amount].[All]" allUniqueName="[Append1].[Amount].[All]" dimensionUniqueName="[Append1]" displayFolder="" count="0" memberValueDatatype="5" unbalanced="0"/>
    <cacheHierarchy uniqueName="[Append1].[income_due_date]" caption="income_due_date" attribute="1" time="1" defaultMemberUniqueName="[Append1].[income_due_date].[All]" allUniqueName="[Append1].[income_due_date].[All]" dimensionUniqueName="[Append1]" displayFolder="" count="0" memberValueDatatype="7" unbalanced="0"/>
    <cacheHierarchy uniqueName="[Append1].[revenue_transaction_type]" caption="revenue_transaction_type" attribute="1" defaultMemberUniqueName="[Append1].[revenue_transaction_type].[All]" allUniqueName="[Append1].[revenue_transaction_type].[All]" dimensionUniqueName="[Append1]" displayFolder="" count="0" memberValueDatatype="130" unbalanced="0"/>
    <cacheHierarchy uniqueName="[Append1].[renewal_status]" caption="renewal_status" attribute="1" defaultMemberUniqueName="[Append1].[renewal_status].[All]" allUniqueName="[Append1].[renewal_status].[All]" dimensionUniqueName="[Append1]" displayFolder="" count="0" memberValueDatatype="130" unbalanced="0"/>
    <cacheHierarchy uniqueName="[Append1].[lapse_reason]" caption="lapse_reason" attribute="1" defaultMemberUniqueName="[Append1].[lapse_reason].[All]" allUniqueName="[Append1].[lapse_reason].[All]" dimensionUniqueName="[Append1]" displayFolder="" count="0" memberValueDatatype="130" unbalanced="0"/>
    <cacheHierarchy uniqueName="[Append1].[last_updated_date]" caption="last_updated_date" attribute="1" time="1" defaultMemberUniqueName="[Append1].[last_updated_date].[All]" allUniqueName="[Append1].[last_updated_date].[All]" dimensionUniqueName="[Append1]" displayFolder="" count="0" memberValueDatatype="7" unbalanced="0"/>
    <cacheHierarchy uniqueName="[Append1].[Account Executive]" caption="Account Executive" attribute="1" defaultMemberUniqueName="[Append1].[Account Executive].[All]" allUniqueName="[Append1].[Account Executive].[All]" dimensionUniqueName="[Append1]" displayFolder="" count="0" memberValueDatatype="130" unbalanced="0"/>
    <cacheHierarchy uniqueName="[Append1].[invoice_number]" caption="invoice_number" attribute="1" defaultMemberUniqueName="[Append1].[invoice_number].[All]" allUniqueName="[Append1].[invoice_number].[All]" dimensionUniqueName="[Append1]" displayFolder="" count="0" memberValueDatatype="130" unbalanced="0"/>
    <cacheHierarchy uniqueName="[Append1].[invoice_date]" caption="invoice_date" attribute="1" time="1" defaultMemberUniqueName="[Append1].[invoice_date].[All]" allUniqueName="[Append1].[invoice_date].[All]" dimensionUniqueName="[Append1]" displayFolder="" count="0" memberValueDatatype="7" unbalanced="0"/>
    <cacheHierarchy uniqueName="[Append1].[Client Name]" caption="Client Name" attribute="1" defaultMemberUniqueName="[Append1].[Client Name].[All]" allUniqueName="[Append1].[Client Name].[All]" dimensionUniqueName="[Append1]" displayFolder="" count="0" memberValueDatatype="130" unbalanced="0"/>
    <cacheHierarchy uniqueName="[Append2].[client_name]" caption="client_name" attribute="1" defaultMemberUniqueName="[Append2].[client_name].[All]" allUniqueName="[Append2].[client_name].[All]" dimensionUniqueName="[Append2]" displayFolder="" count="0" memberValueDatatype="130" unbalanced="0"/>
    <cacheHierarchy uniqueName="[Append2].[policy_number]" caption="policy_number" attribute="1" defaultMemberUniqueName="[Append2].[policy_number].[All]" allUniqueName="[Append2].[policy_number].[All]" dimensionUniqueName="[Append2]" displayFolder="" count="0" memberValueDatatype="130" unbalanced="0"/>
    <cacheHierarchy uniqueName="[Append2].[policy_status]" caption="policy_status" attribute="1" defaultMemberUniqueName="[Append2].[policy_status].[All]" allUniqueName="[Append2].[policy_status].[All]" dimensionUniqueName="[Append2]" displayFolder="" count="0" memberValueDatatype="130" unbalanced="0"/>
    <cacheHierarchy uniqueName="[Append2].[policy_start_date]" caption="policy_start_date" attribute="1" time="1" defaultMemberUniqueName="[Append2].[policy_start_date].[All]" allUniqueName="[Append2].[policy_start_date].[All]" dimensionUniqueName="[Append2]" displayFolder="" count="0" memberValueDatatype="7" unbalanced="0"/>
    <cacheHierarchy uniqueName="[Append2].[policy_end_date]" caption="policy_end_date" attribute="1" time="1" defaultMemberUniqueName="[Append2].[policy_end_date].[All]" allUniqueName="[Append2].[policy_end_date].[All]" dimensionUniqueName="[Append2]" displayFolder="" count="0" memberValueDatatype="7" unbalanced="0"/>
    <cacheHierarchy uniqueName="[Append2].[product_group]" caption="product_group" attribute="1" defaultMemberUniqueName="[Append2].[product_group].[All]" allUniqueName="[Append2].[product_group].[All]" dimensionUniqueName="[Append2]" displayFolder="" count="0" memberValueDatatype="130" unbalanced="0"/>
    <cacheHierarchy uniqueName="[Append2].[Account Exe ID]" caption="Account Exe ID" attribute="1" defaultMemberUniqueName="[Append2].[Account Exe ID].[All]" allUniqueName="[Append2].[Account Exe ID].[All]" dimensionUniqueName="[Append2]" displayFolder="" count="0" memberValueDatatype="130" unbalanced="0"/>
    <cacheHierarchy uniqueName="[Append2].[Exe Name]" caption="Exe Name" attribute="1" defaultMemberUniqueName="[Append2].[Exe Name].[All]" allUniqueName="[Append2].[Exe Name].[All]" dimensionUniqueName="[Append2]" displayFolder="" count="0" memberValueDatatype="130" unbalanced="0"/>
    <cacheHierarchy uniqueName="[Append2].[branch_name]" caption="branch_name" attribute="1" defaultMemberUniqueName="[Append2].[branch_name].[All]" allUniqueName="[Append2].[branch_name].[All]" dimensionUniqueName="[Append2]" displayFolder="" count="0" memberValueDatatype="130" unbalanced="0"/>
    <cacheHierarchy uniqueName="[Append2].[solution_group]" caption="solution_group" attribute="1" defaultMemberUniqueName="[Append2].[solution_group].[All]" allUniqueName="[Append2].[solution_group].[All]" dimensionUniqueName="[Append2]" displayFolder="" count="0" memberValueDatatype="130" unbalanced="0"/>
    <cacheHierarchy uniqueName="[Append2].[income_class]" caption="income_class" attribute="1" defaultMemberUniqueName="[Append2].[income_class].[All]" allUniqueName="[Append2].[income_class].[All]" dimensionUniqueName="[Append2]" displayFolder="" count="0" memberValueDatatype="130" unbalanced="0"/>
    <cacheHierarchy uniqueName="[Append2].[Amount]" caption="Amount" attribute="1" defaultMemberUniqueName="[Append2].[Amount].[All]" allUniqueName="[Append2].[Amount].[All]" dimensionUniqueName="[Append2]" displayFolder="" count="0" memberValueDatatype="5" unbalanced="0"/>
    <cacheHierarchy uniqueName="[Append2].[income_due_date]" caption="income_due_date" attribute="1" time="1" defaultMemberUniqueName="[Append2].[income_due_date].[All]" allUniqueName="[Append2].[income_due_date].[All]" dimensionUniqueName="[Append2]" displayFolder="" count="0" memberValueDatatype="7" unbalanced="0"/>
    <cacheHierarchy uniqueName="[Append2].[revenue_transaction_type]" caption="revenue_transaction_type" attribute="1" defaultMemberUniqueName="[Append2].[revenue_transaction_type].[All]" allUniqueName="[Append2].[revenue_transaction_type].[All]" dimensionUniqueName="[Append2]" displayFolder="" count="0" memberValueDatatype="130" unbalanced="0"/>
    <cacheHierarchy uniqueName="[Append2].[renewal_status]" caption="renewal_status" attribute="1" defaultMemberUniqueName="[Append2].[renewal_status].[All]" allUniqueName="[Append2].[renewal_status].[All]" dimensionUniqueName="[Append2]" displayFolder="" count="0" memberValueDatatype="130" unbalanced="0"/>
    <cacheHierarchy uniqueName="[Append2].[lapse_reason]" caption="lapse_reason" attribute="1" defaultMemberUniqueName="[Append2].[lapse_reason].[All]" allUniqueName="[Append2].[lapse_reason].[All]" dimensionUniqueName="[Append2]" displayFolder="" count="0" memberValueDatatype="130" unbalanced="0"/>
    <cacheHierarchy uniqueName="[Append2].[last_updated_date]" caption="last_updated_date" attribute="1" time="1" defaultMemberUniqueName="[Append2].[last_updated_date].[All]" allUniqueName="[Append2].[last_updated_date].[All]" dimensionUniqueName="[Append2]" displayFolder="" count="0" memberValueDatatype="7" unbalanced="0"/>
    <cacheHierarchy uniqueName="[Append2].[Account Executive]" caption="Account Executive" attribute="1" defaultMemberUniqueName="[Append2].[Account Executive].[All]" allUniqueName="[Append2].[Account Executive].[All]" dimensionUniqueName="[Append2]"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2" memberValueDatatype="130" unbalanced="0">
      <fieldsUsage count="2">
        <fieldUsage x="-1"/>
        <fieldUsage x="0"/>
      </fieldsUsage>
    </cacheHierarchy>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13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2"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income_due_date (Month)]" caption="income_due_date (Month)" attribute="1" defaultMemberUniqueName="[fees_202001231041].[income_due_date (Month)].[All]" allUniqueName="[fees_202001231041].[income_due_date (Month)].[All]" dimensionUniqueName="[fees_202001231041]"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2"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_list].[Account Exe ID]" caption="Account Exe ID" attribute="1" defaultMemberUniqueName="[Meeting_list].[Account Exe ID].[All]" allUniqueName="[Meeting_list].[Account Exe ID].[All]" dimensionUniqueName="[Meeting_list]" displayFolder="" count="0" memberValueDatatype="13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2" memberValueDatatype="7" unbalanced="0">
      <fieldsUsage count="2">
        <fieldUsage x="-1"/>
        <fieldUsage x="2"/>
      </fieldsUsage>
    </cacheHierarchy>
    <cacheHierarchy uniqueName="[Meeting_list].[meeting_date (Year)]" caption="meeting_date (Year)" attribute="1" defaultMemberUniqueName="[Meeting_list].[meeting_date (Year)].[All]" allUniqueName="[Meeting_list].[meeting_date (Year)].[All]" dimensionUniqueName="[Meeting_list]" displayFolder="" count="0" memberValueDatatype="130" unbalanced="0"/>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D_Additional Fields].[Agent ID]" caption="Agent ID" attribute="1" defaultMemberUniqueName="[PD_Additional Fields].[Agent ID].[All]" allUniqueName="[PD_Additional Fields].[Agent ID].[All]" dimensionUniqueName="[PD_Additional Fields]" displayFolder="" count="0" memberValueDatatype="130" unbalanced="0"/>
    <cacheHierarchy uniqueName="[PD_Additional Fields].[Renewal Status]" caption="Renewal Status" attribute="1" defaultMemberUniqueName="[PD_Additional Fields].[Renewal Status].[All]" allUniqueName="[PD_Additional Fields].[Renewal Status].[All]" dimensionUniqueName="[PD_Additional Fields]" displayFolder="" count="0" memberValueDatatype="130" unbalanced="0"/>
    <cacheHierarchy uniqueName="[PD_Additional Fields].[Policy Discounts]" caption="Policy Discounts" attribute="1" defaultMemberUniqueName="[PD_Additional Fields].[Policy Discounts].[All]" allUniqueName="[PD_Additional Fields].[Policy Discounts].[All]" dimensionUniqueName="[PD_Additional Fields]" displayFolder="" count="0" memberValueDatatype="20" unbalanced="0"/>
    <cacheHierarchy uniqueName="[PD_Additional Fields].[Risk Score]" caption="Risk Score" attribute="1" defaultMemberUniqueName="[PD_Additional Fields].[Risk Score].[All]" allUniqueName="[PD_Additional Fields].[Risk Score].[All]" dimensionUniqueName="[PD_Additional Fields]" displayFolder="" count="0" memberValueDatatype="20" unbalanced="0"/>
    <cacheHierarchy uniqueName="[PD_Additional Fields].[Policy ID]" caption="Policy ID" attribute="1" defaultMemberUniqueName="[PD_Additional Fields].[Policy ID].[All]" allUniqueName="[PD_Additional Fields].[Policy ID].[All]" dimensionUniqueName="[PD_Additional Fields]" displayFolder="" count="0" memberValueDatatype="130" unbalanced="0"/>
    <cacheHierarchy uniqueName="[PD_Customer Information].[Customer ID]" caption="Customer ID" attribute="1" defaultMemberUniqueName="[PD_Customer Information].[Customer ID].[All]" allUniqueName="[PD_Customer Information].[Customer ID].[All]" dimensionUniqueName="[PD_Customer Information]" displayFolder="" count="0" memberValueDatatype="130" unbalanced="0"/>
    <cacheHierarchy uniqueName="[PD_Customer Information].[Name]" caption="Name" attribute="1" defaultMemberUniqueName="[PD_Customer Information].[Name].[All]" allUniqueName="[PD_Customer Information].[Name].[All]" dimensionUniqueName="[PD_Customer Information]" displayFolder="" count="0" memberValueDatatype="130" unbalanced="0"/>
    <cacheHierarchy uniqueName="[PD_Customer Information].[Gender]" caption="Gender" attribute="1" defaultMemberUniqueName="[PD_Customer Information].[Gender].[All]" allUniqueName="[PD_Customer Information].[Gender].[All]" dimensionUniqueName="[PD_Customer Information]" displayFolder="" count="2" memberValueDatatype="130" unbalanced="0"/>
    <cacheHierarchy uniqueName="[PD_Customer Information].[Age]" caption="Age" attribute="1" defaultMemberUniqueName="[PD_Customer Information].[Age].[All]" allUniqueName="[PD_Customer Information].[Age].[All]" dimensionUniqueName="[PD_Customer Information]" displayFolder="" count="0" memberValueDatatype="20" unbalanced="0"/>
    <cacheHierarchy uniqueName="[PD_Customer Information].[Occupation]" caption="Occupation" attribute="1" defaultMemberUniqueName="[PD_Customer Information].[Occupation].[All]" allUniqueName="[PD_Customer Information].[Occupation].[All]" dimensionUniqueName="[PD_Customer Information]" displayFolder="" count="0" memberValueDatatype="130" unbalanced="0"/>
    <cacheHierarchy uniqueName="[PD_Customer Information].[Marital Status]" caption="Marital Status" attribute="1" defaultMemberUniqueName="[PD_Customer Information].[Marital Status].[All]" allUniqueName="[PD_Customer Information].[Marital Status].[All]" dimensionUniqueName="[PD_Customer Information]" displayFolder="" count="0" memberValueDatatype="130" unbalanced="0"/>
    <cacheHierarchy uniqueName="[PD_Customer Information].[Address (City, State, Zip Code)]" caption="Address (City, State, Zip Code)" attribute="1" defaultMemberUniqueName="[PD_Customer Information].[Address (City, State, Zip Code)].[All]" allUniqueName="[PD_Customer Information].[Address (City, State, Zip Code)].[All]" dimensionUniqueName="[PD_Customer Information]" displayFolder="" count="0" memberValueDatatype="130" unbalanced="0"/>
    <cacheHierarchy uniqueName="[PD_Payment History].[Payment ID]" caption="Payment ID" attribute="1" defaultMemberUniqueName="[PD_Payment History].[Payment ID].[All]" allUniqueName="[PD_Payment History].[Payment ID].[All]" dimensionUniqueName="[PD_Payment History]" displayFolder="" count="0" memberValueDatatype="130" unbalanced="0"/>
    <cacheHierarchy uniqueName="[PD_Payment History].[Date of Payment]" caption="Date of Payment" attribute="1" time="1" defaultMemberUniqueName="[PD_Payment History].[Date of Payment].[All]" allUniqueName="[PD_Payment History].[Date of Payment].[All]" dimensionUniqueName="[PD_Payment History]" displayFolder="" count="0" memberValueDatatype="7" unbalanced="0"/>
    <cacheHierarchy uniqueName="[PD_Payment History].[Amount Paid]" caption="Amount Paid" attribute="1" defaultMemberUniqueName="[PD_Payment History].[Amount Paid].[All]" allUniqueName="[PD_Payment History].[Amount Paid].[All]" dimensionUniqueName="[PD_Payment History]" displayFolder="" count="0" memberValueDatatype="5" unbalanced="0"/>
    <cacheHierarchy uniqueName="[PD_Payment History].[Payment Method]" caption="Payment Method" attribute="1" defaultMemberUniqueName="[PD_Payment History].[Payment Method].[All]" allUniqueName="[PD_Payment History].[Payment Method].[All]" dimensionUniqueName="[PD_Payment History]" displayFolder="" count="2" memberValueDatatype="130" unbalanced="0"/>
    <cacheHierarchy uniqueName="[PD_Payment History].[Payment Status]" caption="Payment Status" attribute="1" defaultMemberUniqueName="[PD_Payment History].[Payment Status].[All]" allUniqueName="[PD_Payment History].[Payment Status].[All]" dimensionUniqueName="[PD_Payment History]" displayFolder="" count="0" memberValueDatatype="130" unbalanced="0"/>
    <cacheHierarchy uniqueName="[PD_Payment History].[Policy ID]" caption="Policy ID" attribute="1" defaultMemberUniqueName="[PD_Payment History].[Policy ID].[All]" allUniqueName="[PD_Payment History].[Policy ID].[All]" dimensionUniqueName="[PD_Payment History]" displayFolder="" count="0" memberValueDatatype="130" unbalanced="0"/>
    <cacheHierarchy uniqueName="[PD_Policy Details].[Policy ID]" caption="Policy ID" attribute="1" defaultMemberUniqueName="[PD_Policy Details].[Policy ID].[All]" allUniqueName="[PD_Policy Details].[Policy ID].[All]" dimensionUniqueName="[PD_Policy Details]" displayFolder="" count="0" memberValueDatatype="130" unbalanced="0"/>
    <cacheHierarchy uniqueName="[PD_Policy Details].[Policy Type]" caption="Policy Type" attribute="1" defaultMemberUniqueName="[PD_Policy Details].[Policy Type].[All]" allUniqueName="[PD_Policy Details].[Policy Type].[All]" dimensionUniqueName="[PD_Policy Details]" displayFolder="" count="2" memberValueDatatype="130" unbalanced="0">
      <fieldsUsage count="2">
        <fieldUsage x="-1"/>
        <fieldUsage x="3"/>
      </fieldsUsage>
    </cacheHierarchy>
    <cacheHierarchy uniqueName="[PD_Policy Details].[Coverage Amount]" caption="Coverage Amount" attribute="1" defaultMemberUniqueName="[PD_Policy Details].[Coverage Amount].[All]" allUniqueName="[PD_Policy Details].[Coverage Amount].[All]" dimensionUniqueName="[PD_Policy Details]" displayFolder="" count="0" memberValueDatatype="20" unbalanced="0"/>
    <cacheHierarchy uniqueName="[PD_Policy Details].[Premium Amount]" caption="Premium Amount" attribute="1" defaultMemberUniqueName="[PD_Policy Details].[Premium Amount].[All]" allUniqueName="[PD_Policy Details].[Premium Amount].[All]" dimensionUniqueName="[PD_Policy Details]" displayFolder="" count="0" memberValueDatatype="5" unbalanced="0"/>
    <cacheHierarchy uniqueName="[PD_Policy Details].[Policy Start Date]" caption="Policy Start Date" attribute="1" time="1" defaultMemberUniqueName="[PD_Policy Details].[Policy Start Date].[All]" allUniqueName="[PD_Policy Details].[Policy Start Date].[All]" dimensionUniqueName="[PD_Policy Details]" displayFolder="" count="0" memberValueDatatype="7" unbalanced="0"/>
    <cacheHierarchy uniqueName="[PD_Policy Details].[Policy End Date]" caption="Policy End Date" attribute="1" time="1" defaultMemberUniqueName="[PD_Policy Details].[Policy End Date].[All]" allUniqueName="[PD_Policy Details].[Policy End Date].[All]" dimensionUniqueName="[PD_Policy Details]" displayFolder="" count="0" memberValueDatatype="7" unbalanced="0"/>
    <cacheHierarchy uniqueName="[PD_Policy Details].[Payment Frequency]" caption="Payment Frequency" attribute="1" defaultMemberUniqueName="[PD_Policy Details].[Payment Frequency].[All]" allUniqueName="[PD_Policy Details].[Payment Frequency].[All]" dimensionUniqueName="[PD_Policy Details]" displayFolder="" count="0" memberValueDatatype="130" unbalanced="0"/>
    <cacheHierarchy uniqueName="[PD_Policy Details].[Status]" caption="Status" attribute="1" defaultMemberUniqueName="[PD_Policy Details].[Status].[All]" allUniqueName="[PD_Policy Details].[Status].[All]" dimensionUniqueName="[PD_Policy Details]" displayFolder="" count="0" memberValueDatatype="130" unbalanced="0"/>
    <cacheHierarchy uniqueName="[PD_Policy Details].[Customer ID]" caption="Customer ID" attribute="1" defaultMemberUniqueName="[PD_Policy Details].[Customer ID].[All]" allUniqueName="[PD_Policy Details].[Customer ID].[All]" dimensionUniqueName="[PD_Policy Details]" displayFolder="" count="0" memberValueDatatype="130" unbalanced="0"/>
    <cacheHierarchy uniqueName="[fees_202001231041].[income_due_date (Month Index)]" caption="income_due_date (Month Index)" attribute="1" defaultMemberUniqueName="[fees_202001231041].[income_due_date (Month Index)].[All]" allUniqueName="[fees_202001231041].[income_due_date (Month Index)].[All]" dimensionUniqueName="[fees_202001231041]" displayFolder="" count="0" memberValueDatatype="20" unbalanced="0" hidden="1"/>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_202001231041]" caption="__XL_Count fees_202001231041" measure="1" displayFolder="" measureGroup="fees_202001231041" count="0" hidden="1"/>
    <cacheHierarchy uniqueName="[Measures].[__XL_Count Meeting_list]" caption="__XL_Count Meeting_list" measure="1" displayFolder="" measureGroup="Meeting_list" count="0" hidden="1"/>
    <cacheHierarchy uniqueName="[Measures].[__XL_Count Invoice]" caption="__XL_Count Invoice" measure="1" displayFolder="" measureGroup="Invoice" count="0" hidden="1"/>
    <cacheHierarchy uniqueName="[Measures].[__XL_Count Opportunity]" caption="__XL_Count Opportunity" measure="1" displayFolder="" measureGroup="Opportunity" count="0" hidden="1"/>
    <cacheHierarchy uniqueName="[Measures].[__XL_Count PD_Additional Fields]" caption="__XL_Count PD_Additional Fields" measure="1" displayFolder="" measureGroup="PD_Additional Fields" count="0" hidden="1"/>
    <cacheHierarchy uniqueName="[Measures].[__XL_Count Claims]" caption="__XL_Count Claims" measure="1" displayFolder="" measureGroup="Claims" count="0" hidden="1"/>
    <cacheHierarchy uniqueName="[Measures].[__XL_Count PD_Customer Information]" caption="__XL_Count PD_Customer Information" measure="1" displayFolder="" measureGroup="PD_Customer Information" count="0" hidden="1"/>
    <cacheHierarchy uniqueName="[Measures].[__XL_Count PD_Payment History]" caption="__XL_Count PD_Payment History" measure="1" displayFolder="" measureGroup="PD_Payment History" count="0" hidden="1"/>
    <cacheHierarchy uniqueName="[Measures].[__XL_Count PD_Policy Details]" caption="__XL_Count PD_Policy Details" measure="1" displayFolder="" measureGroup="PD_Policy Details" count="0" hidden="1"/>
    <cacheHierarchy uniqueName="[Measures].[__XL_Count Append1]" caption="__XL_Count Append1" measure="1" displayFolder="" measureGroup="Append1" count="0" hidden="1"/>
    <cacheHierarchy uniqueName="[Measures].[__XL_Count Append2]" caption="__XL_Count Append2" measure="1" displayFolder="" measureGroup="Append2" count="0" hidden="1"/>
    <cacheHierarchy uniqueName="[Measures].[__XL_Count brokerage_202001231040]" caption="__XL_Count brokerage_202001231040" measure="1" displayFolder="" measureGroup="brokerage_202001231040" count="0" hidden="1"/>
    <cacheHierarchy uniqueName="[Measures].[__No measures defined]" caption="__No measures defined" measure="1" displayFolder="" count="0" hidden="1"/>
    <cacheHierarchy uniqueName="[Measures].[Count of policy_number]" caption="Count of policy_number" measure="1" displayFolder="" measureGroup="Invoice" count="0" hidden="1">
      <extLst>
        <ext xmlns:x15="http://schemas.microsoft.com/office/spreadsheetml/2010/11/main" uri="{B97F6D7D-B522-45F9-BDA1-12C45D357490}">
          <x15:cacheHierarchy aggregatedColumn="106"/>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10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22"/>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Budget" count="0" hidden="1">
      <extLst>
        <ext xmlns:x15="http://schemas.microsoft.com/office/spreadsheetml/2010/11/main" uri="{B97F6D7D-B522-45F9-BDA1-12C45D357490}">
          <x15:cacheHierarchy aggregatedColumn="77"/>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107"/>
        </ext>
      </extLst>
    </cacheHierarchy>
    <cacheHierarchy uniqueName="[Measures].[Sum of Amount 2]" caption="Sum of Amount 2" measure="1" displayFolder="" measureGroup="Brokerage" count="0" oneField="1" hidden="1">
      <fieldsUsage count="1">
        <fieldUsage x="1"/>
      </fieldsUsage>
      <extLst>
        <ext xmlns:x15="http://schemas.microsoft.com/office/spreadsheetml/2010/11/main" uri="{B97F6D7D-B522-45F9-BDA1-12C45D357490}">
          <x15:cacheHierarchy aggregatedColumn="50"/>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93"/>
        </ext>
      </extLst>
    </cacheHierarchy>
    <cacheHierarchy uniqueName="[Measures].[Sum of Amount 4]" caption="Sum of Amount 4" measure="1" displayFolder="" measureGroup="Append1" count="0" hidden="1">
      <extLst>
        <ext xmlns:x15="http://schemas.microsoft.com/office/spreadsheetml/2010/11/main" uri="{B97F6D7D-B522-45F9-BDA1-12C45D357490}">
          <x15:cacheHierarchy aggregatedColumn="11"/>
        </ext>
      </extLst>
    </cacheHierarchy>
    <cacheHierarchy uniqueName="[Measures].[Sum of Amount 5]" caption="Sum of Amount 5" measure="1" displayFolder="" measureGroup="Append2" count="0" hidden="1">
      <extLst>
        <ext xmlns:x15="http://schemas.microsoft.com/office/spreadsheetml/2010/11/main" uri="{B97F6D7D-B522-45F9-BDA1-12C45D357490}">
          <x15:cacheHierarchy aggregatedColumn="32"/>
        </ext>
      </extLst>
    </cacheHierarchy>
    <cacheHierarchy uniqueName="[Measures].[Sum of Amount 6]" caption="Sum of Amount 6" measure="1" displayFolder="" measureGroup="brokerage_202001231040" count="0" hidden="1">
      <extLst>
        <ext xmlns:x15="http://schemas.microsoft.com/office/spreadsheetml/2010/11/main" uri="{B97F6D7D-B522-45F9-BDA1-12C45D357490}">
          <x15:cacheHierarchy aggregatedColumn="67"/>
        </ext>
      </extLst>
    </cacheHierarchy>
    <cacheHierarchy uniqueName="[Measures].[Count of Status]" caption="Count of Status" measure="1" displayFolder="" measureGroup="PD_Policy Details" count="0" hidden="1">
      <extLst>
        <ext xmlns:x15="http://schemas.microsoft.com/office/spreadsheetml/2010/11/main" uri="{B97F6D7D-B522-45F9-BDA1-12C45D357490}">
          <x15:cacheHierarchy aggregatedColumn="155"/>
        </ext>
      </extLst>
    </cacheHierarchy>
    <cacheHierarchy uniqueName="[Measures].[Count of Policy ID]" caption="Count of Policy ID" measure="1" displayFolder="" measureGroup="PD_Policy Details" count="0" hidden="1">
      <extLst>
        <ext xmlns:x15="http://schemas.microsoft.com/office/spreadsheetml/2010/11/main" uri="{B97F6D7D-B522-45F9-BDA1-12C45D357490}">
          <x15:cacheHierarchy aggregatedColumn="148"/>
        </ext>
      </extLst>
    </cacheHierarchy>
    <cacheHierarchy uniqueName="[Measures].[Count of Customer ID]" caption="Count of Customer ID" measure="1" displayFolder="" measureGroup="PD_Customer Information" count="0" hidden="1">
      <extLst>
        <ext xmlns:x15="http://schemas.microsoft.com/office/spreadsheetml/2010/11/main" uri="{B97F6D7D-B522-45F9-BDA1-12C45D357490}">
          <x15:cacheHierarchy aggregatedColumn="135"/>
        </ext>
      </extLst>
    </cacheHierarchy>
    <cacheHierarchy uniqueName="[Measures].[Sum of Age]" caption="Sum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Age]" caption="Count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Policy ID 2]" caption="Count of Policy ID 2" measure="1" displayFolder="" measureGroup="PD_Payment History" count="0" hidden="1">
      <extLst>
        <ext xmlns:x15="http://schemas.microsoft.com/office/spreadsheetml/2010/11/main" uri="{B97F6D7D-B522-45F9-BDA1-12C45D357490}">
          <x15:cacheHierarchy aggregatedColumn="147"/>
        </ext>
      </extLst>
    </cacheHierarchy>
    <cacheHierarchy uniqueName="[Measures].[Count of Payment ID]" caption="Count of Payment ID" measure="1" displayFolder="" measureGroup="PD_Payment History" count="0" hidden="1">
      <extLst>
        <ext xmlns:x15="http://schemas.microsoft.com/office/spreadsheetml/2010/11/main" uri="{B97F6D7D-B522-45F9-BDA1-12C45D357490}">
          <x15:cacheHierarchy aggregatedColumn="142"/>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80"/>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82"/>
        </ext>
      </extLst>
    </cacheHierarchy>
    <cacheHierarchy uniqueName="[Measures].[Count of Policy ID 3]" caption="Count of Policy ID 3" measure="1" displayFolder="" measureGroup="PD_Additional Fields" count="0" hidden="1">
      <extLst>
        <ext xmlns:x15="http://schemas.microsoft.com/office/spreadsheetml/2010/11/main" uri="{B97F6D7D-B522-45F9-BDA1-12C45D357490}">
          <x15:cacheHierarchy aggregatedColumn="134"/>
        </ext>
      </extLst>
    </cacheHierarchy>
    <cacheHierarchy uniqueName="[Measures].[Sum of Premium Amount]" caption="Sum of Premium Amount" measure="1" displayFolder="" measureGroup="PD_Policy Details" count="0" hidden="1">
      <extLst>
        <ext xmlns:x15="http://schemas.microsoft.com/office/spreadsheetml/2010/11/main" uri="{B97F6D7D-B522-45F9-BDA1-12C45D357490}">
          <x15:cacheHierarchy aggregatedColumn="151"/>
        </ext>
      </extLst>
    </cacheHierarchy>
    <cacheHierarchy uniqueName="[Measures].[Sum of Coverage Amount]" caption="Sum of Coverage Amount" measure="1" displayFolder="" measureGroup="PD_Policy Details" count="0" hidden="1">
      <extLst>
        <ext xmlns:x15="http://schemas.microsoft.com/office/spreadsheetml/2010/11/main" uri="{B97F6D7D-B522-45F9-BDA1-12C45D357490}">
          <x15:cacheHierarchy aggregatedColumn="150"/>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79"/>
        </ext>
      </extLst>
    </cacheHierarchy>
  </cacheHierarchies>
  <kpis count="0"/>
  <dimensions count="15">
    <dimension name="Append1" uniqueName="[Append1]" caption="Append1"/>
    <dimension name="Append2" uniqueName="[Append2]" caption="Append2"/>
    <dimension name="Brokerage" uniqueName="[Brokerage]" caption="Brokerage"/>
    <dimension name="brokerage_202001231040" uniqueName="[brokerage_202001231040]" caption="brokerage_202001231040"/>
    <dimension name="Budget" uniqueName="[Budget]" caption="Budget"/>
    <dimension name="Claims" uniqueName="[Claims]" caption="Claims"/>
    <dimension name="fees_202001231041" uniqueName="[fees_202001231041]" caption="fees_202001231041"/>
    <dimension name="Invoice" uniqueName="[Invoice]" caption="Invoice"/>
    <dimension measure="1" name="Measures" uniqueName="[Measures]" caption="Measures"/>
    <dimension name="Meeting_list" uniqueName="[Meeting_list]" caption="Meeting_list"/>
    <dimension name="Opportunity" uniqueName="[Opportunity]" caption="Opportunity"/>
    <dimension name="PD_Additional Fields" uniqueName="[PD_Additional Fields]" caption="PD_Additional Fields"/>
    <dimension name="PD_Customer Information" uniqueName="[PD_Customer Information]" caption="PD_Customer Information"/>
    <dimension name="PD_Payment History" uniqueName="[PD_Payment History]" caption="PD_Payment History"/>
    <dimension name="PD_Policy Details" uniqueName="[PD_Policy Details]" caption="PD_Policy Details"/>
  </dimensions>
  <measureGroups count="14">
    <measureGroup name="Append1" caption="Append1"/>
    <measureGroup name="Append2" caption="Append2"/>
    <measureGroup name="Brokerage" caption="Brokerage"/>
    <measureGroup name="brokerage_202001231040" caption="brokerage_202001231040"/>
    <measureGroup name="Budget" caption="Budget"/>
    <measureGroup name="Claims" caption="Claims"/>
    <measureGroup name="fees_202001231041" caption="fees_202001231041"/>
    <measureGroup name="Invoice" caption="Invoice"/>
    <measureGroup name="Meeting_list" caption="Meeting_list"/>
    <measureGroup name="Opportunity" caption="Opportunity"/>
    <measureGroup name="PD_Additional Fields" caption="PD_Additional Fields"/>
    <measureGroup name="PD_Customer Information" caption="PD_Customer Information"/>
    <measureGroup name="PD_Payment History" caption="PD_Payment History"/>
    <measureGroup name="PD_Policy Details" caption="PD_Policy Details"/>
  </measureGroups>
  <maps count="28">
    <map measureGroup="0" dimension="0"/>
    <map measureGroup="1" dimension="1"/>
    <map measureGroup="2" dimension="2"/>
    <map measureGroup="2" dimension="4"/>
    <map measureGroup="3" dimension="3"/>
    <map measureGroup="4" dimension="4"/>
    <map measureGroup="5" dimension="5"/>
    <map measureGroup="5" dimension="11"/>
    <map measureGroup="5" dimension="12"/>
    <map measureGroup="5" dimension="14"/>
    <map measureGroup="6" dimension="4"/>
    <map measureGroup="6" dimension="6"/>
    <map measureGroup="7" dimension="4"/>
    <map measureGroup="7" dimension="7"/>
    <map measureGroup="8" dimension="4"/>
    <map measureGroup="8" dimension="9"/>
    <map measureGroup="9" dimension="4"/>
    <map measureGroup="9" dimension="10"/>
    <map measureGroup="10" dimension="11"/>
    <map measureGroup="10" dimension="12"/>
    <map measureGroup="10" dimension="14"/>
    <map measureGroup="11" dimension="12"/>
    <map measureGroup="12" dimension="11"/>
    <map measureGroup="12" dimension="12"/>
    <map measureGroup="12" dimension="13"/>
    <map measureGroup="12" dimension="14"/>
    <map measureGroup="13" dimension="12"/>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wsalya appusamy" refreshedDate="45870.8426755787" backgroundQuery="1" createdVersion="7" refreshedVersion="8" minRefreshableVersion="3" recordCount="0" supportSubquery="1" supportAdvancedDrill="1" xr:uid="{39A3650C-4A4F-46F5-B333-D74AC2116EE4}">
  <cacheSource type="external" connectionId="16"/>
  <cacheFields count="4">
    <cacheField name="[Append2].[income_class].[income_class]" caption="income_class" numFmtId="0" hierarchy="31" level="1">
      <sharedItems count="3">
        <s v="Cross Sell"/>
        <s v="New"/>
        <s v="Renewal"/>
      </sharedItems>
    </cacheField>
    <cacheField name="[Measures].[Sum of Amount 5]" caption="Sum of Amount 5" numFmtId="0" hierarchy="183" level="32767"/>
    <cacheField name="[Meeting_list].[meeting_date].[meeting_date]" caption="meeting_date" numFmtId="0" hierarchy="113" level="1">
      <sharedItems containsSemiMixedTypes="0" containsNonDate="0" containsString="0"/>
    </cacheField>
    <cacheField name="[PD_Policy Details].[Policy Type].[Policy Type]" caption="Policy Type" numFmtId="0" hierarchy="149" level="1">
      <sharedItems containsSemiMixedTypes="0" containsNonDate="0" containsString="0"/>
    </cacheField>
  </cacheFields>
  <cacheHierarchies count="198">
    <cacheHierarchy uniqueName="[Append1].[client_name]" caption="client_name" attribute="1" defaultMemberUniqueName="[Append1].[client_name].[All]" allUniqueName="[Append1].[client_name].[All]" dimensionUniqueName="[Append1]" displayFolder="" count="0" memberValueDatatype="130" unbalanced="0"/>
    <cacheHierarchy uniqueName="[Append1].[policy_number]" caption="policy_number" attribute="1" defaultMemberUniqueName="[Append1].[policy_number].[All]" allUniqueName="[Append1].[policy_number].[All]" dimensionUniqueName="[Append1]" displayFolder="" count="0" memberValueDatatype="130" unbalanced="0"/>
    <cacheHierarchy uniqueName="[Append1].[policy_status]" caption="policy_status" attribute="1" defaultMemberUniqueName="[Append1].[policy_status].[All]" allUniqueName="[Append1].[policy_status].[All]" dimensionUniqueName="[Append1]" displayFolder="" count="0" memberValueDatatype="130" unbalanced="0"/>
    <cacheHierarchy uniqueName="[Append1].[policy_start_date]" caption="policy_start_date" attribute="1" time="1" defaultMemberUniqueName="[Append1].[policy_start_date].[All]" allUniqueName="[Append1].[policy_start_date].[All]" dimensionUniqueName="[Append1]" displayFolder="" count="0" memberValueDatatype="7" unbalanced="0"/>
    <cacheHierarchy uniqueName="[Append1].[policy_end_date]" caption="policy_end_date" attribute="1" time="1" defaultMemberUniqueName="[Append1].[policy_end_date].[All]" allUniqueName="[Append1].[policy_end_date].[All]" dimensionUniqueName="[Append1]" displayFolder="" count="0" memberValueDatatype="7" unbalanced="0"/>
    <cacheHierarchy uniqueName="[Append1].[product_group]" caption="product_group" attribute="1" defaultMemberUniqueName="[Append1].[product_group].[All]" allUniqueName="[Append1].[product_group].[All]" dimensionUniqueName="[Append1]" displayFolder="" count="0" memberValueDatatype="130" unbalanced="0"/>
    <cacheHierarchy uniqueName="[Append1].[Account Exe ID]" caption="Account Exe ID" attribute="1" defaultMemberUniqueName="[Append1].[Account Exe ID].[All]" allUniqueName="[Append1].[Account Exe ID].[All]" dimensionUniqueName="[Append1]" displayFolder="" count="0" memberValueDatatype="130" unbalanced="0"/>
    <cacheHierarchy uniqueName="[Append1].[Exe Name]" caption="Exe Name" attribute="1" defaultMemberUniqueName="[Append1].[Exe Name].[All]" allUniqueName="[Append1].[Exe Name].[All]" dimensionUniqueName="[Append1]" displayFolder="" count="0" memberValueDatatype="130" unbalanced="0"/>
    <cacheHierarchy uniqueName="[Append1].[branch_name]" caption="branch_name" attribute="1" defaultMemberUniqueName="[Append1].[branch_name].[All]" allUniqueName="[Append1].[branch_name].[All]" dimensionUniqueName="[Append1]" displayFolder="" count="0" memberValueDatatype="130" unbalanced="0"/>
    <cacheHierarchy uniqueName="[Append1].[solution_group]" caption="solution_group" attribute="1" defaultMemberUniqueName="[Append1].[solution_group].[All]" allUniqueName="[Append1].[solution_group].[All]" dimensionUniqueName="[Append1]" displayFolder="" count="0" memberValueDatatype="130" unbalanced="0"/>
    <cacheHierarchy uniqueName="[Append1].[income_class]" caption="income_class" attribute="1" defaultMemberUniqueName="[Append1].[income_class].[All]" allUniqueName="[Append1].[income_class].[All]" dimensionUniqueName="[Append1]" displayFolder="" count="0" memberValueDatatype="130" unbalanced="0"/>
    <cacheHierarchy uniqueName="[Append1].[Amount]" caption="Amount" attribute="1" defaultMemberUniqueName="[Append1].[Amount].[All]" allUniqueName="[Append1].[Amount].[All]" dimensionUniqueName="[Append1]" displayFolder="" count="0" memberValueDatatype="5" unbalanced="0"/>
    <cacheHierarchy uniqueName="[Append1].[income_due_date]" caption="income_due_date" attribute="1" time="1" defaultMemberUniqueName="[Append1].[income_due_date].[All]" allUniqueName="[Append1].[income_due_date].[All]" dimensionUniqueName="[Append1]" displayFolder="" count="0" memberValueDatatype="7" unbalanced="0"/>
    <cacheHierarchy uniqueName="[Append1].[revenue_transaction_type]" caption="revenue_transaction_type" attribute="1" defaultMemberUniqueName="[Append1].[revenue_transaction_type].[All]" allUniqueName="[Append1].[revenue_transaction_type].[All]" dimensionUniqueName="[Append1]" displayFolder="" count="0" memberValueDatatype="130" unbalanced="0"/>
    <cacheHierarchy uniqueName="[Append1].[renewal_status]" caption="renewal_status" attribute="1" defaultMemberUniqueName="[Append1].[renewal_status].[All]" allUniqueName="[Append1].[renewal_status].[All]" dimensionUniqueName="[Append1]" displayFolder="" count="0" memberValueDatatype="130" unbalanced="0"/>
    <cacheHierarchy uniqueName="[Append1].[lapse_reason]" caption="lapse_reason" attribute="1" defaultMemberUniqueName="[Append1].[lapse_reason].[All]" allUniqueName="[Append1].[lapse_reason].[All]" dimensionUniqueName="[Append1]" displayFolder="" count="0" memberValueDatatype="130" unbalanced="0"/>
    <cacheHierarchy uniqueName="[Append1].[last_updated_date]" caption="last_updated_date" attribute="1" time="1" defaultMemberUniqueName="[Append1].[last_updated_date].[All]" allUniqueName="[Append1].[last_updated_date].[All]" dimensionUniqueName="[Append1]" displayFolder="" count="0" memberValueDatatype="7" unbalanced="0"/>
    <cacheHierarchy uniqueName="[Append1].[Account Executive]" caption="Account Executive" attribute="1" defaultMemberUniqueName="[Append1].[Account Executive].[All]" allUniqueName="[Append1].[Account Executive].[All]" dimensionUniqueName="[Append1]" displayFolder="" count="0" memberValueDatatype="130" unbalanced="0"/>
    <cacheHierarchy uniqueName="[Append1].[invoice_number]" caption="invoice_number" attribute="1" defaultMemberUniqueName="[Append1].[invoice_number].[All]" allUniqueName="[Append1].[invoice_number].[All]" dimensionUniqueName="[Append1]" displayFolder="" count="0" memberValueDatatype="130" unbalanced="0"/>
    <cacheHierarchy uniqueName="[Append1].[invoice_date]" caption="invoice_date" attribute="1" time="1" defaultMemberUniqueName="[Append1].[invoice_date].[All]" allUniqueName="[Append1].[invoice_date].[All]" dimensionUniqueName="[Append1]" displayFolder="" count="0" memberValueDatatype="7" unbalanced="0"/>
    <cacheHierarchy uniqueName="[Append1].[Client Name]" caption="Client Name" attribute="1" defaultMemberUniqueName="[Append1].[Client Name].[All]" allUniqueName="[Append1].[Client Name].[All]" dimensionUniqueName="[Append1]" displayFolder="" count="0" memberValueDatatype="130" unbalanced="0"/>
    <cacheHierarchy uniqueName="[Append2].[client_name]" caption="client_name" attribute="1" defaultMemberUniqueName="[Append2].[client_name].[All]" allUniqueName="[Append2].[client_name].[All]" dimensionUniqueName="[Append2]" displayFolder="" count="0" memberValueDatatype="130" unbalanced="0"/>
    <cacheHierarchy uniqueName="[Append2].[policy_number]" caption="policy_number" attribute="1" defaultMemberUniqueName="[Append2].[policy_number].[All]" allUniqueName="[Append2].[policy_number].[All]" dimensionUniqueName="[Append2]" displayFolder="" count="0" memberValueDatatype="130" unbalanced="0"/>
    <cacheHierarchy uniqueName="[Append2].[policy_status]" caption="policy_status" attribute="1" defaultMemberUniqueName="[Append2].[policy_status].[All]" allUniqueName="[Append2].[policy_status].[All]" dimensionUniqueName="[Append2]" displayFolder="" count="0" memberValueDatatype="130" unbalanced="0"/>
    <cacheHierarchy uniqueName="[Append2].[policy_start_date]" caption="policy_start_date" attribute="1" time="1" defaultMemberUniqueName="[Append2].[policy_start_date].[All]" allUniqueName="[Append2].[policy_start_date].[All]" dimensionUniqueName="[Append2]" displayFolder="" count="0" memberValueDatatype="7" unbalanced="0"/>
    <cacheHierarchy uniqueName="[Append2].[policy_end_date]" caption="policy_end_date" attribute="1" time="1" defaultMemberUniqueName="[Append2].[policy_end_date].[All]" allUniqueName="[Append2].[policy_end_date].[All]" dimensionUniqueName="[Append2]" displayFolder="" count="0" memberValueDatatype="7" unbalanced="0"/>
    <cacheHierarchy uniqueName="[Append2].[product_group]" caption="product_group" attribute="1" defaultMemberUniqueName="[Append2].[product_group].[All]" allUniqueName="[Append2].[product_group].[All]" dimensionUniqueName="[Append2]" displayFolder="" count="0" memberValueDatatype="130" unbalanced="0"/>
    <cacheHierarchy uniqueName="[Append2].[Account Exe ID]" caption="Account Exe ID" attribute="1" defaultMemberUniqueName="[Append2].[Account Exe ID].[All]" allUniqueName="[Append2].[Account Exe ID].[All]" dimensionUniqueName="[Append2]" displayFolder="" count="0" memberValueDatatype="130" unbalanced="0"/>
    <cacheHierarchy uniqueName="[Append2].[Exe Name]" caption="Exe Name" attribute="1" defaultMemberUniqueName="[Append2].[Exe Name].[All]" allUniqueName="[Append2].[Exe Name].[All]" dimensionUniqueName="[Append2]" displayFolder="" count="0" memberValueDatatype="130" unbalanced="0"/>
    <cacheHierarchy uniqueName="[Append2].[branch_name]" caption="branch_name" attribute="1" defaultMemberUniqueName="[Append2].[branch_name].[All]" allUniqueName="[Append2].[branch_name].[All]" dimensionUniqueName="[Append2]" displayFolder="" count="0" memberValueDatatype="130" unbalanced="0"/>
    <cacheHierarchy uniqueName="[Append2].[solution_group]" caption="solution_group" attribute="1" defaultMemberUniqueName="[Append2].[solution_group].[All]" allUniqueName="[Append2].[solution_group].[All]" dimensionUniqueName="[Append2]" displayFolder="" count="0" memberValueDatatype="130" unbalanced="0"/>
    <cacheHierarchy uniqueName="[Append2].[income_class]" caption="income_class" attribute="1" defaultMemberUniqueName="[Append2].[income_class].[All]" allUniqueName="[Append2].[income_class].[All]" dimensionUniqueName="[Append2]" displayFolder="" count="2" memberValueDatatype="130" unbalanced="0">
      <fieldsUsage count="2">
        <fieldUsage x="-1"/>
        <fieldUsage x="0"/>
      </fieldsUsage>
    </cacheHierarchy>
    <cacheHierarchy uniqueName="[Append2].[Amount]" caption="Amount" attribute="1" defaultMemberUniqueName="[Append2].[Amount].[All]" allUniqueName="[Append2].[Amount].[All]" dimensionUniqueName="[Append2]" displayFolder="" count="0" memberValueDatatype="5" unbalanced="0"/>
    <cacheHierarchy uniqueName="[Append2].[income_due_date]" caption="income_due_date" attribute="1" time="1" defaultMemberUniqueName="[Append2].[income_due_date].[All]" allUniqueName="[Append2].[income_due_date].[All]" dimensionUniqueName="[Append2]" displayFolder="" count="0" memberValueDatatype="7" unbalanced="0"/>
    <cacheHierarchy uniqueName="[Append2].[revenue_transaction_type]" caption="revenue_transaction_type" attribute="1" defaultMemberUniqueName="[Append2].[revenue_transaction_type].[All]" allUniqueName="[Append2].[revenue_transaction_type].[All]" dimensionUniqueName="[Append2]" displayFolder="" count="0" memberValueDatatype="130" unbalanced="0"/>
    <cacheHierarchy uniqueName="[Append2].[renewal_status]" caption="renewal_status" attribute="1" defaultMemberUniqueName="[Append2].[renewal_status].[All]" allUniqueName="[Append2].[renewal_status].[All]" dimensionUniqueName="[Append2]" displayFolder="" count="0" memberValueDatatype="130" unbalanced="0"/>
    <cacheHierarchy uniqueName="[Append2].[lapse_reason]" caption="lapse_reason" attribute="1" defaultMemberUniqueName="[Append2].[lapse_reason].[All]" allUniqueName="[Append2].[lapse_reason].[All]" dimensionUniqueName="[Append2]" displayFolder="" count="0" memberValueDatatype="130" unbalanced="0"/>
    <cacheHierarchy uniqueName="[Append2].[last_updated_date]" caption="last_updated_date" attribute="1" time="1" defaultMemberUniqueName="[Append2].[last_updated_date].[All]" allUniqueName="[Append2].[last_updated_date].[All]" dimensionUniqueName="[Append2]" displayFolder="" count="0" memberValueDatatype="7" unbalanced="0"/>
    <cacheHierarchy uniqueName="[Append2].[Account Executive]" caption="Account Executive" attribute="1" defaultMemberUniqueName="[Append2].[Account Executive].[All]" allUniqueName="[Append2].[Account Executive].[All]" dimensionUniqueName="[Append2]"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13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income_due_date (Month)]" caption="income_due_date (Month)" attribute="1" defaultMemberUniqueName="[fees_202001231041].[income_due_date (Month)].[All]" allUniqueName="[fees_202001231041].[income_due_date (Month)].[All]" dimensionUniqueName="[fees_202001231041]"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_list].[Account Exe ID]" caption="Account Exe ID" attribute="1" defaultMemberUniqueName="[Meeting_list].[Account Exe ID].[All]" allUniqueName="[Meeting_list].[Account Exe ID].[All]" dimensionUniqueName="[Meeting_list]" displayFolder="" count="0" memberValueDatatype="13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2" memberValueDatatype="7" unbalanced="0">
      <fieldsUsage count="2">
        <fieldUsage x="-1"/>
        <fieldUsage x="2"/>
      </fieldsUsage>
    </cacheHierarchy>
    <cacheHierarchy uniqueName="[Meeting_list].[meeting_date (Year)]" caption="meeting_date (Year)" attribute="1" defaultMemberUniqueName="[Meeting_list].[meeting_date (Year)].[All]" allUniqueName="[Meeting_list].[meeting_date (Year)].[All]" dimensionUniqueName="[Meeting_list]" displayFolder="" count="0" memberValueDatatype="130" unbalanced="0"/>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D_Additional Fields].[Agent ID]" caption="Agent ID" attribute="1" defaultMemberUniqueName="[PD_Additional Fields].[Agent ID].[All]" allUniqueName="[PD_Additional Fields].[Agent ID].[All]" dimensionUniqueName="[PD_Additional Fields]" displayFolder="" count="0" memberValueDatatype="130" unbalanced="0"/>
    <cacheHierarchy uniqueName="[PD_Additional Fields].[Renewal Status]" caption="Renewal Status" attribute="1" defaultMemberUniqueName="[PD_Additional Fields].[Renewal Status].[All]" allUniqueName="[PD_Additional Fields].[Renewal Status].[All]" dimensionUniqueName="[PD_Additional Fields]" displayFolder="" count="0" memberValueDatatype="130" unbalanced="0"/>
    <cacheHierarchy uniqueName="[PD_Additional Fields].[Policy Discounts]" caption="Policy Discounts" attribute="1" defaultMemberUniqueName="[PD_Additional Fields].[Policy Discounts].[All]" allUniqueName="[PD_Additional Fields].[Policy Discounts].[All]" dimensionUniqueName="[PD_Additional Fields]" displayFolder="" count="0" memberValueDatatype="20" unbalanced="0"/>
    <cacheHierarchy uniqueName="[PD_Additional Fields].[Risk Score]" caption="Risk Score" attribute="1" defaultMemberUniqueName="[PD_Additional Fields].[Risk Score].[All]" allUniqueName="[PD_Additional Fields].[Risk Score].[All]" dimensionUniqueName="[PD_Additional Fields]" displayFolder="" count="0" memberValueDatatype="20" unbalanced="0"/>
    <cacheHierarchy uniqueName="[PD_Additional Fields].[Policy ID]" caption="Policy ID" attribute="1" defaultMemberUniqueName="[PD_Additional Fields].[Policy ID].[All]" allUniqueName="[PD_Additional Fields].[Policy ID].[All]" dimensionUniqueName="[PD_Additional Fields]" displayFolder="" count="0" memberValueDatatype="130" unbalanced="0"/>
    <cacheHierarchy uniqueName="[PD_Customer Information].[Customer ID]" caption="Customer ID" attribute="1" defaultMemberUniqueName="[PD_Customer Information].[Customer ID].[All]" allUniqueName="[PD_Customer Information].[Customer ID].[All]" dimensionUniqueName="[PD_Customer Information]" displayFolder="" count="0" memberValueDatatype="130" unbalanced="0"/>
    <cacheHierarchy uniqueName="[PD_Customer Information].[Name]" caption="Name" attribute="1" defaultMemberUniqueName="[PD_Customer Information].[Name].[All]" allUniqueName="[PD_Customer Information].[Name].[All]" dimensionUniqueName="[PD_Customer Information]" displayFolder="" count="0" memberValueDatatype="130" unbalanced="0"/>
    <cacheHierarchy uniqueName="[PD_Customer Information].[Gender]" caption="Gender" attribute="1" defaultMemberUniqueName="[PD_Customer Information].[Gender].[All]" allUniqueName="[PD_Customer Information].[Gender].[All]" dimensionUniqueName="[PD_Customer Information]" displayFolder="" count="2" memberValueDatatype="130" unbalanced="0"/>
    <cacheHierarchy uniqueName="[PD_Customer Information].[Age]" caption="Age" attribute="1" defaultMemberUniqueName="[PD_Customer Information].[Age].[All]" allUniqueName="[PD_Customer Information].[Age].[All]" dimensionUniqueName="[PD_Customer Information]" displayFolder="" count="0" memberValueDatatype="20" unbalanced="0"/>
    <cacheHierarchy uniqueName="[PD_Customer Information].[Occupation]" caption="Occupation" attribute="1" defaultMemberUniqueName="[PD_Customer Information].[Occupation].[All]" allUniqueName="[PD_Customer Information].[Occupation].[All]" dimensionUniqueName="[PD_Customer Information]" displayFolder="" count="0" memberValueDatatype="130" unbalanced="0"/>
    <cacheHierarchy uniqueName="[PD_Customer Information].[Marital Status]" caption="Marital Status" attribute="1" defaultMemberUniqueName="[PD_Customer Information].[Marital Status].[All]" allUniqueName="[PD_Customer Information].[Marital Status].[All]" dimensionUniqueName="[PD_Customer Information]" displayFolder="" count="0" memberValueDatatype="130" unbalanced="0"/>
    <cacheHierarchy uniqueName="[PD_Customer Information].[Address (City, State, Zip Code)]" caption="Address (City, State, Zip Code)" attribute="1" defaultMemberUniqueName="[PD_Customer Information].[Address (City, State, Zip Code)].[All]" allUniqueName="[PD_Customer Information].[Address (City, State, Zip Code)].[All]" dimensionUniqueName="[PD_Customer Information]" displayFolder="" count="0" memberValueDatatype="130" unbalanced="0"/>
    <cacheHierarchy uniqueName="[PD_Payment History].[Payment ID]" caption="Payment ID" attribute="1" defaultMemberUniqueName="[PD_Payment History].[Payment ID].[All]" allUniqueName="[PD_Payment History].[Payment ID].[All]" dimensionUniqueName="[PD_Payment History]" displayFolder="" count="0" memberValueDatatype="130" unbalanced="0"/>
    <cacheHierarchy uniqueName="[PD_Payment History].[Date of Payment]" caption="Date of Payment" attribute="1" time="1" defaultMemberUniqueName="[PD_Payment History].[Date of Payment].[All]" allUniqueName="[PD_Payment History].[Date of Payment].[All]" dimensionUniqueName="[PD_Payment History]" displayFolder="" count="0" memberValueDatatype="7" unbalanced="0"/>
    <cacheHierarchy uniqueName="[PD_Payment History].[Amount Paid]" caption="Amount Paid" attribute="1" defaultMemberUniqueName="[PD_Payment History].[Amount Paid].[All]" allUniqueName="[PD_Payment History].[Amount Paid].[All]" dimensionUniqueName="[PD_Payment History]" displayFolder="" count="0" memberValueDatatype="5" unbalanced="0"/>
    <cacheHierarchy uniqueName="[PD_Payment History].[Payment Method]" caption="Payment Method" attribute="1" defaultMemberUniqueName="[PD_Payment History].[Payment Method].[All]" allUniqueName="[PD_Payment History].[Payment Method].[All]" dimensionUniqueName="[PD_Payment History]" displayFolder="" count="2" memberValueDatatype="130" unbalanced="0"/>
    <cacheHierarchy uniqueName="[PD_Payment History].[Payment Status]" caption="Payment Status" attribute="1" defaultMemberUniqueName="[PD_Payment History].[Payment Status].[All]" allUniqueName="[PD_Payment History].[Payment Status].[All]" dimensionUniqueName="[PD_Payment History]" displayFolder="" count="0" memberValueDatatype="130" unbalanced="0"/>
    <cacheHierarchy uniqueName="[PD_Payment History].[Policy ID]" caption="Policy ID" attribute="1" defaultMemberUniqueName="[PD_Payment History].[Policy ID].[All]" allUniqueName="[PD_Payment History].[Policy ID].[All]" dimensionUniqueName="[PD_Payment History]" displayFolder="" count="0" memberValueDatatype="130" unbalanced="0"/>
    <cacheHierarchy uniqueName="[PD_Policy Details].[Policy ID]" caption="Policy ID" attribute="1" defaultMemberUniqueName="[PD_Policy Details].[Policy ID].[All]" allUniqueName="[PD_Policy Details].[Policy ID].[All]" dimensionUniqueName="[PD_Policy Details]" displayFolder="" count="0" memberValueDatatype="130" unbalanced="0"/>
    <cacheHierarchy uniqueName="[PD_Policy Details].[Policy Type]" caption="Policy Type" attribute="1" defaultMemberUniqueName="[PD_Policy Details].[Policy Type].[All]" allUniqueName="[PD_Policy Details].[Policy Type].[All]" dimensionUniqueName="[PD_Policy Details]" displayFolder="" count="2" memberValueDatatype="130" unbalanced="0">
      <fieldsUsage count="2">
        <fieldUsage x="-1"/>
        <fieldUsage x="3"/>
      </fieldsUsage>
    </cacheHierarchy>
    <cacheHierarchy uniqueName="[PD_Policy Details].[Coverage Amount]" caption="Coverage Amount" attribute="1" defaultMemberUniqueName="[PD_Policy Details].[Coverage Amount].[All]" allUniqueName="[PD_Policy Details].[Coverage Amount].[All]" dimensionUniqueName="[PD_Policy Details]" displayFolder="" count="0" memberValueDatatype="20" unbalanced="0"/>
    <cacheHierarchy uniqueName="[PD_Policy Details].[Premium Amount]" caption="Premium Amount" attribute="1" defaultMemberUniqueName="[PD_Policy Details].[Premium Amount].[All]" allUniqueName="[PD_Policy Details].[Premium Amount].[All]" dimensionUniqueName="[PD_Policy Details]" displayFolder="" count="0" memberValueDatatype="5" unbalanced="0"/>
    <cacheHierarchy uniqueName="[PD_Policy Details].[Policy Start Date]" caption="Policy Start Date" attribute="1" time="1" defaultMemberUniqueName="[PD_Policy Details].[Policy Start Date].[All]" allUniqueName="[PD_Policy Details].[Policy Start Date].[All]" dimensionUniqueName="[PD_Policy Details]" displayFolder="" count="0" memberValueDatatype="7" unbalanced="0"/>
    <cacheHierarchy uniqueName="[PD_Policy Details].[Policy End Date]" caption="Policy End Date" attribute="1" time="1" defaultMemberUniqueName="[PD_Policy Details].[Policy End Date].[All]" allUniqueName="[PD_Policy Details].[Policy End Date].[All]" dimensionUniqueName="[PD_Policy Details]" displayFolder="" count="0" memberValueDatatype="7" unbalanced="0"/>
    <cacheHierarchy uniqueName="[PD_Policy Details].[Payment Frequency]" caption="Payment Frequency" attribute="1" defaultMemberUniqueName="[PD_Policy Details].[Payment Frequency].[All]" allUniqueName="[PD_Policy Details].[Payment Frequency].[All]" dimensionUniqueName="[PD_Policy Details]" displayFolder="" count="0" memberValueDatatype="130" unbalanced="0"/>
    <cacheHierarchy uniqueName="[PD_Policy Details].[Status]" caption="Status" attribute="1" defaultMemberUniqueName="[PD_Policy Details].[Status].[All]" allUniqueName="[PD_Policy Details].[Status].[All]" dimensionUniqueName="[PD_Policy Details]" displayFolder="" count="0" memberValueDatatype="130" unbalanced="0"/>
    <cacheHierarchy uniqueName="[PD_Policy Details].[Customer ID]" caption="Customer ID" attribute="1" defaultMemberUniqueName="[PD_Policy Details].[Customer ID].[All]" allUniqueName="[PD_Policy Details].[Customer ID].[All]" dimensionUniqueName="[PD_Policy Details]" displayFolder="" count="0" memberValueDatatype="130" unbalanced="0"/>
    <cacheHierarchy uniqueName="[fees_202001231041].[income_due_date (Month Index)]" caption="income_due_date (Month Index)" attribute="1" defaultMemberUniqueName="[fees_202001231041].[income_due_date (Month Index)].[All]" allUniqueName="[fees_202001231041].[income_due_date (Month Index)].[All]" dimensionUniqueName="[fees_202001231041]" displayFolder="" count="0" memberValueDatatype="20" unbalanced="0" hidden="1"/>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_202001231041]" caption="__XL_Count fees_202001231041" measure="1" displayFolder="" measureGroup="fees_202001231041" count="0" hidden="1"/>
    <cacheHierarchy uniqueName="[Measures].[__XL_Count Meeting_list]" caption="__XL_Count Meeting_list" measure="1" displayFolder="" measureGroup="Meeting_list" count="0" hidden="1"/>
    <cacheHierarchy uniqueName="[Measures].[__XL_Count Invoice]" caption="__XL_Count Invoice" measure="1" displayFolder="" measureGroup="Invoice" count="0" hidden="1"/>
    <cacheHierarchy uniqueName="[Measures].[__XL_Count Opportunity]" caption="__XL_Count Opportunity" measure="1" displayFolder="" measureGroup="Opportunity" count="0" hidden="1"/>
    <cacheHierarchy uniqueName="[Measures].[__XL_Count PD_Additional Fields]" caption="__XL_Count PD_Additional Fields" measure="1" displayFolder="" measureGroup="PD_Additional Fields" count="0" hidden="1"/>
    <cacheHierarchy uniqueName="[Measures].[__XL_Count Claims]" caption="__XL_Count Claims" measure="1" displayFolder="" measureGroup="Claims" count="0" hidden="1"/>
    <cacheHierarchy uniqueName="[Measures].[__XL_Count PD_Customer Information]" caption="__XL_Count PD_Customer Information" measure="1" displayFolder="" measureGroup="PD_Customer Information" count="0" hidden="1"/>
    <cacheHierarchy uniqueName="[Measures].[__XL_Count PD_Payment History]" caption="__XL_Count PD_Payment History" measure="1" displayFolder="" measureGroup="PD_Payment History" count="0" hidden="1"/>
    <cacheHierarchy uniqueName="[Measures].[__XL_Count PD_Policy Details]" caption="__XL_Count PD_Policy Details" measure="1" displayFolder="" measureGroup="PD_Policy Details" count="0" hidden="1"/>
    <cacheHierarchy uniqueName="[Measures].[__XL_Count Append1]" caption="__XL_Count Append1" measure="1" displayFolder="" measureGroup="Append1" count="0" hidden="1"/>
    <cacheHierarchy uniqueName="[Measures].[__XL_Count Append2]" caption="__XL_Count Append2" measure="1" displayFolder="" measureGroup="Append2" count="0" hidden="1"/>
    <cacheHierarchy uniqueName="[Measures].[__XL_Count brokerage_202001231040]" caption="__XL_Count brokerage_202001231040" measure="1" displayFolder="" measureGroup="brokerage_202001231040" count="0" hidden="1"/>
    <cacheHierarchy uniqueName="[Measures].[__No measures defined]" caption="__No measures defined" measure="1" displayFolder="" count="0" hidden="1"/>
    <cacheHierarchy uniqueName="[Measures].[Count of policy_number]" caption="Count of policy_number" measure="1" displayFolder="" measureGroup="Invoice" count="0" hidden="1">
      <extLst>
        <ext xmlns:x15="http://schemas.microsoft.com/office/spreadsheetml/2010/11/main" uri="{B97F6D7D-B522-45F9-BDA1-12C45D357490}">
          <x15:cacheHierarchy aggregatedColumn="106"/>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10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22"/>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Budget" count="0" hidden="1">
      <extLst>
        <ext xmlns:x15="http://schemas.microsoft.com/office/spreadsheetml/2010/11/main" uri="{B97F6D7D-B522-45F9-BDA1-12C45D357490}">
          <x15:cacheHierarchy aggregatedColumn="77"/>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107"/>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50"/>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93"/>
        </ext>
      </extLst>
    </cacheHierarchy>
    <cacheHierarchy uniqueName="[Measures].[Sum of Amount 4]" caption="Sum of Amount 4" measure="1" displayFolder="" measureGroup="Append1" count="0" hidden="1">
      <extLst>
        <ext xmlns:x15="http://schemas.microsoft.com/office/spreadsheetml/2010/11/main" uri="{B97F6D7D-B522-45F9-BDA1-12C45D357490}">
          <x15:cacheHierarchy aggregatedColumn="11"/>
        </ext>
      </extLst>
    </cacheHierarchy>
    <cacheHierarchy uniqueName="[Measures].[Sum of Amount 5]" caption="Sum of Amount 5" measure="1" displayFolder="" measureGroup="Append2"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Amount 6]" caption="Sum of Amount 6" measure="1" displayFolder="" measureGroup="brokerage_202001231040" count="0" hidden="1">
      <extLst>
        <ext xmlns:x15="http://schemas.microsoft.com/office/spreadsheetml/2010/11/main" uri="{B97F6D7D-B522-45F9-BDA1-12C45D357490}">
          <x15:cacheHierarchy aggregatedColumn="67"/>
        </ext>
      </extLst>
    </cacheHierarchy>
    <cacheHierarchy uniqueName="[Measures].[Count of Status]" caption="Count of Status" measure="1" displayFolder="" measureGroup="PD_Policy Details" count="0" hidden="1">
      <extLst>
        <ext xmlns:x15="http://schemas.microsoft.com/office/spreadsheetml/2010/11/main" uri="{B97F6D7D-B522-45F9-BDA1-12C45D357490}">
          <x15:cacheHierarchy aggregatedColumn="155"/>
        </ext>
      </extLst>
    </cacheHierarchy>
    <cacheHierarchy uniqueName="[Measures].[Count of Policy ID]" caption="Count of Policy ID" measure="1" displayFolder="" measureGroup="PD_Policy Details" count="0" hidden="1">
      <extLst>
        <ext xmlns:x15="http://schemas.microsoft.com/office/spreadsheetml/2010/11/main" uri="{B97F6D7D-B522-45F9-BDA1-12C45D357490}">
          <x15:cacheHierarchy aggregatedColumn="148"/>
        </ext>
      </extLst>
    </cacheHierarchy>
    <cacheHierarchy uniqueName="[Measures].[Count of Customer ID]" caption="Count of Customer ID" measure="1" displayFolder="" measureGroup="PD_Customer Information" count="0" hidden="1">
      <extLst>
        <ext xmlns:x15="http://schemas.microsoft.com/office/spreadsheetml/2010/11/main" uri="{B97F6D7D-B522-45F9-BDA1-12C45D357490}">
          <x15:cacheHierarchy aggregatedColumn="135"/>
        </ext>
      </extLst>
    </cacheHierarchy>
    <cacheHierarchy uniqueName="[Measures].[Sum of Age]" caption="Sum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Age]" caption="Count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Policy ID 2]" caption="Count of Policy ID 2" measure="1" displayFolder="" measureGroup="PD_Payment History" count="0" hidden="1">
      <extLst>
        <ext xmlns:x15="http://schemas.microsoft.com/office/spreadsheetml/2010/11/main" uri="{B97F6D7D-B522-45F9-BDA1-12C45D357490}">
          <x15:cacheHierarchy aggregatedColumn="147"/>
        </ext>
      </extLst>
    </cacheHierarchy>
    <cacheHierarchy uniqueName="[Measures].[Count of Payment ID]" caption="Count of Payment ID" measure="1" displayFolder="" measureGroup="PD_Payment History" count="0" hidden="1">
      <extLst>
        <ext xmlns:x15="http://schemas.microsoft.com/office/spreadsheetml/2010/11/main" uri="{B97F6D7D-B522-45F9-BDA1-12C45D357490}">
          <x15:cacheHierarchy aggregatedColumn="142"/>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80"/>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82"/>
        </ext>
      </extLst>
    </cacheHierarchy>
    <cacheHierarchy uniqueName="[Measures].[Count of Policy ID 3]" caption="Count of Policy ID 3" measure="1" displayFolder="" measureGroup="PD_Additional Fields" count="0" hidden="1">
      <extLst>
        <ext xmlns:x15="http://schemas.microsoft.com/office/spreadsheetml/2010/11/main" uri="{B97F6D7D-B522-45F9-BDA1-12C45D357490}">
          <x15:cacheHierarchy aggregatedColumn="134"/>
        </ext>
      </extLst>
    </cacheHierarchy>
    <cacheHierarchy uniqueName="[Measures].[Sum of Premium Amount]" caption="Sum of Premium Amount" measure="1" displayFolder="" measureGroup="PD_Policy Details" count="0" hidden="1">
      <extLst>
        <ext xmlns:x15="http://schemas.microsoft.com/office/spreadsheetml/2010/11/main" uri="{B97F6D7D-B522-45F9-BDA1-12C45D357490}">
          <x15:cacheHierarchy aggregatedColumn="151"/>
        </ext>
      </extLst>
    </cacheHierarchy>
    <cacheHierarchy uniqueName="[Measures].[Sum of Coverage Amount]" caption="Sum of Coverage Amount" measure="1" displayFolder="" measureGroup="PD_Policy Details" count="0" hidden="1">
      <extLst>
        <ext xmlns:x15="http://schemas.microsoft.com/office/spreadsheetml/2010/11/main" uri="{B97F6D7D-B522-45F9-BDA1-12C45D357490}">
          <x15:cacheHierarchy aggregatedColumn="150"/>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79"/>
        </ext>
      </extLst>
    </cacheHierarchy>
  </cacheHierarchies>
  <kpis count="0"/>
  <dimensions count="15">
    <dimension name="Append1" uniqueName="[Append1]" caption="Append1"/>
    <dimension name="Append2" uniqueName="[Append2]" caption="Append2"/>
    <dimension name="Brokerage" uniqueName="[Brokerage]" caption="Brokerage"/>
    <dimension name="brokerage_202001231040" uniqueName="[brokerage_202001231040]" caption="brokerage_202001231040"/>
    <dimension name="Budget" uniqueName="[Budget]" caption="Budget"/>
    <dimension name="Claims" uniqueName="[Claims]" caption="Claims"/>
    <dimension name="fees_202001231041" uniqueName="[fees_202001231041]" caption="fees_202001231041"/>
    <dimension name="Invoice" uniqueName="[Invoice]" caption="Invoice"/>
    <dimension measure="1" name="Measures" uniqueName="[Measures]" caption="Measures"/>
    <dimension name="Meeting_list" uniqueName="[Meeting_list]" caption="Meeting_list"/>
    <dimension name="Opportunity" uniqueName="[Opportunity]" caption="Opportunity"/>
    <dimension name="PD_Additional Fields" uniqueName="[PD_Additional Fields]" caption="PD_Additional Fields"/>
    <dimension name="PD_Customer Information" uniqueName="[PD_Customer Information]" caption="PD_Customer Information"/>
    <dimension name="PD_Payment History" uniqueName="[PD_Payment History]" caption="PD_Payment History"/>
    <dimension name="PD_Policy Details" uniqueName="[PD_Policy Details]" caption="PD_Policy Details"/>
  </dimensions>
  <measureGroups count="14">
    <measureGroup name="Append1" caption="Append1"/>
    <measureGroup name="Append2" caption="Append2"/>
    <measureGroup name="Brokerage" caption="Brokerage"/>
    <measureGroup name="brokerage_202001231040" caption="brokerage_202001231040"/>
    <measureGroup name="Budget" caption="Budget"/>
    <measureGroup name="Claims" caption="Claims"/>
    <measureGroup name="fees_202001231041" caption="fees_202001231041"/>
    <measureGroup name="Invoice" caption="Invoice"/>
    <measureGroup name="Meeting_list" caption="Meeting_list"/>
    <measureGroup name="Opportunity" caption="Opportunity"/>
    <measureGroup name="PD_Additional Fields" caption="PD_Additional Fields"/>
    <measureGroup name="PD_Customer Information" caption="PD_Customer Information"/>
    <measureGroup name="PD_Payment History" caption="PD_Payment History"/>
    <measureGroup name="PD_Policy Details" caption="PD_Policy Details"/>
  </measureGroups>
  <maps count="28">
    <map measureGroup="0" dimension="0"/>
    <map measureGroup="1" dimension="1"/>
    <map measureGroup="2" dimension="2"/>
    <map measureGroup="2" dimension="4"/>
    <map measureGroup="3" dimension="3"/>
    <map measureGroup="4" dimension="4"/>
    <map measureGroup="5" dimension="5"/>
    <map measureGroup="5" dimension="11"/>
    <map measureGroup="5" dimension="12"/>
    <map measureGroup="5" dimension="14"/>
    <map measureGroup="6" dimension="4"/>
    <map measureGroup="6" dimension="6"/>
    <map measureGroup="7" dimension="4"/>
    <map measureGroup="7" dimension="7"/>
    <map measureGroup="8" dimension="4"/>
    <map measureGroup="8" dimension="9"/>
    <map measureGroup="9" dimension="4"/>
    <map measureGroup="9" dimension="10"/>
    <map measureGroup="10" dimension="11"/>
    <map measureGroup="10" dimension="12"/>
    <map measureGroup="10" dimension="14"/>
    <map measureGroup="11" dimension="12"/>
    <map measureGroup="12" dimension="11"/>
    <map measureGroup="12" dimension="12"/>
    <map measureGroup="12" dimension="13"/>
    <map measureGroup="12" dimension="14"/>
    <map measureGroup="13" dimension="12"/>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wsalya appusamy" refreshedDate="45870.84267604167" backgroundQuery="1" createdVersion="7" refreshedVersion="8" minRefreshableVersion="3" recordCount="0" supportSubquery="1" supportAdvancedDrill="1" xr:uid="{2151DBDD-9B3E-4946-BA95-7753FFBDDF5D}">
  <cacheSource type="external" connectionId="16"/>
  <cacheFields count="4">
    <cacheField name="[brokerage_202001231040].[income_class].[income_class]" caption="income_class" numFmtId="0" hierarchy="66" level="1">
      <sharedItems count="3">
        <s v="Cross Sell"/>
        <s v="New"/>
        <s v="Renewal"/>
      </sharedItems>
    </cacheField>
    <cacheField name="[Measures].[Sum of Amount 6]" caption="Sum of Amount 6" numFmtId="0" hierarchy="184" level="32767"/>
    <cacheField name="[Meeting_list].[meeting_date].[meeting_date]" caption="meeting_date" numFmtId="0" hierarchy="113" level="1">
      <sharedItems containsSemiMixedTypes="0" containsNonDate="0" containsString="0"/>
    </cacheField>
    <cacheField name="[PD_Policy Details].[Policy Type].[Policy Type]" caption="Policy Type" numFmtId="0" hierarchy="149" level="1">
      <sharedItems containsSemiMixedTypes="0" containsNonDate="0" containsString="0"/>
    </cacheField>
  </cacheFields>
  <cacheHierarchies count="198">
    <cacheHierarchy uniqueName="[Append1].[client_name]" caption="client_name" attribute="1" defaultMemberUniqueName="[Append1].[client_name].[All]" allUniqueName="[Append1].[client_name].[All]" dimensionUniqueName="[Append1]" displayFolder="" count="0" memberValueDatatype="130" unbalanced="0"/>
    <cacheHierarchy uniqueName="[Append1].[policy_number]" caption="policy_number" attribute="1" defaultMemberUniqueName="[Append1].[policy_number].[All]" allUniqueName="[Append1].[policy_number].[All]" dimensionUniqueName="[Append1]" displayFolder="" count="0" memberValueDatatype="130" unbalanced="0"/>
    <cacheHierarchy uniqueName="[Append1].[policy_status]" caption="policy_status" attribute="1" defaultMemberUniqueName="[Append1].[policy_status].[All]" allUniqueName="[Append1].[policy_status].[All]" dimensionUniqueName="[Append1]" displayFolder="" count="0" memberValueDatatype="130" unbalanced="0"/>
    <cacheHierarchy uniqueName="[Append1].[policy_start_date]" caption="policy_start_date" attribute="1" time="1" defaultMemberUniqueName="[Append1].[policy_start_date].[All]" allUniqueName="[Append1].[policy_start_date].[All]" dimensionUniqueName="[Append1]" displayFolder="" count="0" memberValueDatatype="7" unbalanced="0"/>
    <cacheHierarchy uniqueName="[Append1].[policy_end_date]" caption="policy_end_date" attribute="1" time="1" defaultMemberUniqueName="[Append1].[policy_end_date].[All]" allUniqueName="[Append1].[policy_end_date].[All]" dimensionUniqueName="[Append1]" displayFolder="" count="0" memberValueDatatype="7" unbalanced="0"/>
    <cacheHierarchy uniqueName="[Append1].[product_group]" caption="product_group" attribute="1" defaultMemberUniqueName="[Append1].[product_group].[All]" allUniqueName="[Append1].[product_group].[All]" dimensionUniqueName="[Append1]" displayFolder="" count="0" memberValueDatatype="130" unbalanced="0"/>
    <cacheHierarchy uniqueName="[Append1].[Account Exe ID]" caption="Account Exe ID" attribute="1" defaultMemberUniqueName="[Append1].[Account Exe ID].[All]" allUniqueName="[Append1].[Account Exe ID].[All]" dimensionUniqueName="[Append1]" displayFolder="" count="0" memberValueDatatype="130" unbalanced="0"/>
    <cacheHierarchy uniqueName="[Append1].[Exe Name]" caption="Exe Name" attribute="1" defaultMemberUniqueName="[Append1].[Exe Name].[All]" allUniqueName="[Append1].[Exe Name].[All]" dimensionUniqueName="[Append1]" displayFolder="" count="0" memberValueDatatype="130" unbalanced="0"/>
    <cacheHierarchy uniqueName="[Append1].[branch_name]" caption="branch_name" attribute="1" defaultMemberUniqueName="[Append1].[branch_name].[All]" allUniqueName="[Append1].[branch_name].[All]" dimensionUniqueName="[Append1]" displayFolder="" count="0" memberValueDatatype="130" unbalanced="0"/>
    <cacheHierarchy uniqueName="[Append1].[solution_group]" caption="solution_group" attribute="1" defaultMemberUniqueName="[Append1].[solution_group].[All]" allUniqueName="[Append1].[solution_group].[All]" dimensionUniqueName="[Append1]" displayFolder="" count="0" memberValueDatatype="130" unbalanced="0"/>
    <cacheHierarchy uniqueName="[Append1].[income_class]" caption="income_class" attribute="1" defaultMemberUniqueName="[Append1].[income_class].[All]" allUniqueName="[Append1].[income_class].[All]" dimensionUniqueName="[Append1]" displayFolder="" count="0" memberValueDatatype="130" unbalanced="0"/>
    <cacheHierarchy uniqueName="[Append1].[Amount]" caption="Amount" attribute="1" defaultMemberUniqueName="[Append1].[Amount].[All]" allUniqueName="[Append1].[Amount].[All]" dimensionUniqueName="[Append1]" displayFolder="" count="0" memberValueDatatype="5" unbalanced="0"/>
    <cacheHierarchy uniqueName="[Append1].[income_due_date]" caption="income_due_date" attribute="1" time="1" defaultMemberUniqueName="[Append1].[income_due_date].[All]" allUniqueName="[Append1].[income_due_date].[All]" dimensionUniqueName="[Append1]" displayFolder="" count="0" memberValueDatatype="7" unbalanced="0"/>
    <cacheHierarchy uniqueName="[Append1].[revenue_transaction_type]" caption="revenue_transaction_type" attribute="1" defaultMemberUniqueName="[Append1].[revenue_transaction_type].[All]" allUniqueName="[Append1].[revenue_transaction_type].[All]" dimensionUniqueName="[Append1]" displayFolder="" count="0" memberValueDatatype="130" unbalanced="0"/>
    <cacheHierarchy uniqueName="[Append1].[renewal_status]" caption="renewal_status" attribute="1" defaultMemberUniqueName="[Append1].[renewal_status].[All]" allUniqueName="[Append1].[renewal_status].[All]" dimensionUniqueName="[Append1]" displayFolder="" count="0" memberValueDatatype="130" unbalanced="0"/>
    <cacheHierarchy uniqueName="[Append1].[lapse_reason]" caption="lapse_reason" attribute="1" defaultMemberUniqueName="[Append1].[lapse_reason].[All]" allUniqueName="[Append1].[lapse_reason].[All]" dimensionUniqueName="[Append1]" displayFolder="" count="0" memberValueDatatype="130" unbalanced="0"/>
    <cacheHierarchy uniqueName="[Append1].[last_updated_date]" caption="last_updated_date" attribute="1" time="1" defaultMemberUniqueName="[Append1].[last_updated_date].[All]" allUniqueName="[Append1].[last_updated_date].[All]" dimensionUniqueName="[Append1]" displayFolder="" count="0" memberValueDatatype="7" unbalanced="0"/>
    <cacheHierarchy uniqueName="[Append1].[Account Executive]" caption="Account Executive" attribute="1" defaultMemberUniqueName="[Append1].[Account Executive].[All]" allUniqueName="[Append1].[Account Executive].[All]" dimensionUniqueName="[Append1]" displayFolder="" count="0" memberValueDatatype="130" unbalanced="0"/>
    <cacheHierarchy uniqueName="[Append1].[invoice_number]" caption="invoice_number" attribute="1" defaultMemberUniqueName="[Append1].[invoice_number].[All]" allUniqueName="[Append1].[invoice_number].[All]" dimensionUniqueName="[Append1]" displayFolder="" count="0" memberValueDatatype="130" unbalanced="0"/>
    <cacheHierarchy uniqueName="[Append1].[invoice_date]" caption="invoice_date" attribute="1" time="1" defaultMemberUniqueName="[Append1].[invoice_date].[All]" allUniqueName="[Append1].[invoice_date].[All]" dimensionUniqueName="[Append1]" displayFolder="" count="0" memberValueDatatype="7" unbalanced="0"/>
    <cacheHierarchy uniqueName="[Append1].[Client Name]" caption="Client Name" attribute="1" defaultMemberUniqueName="[Append1].[Client Name].[All]" allUniqueName="[Append1].[Client Name].[All]" dimensionUniqueName="[Append1]" displayFolder="" count="0" memberValueDatatype="130" unbalanced="0"/>
    <cacheHierarchy uniqueName="[Append2].[client_name]" caption="client_name" attribute="1" defaultMemberUniqueName="[Append2].[client_name].[All]" allUniqueName="[Append2].[client_name].[All]" dimensionUniqueName="[Append2]" displayFolder="" count="0" memberValueDatatype="130" unbalanced="0"/>
    <cacheHierarchy uniqueName="[Append2].[policy_number]" caption="policy_number" attribute="1" defaultMemberUniqueName="[Append2].[policy_number].[All]" allUniqueName="[Append2].[policy_number].[All]" dimensionUniqueName="[Append2]" displayFolder="" count="0" memberValueDatatype="130" unbalanced="0"/>
    <cacheHierarchy uniqueName="[Append2].[policy_status]" caption="policy_status" attribute="1" defaultMemberUniqueName="[Append2].[policy_status].[All]" allUniqueName="[Append2].[policy_status].[All]" dimensionUniqueName="[Append2]" displayFolder="" count="0" memberValueDatatype="130" unbalanced="0"/>
    <cacheHierarchy uniqueName="[Append2].[policy_start_date]" caption="policy_start_date" attribute="1" time="1" defaultMemberUniqueName="[Append2].[policy_start_date].[All]" allUniqueName="[Append2].[policy_start_date].[All]" dimensionUniqueName="[Append2]" displayFolder="" count="0" memberValueDatatype="7" unbalanced="0"/>
    <cacheHierarchy uniqueName="[Append2].[policy_end_date]" caption="policy_end_date" attribute="1" time="1" defaultMemberUniqueName="[Append2].[policy_end_date].[All]" allUniqueName="[Append2].[policy_end_date].[All]" dimensionUniqueName="[Append2]" displayFolder="" count="0" memberValueDatatype="7" unbalanced="0"/>
    <cacheHierarchy uniqueName="[Append2].[product_group]" caption="product_group" attribute="1" defaultMemberUniqueName="[Append2].[product_group].[All]" allUniqueName="[Append2].[product_group].[All]" dimensionUniqueName="[Append2]" displayFolder="" count="0" memberValueDatatype="130" unbalanced="0"/>
    <cacheHierarchy uniqueName="[Append2].[Account Exe ID]" caption="Account Exe ID" attribute="1" defaultMemberUniqueName="[Append2].[Account Exe ID].[All]" allUniqueName="[Append2].[Account Exe ID].[All]" dimensionUniqueName="[Append2]" displayFolder="" count="0" memberValueDatatype="130" unbalanced="0"/>
    <cacheHierarchy uniqueName="[Append2].[Exe Name]" caption="Exe Name" attribute="1" defaultMemberUniqueName="[Append2].[Exe Name].[All]" allUniqueName="[Append2].[Exe Name].[All]" dimensionUniqueName="[Append2]" displayFolder="" count="0" memberValueDatatype="130" unbalanced="0"/>
    <cacheHierarchy uniqueName="[Append2].[branch_name]" caption="branch_name" attribute="1" defaultMemberUniqueName="[Append2].[branch_name].[All]" allUniqueName="[Append2].[branch_name].[All]" dimensionUniqueName="[Append2]" displayFolder="" count="0" memberValueDatatype="130" unbalanced="0"/>
    <cacheHierarchy uniqueName="[Append2].[solution_group]" caption="solution_group" attribute="1" defaultMemberUniqueName="[Append2].[solution_group].[All]" allUniqueName="[Append2].[solution_group].[All]" dimensionUniqueName="[Append2]" displayFolder="" count="0" memberValueDatatype="130" unbalanced="0"/>
    <cacheHierarchy uniqueName="[Append2].[income_class]" caption="income_class" attribute="1" defaultMemberUniqueName="[Append2].[income_class].[All]" allUniqueName="[Append2].[income_class].[All]" dimensionUniqueName="[Append2]" displayFolder="" count="0" memberValueDatatype="130" unbalanced="0"/>
    <cacheHierarchy uniqueName="[Append2].[Amount]" caption="Amount" attribute="1" defaultMemberUniqueName="[Append2].[Amount].[All]" allUniqueName="[Append2].[Amount].[All]" dimensionUniqueName="[Append2]" displayFolder="" count="0" memberValueDatatype="5" unbalanced="0"/>
    <cacheHierarchy uniqueName="[Append2].[income_due_date]" caption="income_due_date" attribute="1" time="1" defaultMemberUniqueName="[Append2].[income_due_date].[All]" allUniqueName="[Append2].[income_due_date].[All]" dimensionUniqueName="[Append2]" displayFolder="" count="0" memberValueDatatype="7" unbalanced="0"/>
    <cacheHierarchy uniqueName="[Append2].[revenue_transaction_type]" caption="revenue_transaction_type" attribute="1" defaultMemberUniqueName="[Append2].[revenue_transaction_type].[All]" allUniqueName="[Append2].[revenue_transaction_type].[All]" dimensionUniqueName="[Append2]" displayFolder="" count="0" memberValueDatatype="130" unbalanced="0"/>
    <cacheHierarchy uniqueName="[Append2].[renewal_status]" caption="renewal_status" attribute="1" defaultMemberUniqueName="[Append2].[renewal_status].[All]" allUniqueName="[Append2].[renewal_status].[All]" dimensionUniqueName="[Append2]" displayFolder="" count="0" memberValueDatatype="130" unbalanced="0"/>
    <cacheHierarchy uniqueName="[Append2].[lapse_reason]" caption="lapse_reason" attribute="1" defaultMemberUniqueName="[Append2].[lapse_reason].[All]" allUniqueName="[Append2].[lapse_reason].[All]" dimensionUniqueName="[Append2]" displayFolder="" count="0" memberValueDatatype="130" unbalanced="0"/>
    <cacheHierarchy uniqueName="[Append2].[last_updated_date]" caption="last_updated_date" attribute="1" time="1" defaultMemberUniqueName="[Append2].[last_updated_date].[All]" allUniqueName="[Append2].[last_updated_date].[All]" dimensionUniqueName="[Append2]" displayFolder="" count="0" memberValueDatatype="7" unbalanced="0"/>
    <cacheHierarchy uniqueName="[Append2].[Account Executive]" caption="Account Executive" attribute="1" defaultMemberUniqueName="[Append2].[Account Executive].[All]" allUniqueName="[Append2].[Account Executive].[All]" dimensionUniqueName="[Append2]"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0"/>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13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income_due_date (Month)]" caption="income_due_date (Month)" attribute="1" defaultMemberUniqueName="[fees_202001231041].[income_due_date (Month)].[All]" allUniqueName="[fees_202001231041].[income_due_date (Month)].[All]" dimensionUniqueName="[fees_202001231041]"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_list].[Account Exe ID]" caption="Account Exe ID" attribute="1" defaultMemberUniqueName="[Meeting_list].[Account Exe ID].[All]" allUniqueName="[Meeting_list].[Account Exe ID].[All]" dimensionUniqueName="[Meeting_list]" displayFolder="" count="0" memberValueDatatype="13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2" memberValueDatatype="7" unbalanced="0">
      <fieldsUsage count="2">
        <fieldUsage x="-1"/>
        <fieldUsage x="2"/>
      </fieldsUsage>
    </cacheHierarchy>
    <cacheHierarchy uniqueName="[Meeting_list].[meeting_date (Year)]" caption="meeting_date (Year)" attribute="1" defaultMemberUniqueName="[Meeting_list].[meeting_date (Year)].[All]" allUniqueName="[Meeting_list].[meeting_date (Year)].[All]" dimensionUniqueName="[Meeting_list]" displayFolder="" count="0" memberValueDatatype="130" unbalanced="0"/>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D_Additional Fields].[Agent ID]" caption="Agent ID" attribute="1" defaultMemberUniqueName="[PD_Additional Fields].[Agent ID].[All]" allUniqueName="[PD_Additional Fields].[Agent ID].[All]" dimensionUniqueName="[PD_Additional Fields]" displayFolder="" count="0" memberValueDatatype="130" unbalanced="0"/>
    <cacheHierarchy uniqueName="[PD_Additional Fields].[Renewal Status]" caption="Renewal Status" attribute="1" defaultMemberUniqueName="[PD_Additional Fields].[Renewal Status].[All]" allUniqueName="[PD_Additional Fields].[Renewal Status].[All]" dimensionUniqueName="[PD_Additional Fields]" displayFolder="" count="0" memberValueDatatype="130" unbalanced="0"/>
    <cacheHierarchy uniqueName="[PD_Additional Fields].[Policy Discounts]" caption="Policy Discounts" attribute="1" defaultMemberUniqueName="[PD_Additional Fields].[Policy Discounts].[All]" allUniqueName="[PD_Additional Fields].[Policy Discounts].[All]" dimensionUniqueName="[PD_Additional Fields]" displayFolder="" count="0" memberValueDatatype="20" unbalanced="0"/>
    <cacheHierarchy uniqueName="[PD_Additional Fields].[Risk Score]" caption="Risk Score" attribute="1" defaultMemberUniqueName="[PD_Additional Fields].[Risk Score].[All]" allUniqueName="[PD_Additional Fields].[Risk Score].[All]" dimensionUniqueName="[PD_Additional Fields]" displayFolder="" count="0" memberValueDatatype="20" unbalanced="0"/>
    <cacheHierarchy uniqueName="[PD_Additional Fields].[Policy ID]" caption="Policy ID" attribute="1" defaultMemberUniqueName="[PD_Additional Fields].[Policy ID].[All]" allUniqueName="[PD_Additional Fields].[Policy ID].[All]" dimensionUniqueName="[PD_Additional Fields]" displayFolder="" count="0" memberValueDatatype="130" unbalanced="0"/>
    <cacheHierarchy uniqueName="[PD_Customer Information].[Customer ID]" caption="Customer ID" attribute="1" defaultMemberUniqueName="[PD_Customer Information].[Customer ID].[All]" allUniqueName="[PD_Customer Information].[Customer ID].[All]" dimensionUniqueName="[PD_Customer Information]" displayFolder="" count="0" memberValueDatatype="130" unbalanced="0"/>
    <cacheHierarchy uniqueName="[PD_Customer Information].[Name]" caption="Name" attribute="1" defaultMemberUniqueName="[PD_Customer Information].[Name].[All]" allUniqueName="[PD_Customer Information].[Name].[All]" dimensionUniqueName="[PD_Customer Information]" displayFolder="" count="0" memberValueDatatype="130" unbalanced="0"/>
    <cacheHierarchy uniqueName="[PD_Customer Information].[Gender]" caption="Gender" attribute="1" defaultMemberUniqueName="[PD_Customer Information].[Gender].[All]" allUniqueName="[PD_Customer Information].[Gender].[All]" dimensionUniqueName="[PD_Customer Information]" displayFolder="" count="2" memberValueDatatype="130" unbalanced="0"/>
    <cacheHierarchy uniqueName="[PD_Customer Information].[Age]" caption="Age" attribute="1" defaultMemberUniqueName="[PD_Customer Information].[Age].[All]" allUniqueName="[PD_Customer Information].[Age].[All]" dimensionUniqueName="[PD_Customer Information]" displayFolder="" count="0" memberValueDatatype="20" unbalanced="0"/>
    <cacheHierarchy uniqueName="[PD_Customer Information].[Occupation]" caption="Occupation" attribute="1" defaultMemberUniqueName="[PD_Customer Information].[Occupation].[All]" allUniqueName="[PD_Customer Information].[Occupation].[All]" dimensionUniqueName="[PD_Customer Information]" displayFolder="" count="0" memberValueDatatype="130" unbalanced="0"/>
    <cacheHierarchy uniqueName="[PD_Customer Information].[Marital Status]" caption="Marital Status" attribute="1" defaultMemberUniqueName="[PD_Customer Information].[Marital Status].[All]" allUniqueName="[PD_Customer Information].[Marital Status].[All]" dimensionUniqueName="[PD_Customer Information]" displayFolder="" count="0" memberValueDatatype="130" unbalanced="0"/>
    <cacheHierarchy uniqueName="[PD_Customer Information].[Address (City, State, Zip Code)]" caption="Address (City, State, Zip Code)" attribute="1" defaultMemberUniqueName="[PD_Customer Information].[Address (City, State, Zip Code)].[All]" allUniqueName="[PD_Customer Information].[Address (City, State, Zip Code)].[All]" dimensionUniqueName="[PD_Customer Information]" displayFolder="" count="0" memberValueDatatype="130" unbalanced="0"/>
    <cacheHierarchy uniqueName="[PD_Payment History].[Payment ID]" caption="Payment ID" attribute="1" defaultMemberUniqueName="[PD_Payment History].[Payment ID].[All]" allUniqueName="[PD_Payment History].[Payment ID].[All]" dimensionUniqueName="[PD_Payment History]" displayFolder="" count="0" memberValueDatatype="130" unbalanced="0"/>
    <cacheHierarchy uniqueName="[PD_Payment History].[Date of Payment]" caption="Date of Payment" attribute="1" time="1" defaultMemberUniqueName="[PD_Payment History].[Date of Payment].[All]" allUniqueName="[PD_Payment History].[Date of Payment].[All]" dimensionUniqueName="[PD_Payment History]" displayFolder="" count="0" memberValueDatatype="7" unbalanced="0"/>
    <cacheHierarchy uniqueName="[PD_Payment History].[Amount Paid]" caption="Amount Paid" attribute="1" defaultMemberUniqueName="[PD_Payment History].[Amount Paid].[All]" allUniqueName="[PD_Payment History].[Amount Paid].[All]" dimensionUniqueName="[PD_Payment History]" displayFolder="" count="0" memberValueDatatype="5" unbalanced="0"/>
    <cacheHierarchy uniqueName="[PD_Payment History].[Payment Method]" caption="Payment Method" attribute="1" defaultMemberUniqueName="[PD_Payment History].[Payment Method].[All]" allUniqueName="[PD_Payment History].[Payment Method].[All]" dimensionUniqueName="[PD_Payment History]" displayFolder="" count="2" memberValueDatatype="130" unbalanced="0"/>
    <cacheHierarchy uniqueName="[PD_Payment History].[Payment Status]" caption="Payment Status" attribute="1" defaultMemberUniqueName="[PD_Payment History].[Payment Status].[All]" allUniqueName="[PD_Payment History].[Payment Status].[All]" dimensionUniqueName="[PD_Payment History]" displayFolder="" count="0" memberValueDatatype="130" unbalanced="0"/>
    <cacheHierarchy uniqueName="[PD_Payment History].[Policy ID]" caption="Policy ID" attribute="1" defaultMemberUniqueName="[PD_Payment History].[Policy ID].[All]" allUniqueName="[PD_Payment History].[Policy ID].[All]" dimensionUniqueName="[PD_Payment History]" displayFolder="" count="0" memberValueDatatype="130" unbalanced="0"/>
    <cacheHierarchy uniqueName="[PD_Policy Details].[Policy ID]" caption="Policy ID" attribute="1" defaultMemberUniqueName="[PD_Policy Details].[Policy ID].[All]" allUniqueName="[PD_Policy Details].[Policy ID].[All]" dimensionUniqueName="[PD_Policy Details]" displayFolder="" count="0" memberValueDatatype="130" unbalanced="0"/>
    <cacheHierarchy uniqueName="[PD_Policy Details].[Policy Type]" caption="Policy Type" attribute="1" defaultMemberUniqueName="[PD_Policy Details].[Policy Type].[All]" allUniqueName="[PD_Policy Details].[Policy Type].[All]" dimensionUniqueName="[PD_Policy Details]" displayFolder="" count="2" memberValueDatatype="130" unbalanced="0">
      <fieldsUsage count="2">
        <fieldUsage x="-1"/>
        <fieldUsage x="3"/>
      </fieldsUsage>
    </cacheHierarchy>
    <cacheHierarchy uniqueName="[PD_Policy Details].[Coverage Amount]" caption="Coverage Amount" attribute="1" defaultMemberUniqueName="[PD_Policy Details].[Coverage Amount].[All]" allUniqueName="[PD_Policy Details].[Coverage Amount].[All]" dimensionUniqueName="[PD_Policy Details]" displayFolder="" count="0" memberValueDatatype="20" unbalanced="0"/>
    <cacheHierarchy uniqueName="[PD_Policy Details].[Premium Amount]" caption="Premium Amount" attribute="1" defaultMemberUniqueName="[PD_Policy Details].[Premium Amount].[All]" allUniqueName="[PD_Policy Details].[Premium Amount].[All]" dimensionUniqueName="[PD_Policy Details]" displayFolder="" count="0" memberValueDatatype="5" unbalanced="0"/>
    <cacheHierarchy uniqueName="[PD_Policy Details].[Policy Start Date]" caption="Policy Start Date" attribute="1" time="1" defaultMemberUniqueName="[PD_Policy Details].[Policy Start Date].[All]" allUniqueName="[PD_Policy Details].[Policy Start Date].[All]" dimensionUniqueName="[PD_Policy Details]" displayFolder="" count="0" memberValueDatatype="7" unbalanced="0"/>
    <cacheHierarchy uniqueName="[PD_Policy Details].[Policy End Date]" caption="Policy End Date" attribute="1" time="1" defaultMemberUniqueName="[PD_Policy Details].[Policy End Date].[All]" allUniqueName="[PD_Policy Details].[Policy End Date].[All]" dimensionUniqueName="[PD_Policy Details]" displayFolder="" count="0" memberValueDatatype="7" unbalanced="0"/>
    <cacheHierarchy uniqueName="[PD_Policy Details].[Payment Frequency]" caption="Payment Frequency" attribute="1" defaultMemberUniqueName="[PD_Policy Details].[Payment Frequency].[All]" allUniqueName="[PD_Policy Details].[Payment Frequency].[All]" dimensionUniqueName="[PD_Policy Details]" displayFolder="" count="0" memberValueDatatype="130" unbalanced="0"/>
    <cacheHierarchy uniqueName="[PD_Policy Details].[Status]" caption="Status" attribute="1" defaultMemberUniqueName="[PD_Policy Details].[Status].[All]" allUniqueName="[PD_Policy Details].[Status].[All]" dimensionUniqueName="[PD_Policy Details]" displayFolder="" count="0" memberValueDatatype="130" unbalanced="0"/>
    <cacheHierarchy uniqueName="[PD_Policy Details].[Customer ID]" caption="Customer ID" attribute="1" defaultMemberUniqueName="[PD_Policy Details].[Customer ID].[All]" allUniqueName="[PD_Policy Details].[Customer ID].[All]" dimensionUniqueName="[PD_Policy Details]" displayFolder="" count="0" memberValueDatatype="130" unbalanced="0"/>
    <cacheHierarchy uniqueName="[fees_202001231041].[income_due_date (Month Index)]" caption="income_due_date (Month Index)" attribute="1" defaultMemberUniqueName="[fees_202001231041].[income_due_date (Month Index)].[All]" allUniqueName="[fees_202001231041].[income_due_date (Month Index)].[All]" dimensionUniqueName="[fees_202001231041]" displayFolder="" count="0" memberValueDatatype="20" unbalanced="0" hidden="1"/>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_202001231041]" caption="__XL_Count fees_202001231041" measure="1" displayFolder="" measureGroup="fees_202001231041" count="0" hidden="1"/>
    <cacheHierarchy uniqueName="[Measures].[__XL_Count Meeting_list]" caption="__XL_Count Meeting_list" measure="1" displayFolder="" measureGroup="Meeting_list" count="0" hidden="1"/>
    <cacheHierarchy uniqueName="[Measures].[__XL_Count Invoice]" caption="__XL_Count Invoice" measure="1" displayFolder="" measureGroup="Invoice" count="0" hidden="1"/>
    <cacheHierarchy uniqueName="[Measures].[__XL_Count Opportunity]" caption="__XL_Count Opportunity" measure="1" displayFolder="" measureGroup="Opportunity" count="0" hidden="1"/>
    <cacheHierarchy uniqueName="[Measures].[__XL_Count PD_Additional Fields]" caption="__XL_Count PD_Additional Fields" measure="1" displayFolder="" measureGroup="PD_Additional Fields" count="0" hidden="1"/>
    <cacheHierarchy uniqueName="[Measures].[__XL_Count Claims]" caption="__XL_Count Claims" measure="1" displayFolder="" measureGroup="Claims" count="0" hidden="1"/>
    <cacheHierarchy uniqueName="[Measures].[__XL_Count PD_Customer Information]" caption="__XL_Count PD_Customer Information" measure="1" displayFolder="" measureGroup="PD_Customer Information" count="0" hidden="1"/>
    <cacheHierarchy uniqueName="[Measures].[__XL_Count PD_Payment History]" caption="__XL_Count PD_Payment History" measure="1" displayFolder="" measureGroup="PD_Payment History" count="0" hidden="1"/>
    <cacheHierarchy uniqueName="[Measures].[__XL_Count PD_Policy Details]" caption="__XL_Count PD_Policy Details" measure="1" displayFolder="" measureGroup="PD_Policy Details" count="0" hidden="1"/>
    <cacheHierarchy uniqueName="[Measures].[__XL_Count Append1]" caption="__XL_Count Append1" measure="1" displayFolder="" measureGroup="Append1" count="0" hidden="1"/>
    <cacheHierarchy uniqueName="[Measures].[__XL_Count Append2]" caption="__XL_Count Append2" measure="1" displayFolder="" measureGroup="Append2" count="0" hidden="1"/>
    <cacheHierarchy uniqueName="[Measures].[__XL_Count brokerage_202001231040]" caption="__XL_Count brokerage_202001231040" measure="1" displayFolder="" measureGroup="brokerage_202001231040" count="0" hidden="1"/>
    <cacheHierarchy uniqueName="[Measures].[__No measures defined]" caption="__No measures defined" measure="1" displayFolder="" count="0" hidden="1"/>
    <cacheHierarchy uniqueName="[Measures].[Count of policy_number]" caption="Count of policy_number" measure="1" displayFolder="" measureGroup="Invoice" count="0" hidden="1">
      <extLst>
        <ext xmlns:x15="http://schemas.microsoft.com/office/spreadsheetml/2010/11/main" uri="{B97F6D7D-B522-45F9-BDA1-12C45D357490}">
          <x15:cacheHierarchy aggregatedColumn="106"/>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10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22"/>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Budget" count="0" hidden="1">
      <extLst>
        <ext xmlns:x15="http://schemas.microsoft.com/office/spreadsheetml/2010/11/main" uri="{B97F6D7D-B522-45F9-BDA1-12C45D357490}">
          <x15:cacheHierarchy aggregatedColumn="77"/>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107"/>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50"/>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93"/>
        </ext>
      </extLst>
    </cacheHierarchy>
    <cacheHierarchy uniqueName="[Measures].[Sum of Amount 4]" caption="Sum of Amount 4" measure="1" displayFolder="" measureGroup="Append1" count="0" hidden="1">
      <extLst>
        <ext xmlns:x15="http://schemas.microsoft.com/office/spreadsheetml/2010/11/main" uri="{B97F6D7D-B522-45F9-BDA1-12C45D357490}">
          <x15:cacheHierarchy aggregatedColumn="11"/>
        </ext>
      </extLst>
    </cacheHierarchy>
    <cacheHierarchy uniqueName="[Measures].[Sum of Amount 5]" caption="Sum of Amount 5" measure="1" displayFolder="" measureGroup="Append2" count="0" hidden="1">
      <extLst>
        <ext xmlns:x15="http://schemas.microsoft.com/office/spreadsheetml/2010/11/main" uri="{B97F6D7D-B522-45F9-BDA1-12C45D357490}">
          <x15:cacheHierarchy aggregatedColumn="32"/>
        </ext>
      </extLst>
    </cacheHierarchy>
    <cacheHierarchy uniqueName="[Measures].[Sum of Amount 6]" caption="Sum of Amount 6" measure="1" displayFolder="" measureGroup="brokerage_202001231040" count="0" oneField="1" hidden="1">
      <fieldsUsage count="1">
        <fieldUsage x="1"/>
      </fieldsUsage>
      <extLst>
        <ext xmlns:x15="http://schemas.microsoft.com/office/spreadsheetml/2010/11/main" uri="{B97F6D7D-B522-45F9-BDA1-12C45D357490}">
          <x15:cacheHierarchy aggregatedColumn="67"/>
        </ext>
      </extLst>
    </cacheHierarchy>
    <cacheHierarchy uniqueName="[Measures].[Count of Status]" caption="Count of Status" measure="1" displayFolder="" measureGroup="PD_Policy Details" count="0" hidden="1">
      <extLst>
        <ext xmlns:x15="http://schemas.microsoft.com/office/spreadsheetml/2010/11/main" uri="{B97F6D7D-B522-45F9-BDA1-12C45D357490}">
          <x15:cacheHierarchy aggregatedColumn="155"/>
        </ext>
      </extLst>
    </cacheHierarchy>
    <cacheHierarchy uniqueName="[Measures].[Count of Policy ID]" caption="Count of Policy ID" measure="1" displayFolder="" measureGroup="PD_Policy Details" count="0" hidden="1">
      <extLst>
        <ext xmlns:x15="http://schemas.microsoft.com/office/spreadsheetml/2010/11/main" uri="{B97F6D7D-B522-45F9-BDA1-12C45D357490}">
          <x15:cacheHierarchy aggregatedColumn="148"/>
        </ext>
      </extLst>
    </cacheHierarchy>
    <cacheHierarchy uniqueName="[Measures].[Count of Customer ID]" caption="Count of Customer ID" measure="1" displayFolder="" measureGroup="PD_Customer Information" count="0" hidden="1">
      <extLst>
        <ext xmlns:x15="http://schemas.microsoft.com/office/spreadsheetml/2010/11/main" uri="{B97F6D7D-B522-45F9-BDA1-12C45D357490}">
          <x15:cacheHierarchy aggregatedColumn="135"/>
        </ext>
      </extLst>
    </cacheHierarchy>
    <cacheHierarchy uniqueName="[Measures].[Sum of Age]" caption="Sum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Age]" caption="Count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Policy ID 2]" caption="Count of Policy ID 2" measure="1" displayFolder="" measureGroup="PD_Payment History" count="0" hidden="1">
      <extLst>
        <ext xmlns:x15="http://schemas.microsoft.com/office/spreadsheetml/2010/11/main" uri="{B97F6D7D-B522-45F9-BDA1-12C45D357490}">
          <x15:cacheHierarchy aggregatedColumn="147"/>
        </ext>
      </extLst>
    </cacheHierarchy>
    <cacheHierarchy uniqueName="[Measures].[Count of Payment ID]" caption="Count of Payment ID" measure="1" displayFolder="" measureGroup="PD_Payment History" count="0" hidden="1">
      <extLst>
        <ext xmlns:x15="http://schemas.microsoft.com/office/spreadsheetml/2010/11/main" uri="{B97F6D7D-B522-45F9-BDA1-12C45D357490}">
          <x15:cacheHierarchy aggregatedColumn="142"/>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80"/>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82"/>
        </ext>
      </extLst>
    </cacheHierarchy>
    <cacheHierarchy uniqueName="[Measures].[Count of Policy ID 3]" caption="Count of Policy ID 3" measure="1" displayFolder="" measureGroup="PD_Additional Fields" count="0" hidden="1">
      <extLst>
        <ext xmlns:x15="http://schemas.microsoft.com/office/spreadsheetml/2010/11/main" uri="{B97F6D7D-B522-45F9-BDA1-12C45D357490}">
          <x15:cacheHierarchy aggregatedColumn="134"/>
        </ext>
      </extLst>
    </cacheHierarchy>
    <cacheHierarchy uniqueName="[Measures].[Sum of Premium Amount]" caption="Sum of Premium Amount" measure="1" displayFolder="" measureGroup="PD_Policy Details" count="0" hidden="1">
      <extLst>
        <ext xmlns:x15="http://schemas.microsoft.com/office/spreadsheetml/2010/11/main" uri="{B97F6D7D-B522-45F9-BDA1-12C45D357490}">
          <x15:cacheHierarchy aggregatedColumn="151"/>
        </ext>
      </extLst>
    </cacheHierarchy>
    <cacheHierarchy uniqueName="[Measures].[Sum of Coverage Amount]" caption="Sum of Coverage Amount" measure="1" displayFolder="" measureGroup="PD_Policy Details" count="0" hidden="1">
      <extLst>
        <ext xmlns:x15="http://schemas.microsoft.com/office/spreadsheetml/2010/11/main" uri="{B97F6D7D-B522-45F9-BDA1-12C45D357490}">
          <x15:cacheHierarchy aggregatedColumn="150"/>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79"/>
        </ext>
      </extLst>
    </cacheHierarchy>
  </cacheHierarchies>
  <kpis count="0"/>
  <dimensions count="15">
    <dimension name="Append1" uniqueName="[Append1]" caption="Append1"/>
    <dimension name="Append2" uniqueName="[Append2]" caption="Append2"/>
    <dimension name="Brokerage" uniqueName="[Brokerage]" caption="Brokerage"/>
    <dimension name="brokerage_202001231040" uniqueName="[brokerage_202001231040]" caption="brokerage_202001231040"/>
    <dimension name="Budget" uniqueName="[Budget]" caption="Budget"/>
    <dimension name="Claims" uniqueName="[Claims]" caption="Claims"/>
    <dimension name="fees_202001231041" uniqueName="[fees_202001231041]" caption="fees_202001231041"/>
    <dimension name="Invoice" uniqueName="[Invoice]" caption="Invoice"/>
    <dimension measure="1" name="Measures" uniqueName="[Measures]" caption="Measures"/>
    <dimension name="Meeting_list" uniqueName="[Meeting_list]" caption="Meeting_list"/>
    <dimension name="Opportunity" uniqueName="[Opportunity]" caption="Opportunity"/>
    <dimension name="PD_Additional Fields" uniqueName="[PD_Additional Fields]" caption="PD_Additional Fields"/>
    <dimension name="PD_Customer Information" uniqueName="[PD_Customer Information]" caption="PD_Customer Information"/>
    <dimension name="PD_Payment History" uniqueName="[PD_Payment History]" caption="PD_Payment History"/>
    <dimension name="PD_Policy Details" uniqueName="[PD_Policy Details]" caption="PD_Policy Details"/>
  </dimensions>
  <measureGroups count="14">
    <measureGroup name="Append1" caption="Append1"/>
    <measureGroup name="Append2" caption="Append2"/>
    <measureGroup name="Brokerage" caption="Brokerage"/>
    <measureGroup name="brokerage_202001231040" caption="brokerage_202001231040"/>
    <measureGroup name="Budget" caption="Budget"/>
    <measureGroup name="Claims" caption="Claims"/>
    <measureGroup name="fees_202001231041" caption="fees_202001231041"/>
    <measureGroup name="Invoice" caption="Invoice"/>
    <measureGroup name="Meeting_list" caption="Meeting_list"/>
    <measureGroup name="Opportunity" caption="Opportunity"/>
    <measureGroup name="PD_Additional Fields" caption="PD_Additional Fields"/>
    <measureGroup name="PD_Customer Information" caption="PD_Customer Information"/>
    <measureGroup name="PD_Payment History" caption="PD_Payment History"/>
    <measureGroup name="PD_Policy Details" caption="PD_Policy Details"/>
  </measureGroups>
  <maps count="28">
    <map measureGroup="0" dimension="0"/>
    <map measureGroup="1" dimension="1"/>
    <map measureGroup="2" dimension="2"/>
    <map measureGroup="2" dimension="4"/>
    <map measureGroup="3" dimension="3"/>
    <map measureGroup="4" dimension="4"/>
    <map measureGroup="5" dimension="5"/>
    <map measureGroup="5" dimension="11"/>
    <map measureGroup="5" dimension="12"/>
    <map measureGroup="5" dimension="14"/>
    <map measureGroup="6" dimension="4"/>
    <map measureGroup="6" dimension="6"/>
    <map measureGroup="7" dimension="4"/>
    <map measureGroup="7" dimension="7"/>
    <map measureGroup="8" dimension="4"/>
    <map measureGroup="8" dimension="9"/>
    <map measureGroup="9" dimension="4"/>
    <map measureGroup="9" dimension="10"/>
    <map measureGroup="10" dimension="11"/>
    <map measureGroup="10" dimension="12"/>
    <map measureGroup="10" dimension="14"/>
    <map measureGroup="11" dimension="12"/>
    <map measureGroup="12" dimension="11"/>
    <map measureGroup="12" dimension="12"/>
    <map measureGroup="12" dimension="13"/>
    <map measureGroup="12" dimension="14"/>
    <map measureGroup="13" dimension="12"/>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wsalya appusamy" refreshedDate="45870.842676388886" backgroundQuery="1" createdVersion="7" refreshedVersion="8" minRefreshableVersion="3" recordCount="0" supportSubquery="1" supportAdvancedDrill="1" xr:uid="{9A860DDA-F636-4D3C-9D62-460AB33EE931}">
  <cacheSource type="external" connectionId="16"/>
  <cacheFields count="4">
    <cacheField name="[Invoice].[income_class].[income_class]" caption="income_class" numFmtId="0" hierarchy="104" level="1">
      <sharedItems count="3">
        <s v="Cross Sell"/>
        <s v="New"/>
        <s v="Renewal"/>
      </sharedItems>
    </cacheField>
    <cacheField name="[Measures].[Sum of Amount]" caption="Sum of Amount" numFmtId="0" hierarchy="179" level="32767"/>
    <cacheField name="[Meeting_list].[meeting_date].[meeting_date]" caption="meeting_date" numFmtId="0" hierarchy="113" level="1">
      <sharedItems containsSemiMixedTypes="0" containsNonDate="0" containsString="0"/>
    </cacheField>
    <cacheField name="[PD_Policy Details].[Policy Type].[Policy Type]" caption="Policy Type" numFmtId="0" hierarchy="149" level="1">
      <sharedItems containsSemiMixedTypes="0" containsNonDate="0" containsString="0"/>
    </cacheField>
  </cacheFields>
  <cacheHierarchies count="198">
    <cacheHierarchy uniqueName="[Append1].[client_name]" caption="client_name" attribute="1" defaultMemberUniqueName="[Append1].[client_name].[All]" allUniqueName="[Append1].[client_name].[All]" dimensionUniqueName="[Append1]" displayFolder="" count="0" memberValueDatatype="130" unbalanced="0"/>
    <cacheHierarchy uniqueName="[Append1].[policy_number]" caption="policy_number" attribute="1" defaultMemberUniqueName="[Append1].[policy_number].[All]" allUniqueName="[Append1].[policy_number].[All]" dimensionUniqueName="[Append1]" displayFolder="" count="0" memberValueDatatype="130" unbalanced="0"/>
    <cacheHierarchy uniqueName="[Append1].[policy_status]" caption="policy_status" attribute="1" defaultMemberUniqueName="[Append1].[policy_status].[All]" allUniqueName="[Append1].[policy_status].[All]" dimensionUniqueName="[Append1]" displayFolder="" count="0" memberValueDatatype="130" unbalanced="0"/>
    <cacheHierarchy uniqueName="[Append1].[policy_start_date]" caption="policy_start_date" attribute="1" time="1" defaultMemberUniqueName="[Append1].[policy_start_date].[All]" allUniqueName="[Append1].[policy_start_date].[All]" dimensionUniqueName="[Append1]" displayFolder="" count="0" memberValueDatatype="7" unbalanced="0"/>
    <cacheHierarchy uniqueName="[Append1].[policy_end_date]" caption="policy_end_date" attribute="1" time="1" defaultMemberUniqueName="[Append1].[policy_end_date].[All]" allUniqueName="[Append1].[policy_end_date].[All]" dimensionUniqueName="[Append1]" displayFolder="" count="0" memberValueDatatype="7" unbalanced="0"/>
    <cacheHierarchy uniqueName="[Append1].[product_group]" caption="product_group" attribute="1" defaultMemberUniqueName="[Append1].[product_group].[All]" allUniqueName="[Append1].[product_group].[All]" dimensionUniqueName="[Append1]" displayFolder="" count="0" memberValueDatatype="130" unbalanced="0"/>
    <cacheHierarchy uniqueName="[Append1].[Account Exe ID]" caption="Account Exe ID" attribute="1" defaultMemberUniqueName="[Append1].[Account Exe ID].[All]" allUniqueName="[Append1].[Account Exe ID].[All]" dimensionUniqueName="[Append1]" displayFolder="" count="0" memberValueDatatype="130" unbalanced="0"/>
    <cacheHierarchy uniqueName="[Append1].[Exe Name]" caption="Exe Name" attribute="1" defaultMemberUniqueName="[Append1].[Exe Name].[All]" allUniqueName="[Append1].[Exe Name].[All]" dimensionUniqueName="[Append1]" displayFolder="" count="0" memberValueDatatype="130" unbalanced="0"/>
    <cacheHierarchy uniqueName="[Append1].[branch_name]" caption="branch_name" attribute="1" defaultMemberUniqueName="[Append1].[branch_name].[All]" allUniqueName="[Append1].[branch_name].[All]" dimensionUniqueName="[Append1]" displayFolder="" count="0" memberValueDatatype="130" unbalanced="0"/>
    <cacheHierarchy uniqueName="[Append1].[solution_group]" caption="solution_group" attribute="1" defaultMemberUniqueName="[Append1].[solution_group].[All]" allUniqueName="[Append1].[solution_group].[All]" dimensionUniqueName="[Append1]" displayFolder="" count="0" memberValueDatatype="130" unbalanced="0"/>
    <cacheHierarchy uniqueName="[Append1].[income_class]" caption="income_class" attribute="1" defaultMemberUniqueName="[Append1].[income_class].[All]" allUniqueName="[Append1].[income_class].[All]" dimensionUniqueName="[Append1]" displayFolder="" count="0" memberValueDatatype="130" unbalanced="0"/>
    <cacheHierarchy uniqueName="[Append1].[Amount]" caption="Amount" attribute="1" defaultMemberUniqueName="[Append1].[Amount].[All]" allUniqueName="[Append1].[Amount].[All]" dimensionUniqueName="[Append1]" displayFolder="" count="0" memberValueDatatype="5" unbalanced="0"/>
    <cacheHierarchy uniqueName="[Append1].[income_due_date]" caption="income_due_date" attribute="1" time="1" defaultMemberUniqueName="[Append1].[income_due_date].[All]" allUniqueName="[Append1].[income_due_date].[All]" dimensionUniqueName="[Append1]" displayFolder="" count="0" memberValueDatatype="7" unbalanced="0"/>
    <cacheHierarchy uniqueName="[Append1].[revenue_transaction_type]" caption="revenue_transaction_type" attribute="1" defaultMemberUniqueName="[Append1].[revenue_transaction_type].[All]" allUniqueName="[Append1].[revenue_transaction_type].[All]" dimensionUniqueName="[Append1]" displayFolder="" count="0" memberValueDatatype="130" unbalanced="0"/>
    <cacheHierarchy uniqueName="[Append1].[renewal_status]" caption="renewal_status" attribute="1" defaultMemberUniqueName="[Append1].[renewal_status].[All]" allUniqueName="[Append1].[renewal_status].[All]" dimensionUniqueName="[Append1]" displayFolder="" count="0" memberValueDatatype="130" unbalanced="0"/>
    <cacheHierarchy uniqueName="[Append1].[lapse_reason]" caption="lapse_reason" attribute="1" defaultMemberUniqueName="[Append1].[lapse_reason].[All]" allUniqueName="[Append1].[lapse_reason].[All]" dimensionUniqueName="[Append1]" displayFolder="" count="0" memberValueDatatype="130" unbalanced="0"/>
    <cacheHierarchy uniqueName="[Append1].[last_updated_date]" caption="last_updated_date" attribute="1" time="1" defaultMemberUniqueName="[Append1].[last_updated_date].[All]" allUniqueName="[Append1].[last_updated_date].[All]" dimensionUniqueName="[Append1]" displayFolder="" count="0" memberValueDatatype="7" unbalanced="0"/>
    <cacheHierarchy uniqueName="[Append1].[Account Executive]" caption="Account Executive" attribute="1" defaultMemberUniqueName="[Append1].[Account Executive].[All]" allUniqueName="[Append1].[Account Executive].[All]" dimensionUniqueName="[Append1]" displayFolder="" count="0" memberValueDatatype="130" unbalanced="0"/>
    <cacheHierarchy uniqueName="[Append1].[invoice_number]" caption="invoice_number" attribute="1" defaultMemberUniqueName="[Append1].[invoice_number].[All]" allUniqueName="[Append1].[invoice_number].[All]" dimensionUniqueName="[Append1]" displayFolder="" count="0" memberValueDatatype="130" unbalanced="0"/>
    <cacheHierarchy uniqueName="[Append1].[invoice_date]" caption="invoice_date" attribute="1" time="1" defaultMemberUniqueName="[Append1].[invoice_date].[All]" allUniqueName="[Append1].[invoice_date].[All]" dimensionUniqueName="[Append1]" displayFolder="" count="0" memberValueDatatype="7" unbalanced="0"/>
    <cacheHierarchy uniqueName="[Append1].[Client Name]" caption="Client Name" attribute="1" defaultMemberUniqueName="[Append1].[Client Name].[All]" allUniqueName="[Append1].[Client Name].[All]" dimensionUniqueName="[Append1]" displayFolder="" count="0" memberValueDatatype="130" unbalanced="0"/>
    <cacheHierarchy uniqueName="[Append2].[client_name]" caption="client_name" attribute="1" defaultMemberUniqueName="[Append2].[client_name].[All]" allUniqueName="[Append2].[client_name].[All]" dimensionUniqueName="[Append2]" displayFolder="" count="0" memberValueDatatype="130" unbalanced="0"/>
    <cacheHierarchy uniqueName="[Append2].[policy_number]" caption="policy_number" attribute="1" defaultMemberUniqueName="[Append2].[policy_number].[All]" allUniqueName="[Append2].[policy_number].[All]" dimensionUniqueName="[Append2]" displayFolder="" count="0" memberValueDatatype="130" unbalanced="0"/>
    <cacheHierarchy uniqueName="[Append2].[policy_status]" caption="policy_status" attribute="1" defaultMemberUniqueName="[Append2].[policy_status].[All]" allUniqueName="[Append2].[policy_status].[All]" dimensionUniqueName="[Append2]" displayFolder="" count="0" memberValueDatatype="130" unbalanced="0"/>
    <cacheHierarchy uniqueName="[Append2].[policy_start_date]" caption="policy_start_date" attribute="1" time="1" defaultMemberUniqueName="[Append2].[policy_start_date].[All]" allUniqueName="[Append2].[policy_start_date].[All]" dimensionUniqueName="[Append2]" displayFolder="" count="0" memberValueDatatype="7" unbalanced="0"/>
    <cacheHierarchy uniqueName="[Append2].[policy_end_date]" caption="policy_end_date" attribute="1" time="1" defaultMemberUniqueName="[Append2].[policy_end_date].[All]" allUniqueName="[Append2].[policy_end_date].[All]" dimensionUniqueName="[Append2]" displayFolder="" count="0" memberValueDatatype="7" unbalanced="0"/>
    <cacheHierarchy uniqueName="[Append2].[product_group]" caption="product_group" attribute="1" defaultMemberUniqueName="[Append2].[product_group].[All]" allUniqueName="[Append2].[product_group].[All]" dimensionUniqueName="[Append2]" displayFolder="" count="0" memberValueDatatype="130" unbalanced="0"/>
    <cacheHierarchy uniqueName="[Append2].[Account Exe ID]" caption="Account Exe ID" attribute="1" defaultMemberUniqueName="[Append2].[Account Exe ID].[All]" allUniqueName="[Append2].[Account Exe ID].[All]" dimensionUniqueName="[Append2]" displayFolder="" count="0" memberValueDatatype="130" unbalanced="0"/>
    <cacheHierarchy uniqueName="[Append2].[Exe Name]" caption="Exe Name" attribute="1" defaultMemberUniqueName="[Append2].[Exe Name].[All]" allUniqueName="[Append2].[Exe Name].[All]" dimensionUniqueName="[Append2]" displayFolder="" count="0" memberValueDatatype="130" unbalanced="0"/>
    <cacheHierarchy uniqueName="[Append2].[branch_name]" caption="branch_name" attribute="1" defaultMemberUniqueName="[Append2].[branch_name].[All]" allUniqueName="[Append2].[branch_name].[All]" dimensionUniqueName="[Append2]" displayFolder="" count="0" memberValueDatatype="130" unbalanced="0"/>
    <cacheHierarchy uniqueName="[Append2].[solution_group]" caption="solution_group" attribute="1" defaultMemberUniqueName="[Append2].[solution_group].[All]" allUniqueName="[Append2].[solution_group].[All]" dimensionUniqueName="[Append2]" displayFolder="" count="0" memberValueDatatype="130" unbalanced="0"/>
    <cacheHierarchy uniqueName="[Append2].[income_class]" caption="income_class" attribute="1" defaultMemberUniqueName="[Append2].[income_class].[All]" allUniqueName="[Append2].[income_class].[All]" dimensionUniqueName="[Append2]" displayFolder="" count="0" memberValueDatatype="130" unbalanced="0"/>
    <cacheHierarchy uniqueName="[Append2].[Amount]" caption="Amount" attribute="1" defaultMemberUniqueName="[Append2].[Amount].[All]" allUniqueName="[Append2].[Amount].[All]" dimensionUniqueName="[Append2]" displayFolder="" count="0" memberValueDatatype="5" unbalanced="0"/>
    <cacheHierarchy uniqueName="[Append2].[income_due_date]" caption="income_due_date" attribute="1" time="1" defaultMemberUniqueName="[Append2].[income_due_date].[All]" allUniqueName="[Append2].[income_due_date].[All]" dimensionUniqueName="[Append2]" displayFolder="" count="0" memberValueDatatype="7" unbalanced="0"/>
    <cacheHierarchy uniqueName="[Append2].[revenue_transaction_type]" caption="revenue_transaction_type" attribute="1" defaultMemberUniqueName="[Append2].[revenue_transaction_type].[All]" allUniqueName="[Append2].[revenue_transaction_type].[All]" dimensionUniqueName="[Append2]" displayFolder="" count="0" memberValueDatatype="130" unbalanced="0"/>
    <cacheHierarchy uniqueName="[Append2].[renewal_status]" caption="renewal_status" attribute="1" defaultMemberUniqueName="[Append2].[renewal_status].[All]" allUniqueName="[Append2].[renewal_status].[All]" dimensionUniqueName="[Append2]" displayFolder="" count="0" memberValueDatatype="130" unbalanced="0"/>
    <cacheHierarchy uniqueName="[Append2].[lapse_reason]" caption="lapse_reason" attribute="1" defaultMemberUniqueName="[Append2].[lapse_reason].[All]" allUniqueName="[Append2].[lapse_reason].[All]" dimensionUniqueName="[Append2]" displayFolder="" count="0" memberValueDatatype="130" unbalanced="0"/>
    <cacheHierarchy uniqueName="[Append2].[last_updated_date]" caption="last_updated_date" attribute="1" time="1" defaultMemberUniqueName="[Append2].[last_updated_date].[All]" allUniqueName="[Append2].[last_updated_date].[All]" dimensionUniqueName="[Append2]" displayFolder="" count="0" memberValueDatatype="7" unbalanced="0"/>
    <cacheHierarchy uniqueName="[Append2].[Account Executive]" caption="Account Executive" attribute="1" defaultMemberUniqueName="[Append2].[Account Executive].[All]" allUniqueName="[Append2].[Account Executive].[All]" dimensionUniqueName="[Append2]"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13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income_due_date (Month)]" caption="income_due_date (Month)" attribute="1" defaultMemberUniqueName="[fees_202001231041].[income_due_date (Month)].[All]" allUniqueName="[fees_202001231041].[income_due_date (Month)].[All]" dimensionUniqueName="[fees_202001231041]"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2" memberValueDatatype="130" unbalanced="0">
      <fieldsUsage count="2">
        <fieldUsage x="-1"/>
        <fieldUsage x="0"/>
      </fieldsUsage>
    </cacheHierarchy>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_list].[Account Exe ID]" caption="Account Exe ID" attribute="1" defaultMemberUniqueName="[Meeting_list].[Account Exe ID].[All]" allUniqueName="[Meeting_list].[Account Exe ID].[All]" dimensionUniqueName="[Meeting_list]" displayFolder="" count="0" memberValueDatatype="13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2" memberValueDatatype="7" unbalanced="0">
      <fieldsUsage count="2">
        <fieldUsage x="-1"/>
        <fieldUsage x="2"/>
      </fieldsUsage>
    </cacheHierarchy>
    <cacheHierarchy uniqueName="[Meeting_list].[meeting_date (Year)]" caption="meeting_date (Year)" attribute="1" defaultMemberUniqueName="[Meeting_list].[meeting_date (Year)].[All]" allUniqueName="[Meeting_list].[meeting_date (Year)].[All]" dimensionUniqueName="[Meeting_list]" displayFolder="" count="0" memberValueDatatype="130" unbalanced="0"/>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D_Additional Fields].[Agent ID]" caption="Agent ID" attribute="1" defaultMemberUniqueName="[PD_Additional Fields].[Agent ID].[All]" allUniqueName="[PD_Additional Fields].[Agent ID].[All]" dimensionUniqueName="[PD_Additional Fields]" displayFolder="" count="0" memberValueDatatype="130" unbalanced="0"/>
    <cacheHierarchy uniqueName="[PD_Additional Fields].[Renewal Status]" caption="Renewal Status" attribute="1" defaultMemberUniqueName="[PD_Additional Fields].[Renewal Status].[All]" allUniqueName="[PD_Additional Fields].[Renewal Status].[All]" dimensionUniqueName="[PD_Additional Fields]" displayFolder="" count="0" memberValueDatatype="130" unbalanced="0"/>
    <cacheHierarchy uniqueName="[PD_Additional Fields].[Policy Discounts]" caption="Policy Discounts" attribute="1" defaultMemberUniqueName="[PD_Additional Fields].[Policy Discounts].[All]" allUniqueName="[PD_Additional Fields].[Policy Discounts].[All]" dimensionUniqueName="[PD_Additional Fields]" displayFolder="" count="0" memberValueDatatype="20" unbalanced="0"/>
    <cacheHierarchy uniqueName="[PD_Additional Fields].[Risk Score]" caption="Risk Score" attribute="1" defaultMemberUniqueName="[PD_Additional Fields].[Risk Score].[All]" allUniqueName="[PD_Additional Fields].[Risk Score].[All]" dimensionUniqueName="[PD_Additional Fields]" displayFolder="" count="0" memberValueDatatype="20" unbalanced="0"/>
    <cacheHierarchy uniqueName="[PD_Additional Fields].[Policy ID]" caption="Policy ID" attribute="1" defaultMemberUniqueName="[PD_Additional Fields].[Policy ID].[All]" allUniqueName="[PD_Additional Fields].[Policy ID].[All]" dimensionUniqueName="[PD_Additional Fields]" displayFolder="" count="0" memberValueDatatype="130" unbalanced="0"/>
    <cacheHierarchy uniqueName="[PD_Customer Information].[Customer ID]" caption="Customer ID" attribute="1" defaultMemberUniqueName="[PD_Customer Information].[Customer ID].[All]" allUniqueName="[PD_Customer Information].[Customer ID].[All]" dimensionUniqueName="[PD_Customer Information]" displayFolder="" count="0" memberValueDatatype="130" unbalanced="0"/>
    <cacheHierarchy uniqueName="[PD_Customer Information].[Name]" caption="Name" attribute="1" defaultMemberUniqueName="[PD_Customer Information].[Name].[All]" allUniqueName="[PD_Customer Information].[Name].[All]" dimensionUniqueName="[PD_Customer Information]" displayFolder="" count="0" memberValueDatatype="130" unbalanced="0"/>
    <cacheHierarchy uniqueName="[PD_Customer Information].[Gender]" caption="Gender" attribute="1" defaultMemberUniqueName="[PD_Customer Information].[Gender].[All]" allUniqueName="[PD_Customer Information].[Gender].[All]" dimensionUniqueName="[PD_Customer Information]" displayFolder="" count="2" memberValueDatatype="130" unbalanced="0"/>
    <cacheHierarchy uniqueName="[PD_Customer Information].[Age]" caption="Age" attribute="1" defaultMemberUniqueName="[PD_Customer Information].[Age].[All]" allUniqueName="[PD_Customer Information].[Age].[All]" dimensionUniqueName="[PD_Customer Information]" displayFolder="" count="0" memberValueDatatype="20" unbalanced="0"/>
    <cacheHierarchy uniqueName="[PD_Customer Information].[Occupation]" caption="Occupation" attribute="1" defaultMemberUniqueName="[PD_Customer Information].[Occupation].[All]" allUniqueName="[PD_Customer Information].[Occupation].[All]" dimensionUniqueName="[PD_Customer Information]" displayFolder="" count="0" memberValueDatatype="130" unbalanced="0"/>
    <cacheHierarchy uniqueName="[PD_Customer Information].[Marital Status]" caption="Marital Status" attribute="1" defaultMemberUniqueName="[PD_Customer Information].[Marital Status].[All]" allUniqueName="[PD_Customer Information].[Marital Status].[All]" dimensionUniqueName="[PD_Customer Information]" displayFolder="" count="0" memberValueDatatype="130" unbalanced="0"/>
    <cacheHierarchy uniqueName="[PD_Customer Information].[Address (City, State, Zip Code)]" caption="Address (City, State, Zip Code)" attribute="1" defaultMemberUniqueName="[PD_Customer Information].[Address (City, State, Zip Code)].[All]" allUniqueName="[PD_Customer Information].[Address (City, State, Zip Code)].[All]" dimensionUniqueName="[PD_Customer Information]" displayFolder="" count="0" memberValueDatatype="130" unbalanced="0"/>
    <cacheHierarchy uniqueName="[PD_Payment History].[Payment ID]" caption="Payment ID" attribute="1" defaultMemberUniqueName="[PD_Payment History].[Payment ID].[All]" allUniqueName="[PD_Payment History].[Payment ID].[All]" dimensionUniqueName="[PD_Payment History]" displayFolder="" count="0" memberValueDatatype="130" unbalanced="0"/>
    <cacheHierarchy uniqueName="[PD_Payment History].[Date of Payment]" caption="Date of Payment" attribute="1" time="1" defaultMemberUniqueName="[PD_Payment History].[Date of Payment].[All]" allUniqueName="[PD_Payment History].[Date of Payment].[All]" dimensionUniqueName="[PD_Payment History]" displayFolder="" count="0" memberValueDatatype="7" unbalanced="0"/>
    <cacheHierarchy uniqueName="[PD_Payment History].[Amount Paid]" caption="Amount Paid" attribute="1" defaultMemberUniqueName="[PD_Payment History].[Amount Paid].[All]" allUniqueName="[PD_Payment History].[Amount Paid].[All]" dimensionUniqueName="[PD_Payment History]" displayFolder="" count="0" memberValueDatatype="5" unbalanced="0"/>
    <cacheHierarchy uniqueName="[PD_Payment History].[Payment Method]" caption="Payment Method" attribute="1" defaultMemberUniqueName="[PD_Payment History].[Payment Method].[All]" allUniqueName="[PD_Payment History].[Payment Method].[All]" dimensionUniqueName="[PD_Payment History]" displayFolder="" count="2" memberValueDatatype="130" unbalanced="0"/>
    <cacheHierarchy uniqueName="[PD_Payment History].[Payment Status]" caption="Payment Status" attribute="1" defaultMemberUniqueName="[PD_Payment History].[Payment Status].[All]" allUniqueName="[PD_Payment History].[Payment Status].[All]" dimensionUniqueName="[PD_Payment History]" displayFolder="" count="0" memberValueDatatype="130" unbalanced="0"/>
    <cacheHierarchy uniqueName="[PD_Payment History].[Policy ID]" caption="Policy ID" attribute="1" defaultMemberUniqueName="[PD_Payment History].[Policy ID].[All]" allUniqueName="[PD_Payment History].[Policy ID].[All]" dimensionUniqueName="[PD_Payment History]" displayFolder="" count="0" memberValueDatatype="130" unbalanced="0"/>
    <cacheHierarchy uniqueName="[PD_Policy Details].[Policy ID]" caption="Policy ID" attribute="1" defaultMemberUniqueName="[PD_Policy Details].[Policy ID].[All]" allUniqueName="[PD_Policy Details].[Policy ID].[All]" dimensionUniqueName="[PD_Policy Details]" displayFolder="" count="0" memberValueDatatype="130" unbalanced="0"/>
    <cacheHierarchy uniqueName="[PD_Policy Details].[Policy Type]" caption="Policy Type" attribute="1" defaultMemberUniqueName="[PD_Policy Details].[Policy Type].[All]" allUniqueName="[PD_Policy Details].[Policy Type].[All]" dimensionUniqueName="[PD_Policy Details]" displayFolder="" count="2" memberValueDatatype="130" unbalanced="0">
      <fieldsUsage count="2">
        <fieldUsage x="-1"/>
        <fieldUsage x="3"/>
      </fieldsUsage>
    </cacheHierarchy>
    <cacheHierarchy uniqueName="[PD_Policy Details].[Coverage Amount]" caption="Coverage Amount" attribute="1" defaultMemberUniqueName="[PD_Policy Details].[Coverage Amount].[All]" allUniqueName="[PD_Policy Details].[Coverage Amount].[All]" dimensionUniqueName="[PD_Policy Details]" displayFolder="" count="0" memberValueDatatype="20" unbalanced="0"/>
    <cacheHierarchy uniqueName="[PD_Policy Details].[Premium Amount]" caption="Premium Amount" attribute="1" defaultMemberUniqueName="[PD_Policy Details].[Premium Amount].[All]" allUniqueName="[PD_Policy Details].[Premium Amount].[All]" dimensionUniqueName="[PD_Policy Details]" displayFolder="" count="0" memberValueDatatype="5" unbalanced="0"/>
    <cacheHierarchy uniqueName="[PD_Policy Details].[Policy Start Date]" caption="Policy Start Date" attribute="1" time="1" defaultMemberUniqueName="[PD_Policy Details].[Policy Start Date].[All]" allUniqueName="[PD_Policy Details].[Policy Start Date].[All]" dimensionUniqueName="[PD_Policy Details]" displayFolder="" count="0" memberValueDatatype="7" unbalanced="0"/>
    <cacheHierarchy uniqueName="[PD_Policy Details].[Policy End Date]" caption="Policy End Date" attribute="1" time="1" defaultMemberUniqueName="[PD_Policy Details].[Policy End Date].[All]" allUniqueName="[PD_Policy Details].[Policy End Date].[All]" dimensionUniqueName="[PD_Policy Details]" displayFolder="" count="0" memberValueDatatype="7" unbalanced="0"/>
    <cacheHierarchy uniqueName="[PD_Policy Details].[Payment Frequency]" caption="Payment Frequency" attribute="1" defaultMemberUniqueName="[PD_Policy Details].[Payment Frequency].[All]" allUniqueName="[PD_Policy Details].[Payment Frequency].[All]" dimensionUniqueName="[PD_Policy Details]" displayFolder="" count="0" memberValueDatatype="130" unbalanced="0"/>
    <cacheHierarchy uniqueName="[PD_Policy Details].[Status]" caption="Status" attribute="1" defaultMemberUniqueName="[PD_Policy Details].[Status].[All]" allUniqueName="[PD_Policy Details].[Status].[All]" dimensionUniqueName="[PD_Policy Details]" displayFolder="" count="0" memberValueDatatype="130" unbalanced="0"/>
    <cacheHierarchy uniqueName="[PD_Policy Details].[Customer ID]" caption="Customer ID" attribute="1" defaultMemberUniqueName="[PD_Policy Details].[Customer ID].[All]" allUniqueName="[PD_Policy Details].[Customer ID].[All]" dimensionUniqueName="[PD_Policy Details]" displayFolder="" count="0" memberValueDatatype="130" unbalanced="0"/>
    <cacheHierarchy uniqueName="[fees_202001231041].[income_due_date (Month Index)]" caption="income_due_date (Month Index)" attribute="1" defaultMemberUniqueName="[fees_202001231041].[income_due_date (Month Index)].[All]" allUniqueName="[fees_202001231041].[income_due_date (Month Index)].[All]" dimensionUniqueName="[fees_202001231041]" displayFolder="" count="0" memberValueDatatype="20" unbalanced="0" hidden="1"/>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_202001231041]" caption="__XL_Count fees_202001231041" measure="1" displayFolder="" measureGroup="fees_202001231041" count="0" hidden="1"/>
    <cacheHierarchy uniqueName="[Measures].[__XL_Count Meeting_list]" caption="__XL_Count Meeting_list" measure="1" displayFolder="" measureGroup="Meeting_list" count="0" hidden="1"/>
    <cacheHierarchy uniqueName="[Measures].[__XL_Count Invoice]" caption="__XL_Count Invoice" measure="1" displayFolder="" measureGroup="Invoice" count="0" hidden="1"/>
    <cacheHierarchy uniqueName="[Measures].[__XL_Count Opportunity]" caption="__XL_Count Opportunity" measure="1" displayFolder="" measureGroup="Opportunity" count="0" hidden="1"/>
    <cacheHierarchy uniqueName="[Measures].[__XL_Count PD_Additional Fields]" caption="__XL_Count PD_Additional Fields" measure="1" displayFolder="" measureGroup="PD_Additional Fields" count="0" hidden="1"/>
    <cacheHierarchy uniqueName="[Measures].[__XL_Count Claims]" caption="__XL_Count Claims" measure="1" displayFolder="" measureGroup="Claims" count="0" hidden="1"/>
    <cacheHierarchy uniqueName="[Measures].[__XL_Count PD_Customer Information]" caption="__XL_Count PD_Customer Information" measure="1" displayFolder="" measureGroup="PD_Customer Information" count="0" hidden="1"/>
    <cacheHierarchy uniqueName="[Measures].[__XL_Count PD_Payment History]" caption="__XL_Count PD_Payment History" measure="1" displayFolder="" measureGroup="PD_Payment History" count="0" hidden="1"/>
    <cacheHierarchy uniqueName="[Measures].[__XL_Count PD_Policy Details]" caption="__XL_Count PD_Policy Details" measure="1" displayFolder="" measureGroup="PD_Policy Details" count="0" hidden="1"/>
    <cacheHierarchy uniqueName="[Measures].[__XL_Count Append1]" caption="__XL_Count Append1" measure="1" displayFolder="" measureGroup="Append1" count="0" hidden="1"/>
    <cacheHierarchy uniqueName="[Measures].[__XL_Count Append2]" caption="__XL_Count Append2" measure="1" displayFolder="" measureGroup="Append2" count="0" hidden="1"/>
    <cacheHierarchy uniqueName="[Measures].[__XL_Count brokerage_202001231040]" caption="__XL_Count brokerage_202001231040" measure="1" displayFolder="" measureGroup="brokerage_202001231040" count="0" hidden="1"/>
    <cacheHierarchy uniqueName="[Measures].[__No measures defined]" caption="__No measures defined" measure="1" displayFolder="" count="0" hidden="1"/>
    <cacheHierarchy uniqueName="[Measures].[Count of policy_number]" caption="Count of policy_number" measure="1" displayFolder="" measureGroup="Invoice" count="0" hidden="1">
      <extLst>
        <ext xmlns:x15="http://schemas.microsoft.com/office/spreadsheetml/2010/11/main" uri="{B97F6D7D-B522-45F9-BDA1-12C45D357490}">
          <x15:cacheHierarchy aggregatedColumn="106"/>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10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22"/>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Budget" count="0" hidden="1">
      <extLst>
        <ext xmlns:x15="http://schemas.microsoft.com/office/spreadsheetml/2010/11/main" uri="{B97F6D7D-B522-45F9-BDA1-12C45D357490}">
          <x15:cacheHierarchy aggregatedColumn="77"/>
        </ext>
      </extLst>
    </cacheHierarchy>
    <cacheHierarchy uniqueName="[Measures].[Sum of Amount]" caption="Sum of Amount" measure="1" displayFolder="" measureGroup="Invoice" count="0" oneField="1" hidden="1">
      <fieldsUsage count="1">
        <fieldUsage x="1"/>
      </fieldsUsage>
      <extLst>
        <ext xmlns:x15="http://schemas.microsoft.com/office/spreadsheetml/2010/11/main" uri="{B97F6D7D-B522-45F9-BDA1-12C45D357490}">
          <x15:cacheHierarchy aggregatedColumn="107"/>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50"/>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93"/>
        </ext>
      </extLst>
    </cacheHierarchy>
    <cacheHierarchy uniqueName="[Measures].[Sum of Amount 4]" caption="Sum of Amount 4" measure="1" displayFolder="" measureGroup="Append1" count="0" hidden="1">
      <extLst>
        <ext xmlns:x15="http://schemas.microsoft.com/office/spreadsheetml/2010/11/main" uri="{B97F6D7D-B522-45F9-BDA1-12C45D357490}">
          <x15:cacheHierarchy aggregatedColumn="11"/>
        </ext>
      </extLst>
    </cacheHierarchy>
    <cacheHierarchy uniqueName="[Measures].[Sum of Amount 5]" caption="Sum of Amount 5" measure="1" displayFolder="" measureGroup="Append2" count="0" hidden="1">
      <extLst>
        <ext xmlns:x15="http://schemas.microsoft.com/office/spreadsheetml/2010/11/main" uri="{B97F6D7D-B522-45F9-BDA1-12C45D357490}">
          <x15:cacheHierarchy aggregatedColumn="32"/>
        </ext>
      </extLst>
    </cacheHierarchy>
    <cacheHierarchy uniqueName="[Measures].[Sum of Amount 6]" caption="Sum of Amount 6" measure="1" displayFolder="" measureGroup="brokerage_202001231040" count="0" hidden="1">
      <extLst>
        <ext xmlns:x15="http://schemas.microsoft.com/office/spreadsheetml/2010/11/main" uri="{B97F6D7D-B522-45F9-BDA1-12C45D357490}">
          <x15:cacheHierarchy aggregatedColumn="67"/>
        </ext>
      </extLst>
    </cacheHierarchy>
    <cacheHierarchy uniqueName="[Measures].[Count of Status]" caption="Count of Status" measure="1" displayFolder="" measureGroup="PD_Policy Details" count="0" hidden="1">
      <extLst>
        <ext xmlns:x15="http://schemas.microsoft.com/office/spreadsheetml/2010/11/main" uri="{B97F6D7D-B522-45F9-BDA1-12C45D357490}">
          <x15:cacheHierarchy aggregatedColumn="155"/>
        </ext>
      </extLst>
    </cacheHierarchy>
    <cacheHierarchy uniqueName="[Measures].[Count of Policy ID]" caption="Count of Policy ID" measure="1" displayFolder="" measureGroup="PD_Policy Details" count="0" hidden="1">
      <extLst>
        <ext xmlns:x15="http://schemas.microsoft.com/office/spreadsheetml/2010/11/main" uri="{B97F6D7D-B522-45F9-BDA1-12C45D357490}">
          <x15:cacheHierarchy aggregatedColumn="148"/>
        </ext>
      </extLst>
    </cacheHierarchy>
    <cacheHierarchy uniqueName="[Measures].[Count of Customer ID]" caption="Count of Customer ID" measure="1" displayFolder="" measureGroup="PD_Customer Information" count="0" hidden="1">
      <extLst>
        <ext xmlns:x15="http://schemas.microsoft.com/office/spreadsheetml/2010/11/main" uri="{B97F6D7D-B522-45F9-BDA1-12C45D357490}">
          <x15:cacheHierarchy aggregatedColumn="135"/>
        </ext>
      </extLst>
    </cacheHierarchy>
    <cacheHierarchy uniqueName="[Measures].[Sum of Age]" caption="Sum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Age]" caption="Count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Policy ID 2]" caption="Count of Policy ID 2" measure="1" displayFolder="" measureGroup="PD_Payment History" count="0" hidden="1">
      <extLst>
        <ext xmlns:x15="http://schemas.microsoft.com/office/spreadsheetml/2010/11/main" uri="{B97F6D7D-B522-45F9-BDA1-12C45D357490}">
          <x15:cacheHierarchy aggregatedColumn="147"/>
        </ext>
      </extLst>
    </cacheHierarchy>
    <cacheHierarchy uniqueName="[Measures].[Count of Payment ID]" caption="Count of Payment ID" measure="1" displayFolder="" measureGroup="PD_Payment History" count="0" hidden="1">
      <extLst>
        <ext xmlns:x15="http://schemas.microsoft.com/office/spreadsheetml/2010/11/main" uri="{B97F6D7D-B522-45F9-BDA1-12C45D357490}">
          <x15:cacheHierarchy aggregatedColumn="142"/>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80"/>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82"/>
        </ext>
      </extLst>
    </cacheHierarchy>
    <cacheHierarchy uniqueName="[Measures].[Count of Policy ID 3]" caption="Count of Policy ID 3" measure="1" displayFolder="" measureGroup="PD_Additional Fields" count="0" hidden="1">
      <extLst>
        <ext xmlns:x15="http://schemas.microsoft.com/office/spreadsheetml/2010/11/main" uri="{B97F6D7D-B522-45F9-BDA1-12C45D357490}">
          <x15:cacheHierarchy aggregatedColumn="134"/>
        </ext>
      </extLst>
    </cacheHierarchy>
    <cacheHierarchy uniqueName="[Measures].[Sum of Premium Amount]" caption="Sum of Premium Amount" measure="1" displayFolder="" measureGroup="PD_Policy Details" count="0" hidden="1">
      <extLst>
        <ext xmlns:x15="http://schemas.microsoft.com/office/spreadsheetml/2010/11/main" uri="{B97F6D7D-B522-45F9-BDA1-12C45D357490}">
          <x15:cacheHierarchy aggregatedColumn="151"/>
        </ext>
      </extLst>
    </cacheHierarchy>
    <cacheHierarchy uniqueName="[Measures].[Sum of Coverage Amount]" caption="Sum of Coverage Amount" measure="1" displayFolder="" measureGroup="PD_Policy Details" count="0" hidden="1">
      <extLst>
        <ext xmlns:x15="http://schemas.microsoft.com/office/spreadsheetml/2010/11/main" uri="{B97F6D7D-B522-45F9-BDA1-12C45D357490}">
          <x15:cacheHierarchy aggregatedColumn="150"/>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79"/>
        </ext>
      </extLst>
    </cacheHierarchy>
  </cacheHierarchies>
  <kpis count="0"/>
  <dimensions count="15">
    <dimension name="Append1" uniqueName="[Append1]" caption="Append1"/>
    <dimension name="Append2" uniqueName="[Append2]" caption="Append2"/>
    <dimension name="Brokerage" uniqueName="[Brokerage]" caption="Brokerage"/>
    <dimension name="brokerage_202001231040" uniqueName="[brokerage_202001231040]" caption="brokerage_202001231040"/>
    <dimension name="Budget" uniqueName="[Budget]" caption="Budget"/>
    <dimension name="Claims" uniqueName="[Claims]" caption="Claims"/>
    <dimension name="fees_202001231041" uniqueName="[fees_202001231041]" caption="fees_202001231041"/>
    <dimension name="Invoice" uniqueName="[Invoice]" caption="Invoice"/>
    <dimension measure="1" name="Measures" uniqueName="[Measures]" caption="Measures"/>
    <dimension name="Meeting_list" uniqueName="[Meeting_list]" caption="Meeting_list"/>
    <dimension name="Opportunity" uniqueName="[Opportunity]" caption="Opportunity"/>
    <dimension name="PD_Additional Fields" uniqueName="[PD_Additional Fields]" caption="PD_Additional Fields"/>
    <dimension name="PD_Customer Information" uniqueName="[PD_Customer Information]" caption="PD_Customer Information"/>
    <dimension name="PD_Payment History" uniqueName="[PD_Payment History]" caption="PD_Payment History"/>
    <dimension name="PD_Policy Details" uniqueName="[PD_Policy Details]" caption="PD_Policy Details"/>
  </dimensions>
  <measureGroups count="14">
    <measureGroup name="Append1" caption="Append1"/>
    <measureGroup name="Append2" caption="Append2"/>
    <measureGroup name="Brokerage" caption="Brokerage"/>
    <measureGroup name="brokerage_202001231040" caption="brokerage_202001231040"/>
    <measureGroup name="Budget" caption="Budget"/>
    <measureGroup name="Claims" caption="Claims"/>
    <measureGroup name="fees_202001231041" caption="fees_202001231041"/>
    <measureGroup name="Invoice" caption="Invoice"/>
    <measureGroup name="Meeting_list" caption="Meeting_list"/>
    <measureGroup name="Opportunity" caption="Opportunity"/>
    <measureGroup name="PD_Additional Fields" caption="PD_Additional Fields"/>
    <measureGroup name="PD_Customer Information" caption="PD_Customer Information"/>
    <measureGroup name="PD_Payment History" caption="PD_Payment History"/>
    <measureGroup name="PD_Policy Details" caption="PD_Policy Details"/>
  </measureGroups>
  <maps count="28">
    <map measureGroup="0" dimension="0"/>
    <map measureGroup="1" dimension="1"/>
    <map measureGroup="2" dimension="2"/>
    <map measureGroup="2" dimension="4"/>
    <map measureGroup="3" dimension="3"/>
    <map measureGroup="4" dimension="4"/>
    <map measureGroup="5" dimension="5"/>
    <map measureGroup="5" dimension="11"/>
    <map measureGroup="5" dimension="12"/>
    <map measureGroup="5" dimension="14"/>
    <map measureGroup="6" dimension="4"/>
    <map measureGroup="6" dimension="6"/>
    <map measureGroup="7" dimension="4"/>
    <map measureGroup="7" dimension="7"/>
    <map measureGroup="8" dimension="4"/>
    <map measureGroup="8" dimension="9"/>
    <map measureGroup="9" dimension="4"/>
    <map measureGroup="9" dimension="10"/>
    <map measureGroup="10" dimension="11"/>
    <map measureGroup="10" dimension="12"/>
    <map measureGroup="10" dimension="14"/>
    <map measureGroup="11" dimension="12"/>
    <map measureGroup="12" dimension="11"/>
    <map measureGroup="12" dimension="12"/>
    <map measureGroup="12" dimension="13"/>
    <map measureGroup="12" dimension="14"/>
    <map measureGroup="13" dimension="12"/>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wsalya appusamy" refreshedDate="45870.842676967593" backgroundQuery="1" createdVersion="7" refreshedVersion="8" minRefreshableVersion="3" recordCount="0" supportSubquery="1" supportAdvancedDrill="1" xr:uid="{454CA477-591D-4153-A966-31B0F9F98187}">
  <cacheSource type="external" connectionId="16"/>
  <cacheFields count="4">
    <cacheField name="[Brokerage].[income_class].[income_class]" caption="income_class" numFmtId="0" hierarchy="49" level="1">
      <sharedItems containsBlank="1" count="4">
        <m/>
        <s v="Cross Sell"/>
        <s v="New"/>
        <s v="Renewal"/>
      </sharedItems>
    </cacheField>
    <cacheField name="[Measures].[Sum of Amount 2]" caption="Sum of Amount 2" numFmtId="0" hierarchy="180" level="32767"/>
    <cacheField name="[Meeting_list].[meeting_date].[meeting_date]" caption="meeting_date" numFmtId="0" hierarchy="113" level="1">
      <sharedItems containsSemiMixedTypes="0" containsNonDate="0" containsString="0"/>
    </cacheField>
    <cacheField name="[PD_Policy Details].[Policy Type].[Policy Type]" caption="Policy Type" numFmtId="0" hierarchy="149" level="1">
      <sharedItems containsSemiMixedTypes="0" containsNonDate="0" containsString="0"/>
    </cacheField>
  </cacheFields>
  <cacheHierarchies count="198">
    <cacheHierarchy uniqueName="[Append1].[client_name]" caption="client_name" attribute="1" defaultMemberUniqueName="[Append1].[client_name].[All]" allUniqueName="[Append1].[client_name].[All]" dimensionUniqueName="[Append1]" displayFolder="" count="0" memberValueDatatype="130" unbalanced="0"/>
    <cacheHierarchy uniqueName="[Append1].[policy_number]" caption="policy_number" attribute="1" defaultMemberUniqueName="[Append1].[policy_number].[All]" allUniqueName="[Append1].[policy_number].[All]" dimensionUniqueName="[Append1]" displayFolder="" count="0" memberValueDatatype="130" unbalanced="0"/>
    <cacheHierarchy uniqueName="[Append1].[policy_status]" caption="policy_status" attribute="1" defaultMemberUniqueName="[Append1].[policy_status].[All]" allUniqueName="[Append1].[policy_status].[All]" dimensionUniqueName="[Append1]" displayFolder="" count="0" memberValueDatatype="130" unbalanced="0"/>
    <cacheHierarchy uniqueName="[Append1].[policy_start_date]" caption="policy_start_date" attribute="1" time="1" defaultMemberUniqueName="[Append1].[policy_start_date].[All]" allUniqueName="[Append1].[policy_start_date].[All]" dimensionUniqueName="[Append1]" displayFolder="" count="0" memberValueDatatype="7" unbalanced="0"/>
    <cacheHierarchy uniqueName="[Append1].[policy_end_date]" caption="policy_end_date" attribute="1" time="1" defaultMemberUniqueName="[Append1].[policy_end_date].[All]" allUniqueName="[Append1].[policy_end_date].[All]" dimensionUniqueName="[Append1]" displayFolder="" count="0" memberValueDatatype="7" unbalanced="0"/>
    <cacheHierarchy uniqueName="[Append1].[product_group]" caption="product_group" attribute="1" defaultMemberUniqueName="[Append1].[product_group].[All]" allUniqueName="[Append1].[product_group].[All]" dimensionUniqueName="[Append1]" displayFolder="" count="0" memberValueDatatype="130" unbalanced="0"/>
    <cacheHierarchy uniqueName="[Append1].[Account Exe ID]" caption="Account Exe ID" attribute="1" defaultMemberUniqueName="[Append1].[Account Exe ID].[All]" allUniqueName="[Append1].[Account Exe ID].[All]" dimensionUniqueName="[Append1]" displayFolder="" count="0" memberValueDatatype="130" unbalanced="0"/>
    <cacheHierarchy uniqueName="[Append1].[Exe Name]" caption="Exe Name" attribute="1" defaultMemberUniqueName="[Append1].[Exe Name].[All]" allUniqueName="[Append1].[Exe Name].[All]" dimensionUniqueName="[Append1]" displayFolder="" count="0" memberValueDatatype="130" unbalanced="0"/>
    <cacheHierarchy uniqueName="[Append1].[branch_name]" caption="branch_name" attribute="1" defaultMemberUniqueName="[Append1].[branch_name].[All]" allUniqueName="[Append1].[branch_name].[All]" dimensionUniqueName="[Append1]" displayFolder="" count="0" memberValueDatatype="130" unbalanced="0"/>
    <cacheHierarchy uniqueName="[Append1].[solution_group]" caption="solution_group" attribute="1" defaultMemberUniqueName="[Append1].[solution_group].[All]" allUniqueName="[Append1].[solution_group].[All]" dimensionUniqueName="[Append1]" displayFolder="" count="0" memberValueDatatype="130" unbalanced="0"/>
    <cacheHierarchy uniqueName="[Append1].[income_class]" caption="income_class" attribute="1" defaultMemberUniqueName="[Append1].[income_class].[All]" allUniqueName="[Append1].[income_class].[All]" dimensionUniqueName="[Append1]" displayFolder="" count="0" memberValueDatatype="130" unbalanced="0"/>
    <cacheHierarchy uniqueName="[Append1].[Amount]" caption="Amount" attribute="1" defaultMemberUniqueName="[Append1].[Amount].[All]" allUniqueName="[Append1].[Amount].[All]" dimensionUniqueName="[Append1]" displayFolder="" count="0" memberValueDatatype="5" unbalanced="0"/>
    <cacheHierarchy uniqueName="[Append1].[income_due_date]" caption="income_due_date" attribute="1" time="1" defaultMemberUniqueName="[Append1].[income_due_date].[All]" allUniqueName="[Append1].[income_due_date].[All]" dimensionUniqueName="[Append1]" displayFolder="" count="0" memberValueDatatype="7" unbalanced="0"/>
    <cacheHierarchy uniqueName="[Append1].[revenue_transaction_type]" caption="revenue_transaction_type" attribute="1" defaultMemberUniqueName="[Append1].[revenue_transaction_type].[All]" allUniqueName="[Append1].[revenue_transaction_type].[All]" dimensionUniqueName="[Append1]" displayFolder="" count="0" memberValueDatatype="130" unbalanced="0"/>
    <cacheHierarchy uniqueName="[Append1].[renewal_status]" caption="renewal_status" attribute="1" defaultMemberUniqueName="[Append1].[renewal_status].[All]" allUniqueName="[Append1].[renewal_status].[All]" dimensionUniqueName="[Append1]" displayFolder="" count="0" memberValueDatatype="130" unbalanced="0"/>
    <cacheHierarchy uniqueName="[Append1].[lapse_reason]" caption="lapse_reason" attribute="1" defaultMemberUniqueName="[Append1].[lapse_reason].[All]" allUniqueName="[Append1].[lapse_reason].[All]" dimensionUniqueName="[Append1]" displayFolder="" count="0" memberValueDatatype="130" unbalanced="0"/>
    <cacheHierarchy uniqueName="[Append1].[last_updated_date]" caption="last_updated_date" attribute="1" time="1" defaultMemberUniqueName="[Append1].[last_updated_date].[All]" allUniqueName="[Append1].[last_updated_date].[All]" dimensionUniqueName="[Append1]" displayFolder="" count="0" memberValueDatatype="7" unbalanced="0"/>
    <cacheHierarchy uniqueName="[Append1].[Account Executive]" caption="Account Executive" attribute="1" defaultMemberUniqueName="[Append1].[Account Executive].[All]" allUniqueName="[Append1].[Account Executive].[All]" dimensionUniqueName="[Append1]" displayFolder="" count="0" memberValueDatatype="130" unbalanced="0"/>
    <cacheHierarchy uniqueName="[Append1].[invoice_number]" caption="invoice_number" attribute="1" defaultMemberUniqueName="[Append1].[invoice_number].[All]" allUniqueName="[Append1].[invoice_number].[All]" dimensionUniqueName="[Append1]" displayFolder="" count="0" memberValueDatatype="130" unbalanced="0"/>
    <cacheHierarchy uniqueName="[Append1].[invoice_date]" caption="invoice_date" attribute="1" time="1" defaultMemberUniqueName="[Append1].[invoice_date].[All]" allUniqueName="[Append1].[invoice_date].[All]" dimensionUniqueName="[Append1]" displayFolder="" count="0" memberValueDatatype="7" unbalanced="0"/>
    <cacheHierarchy uniqueName="[Append1].[Client Name]" caption="Client Name" attribute="1" defaultMemberUniqueName="[Append1].[Client Name].[All]" allUniqueName="[Append1].[Client Name].[All]" dimensionUniqueName="[Append1]" displayFolder="" count="0" memberValueDatatype="130" unbalanced="0"/>
    <cacheHierarchy uniqueName="[Append2].[client_name]" caption="client_name" attribute="1" defaultMemberUniqueName="[Append2].[client_name].[All]" allUniqueName="[Append2].[client_name].[All]" dimensionUniqueName="[Append2]" displayFolder="" count="0" memberValueDatatype="130" unbalanced="0"/>
    <cacheHierarchy uniqueName="[Append2].[policy_number]" caption="policy_number" attribute="1" defaultMemberUniqueName="[Append2].[policy_number].[All]" allUniqueName="[Append2].[policy_number].[All]" dimensionUniqueName="[Append2]" displayFolder="" count="0" memberValueDatatype="130" unbalanced="0"/>
    <cacheHierarchy uniqueName="[Append2].[policy_status]" caption="policy_status" attribute="1" defaultMemberUniqueName="[Append2].[policy_status].[All]" allUniqueName="[Append2].[policy_status].[All]" dimensionUniqueName="[Append2]" displayFolder="" count="0" memberValueDatatype="130" unbalanced="0"/>
    <cacheHierarchy uniqueName="[Append2].[policy_start_date]" caption="policy_start_date" attribute="1" time="1" defaultMemberUniqueName="[Append2].[policy_start_date].[All]" allUniqueName="[Append2].[policy_start_date].[All]" dimensionUniqueName="[Append2]" displayFolder="" count="0" memberValueDatatype="7" unbalanced="0"/>
    <cacheHierarchy uniqueName="[Append2].[policy_end_date]" caption="policy_end_date" attribute="1" time="1" defaultMemberUniqueName="[Append2].[policy_end_date].[All]" allUniqueName="[Append2].[policy_end_date].[All]" dimensionUniqueName="[Append2]" displayFolder="" count="0" memberValueDatatype="7" unbalanced="0"/>
    <cacheHierarchy uniqueName="[Append2].[product_group]" caption="product_group" attribute="1" defaultMemberUniqueName="[Append2].[product_group].[All]" allUniqueName="[Append2].[product_group].[All]" dimensionUniqueName="[Append2]" displayFolder="" count="0" memberValueDatatype="130" unbalanced="0"/>
    <cacheHierarchy uniqueName="[Append2].[Account Exe ID]" caption="Account Exe ID" attribute="1" defaultMemberUniqueName="[Append2].[Account Exe ID].[All]" allUniqueName="[Append2].[Account Exe ID].[All]" dimensionUniqueName="[Append2]" displayFolder="" count="0" memberValueDatatype="130" unbalanced="0"/>
    <cacheHierarchy uniqueName="[Append2].[Exe Name]" caption="Exe Name" attribute="1" defaultMemberUniqueName="[Append2].[Exe Name].[All]" allUniqueName="[Append2].[Exe Name].[All]" dimensionUniqueName="[Append2]" displayFolder="" count="0" memberValueDatatype="130" unbalanced="0"/>
    <cacheHierarchy uniqueName="[Append2].[branch_name]" caption="branch_name" attribute="1" defaultMemberUniqueName="[Append2].[branch_name].[All]" allUniqueName="[Append2].[branch_name].[All]" dimensionUniqueName="[Append2]" displayFolder="" count="0" memberValueDatatype="130" unbalanced="0"/>
    <cacheHierarchy uniqueName="[Append2].[solution_group]" caption="solution_group" attribute="1" defaultMemberUniqueName="[Append2].[solution_group].[All]" allUniqueName="[Append2].[solution_group].[All]" dimensionUniqueName="[Append2]" displayFolder="" count="0" memberValueDatatype="130" unbalanced="0"/>
    <cacheHierarchy uniqueName="[Append2].[income_class]" caption="income_class" attribute="1" defaultMemberUniqueName="[Append2].[income_class].[All]" allUniqueName="[Append2].[income_class].[All]" dimensionUniqueName="[Append2]" displayFolder="" count="0" memberValueDatatype="130" unbalanced="0"/>
    <cacheHierarchy uniqueName="[Append2].[Amount]" caption="Amount" attribute="1" defaultMemberUniqueName="[Append2].[Amount].[All]" allUniqueName="[Append2].[Amount].[All]" dimensionUniqueName="[Append2]" displayFolder="" count="0" memberValueDatatype="5" unbalanced="0"/>
    <cacheHierarchy uniqueName="[Append2].[income_due_date]" caption="income_due_date" attribute="1" time="1" defaultMemberUniqueName="[Append2].[income_due_date].[All]" allUniqueName="[Append2].[income_due_date].[All]" dimensionUniqueName="[Append2]" displayFolder="" count="0" memberValueDatatype="7" unbalanced="0"/>
    <cacheHierarchy uniqueName="[Append2].[revenue_transaction_type]" caption="revenue_transaction_type" attribute="1" defaultMemberUniqueName="[Append2].[revenue_transaction_type].[All]" allUniqueName="[Append2].[revenue_transaction_type].[All]" dimensionUniqueName="[Append2]" displayFolder="" count="0" memberValueDatatype="130" unbalanced="0"/>
    <cacheHierarchy uniqueName="[Append2].[renewal_status]" caption="renewal_status" attribute="1" defaultMemberUniqueName="[Append2].[renewal_status].[All]" allUniqueName="[Append2].[renewal_status].[All]" dimensionUniqueName="[Append2]" displayFolder="" count="0" memberValueDatatype="130" unbalanced="0"/>
    <cacheHierarchy uniqueName="[Append2].[lapse_reason]" caption="lapse_reason" attribute="1" defaultMemberUniqueName="[Append2].[lapse_reason].[All]" allUniqueName="[Append2].[lapse_reason].[All]" dimensionUniqueName="[Append2]" displayFolder="" count="0" memberValueDatatype="130" unbalanced="0"/>
    <cacheHierarchy uniqueName="[Append2].[last_updated_date]" caption="last_updated_date" attribute="1" time="1" defaultMemberUniqueName="[Append2].[last_updated_date].[All]" allUniqueName="[Append2].[last_updated_date].[All]" dimensionUniqueName="[Append2]" displayFolder="" count="0" memberValueDatatype="7" unbalanced="0"/>
    <cacheHierarchy uniqueName="[Append2].[Account Executive]" caption="Account Executive" attribute="1" defaultMemberUniqueName="[Append2].[Account Executive].[All]" allUniqueName="[Append2].[Account Executive].[All]" dimensionUniqueName="[Append2]"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2" memberValueDatatype="130" unbalanced="0">
      <fieldsUsage count="2">
        <fieldUsage x="-1"/>
        <fieldUsage x="0"/>
      </fieldsUsage>
    </cacheHierarchy>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13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income_due_date (Month)]" caption="income_due_date (Month)" attribute="1" defaultMemberUniqueName="[fees_202001231041].[income_due_date (Month)].[All]" allUniqueName="[fees_202001231041].[income_due_date (Month)].[All]" dimensionUniqueName="[fees_202001231041]"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_list].[Account Exe ID]" caption="Account Exe ID" attribute="1" defaultMemberUniqueName="[Meeting_list].[Account Exe ID].[All]" allUniqueName="[Meeting_list].[Account Exe ID].[All]" dimensionUniqueName="[Meeting_list]" displayFolder="" count="0" memberValueDatatype="13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2" memberValueDatatype="7" unbalanced="0">
      <fieldsUsage count="2">
        <fieldUsage x="-1"/>
        <fieldUsage x="2"/>
      </fieldsUsage>
    </cacheHierarchy>
    <cacheHierarchy uniqueName="[Meeting_list].[meeting_date (Year)]" caption="meeting_date (Year)" attribute="1" defaultMemberUniqueName="[Meeting_list].[meeting_date (Year)].[All]" allUniqueName="[Meeting_list].[meeting_date (Year)].[All]" dimensionUniqueName="[Meeting_list]" displayFolder="" count="0" memberValueDatatype="130" unbalanced="0"/>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D_Additional Fields].[Agent ID]" caption="Agent ID" attribute="1" defaultMemberUniqueName="[PD_Additional Fields].[Agent ID].[All]" allUniqueName="[PD_Additional Fields].[Agent ID].[All]" dimensionUniqueName="[PD_Additional Fields]" displayFolder="" count="0" memberValueDatatype="130" unbalanced="0"/>
    <cacheHierarchy uniqueName="[PD_Additional Fields].[Renewal Status]" caption="Renewal Status" attribute="1" defaultMemberUniqueName="[PD_Additional Fields].[Renewal Status].[All]" allUniqueName="[PD_Additional Fields].[Renewal Status].[All]" dimensionUniqueName="[PD_Additional Fields]" displayFolder="" count="0" memberValueDatatype="130" unbalanced="0"/>
    <cacheHierarchy uniqueName="[PD_Additional Fields].[Policy Discounts]" caption="Policy Discounts" attribute="1" defaultMemberUniqueName="[PD_Additional Fields].[Policy Discounts].[All]" allUniqueName="[PD_Additional Fields].[Policy Discounts].[All]" dimensionUniqueName="[PD_Additional Fields]" displayFolder="" count="0" memberValueDatatype="20" unbalanced="0"/>
    <cacheHierarchy uniqueName="[PD_Additional Fields].[Risk Score]" caption="Risk Score" attribute="1" defaultMemberUniqueName="[PD_Additional Fields].[Risk Score].[All]" allUniqueName="[PD_Additional Fields].[Risk Score].[All]" dimensionUniqueName="[PD_Additional Fields]" displayFolder="" count="0" memberValueDatatype="20" unbalanced="0"/>
    <cacheHierarchy uniqueName="[PD_Additional Fields].[Policy ID]" caption="Policy ID" attribute="1" defaultMemberUniqueName="[PD_Additional Fields].[Policy ID].[All]" allUniqueName="[PD_Additional Fields].[Policy ID].[All]" dimensionUniqueName="[PD_Additional Fields]" displayFolder="" count="0" memberValueDatatype="130" unbalanced="0"/>
    <cacheHierarchy uniqueName="[PD_Customer Information].[Customer ID]" caption="Customer ID" attribute="1" defaultMemberUniqueName="[PD_Customer Information].[Customer ID].[All]" allUniqueName="[PD_Customer Information].[Customer ID].[All]" dimensionUniqueName="[PD_Customer Information]" displayFolder="" count="0" memberValueDatatype="130" unbalanced="0"/>
    <cacheHierarchy uniqueName="[PD_Customer Information].[Name]" caption="Name" attribute="1" defaultMemberUniqueName="[PD_Customer Information].[Name].[All]" allUniqueName="[PD_Customer Information].[Name].[All]" dimensionUniqueName="[PD_Customer Information]" displayFolder="" count="0" memberValueDatatype="130" unbalanced="0"/>
    <cacheHierarchy uniqueName="[PD_Customer Information].[Gender]" caption="Gender" attribute="1" defaultMemberUniqueName="[PD_Customer Information].[Gender].[All]" allUniqueName="[PD_Customer Information].[Gender].[All]" dimensionUniqueName="[PD_Customer Information]" displayFolder="" count="2" memberValueDatatype="130" unbalanced="0"/>
    <cacheHierarchy uniqueName="[PD_Customer Information].[Age]" caption="Age" attribute="1" defaultMemberUniqueName="[PD_Customer Information].[Age].[All]" allUniqueName="[PD_Customer Information].[Age].[All]" dimensionUniqueName="[PD_Customer Information]" displayFolder="" count="0" memberValueDatatype="20" unbalanced="0"/>
    <cacheHierarchy uniqueName="[PD_Customer Information].[Occupation]" caption="Occupation" attribute="1" defaultMemberUniqueName="[PD_Customer Information].[Occupation].[All]" allUniqueName="[PD_Customer Information].[Occupation].[All]" dimensionUniqueName="[PD_Customer Information]" displayFolder="" count="0" memberValueDatatype="130" unbalanced="0"/>
    <cacheHierarchy uniqueName="[PD_Customer Information].[Marital Status]" caption="Marital Status" attribute="1" defaultMemberUniqueName="[PD_Customer Information].[Marital Status].[All]" allUniqueName="[PD_Customer Information].[Marital Status].[All]" dimensionUniqueName="[PD_Customer Information]" displayFolder="" count="0" memberValueDatatype="130" unbalanced="0"/>
    <cacheHierarchy uniqueName="[PD_Customer Information].[Address (City, State, Zip Code)]" caption="Address (City, State, Zip Code)" attribute="1" defaultMemberUniqueName="[PD_Customer Information].[Address (City, State, Zip Code)].[All]" allUniqueName="[PD_Customer Information].[Address (City, State, Zip Code)].[All]" dimensionUniqueName="[PD_Customer Information]" displayFolder="" count="0" memberValueDatatype="130" unbalanced="0"/>
    <cacheHierarchy uniqueName="[PD_Payment History].[Payment ID]" caption="Payment ID" attribute="1" defaultMemberUniqueName="[PD_Payment History].[Payment ID].[All]" allUniqueName="[PD_Payment History].[Payment ID].[All]" dimensionUniqueName="[PD_Payment History]" displayFolder="" count="0" memberValueDatatype="130" unbalanced="0"/>
    <cacheHierarchy uniqueName="[PD_Payment History].[Date of Payment]" caption="Date of Payment" attribute="1" time="1" defaultMemberUniqueName="[PD_Payment History].[Date of Payment].[All]" allUniqueName="[PD_Payment History].[Date of Payment].[All]" dimensionUniqueName="[PD_Payment History]" displayFolder="" count="0" memberValueDatatype="7" unbalanced="0"/>
    <cacheHierarchy uniqueName="[PD_Payment History].[Amount Paid]" caption="Amount Paid" attribute="1" defaultMemberUniqueName="[PD_Payment History].[Amount Paid].[All]" allUniqueName="[PD_Payment History].[Amount Paid].[All]" dimensionUniqueName="[PD_Payment History]" displayFolder="" count="0" memberValueDatatype="5" unbalanced="0"/>
    <cacheHierarchy uniqueName="[PD_Payment History].[Payment Method]" caption="Payment Method" attribute="1" defaultMemberUniqueName="[PD_Payment History].[Payment Method].[All]" allUniqueName="[PD_Payment History].[Payment Method].[All]" dimensionUniqueName="[PD_Payment History]" displayFolder="" count="2" memberValueDatatype="130" unbalanced="0"/>
    <cacheHierarchy uniqueName="[PD_Payment History].[Payment Status]" caption="Payment Status" attribute="1" defaultMemberUniqueName="[PD_Payment History].[Payment Status].[All]" allUniqueName="[PD_Payment History].[Payment Status].[All]" dimensionUniqueName="[PD_Payment History]" displayFolder="" count="0" memberValueDatatype="130" unbalanced="0"/>
    <cacheHierarchy uniqueName="[PD_Payment History].[Policy ID]" caption="Policy ID" attribute="1" defaultMemberUniqueName="[PD_Payment History].[Policy ID].[All]" allUniqueName="[PD_Payment History].[Policy ID].[All]" dimensionUniqueName="[PD_Payment History]" displayFolder="" count="0" memberValueDatatype="130" unbalanced="0"/>
    <cacheHierarchy uniqueName="[PD_Policy Details].[Policy ID]" caption="Policy ID" attribute="1" defaultMemberUniqueName="[PD_Policy Details].[Policy ID].[All]" allUniqueName="[PD_Policy Details].[Policy ID].[All]" dimensionUniqueName="[PD_Policy Details]" displayFolder="" count="0" memberValueDatatype="130" unbalanced="0"/>
    <cacheHierarchy uniqueName="[PD_Policy Details].[Policy Type]" caption="Policy Type" attribute="1" defaultMemberUniqueName="[PD_Policy Details].[Policy Type].[All]" allUniqueName="[PD_Policy Details].[Policy Type].[All]" dimensionUniqueName="[PD_Policy Details]" displayFolder="" count="2" memberValueDatatype="130" unbalanced="0">
      <fieldsUsage count="2">
        <fieldUsage x="-1"/>
        <fieldUsage x="3"/>
      </fieldsUsage>
    </cacheHierarchy>
    <cacheHierarchy uniqueName="[PD_Policy Details].[Coverage Amount]" caption="Coverage Amount" attribute="1" defaultMemberUniqueName="[PD_Policy Details].[Coverage Amount].[All]" allUniqueName="[PD_Policy Details].[Coverage Amount].[All]" dimensionUniqueName="[PD_Policy Details]" displayFolder="" count="0" memberValueDatatype="20" unbalanced="0"/>
    <cacheHierarchy uniqueName="[PD_Policy Details].[Premium Amount]" caption="Premium Amount" attribute="1" defaultMemberUniqueName="[PD_Policy Details].[Premium Amount].[All]" allUniqueName="[PD_Policy Details].[Premium Amount].[All]" dimensionUniqueName="[PD_Policy Details]" displayFolder="" count="0" memberValueDatatype="5" unbalanced="0"/>
    <cacheHierarchy uniqueName="[PD_Policy Details].[Policy Start Date]" caption="Policy Start Date" attribute="1" time="1" defaultMemberUniqueName="[PD_Policy Details].[Policy Start Date].[All]" allUniqueName="[PD_Policy Details].[Policy Start Date].[All]" dimensionUniqueName="[PD_Policy Details]" displayFolder="" count="0" memberValueDatatype="7" unbalanced="0"/>
    <cacheHierarchy uniqueName="[PD_Policy Details].[Policy End Date]" caption="Policy End Date" attribute="1" time="1" defaultMemberUniqueName="[PD_Policy Details].[Policy End Date].[All]" allUniqueName="[PD_Policy Details].[Policy End Date].[All]" dimensionUniqueName="[PD_Policy Details]" displayFolder="" count="0" memberValueDatatype="7" unbalanced="0"/>
    <cacheHierarchy uniqueName="[PD_Policy Details].[Payment Frequency]" caption="Payment Frequency" attribute="1" defaultMemberUniqueName="[PD_Policy Details].[Payment Frequency].[All]" allUniqueName="[PD_Policy Details].[Payment Frequency].[All]" dimensionUniqueName="[PD_Policy Details]" displayFolder="" count="0" memberValueDatatype="130" unbalanced="0"/>
    <cacheHierarchy uniqueName="[PD_Policy Details].[Status]" caption="Status" attribute="1" defaultMemberUniqueName="[PD_Policy Details].[Status].[All]" allUniqueName="[PD_Policy Details].[Status].[All]" dimensionUniqueName="[PD_Policy Details]" displayFolder="" count="0" memberValueDatatype="130" unbalanced="0"/>
    <cacheHierarchy uniqueName="[PD_Policy Details].[Customer ID]" caption="Customer ID" attribute="1" defaultMemberUniqueName="[PD_Policy Details].[Customer ID].[All]" allUniqueName="[PD_Policy Details].[Customer ID].[All]" dimensionUniqueName="[PD_Policy Details]" displayFolder="" count="0" memberValueDatatype="130" unbalanced="0"/>
    <cacheHierarchy uniqueName="[fees_202001231041].[income_due_date (Month Index)]" caption="income_due_date (Month Index)" attribute="1" defaultMemberUniqueName="[fees_202001231041].[income_due_date (Month Index)].[All]" allUniqueName="[fees_202001231041].[income_due_date (Month Index)].[All]" dimensionUniqueName="[fees_202001231041]" displayFolder="" count="0" memberValueDatatype="20" unbalanced="0" hidden="1"/>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_202001231041]" caption="__XL_Count fees_202001231041" measure="1" displayFolder="" measureGroup="fees_202001231041" count="0" hidden="1"/>
    <cacheHierarchy uniqueName="[Measures].[__XL_Count Meeting_list]" caption="__XL_Count Meeting_list" measure="1" displayFolder="" measureGroup="Meeting_list" count="0" hidden="1"/>
    <cacheHierarchy uniqueName="[Measures].[__XL_Count Invoice]" caption="__XL_Count Invoice" measure="1" displayFolder="" measureGroup="Invoice" count="0" hidden="1"/>
    <cacheHierarchy uniqueName="[Measures].[__XL_Count Opportunity]" caption="__XL_Count Opportunity" measure="1" displayFolder="" measureGroup="Opportunity" count="0" hidden="1"/>
    <cacheHierarchy uniqueName="[Measures].[__XL_Count PD_Additional Fields]" caption="__XL_Count PD_Additional Fields" measure="1" displayFolder="" measureGroup="PD_Additional Fields" count="0" hidden="1"/>
    <cacheHierarchy uniqueName="[Measures].[__XL_Count Claims]" caption="__XL_Count Claims" measure="1" displayFolder="" measureGroup="Claims" count="0" hidden="1"/>
    <cacheHierarchy uniqueName="[Measures].[__XL_Count PD_Customer Information]" caption="__XL_Count PD_Customer Information" measure="1" displayFolder="" measureGroup="PD_Customer Information" count="0" hidden="1"/>
    <cacheHierarchy uniqueName="[Measures].[__XL_Count PD_Payment History]" caption="__XL_Count PD_Payment History" measure="1" displayFolder="" measureGroup="PD_Payment History" count="0" hidden="1"/>
    <cacheHierarchy uniqueName="[Measures].[__XL_Count PD_Policy Details]" caption="__XL_Count PD_Policy Details" measure="1" displayFolder="" measureGroup="PD_Policy Details" count="0" hidden="1"/>
    <cacheHierarchy uniqueName="[Measures].[__XL_Count Append1]" caption="__XL_Count Append1" measure="1" displayFolder="" measureGroup="Append1" count="0" hidden="1"/>
    <cacheHierarchy uniqueName="[Measures].[__XL_Count Append2]" caption="__XL_Count Append2" measure="1" displayFolder="" measureGroup="Append2" count="0" hidden="1"/>
    <cacheHierarchy uniqueName="[Measures].[__XL_Count brokerage_202001231040]" caption="__XL_Count brokerage_202001231040" measure="1" displayFolder="" measureGroup="brokerage_202001231040" count="0" hidden="1"/>
    <cacheHierarchy uniqueName="[Measures].[__No measures defined]" caption="__No measures defined" measure="1" displayFolder="" count="0" hidden="1"/>
    <cacheHierarchy uniqueName="[Measures].[Count of policy_number]" caption="Count of policy_number" measure="1" displayFolder="" measureGroup="Invoice" count="0" hidden="1">
      <extLst>
        <ext xmlns:x15="http://schemas.microsoft.com/office/spreadsheetml/2010/11/main" uri="{B97F6D7D-B522-45F9-BDA1-12C45D357490}">
          <x15:cacheHierarchy aggregatedColumn="106"/>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10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22"/>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Budget" count="0" hidden="1">
      <extLst>
        <ext xmlns:x15="http://schemas.microsoft.com/office/spreadsheetml/2010/11/main" uri="{B97F6D7D-B522-45F9-BDA1-12C45D357490}">
          <x15:cacheHierarchy aggregatedColumn="77"/>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107"/>
        </ext>
      </extLst>
    </cacheHierarchy>
    <cacheHierarchy uniqueName="[Measures].[Sum of Amount 2]" caption="Sum of Amount 2" measure="1" displayFolder="" measureGroup="Brokerage" count="0" oneField="1" hidden="1">
      <fieldsUsage count="1">
        <fieldUsage x="1"/>
      </fieldsUsage>
      <extLst>
        <ext xmlns:x15="http://schemas.microsoft.com/office/spreadsheetml/2010/11/main" uri="{B97F6D7D-B522-45F9-BDA1-12C45D357490}">
          <x15:cacheHierarchy aggregatedColumn="50"/>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93"/>
        </ext>
      </extLst>
    </cacheHierarchy>
    <cacheHierarchy uniqueName="[Measures].[Sum of Amount 4]" caption="Sum of Amount 4" measure="1" displayFolder="" measureGroup="Append1" count="0" hidden="1">
      <extLst>
        <ext xmlns:x15="http://schemas.microsoft.com/office/spreadsheetml/2010/11/main" uri="{B97F6D7D-B522-45F9-BDA1-12C45D357490}">
          <x15:cacheHierarchy aggregatedColumn="11"/>
        </ext>
      </extLst>
    </cacheHierarchy>
    <cacheHierarchy uniqueName="[Measures].[Sum of Amount 5]" caption="Sum of Amount 5" measure="1" displayFolder="" measureGroup="Append2" count="0" hidden="1">
      <extLst>
        <ext xmlns:x15="http://schemas.microsoft.com/office/spreadsheetml/2010/11/main" uri="{B97F6D7D-B522-45F9-BDA1-12C45D357490}">
          <x15:cacheHierarchy aggregatedColumn="32"/>
        </ext>
      </extLst>
    </cacheHierarchy>
    <cacheHierarchy uniqueName="[Measures].[Sum of Amount 6]" caption="Sum of Amount 6" measure="1" displayFolder="" measureGroup="brokerage_202001231040" count="0" hidden="1">
      <extLst>
        <ext xmlns:x15="http://schemas.microsoft.com/office/spreadsheetml/2010/11/main" uri="{B97F6D7D-B522-45F9-BDA1-12C45D357490}">
          <x15:cacheHierarchy aggregatedColumn="67"/>
        </ext>
      </extLst>
    </cacheHierarchy>
    <cacheHierarchy uniqueName="[Measures].[Count of Status]" caption="Count of Status" measure="1" displayFolder="" measureGroup="PD_Policy Details" count="0" hidden="1">
      <extLst>
        <ext xmlns:x15="http://schemas.microsoft.com/office/spreadsheetml/2010/11/main" uri="{B97F6D7D-B522-45F9-BDA1-12C45D357490}">
          <x15:cacheHierarchy aggregatedColumn="155"/>
        </ext>
      </extLst>
    </cacheHierarchy>
    <cacheHierarchy uniqueName="[Measures].[Count of Policy ID]" caption="Count of Policy ID" measure="1" displayFolder="" measureGroup="PD_Policy Details" count="0" hidden="1">
      <extLst>
        <ext xmlns:x15="http://schemas.microsoft.com/office/spreadsheetml/2010/11/main" uri="{B97F6D7D-B522-45F9-BDA1-12C45D357490}">
          <x15:cacheHierarchy aggregatedColumn="148"/>
        </ext>
      </extLst>
    </cacheHierarchy>
    <cacheHierarchy uniqueName="[Measures].[Count of Customer ID]" caption="Count of Customer ID" measure="1" displayFolder="" measureGroup="PD_Customer Information" count="0" hidden="1">
      <extLst>
        <ext xmlns:x15="http://schemas.microsoft.com/office/spreadsheetml/2010/11/main" uri="{B97F6D7D-B522-45F9-BDA1-12C45D357490}">
          <x15:cacheHierarchy aggregatedColumn="135"/>
        </ext>
      </extLst>
    </cacheHierarchy>
    <cacheHierarchy uniqueName="[Measures].[Sum of Age]" caption="Sum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Age]" caption="Count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Policy ID 2]" caption="Count of Policy ID 2" measure="1" displayFolder="" measureGroup="PD_Payment History" count="0" hidden="1">
      <extLst>
        <ext xmlns:x15="http://schemas.microsoft.com/office/spreadsheetml/2010/11/main" uri="{B97F6D7D-B522-45F9-BDA1-12C45D357490}">
          <x15:cacheHierarchy aggregatedColumn="147"/>
        </ext>
      </extLst>
    </cacheHierarchy>
    <cacheHierarchy uniqueName="[Measures].[Count of Payment ID]" caption="Count of Payment ID" measure="1" displayFolder="" measureGroup="PD_Payment History" count="0" hidden="1">
      <extLst>
        <ext xmlns:x15="http://schemas.microsoft.com/office/spreadsheetml/2010/11/main" uri="{B97F6D7D-B522-45F9-BDA1-12C45D357490}">
          <x15:cacheHierarchy aggregatedColumn="142"/>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80"/>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82"/>
        </ext>
      </extLst>
    </cacheHierarchy>
    <cacheHierarchy uniqueName="[Measures].[Count of Policy ID 3]" caption="Count of Policy ID 3" measure="1" displayFolder="" measureGroup="PD_Additional Fields" count="0" hidden="1">
      <extLst>
        <ext xmlns:x15="http://schemas.microsoft.com/office/spreadsheetml/2010/11/main" uri="{B97F6D7D-B522-45F9-BDA1-12C45D357490}">
          <x15:cacheHierarchy aggregatedColumn="134"/>
        </ext>
      </extLst>
    </cacheHierarchy>
    <cacheHierarchy uniqueName="[Measures].[Sum of Premium Amount]" caption="Sum of Premium Amount" measure="1" displayFolder="" measureGroup="PD_Policy Details" count="0" hidden="1">
      <extLst>
        <ext xmlns:x15="http://schemas.microsoft.com/office/spreadsheetml/2010/11/main" uri="{B97F6D7D-B522-45F9-BDA1-12C45D357490}">
          <x15:cacheHierarchy aggregatedColumn="151"/>
        </ext>
      </extLst>
    </cacheHierarchy>
    <cacheHierarchy uniqueName="[Measures].[Sum of Coverage Amount]" caption="Sum of Coverage Amount" measure="1" displayFolder="" measureGroup="PD_Policy Details" count="0" hidden="1">
      <extLst>
        <ext xmlns:x15="http://schemas.microsoft.com/office/spreadsheetml/2010/11/main" uri="{B97F6D7D-B522-45F9-BDA1-12C45D357490}">
          <x15:cacheHierarchy aggregatedColumn="150"/>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79"/>
        </ext>
      </extLst>
    </cacheHierarchy>
  </cacheHierarchies>
  <kpis count="0"/>
  <dimensions count="15">
    <dimension name="Append1" uniqueName="[Append1]" caption="Append1"/>
    <dimension name="Append2" uniqueName="[Append2]" caption="Append2"/>
    <dimension name="Brokerage" uniqueName="[Brokerage]" caption="Brokerage"/>
    <dimension name="brokerage_202001231040" uniqueName="[brokerage_202001231040]" caption="brokerage_202001231040"/>
    <dimension name="Budget" uniqueName="[Budget]" caption="Budget"/>
    <dimension name="Claims" uniqueName="[Claims]" caption="Claims"/>
    <dimension name="fees_202001231041" uniqueName="[fees_202001231041]" caption="fees_202001231041"/>
    <dimension name="Invoice" uniqueName="[Invoice]" caption="Invoice"/>
    <dimension measure="1" name="Measures" uniqueName="[Measures]" caption="Measures"/>
    <dimension name="Meeting_list" uniqueName="[Meeting_list]" caption="Meeting_list"/>
    <dimension name="Opportunity" uniqueName="[Opportunity]" caption="Opportunity"/>
    <dimension name="PD_Additional Fields" uniqueName="[PD_Additional Fields]" caption="PD_Additional Fields"/>
    <dimension name="PD_Customer Information" uniqueName="[PD_Customer Information]" caption="PD_Customer Information"/>
    <dimension name="PD_Payment History" uniqueName="[PD_Payment History]" caption="PD_Payment History"/>
    <dimension name="PD_Policy Details" uniqueName="[PD_Policy Details]" caption="PD_Policy Details"/>
  </dimensions>
  <measureGroups count="14">
    <measureGroup name="Append1" caption="Append1"/>
    <measureGroup name="Append2" caption="Append2"/>
    <measureGroup name="Brokerage" caption="Brokerage"/>
    <measureGroup name="brokerage_202001231040" caption="brokerage_202001231040"/>
    <measureGroup name="Budget" caption="Budget"/>
    <measureGroup name="Claims" caption="Claims"/>
    <measureGroup name="fees_202001231041" caption="fees_202001231041"/>
    <measureGroup name="Invoice" caption="Invoice"/>
    <measureGroup name="Meeting_list" caption="Meeting_list"/>
    <measureGroup name="Opportunity" caption="Opportunity"/>
    <measureGroup name="PD_Additional Fields" caption="PD_Additional Fields"/>
    <measureGroup name="PD_Customer Information" caption="PD_Customer Information"/>
    <measureGroup name="PD_Payment History" caption="PD_Payment History"/>
    <measureGroup name="PD_Policy Details" caption="PD_Policy Details"/>
  </measureGroups>
  <maps count="28">
    <map measureGroup="0" dimension="0"/>
    <map measureGroup="1" dimension="1"/>
    <map measureGroup="2" dimension="2"/>
    <map measureGroup="2" dimension="4"/>
    <map measureGroup="3" dimension="3"/>
    <map measureGroup="4" dimension="4"/>
    <map measureGroup="5" dimension="5"/>
    <map measureGroup="5" dimension="11"/>
    <map measureGroup="5" dimension="12"/>
    <map measureGroup="5" dimension="14"/>
    <map measureGroup="6" dimension="4"/>
    <map measureGroup="6" dimension="6"/>
    <map measureGroup="7" dimension="4"/>
    <map measureGroup="7" dimension="7"/>
    <map measureGroup="8" dimension="4"/>
    <map measureGroup="8" dimension="9"/>
    <map measureGroup="9" dimension="4"/>
    <map measureGroup="9" dimension="10"/>
    <map measureGroup="10" dimension="11"/>
    <map measureGroup="10" dimension="12"/>
    <map measureGroup="10" dimension="14"/>
    <map measureGroup="11" dimension="12"/>
    <map measureGroup="12" dimension="11"/>
    <map measureGroup="12" dimension="12"/>
    <map measureGroup="12" dimension="13"/>
    <map measureGroup="12" dimension="14"/>
    <map measureGroup="13" dimension="12"/>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wsalya appusamy" refreshedDate="45870.842677546294" backgroundQuery="1" createdVersion="7" refreshedVersion="8" minRefreshableVersion="3" recordCount="0" supportSubquery="1" supportAdvancedDrill="1" xr:uid="{619452B7-8C3B-4347-92CA-FB62BAF12AC5}">
  <cacheSource type="external" connectionId="16"/>
  <cacheFields count="4">
    <cacheField name="[fees_202001231041].[income_class].[income_class]" caption="income_class" numFmtId="0" hierarchy="92" level="1">
      <sharedItems count="3">
        <s v="Cross Sell"/>
        <s v="New"/>
        <s v="Renewal"/>
      </sharedItems>
    </cacheField>
    <cacheField name="[Measures].[Sum of Amount 3]" caption="Sum of Amount 3" numFmtId="0" hierarchy="181" level="32767"/>
    <cacheField name="[Meeting_list].[meeting_date].[meeting_date]" caption="meeting_date" numFmtId="0" hierarchy="113" level="1">
      <sharedItems containsSemiMixedTypes="0" containsNonDate="0" containsString="0"/>
    </cacheField>
    <cacheField name="[PD_Policy Details].[Policy Type].[Policy Type]" caption="Policy Type" numFmtId="0" hierarchy="149" level="1">
      <sharedItems containsSemiMixedTypes="0" containsNonDate="0" containsString="0"/>
    </cacheField>
  </cacheFields>
  <cacheHierarchies count="198">
    <cacheHierarchy uniqueName="[Append1].[client_name]" caption="client_name" attribute="1" defaultMemberUniqueName="[Append1].[client_name].[All]" allUniqueName="[Append1].[client_name].[All]" dimensionUniqueName="[Append1]" displayFolder="" count="0" memberValueDatatype="130" unbalanced="0"/>
    <cacheHierarchy uniqueName="[Append1].[policy_number]" caption="policy_number" attribute="1" defaultMemberUniqueName="[Append1].[policy_number].[All]" allUniqueName="[Append1].[policy_number].[All]" dimensionUniqueName="[Append1]" displayFolder="" count="0" memberValueDatatype="130" unbalanced="0"/>
    <cacheHierarchy uniqueName="[Append1].[policy_status]" caption="policy_status" attribute="1" defaultMemberUniqueName="[Append1].[policy_status].[All]" allUniqueName="[Append1].[policy_status].[All]" dimensionUniqueName="[Append1]" displayFolder="" count="0" memberValueDatatype="130" unbalanced="0"/>
    <cacheHierarchy uniqueName="[Append1].[policy_start_date]" caption="policy_start_date" attribute="1" time="1" defaultMemberUniqueName="[Append1].[policy_start_date].[All]" allUniqueName="[Append1].[policy_start_date].[All]" dimensionUniqueName="[Append1]" displayFolder="" count="0" memberValueDatatype="7" unbalanced="0"/>
    <cacheHierarchy uniqueName="[Append1].[policy_end_date]" caption="policy_end_date" attribute="1" time="1" defaultMemberUniqueName="[Append1].[policy_end_date].[All]" allUniqueName="[Append1].[policy_end_date].[All]" dimensionUniqueName="[Append1]" displayFolder="" count="0" memberValueDatatype="7" unbalanced="0"/>
    <cacheHierarchy uniqueName="[Append1].[product_group]" caption="product_group" attribute="1" defaultMemberUniqueName="[Append1].[product_group].[All]" allUniqueName="[Append1].[product_group].[All]" dimensionUniqueName="[Append1]" displayFolder="" count="0" memberValueDatatype="130" unbalanced="0"/>
    <cacheHierarchy uniqueName="[Append1].[Account Exe ID]" caption="Account Exe ID" attribute="1" defaultMemberUniqueName="[Append1].[Account Exe ID].[All]" allUniqueName="[Append1].[Account Exe ID].[All]" dimensionUniqueName="[Append1]" displayFolder="" count="0" memberValueDatatype="130" unbalanced="0"/>
    <cacheHierarchy uniqueName="[Append1].[Exe Name]" caption="Exe Name" attribute="1" defaultMemberUniqueName="[Append1].[Exe Name].[All]" allUniqueName="[Append1].[Exe Name].[All]" dimensionUniqueName="[Append1]" displayFolder="" count="0" memberValueDatatype="130" unbalanced="0"/>
    <cacheHierarchy uniqueName="[Append1].[branch_name]" caption="branch_name" attribute="1" defaultMemberUniqueName="[Append1].[branch_name].[All]" allUniqueName="[Append1].[branch_name].[All]" dimensionUniqueName="[Append1]" displayFolder="" count="0" memberValueDatatype="130" unbalanced="0"/>
    <cacheHierarchy uniqueName="[Append1].[solution_group]" caption="solution_group" attribute="1" defaultMemberUniqueName="[Append1].[solution_group].[All]" allUniqueName="[Append1].[solution_group].[All]" dimensionUniqueName="[Append1]" displayFolder="" count="0" memberValueDatatype="130" unbalanced="0"/>
    <cacheHierarchy uniqueName="[Append1].[income_class]" caption="income_class" attribute="1" defaultMemberUniqueName="[Append1].[income_class].[All]" allUniqueName="[Append1].[income_class].[All]" dimensionUniqueName="[Append1]" displayFolder="" count="0" memberValueDatatype="130" unbalanced="0"/>
    <cacheHierarchy uniqueName="[Append1].[Amount]" caption="Amount" attribute="1" defaultMemberUniqueName="[Append1].[Amount].[All]" allUniqueName="[Append1].[Amount].[All]" dimensionUniqueName="[Append1]" displayFolder="" count="0" memberValueDatatype="5" unbalanced="0"/>
    <cacheHierarchy uniqueName="[Append1].[income_due_date]" caption="income_due_date" attribute="1" time="1" defaultMemberUniqueName="[Append1].[income_due_date].[All]" allUniqueName="[Append1].[income_due_date].[All]" dimensionUniqueName="[Append1]" displayFolder="" count="0" memberValueDatatype="7" unbalanced="0"/>
    <cacheHierarchy uniqueName="[Append1].[revenue_transaction_type]" caption="revenue_transaction_type" attribute="1" defaultMemberUniqueName="[Append1].[revenue_transaction_type].[All]" allUniqueName="[Append1].[revenue_transaction_type].[All]" dimensionUniqueName="[Append1]" displayFolder="" count="0" memberValueDatatype="130" unbalanced="0"/>
    <cacheHierarchy uniqueName="[Append1].[renewal_status]" caption="renewal_status" attribute="1" defaultMemberUniqueName="[Append1].[renewal_status].[All]" allUniqueName="[Append1].[renewal_status].[All]" dimensionUniqueName="[Append1]" displayFolder="" count="0" memberValueDatatype="130" unbalanced="0"/>
    <cacheHierarchy uniqueName="[Append1].[lapse_reason]" caption="lapse_reason" attribute="1" defaultMemberUniqueName="[Append1].[lapse_reason].[All]" allUniqueName="[Append1].[lapse_reason].[All]" dimensionUniqueName="[Append1]" displayFolder="" count="0" memberValueDatatype="130" unbalanced="0"/>
    <cacheHierarchy uniqueName="[Append1].[last_updated_date]" caption="last_updated_date" attribute="1" time="1" defaultMemberUniqueName="[Append1].[last_updated_date].[All]" allUniqueName="[Append1].[last_updated_date].[All]" dimensionUniqueName="[Append1]" displayFolder="" count="0" memberValueDatatype="7" unbalanced="0"/>
    <cacheHierarchy uniqueName="[Append1].[Account Executive]" caption="Account Executive" attribute="1" defaultMemberUniqueName="[Append1].[Account Executive].[All]" allUniqueName="[Append1].[Account Executive].[All]" dimensionUniqueName="[Append1]" displayFolder="" count="0" memberValueDatatype="130" unbalanced="0"/>
    <cacheHierarchy uniqueName="[Append1].[invoice_number]" caption="invoice_number" attribute="1" defaultMemberUniqueName="[Append1].[invoice_number].[All]" allUniqueName="[Append1].[invoice_number].[All]" dimensionUniqueName="[Append1]" displayFolder="" count="0" memberValueDatatype="130" unbalanced="0"/>
    <cacheHierarchy uniqueName="[Append1].[invoice_date]" caption="invoice_date" attribute="1" time="1" defaultMemberUniqueName="[Append1].[invoice_date].[All]" allUniqueName="[Append1].[invoice_date].[All]" dimensionUniqueName="[Append1]" displayFolder="" count="0" memberValueDatatype="7" unbalanced="0"/>
    <cacheHierarchy uniqueName="[Append1].[Client Name]" caption="Client Name" attribute="1" defaultMemberUniqueName="[Append1].[Client Name].[All]" allUniqueName="[Append1].[Client Name].[All]" dimensionUniqueName="[Append1]" displayFolder="" count="0" memberValueDatatype="130" unbalanced="0"/>
    <cacheHierarchy uniqueName="[Append2].[client_name]" caption="client_name" attribute="1" defaultMemberUniqueName="[Append2].[client_name].[All]" allUniqueName="[Append2].[client_name].[All]" dimensionUniqueName="[Append2]" displayFolder="" count="0" memberValueDatatype="130" unbalanced="0"/>
    <cacheHierarchy uniqueName="[Append2].[policy_number]" caption="policy_number" attribute="1" defaultMemberUniqueName="[Append2].[policy_number].[All]" allUniqueName="[Append2].[policy_number].[All]" dimensionUniqueName="[Append2]" displayFolder="" count="0" memberValueDatatype="130" unbalanced="0"/>
    <cacheHierarchy uniqueName="[Append2].[policy_status]" caption="policy_status" attribute="1" defaultMemberUniqueName="[Append2].[policy_status].[All]" allUniqueName="[Append2].[policy_status].[All]" dimensionUniqueName="[Append2]" displayFolder="" count="0" memberValueDatatype="130" unbalanced="0"/>
    <cacheHierarchy uniqueName="[Append2].[policy_start_date]" caption="policy_start_date" attribute="1" time="1" defaultMemberUniqueName="[Append2].[policy_start_date].[All]" allUniqueName="[Append2].[policy_start_date].[All]" dimensionUniqueName="[Append2]" displayFolder="" count="0" memberValueDatatype="7" unbalanced="0"/>
    <cacheHierarchy uniqueName="[Append2].[policy_end_date]" caption="policy_end_date" attribute="1" time="1" defaultMemberUniqueName="[Append2].[policy_end_date].[All]" allUniqueName="[Append2].[policy_end_date].[All]" dimensionUniqueName="[Append2]" displayFolder="" count="0" memberValueDatatype="7" unbalanced="0"/>
    <cacheHierarchy uniqueName="[Append2].[product_group]" caption="product_group" attribute="1" defaultMemberUniqueName="[Append2].[product_group].[All]" allUniqueName="[Append2].[product_group].[All]" dimensionUniqueName="[Append2]" displayFolder="" count="0" memberValueDatatype="130" unbalanced="0"/>
    <cacheHierarchy uniqueName="[Append2].[Account Exe ID]" caption="Account Exe ID" attribute="1" defaultMemberUniqueName="[Append2].[Account Exe ID].[All]" allUniqueName="[Append2].[Account Exe ID].[All]" dimensionUniqueName="[Append2]" displayFolder="" count="0" memberValueDatatype="130" unbalanced="0"/>
    <cacheHierarchy uniqueName="[Append2].[Exe Name]" caption="Exe Name" attribute="1" defaultMemberUniqueName="[Append2].[Exe Name].[All]" allUniqueName="[Append2].[Exe Name].[All]" dimensionUniqueName="[Append2]" displayFolder="" count="0" memberValueDatatype="130" unbalanced="0"/>
    <cacheHierarchy uniqueName="[Append2].[branch_name]" caption="branch_name" attribute="1" defaultMemberUniqueName="[Append2].[branch_name].[All]" allUniqueName="[Append2].[branch_name].[All]" dimensionUniqueName="[Append2]" displayFolder="" count="0" memberValueDatatype="130" unbalanced="0"/>
    <cacheHierarchy uniqueName="[Append2].[solution_group]" caption="solution_group" attribute="1" defaultMemberUniqueName="[Append2].[solution_group].[All]" allUniqueName="[Append2].[solution_group].[All]" dimensionUniqueName="[Append2]" displayFolder="" count="0" memberValueDatatype="130" unbalanced="0"/>
    <cacheHierarchy uniqueName="[Append2].[income_class]" caption="income_class" attribute="1" defaultMemberUniqueName="[Append2].[income_class].[All]" allUniqueName="[Append2].[income_class].[All]" dimensionUniqueName="[Append2]" displayFolder="" count="0" memberValueDatatype="130" unbalanced="0"/>
    <cacheHierarchy uniqueName="[Append2].[Amount]" caption="Amount" attribute="1" defaultMemberUniqueName="[Append2].[Amount].[All]" allUniqueName="[Append2].[Amount].[All]" dimensionUniqueName="[Append2]" displayFolder="" count="0" memberValueDatatype="5" unbalanced="0"/>
    <cacheHierarchy uniqueName="[Append2].[income_due_date]" caption="income_due_date" attribute="1" time="1" defaultMemberUniqueName="[Append2].[income_due_date].[All]" allUniqueName="[Append2].[income_due_date].[All]" dimensionUniqueName="[Append2]" displayFolder="" count="0" memberValueDatatype="7" unbalanced="0"/>
    <cacheHierarchy uniqueName="[Append2].[revenue_transaction_type]" caption="revenue_transaction_type" attribute="1" defaultMemberUniqueName="[Append2].[revenue_transaction_type].[All]" allUniqueName="[Append2].[revenue_transaction_type].[All]" dimensionUniqueName="[Append2]" displayFolder="" count="0" memberValueDatatype="130" unbalanced="0"/>
    <cacheHierarchy uniqueName="[Append2].[renewal_status]" caption="renewal_status" attribute="1" defaultMemberUniqueName="[Append2].[renewal_status].[All]" allUniqueName="[Append2].[renewal_status].[All]" dimensionUniqueName="[Append2]" displayFolder="" count="0" memberValueDatatype="130" unbalanced="0"/>
    <cacheHierarchy uniqueName="[Append2].[lapse_reason]" caption="lapse_reason" attribute="1" defaultMemberUniqueName="[Append2].[lapse_reason].[All]" allUniqueName="[Append2].[lapse_reason].[All]" dimensionUniqueName="[Append2]" displayFolder="" count="0" memberValueDatatype="130" unbalanced="0"/>
    <cacheHierarchy uniqueName="[Append2].[last_updated_date]" caption="last_updated_date" attribute="1" time="1" defaultMemberUniqueName="[Append2].[last_updated_date].[All]" allUniqueName="[Append2].[last_updated_date].[All]" dimensionUniqueName="[Append2]" displayFolder="" count="0" memberValueDatatype="7" unbalanced="0"/>
    <cacheHierarchy uniqueName="[Append2].[Account Executive]" caption="Account Executive" attribute="1" defaultMemberUniqueName="[Append2].[Account Executive].[All]" allUniqueName="[Append2].[Account Executive].[All]" dimensionUniqueName="[Append2]"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13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2" memberValueDatatype="130" unbalanced="0">
      <fieldsUsage count="2">
        <fieldUsage x="-1"/>
        <fieldUsage x="0"/>
      </fieldsUsage>
    </cacheHierarchy>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income_due_date (Month)]" caption="income_due_date (Month)" attribute="1" defaultMemberUniqueName="[fees_202001231041].[income_due_date (Month)].[All]" allUniqueName="[fees_202001231041].[income_due_date (Month)].[All]" dimensionUniqueName="[fees_202001231041]"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_list].[Account Exe ID]" caption="Account Exe ID" attribute="1" defaultMemberUniqueName="[Meeting_list].[Account Exe ID].[All]" allUniqueName="[Meeting_list].[Account Exe ID].[All]" dimensionUniqueName="[Meeting_list]" displayFolder="" count="0" memberValueDatatype="13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2" memberValueDatatype="7" unbalanced="0">
      <fieldsUsage count="2">
        <fieldUsage x="-1"/>
        <fieldUsage x="2"/>
      </fieldsUsage>
    </cacheHierarchy>
    <cacheHierarchy uniqueName="[Meeting_list].[meeting_date (Year)]" caption="meeting_date (Year)" attribute="1" defaultMemberUniqueName="[Meeting_list].[meeting_date (Year)].[All]" allUniqueName="[Meeting_list].[meeting_date (Year)].[All]" dimensionUniqueName="[Meeting_list]" displayFolder="" count="0" memberValueDatatype="130" unbalanced="0"/>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D_Additional Fields].[Agent ID]" caption="Agent ID" attribute="1" defaultMemberUniqueName="[PD_Additional Fields].[Agent ID].[All]" allUniqueName="[PD_Additional Fields].[Agent ID].[All]" dimensionUniqueName="[PD_Additional Fields]" displayFolder="" count="0" memberValueDatatype="130" unbalanced="0"/>
    <cacheHierarchy uniqueName="[PD_Additional Fields].[Renewal Status]" caption="Renewal Status" attribute="1" defaultMemberUniqueName="[PD_Additional Fields].[Renewal Status].[All]" allUniqueName="[PD_Additional Fields].[Renewal Status].[All]" dimensionUniqueName="[PD_Additional Fields]" displayFolder="" count="0" memberValueDatatype="130" unbalanced="0"/>
    <cacheHierarchy uniqueName="[PD_Additional Fields].[Policy Discounts]" caption="Policy Discounts" attribute="1" defaultMemberUniqueName="[PD_Additional Fields].[Policy Discounts].[All]" allUniqueName="[PD_Additional Fields].[Policy Discounts].[All]" dimensionUniqueName="[PD_Additional Fields]" displayFolder="" count="0" memberValueDatatype="20" unbalanced="0"/>
    <cacheHierarchy uniqueName="[PD_Additional Fields].[Risk Score]" caption="Risk Score" attribute="1" defaultMemberUniqueName="[PD_Additional Fields].[Risk Score].[All]" allUniqueName="[PD_Additional Fields].[Risk Score].[All]" dimensionUniqueName="[PD_Additional Fields]" displayFolder="" count="0" memberValueDatatype="20" unbalanced="0"/>
    <cacheHierarchy uniqueName="[PD_Additional Fields].[Policy ID]" caption="Policy ID" attribute="1" defaultMemberUniqueName="[PD_Additional Fields].[Policy ID].[All]" allUniqueName="[PD_Additional Fields].[Policy ID].[All]" dimensionUniqueName="[PD_Additional Fields]" displayFolder="" count="0" memberValueDatatype="130" unbalanced="0"/>
    <cacheHierarchy uniqueName="[PD_Customer Information].[Customer ID]" caption="Customer ID" attribute="1" defaultMemberUniqueName="[PD_Customer Information].[Customer ID].[All]" allUniqueName="[PD_Customer Information].[Customer ID].[All]" dimensionUniqueName="[PD_Customer Information]" displayFolder="" count="0" memberValueDatatype="130" unbalanced="0"/>
    <cacheHierarchy uniqueName="[PD_Customer Information].[Name]" caption="Name" attribute="1" defaultMemberUniqueName="[PD_Customer Information].[Name].[All]" allUniqueName="[PD_Customer Information].[Name].[All]" dimensionUniqueName="[PD_Customer Information]" displayFolder="" count="0" memberValueDatatype="130" unbalanced="0"/>
    <cacheHierarchy uniqueName="[PD_Customer Information].[Gender]" caption="Gender" attribute="1" defaultMemberUniqueName="[PD_Customer Information].[Gender].[All]" allUniqueName="[PD_Customer Information].[Gender].[All]" dimensionUniqueName="[PD_Customer Information]" displayFolder="" count="2" memberValueDatatype="130" unbalanced="0"/>
    <cacheHierarchy uniqueName="[PD_Customer Information].[Age]" caption="Age" attribute="1" defaultMemberUniqueName="[PD_Customer Information].[Age].[All]" allUniqueName="[PD_Customer Information].[Age].[All]" dimensionUniqueName="[PD_Customer Information]" displayFolder="" count="0" memberValueDatatype="20" unbalanced="0"/>
    <cacheHierarchy uniqueName="[PD_Customer Information].[Occupation]" caption="Occupation" attribute="1" defaultMemberUniqueName="[PD_Customer Information].[Occupation].[All]" allUniqueName="[PD_Customer Information].[Occupation].[All]" dimensionUniqueName="[PD_Customer Information]" displayFolder="" count="0" memberValueDatatype="130" unbalanced="0"/>
    <cacheHierarchy uniqueName="[PD_Customer Information].[Marital Status]" caption="Marital Status" attribute="1" defaultMemberUniqueName="[PD_Customer Information].[Marital Status].[All]" allUniqueName="[PD_Customer Information].[Marital Status].[All]" dimensionUniqueName="[PD_Customer Information]" displayFolder="" count="0" memberValueDatatype="130" unbalanced="0"/>
    <cacheHierarchy uniqueName="[PD_Customer Information].[Address (City, State, Zip Code)]" caption="Address (City, State, Zip Code)" attribute="1" defaultMemberUniqueName="[PD_Customer Information].[Address (City, State, Zip Code)].[All]" allUniqueName="[PD_Customer Information].[Address (City, State, Zip Code)].[All]" dimensionUniqueName="[PD_Customer Information]" displayFolder="" count="0" memberValueDatatype="130" unbalanced="0"/>
    <cacheHierarchy uniqueName="[PD_Payment History].[Payment ID]" caption="Payment ID" attribute="1" defaultMemberUniqueName="[PD_Payment History].[Payment ID].[All]" allUniqueName="[PD_Payment History].[Payment ID].[All]" dimensionUniqueName="[PD_Payment History]" displayFolder="" count="0" memberValueDatatype="130" unbalanced="0"/>
    <cacheHierarchy uniqueName="[PD_Payment History].[Date of Payment]" caption="Date of Payment" attribute="1" time="1" defaultMemberUniqueName="[PD_Payment History].[Date of Payment].[All]" allUniqueName="[PD_Payment History].[Date of Payment].[All]" dimensionUniqueName="[PD_Payment History]" displayFolder="" count="0" memberValueDatatype="7" unbalanced="0"/>
    <cacheHierarchy uniqueName="[PD_Payment History].[Amount Paid]" caption="Amount Paid" attribute="1" defaultMemberUniqueName="[PD_Payment History].[Amount Paid].[All]" allUniqueName="[PD_Payment History].[Amount Paid].[All]" dimensionUniqueName="[PD_Payment History]" displayFolder="" count="0" memberValueDatatype="5" unbalanced="0"/>
    <cacheHierarchy uniqueName="[PD_Payment History].[Payment Method]" caption="Payment Method" attribute="1" defaultMemberUniqueName="[PD_Payment History].[Payment Method].[All]" allUniqueName="[PD_Payment History].[Payment Method].[All]" dimensionUniqueName="[PD_Payment History]" displayFolder="" count="2" memberValueDatatype="130" unbalanced="0"/>
    <cacheHierarchy uniqueName="[PD_Payment History].[Payment Status]" caption="Payment Status" attribute="1" defaultMemberUniqueName="[PD_Payment History].[Payment Status].[All]" allUniqueName="[PD_Payment History].[Payment Status].[All]" dimensionUniqueName="[PD_Payment History]" displayFolder="" count="0" memberValueDatatype="130" unbalanced="0"/>
    <cacheHierarchy uniqueName="[PD_Payment History].[Policy ID]" caption="Policy ID" attribute="1" defaultMemberUniqueName="[PD_Payment History].[Policy ID].[All]" allUniqueName="[PD_Payment History].[Policy ID].[All]" dimensionUniqueName="[PD_Payment History]" displayFolder="" count="0" memberValueDatatype="130" unbalanced="0"/>
    <cacheHierarchy uniqueName="[PD_Policy Details].[Policy ID]" caption="Policy ID" attribute="1" defaultMemberUniqueName="[PD_Policy Details].[Policy ID].[All]" allUniqueName="[PD_Policy Details].[Policy ID].[All]" dimensionUniqueName="[PD_Policy Details]" displayFolder="" count="0" memberValueDatatype="130" unbalanced="0"/>
    <cacheHierarchy uniqueName="[PD_Policy Details].[Policy Type]" caption="Policy Type" attribute="1" defaultMemberUniqueName="[PD_Policy Details].[Policy Type].[All]" allUniqueName="[PD_Policy Details].[Policy Type].[All]" dimensionUniqueName="[PD_Policy Details]" displayFolder="" count="2" memberValueDatatype="130" unbalanced="0">
      <fieldsUsage count="2">
        <fieldUsage x="-1"/>
        <fieldUsage x="3"/>
      </fieldsUsage>
    </cacheHierarchy>
    <cacheHierarchy uniqueName="[PD_Policy Details].[Coverage Amount]" caption="Coverage Amount" attribute="1" defaultMemberUniqueName="[PD_Policy Details].[Coverage Amount].[All]" allUniqueName="[PD_Policy Details].[Coverage Amount].[All]" dimensionUniqueName="[PD_Policy Details]" displayFolder="" count="0" memberValueDatatype="20" unbalanced="0"/>
    <cacheHierarchy uniqueName="[PD_Policy Details].[Premium Amount]" caption="Premium Amount" attribute="1" defaultMemberUniqueName="[PD_Policy Details].[Premium Amount].[All]" allUniqueName="[PD_Policy Details].[Premium Amount].[All]" dimensionUniqueName="[PD_Policy Details]" displayFolder="" count="0" memberValueDatatype="5" unbalanced="0"/>
    <cacheHierarchy uniqueName="[PD_Policy Details].[Policy Start Date]" caption="Policy Start Date" attribute="1" time="1" defaultMemberUniqueName="[PD_Policy Details].[Policy Start Date].[All]" allUniqueName="[PD_Policy Details].[Policy Start Date].[All]" dimensionUniqueName="[PD_Policy Details]" displayFolder="" count="0" memberValueDatatype="7" unbalanced="0"/>
    <cacheHierarchy uniqueName="[PD_Policy Details].[Policy End Date]" caption="Policy End Date" attribute="1" time="1" defaultMemberUniqueName="[PD_Policy Details].[Policy End Date].[All]" allUniqueName="[PD_Policy Details].[Policy End Date].[All]" dimensionUniqueName="[PD_Policy Details]" displayFolder="" count="0" memberValueDatatype="7" unbalanced="0"/>
    <cacheHierarchy uniqueName="[PD_Policy Details].[Payment Frequency]" caption="Payment Frequency" attribute="1" defaultMemberUniqueName="[PD_Policy Details].[Payment Frequency].[All]" allUniqueName="[PD_Policy Details].[Payment Frequency].[All]" dimensionUniqueName="[PD_Policy Details]" displayFolder="" count="0" memberValueDatatype="130" unbalanced="0"/>
    <cacheHierarchy uniqueName="[PD_Policy Details].[Status]" caption="Status" attribute="1" defaultMemberUniqueName="[PD_Policy Details].[Status].[All]" allUniqueName="[PD_Policy Details].[Status].[All]" dimensionUniqueName="[PD_Policy Details]" displayFolder="" count="0" memberValueDatatype="130" unbalanced="0"/>
    <cacheHierarchy uniqueName="[PD_Policy Details].[Customer ID]" caption="Customer ID" attribute="1" defaultMemberUniqueName="[PD_Policy Details].[Customer ID].[All]" allUniqueName="[PD_Policy Details].[Customer ID].[All]" dimensionUniqueName="[PD_Policy Details]" displayFolder="" count="0" memberValueDatatype="130" unbalanced="0"/>
    <cacheHierarchy uniqueName="[fees_202001231041].[income_due_date (Month Index)]" caption="income_due_date (Month Index)" attribute="1" defaultMemberUniqueName="[fees_202001231041].[income_due_date (Month Index)].[All]" allUniqueName="[fees_202001231041].[income_due_date (Month Index)].[All]" dimensionUniqueName="[fees_202001231041]" displayFolder="" count="0" memberValueDatatype="20" unbalanced="0" hidden="1"/>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_202001231041]" caption="__XL_Count fees_202001231041" measure="1" displayFolder="" measureGroup="fees_202001231041" count="0" hidden="1"/>
    <cacheHierarchy uniqueName="[Measures].[__XL_Count Meeting_list]" caption="__XL_Count Meeting_list" measure="1" displayFolder="" measureGroup="Meeting_list" count="0" hidden="1"/>
    <cacheHierarchy uniqueName="[Measures].[__XL_Count Invoice]" caption="__XL_Count Invoice" measure="1" displayFolder="" measureGroup="Invoice" count="0" hidden="1"/>
    <cacheHierarchy uniqueName="[Measures].[__XL_Count Opportunity]" caption="__XL_Count Opportunity" measure="1" displayFolder="" measureGroup="Opportunity" count="0" hidden="1"/>
    <cacheHierarchy uniqueName="[Measures].[__XL_Count PD_Additional Fields]" caption="__XL_Count PD_Additional Fields" measure="1" displayFolder="" measureGroup="PD_Additional Fields" count="0" hidden="1"/>
    <cacheHierarchy uniqueName="[Measures].[__XL_Count Claims]" caption="__XL_Count Claims" measure="1" displayFolder="" measureGroup="Claims" count="0" hidden="1"/>
    <cacheHierarchy uniqueName="[Measures].[__XL_Count PD_Customer Information]" caption="__XL_Count PD_Customer Information" measure="1" displayFolder="" measureGroup="PD_Customer Information" count="0" hidden="1"/>
    <cacheHierarchy uniqueName="[Measures].[__XL_Count PD_Payment History]" caption="__XL_Count PD_Payment History" measure="1" displayFolder="" measureGroup="PD_Payment History" count="0" hidden="1"/>
    <cacheHierarchy uniqueName="[Measures].[__XL_Count PD_Policy Details]" caption="__XL_Count PD_Policy Details" measure="1" displayFolder="" measureGroup="PD_Policy Details" count="0" hidden="1"/>
    <cacheHierarchy uniqueName="[Measures].[__XL_Count Append1]" caption="__XL_Count Append1" measure="1" displayFolder="" measureGroup="Append1" count="0" hidden="1"/>
    <cacheHierarchy uniqueName="[Measures].[__XL_Count Append2]" caption="__XL_Count Append2" measure="1" displayFolder="" measureGroup="Append2" count="0" hidden="1"/>
    <cacheHierarchy uniqueName="[Measures].[__XL_Count brokerage_202001231040]" caption="__XL_Count brokerage_202001231040" measure="1" displayFolder="" measureGroup="brokerage_202001231040" count="0" hidden="1"/>
    <cacheHierarchy uniqueName="[Measures].[__No measures defined]" caption="__No measures defined" measure="1" displayFolder="" count="0" hidden="1"/>
    <cacheHierarchy uniqueName="[Measures].[Count of policy_number]" caption="Count of policy_number" measure="1" displayFolder="" measureGroup="Invoice" count="0" hidden="1">
      <extLst>
        <ext xmlns:x15="http://schemas.microsoft.com/office/spreadsheetml/2010/11/main" uri="{B97F6D7D-B522-45F9-BDA1-12C45D357490}">
          <x15:cacheHierarchy aggregatedColumn="106"/>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10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22"/>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Budget" count="0" hidden="1">
      <extLst>
        <ext xmlns:x15="http://schemas.microsoft.com/office/spreadsheetml/2010/11/main" uri="{B97F6D7D-B522-45F9-BDA1-12C45D357490}">
          <x15:cacheHierarchy aggregatedColumn="77"/>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107"/>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50"/>
        </ext>
      </extLst>
    </cacheHierarchy>
    <cacheHierarchy uniqueName="[Measures].[Sum of Amount 3]" caption="Sum of Amount 3" measure="1" displayFolder="" measureGroup="fees_202001231041" count="0" oneField="1" hidden="1">
      <fieldsUsage count="1">
        <fieldUsage x="1"/>
      </fieldsUsage>
      <extLst>
        <ext xmlns:x15="http://schemas.microsoft.com/office/spreadsheetml/2010/11/main" uri="{B97F6D7D-B522-45F9-BDA1-12C45D357490}">
          <x15:cacheHierarchy aggregatedColumn="93"/>
        </ext>
      </extLst>
    </cacheHierarchy>
    <cacheHierarchy uniqueName="[Measures].[Sum of Amount 4]" caption="Sum of Amount 4" measure="1" displayFolder="" measureGroup="Append1" count="0" hidden="1">
      <extLst>
        <ext xmlns:x15="http://schemas.microsoft.com/office/spreadsheetml/2010/11/main" uri="{B97F6D7D-B522-45F9-BDA1-12C45D357490}">
          <x15:cacheHierarchy aggregatedColumn="11"/>
        </ext>
      </extLst>
    </cacheHierarchy>
    <cacheHierarchy uniqueName="[Measures].[Sum of Amount 5]" caption="Sum of Amount 5" measure="1" displayFolder="" measureGroup="Append2" count="0" hidden="1">
      <extLst>
        <ext xmlns:x15="http://schemas.microsoft.com/office/spreadsheetml/2010/11/main" uri="{B97F6D7D-B522-45F9-BDA1-12C45D357490}">
          <x15:cacheHierarchy aggregatedColumn="32"/>
        </ext>
      </extLst>
    </cacheHierarchy>
    <cacheHierarchy uniqueName="[Measures].[Sum of Amount 6]" caption="Sum of Amount 6" measure="1" displayFolder="" measureGroup="brokerage_202001231040" count="0" hidden="1">
      <extLst>
        <ext xmlns:x15="http://schemas.microsoft.com/office/spreadsheetml/2010/11/main" uri="{B97F6D7D-B522-45F9-BDA1-12C45D357490}">
          <x15:cacheHierarchy aggregatedColumn="67"/>
        </ext>
      </extLst>
    </cacheHierarchy>
    <cacheHierarchy uniqueName="[Measures].[Count of Status]" caption="Count of Status" measure="1" displayFolder="" measureGroup="PD_Policy Details" count="0" hidden="1">
      <extLst>
        <ext xmlns:x15="http://schemas.microsoft.com/office/spreadsheetml/2010/11/main" uri="{B97F6D7D-B522-45F9-BDA1-12C45D357490}">
          <x15:cacheHierarchy aggregatedColumn="155"/>
        </ext>
      </extLst>
    </cacheHierarchy>
    <cacheHierarchy uniqueName="[Measures].[Count of Policy ID]" caption="Count of Policy ID" measure="1" displayFolder="" measureGroup="PD_Policy Details" count="0" hidden="1">
      <extLst>
        <ext xmlns:x15="http://schemas.microsoft.com/office/spreadsheetml/2010/11/main" uri="{B97F6D7D-B522-45F9-BDA1-12C45D357490}">
          <x15:cacheHierarchy aggregatedColumn="148"/>
        </ext>
      </extLst>
    </cacheHierarchy>
    <cacheHierarchy uniqueName="[Measures].[Count of Customer ID]" caption="Count of Customer ID" measure="1" displayFolder="" measureGroup="PD_Customer Information" count="0" hidden="1">
      <extLst>
        <ext xmlns:x15="http://schemas.microsoft.com/office/spreadsheetml/2010/11/main" uri="{B97F6D7D-B522-45F9-BDA1-12C45D357490}">
          <x15:cacheHierarchy aggregatedColumn="135"/>
        </ext>
      </extLst>
    </cacheHierarchy>
    <cacheHierarchy uniqueName="[Measures].[Sum of Age]" caption="Sum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Age]" caption="Count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Policy ID 2]" caption="Count of Policy ID 2" measure="1" displayFolder="" measureGroup="PD_Payment History" count="0" hidden="1">
      <extLst>
        <ext xmlns:x15="http://schemas.microsoft.com/office/spreadsheetml/2010/11/main" uri="{B97F6D7D-B522-45F9-BDA1-12C45D357490}">
          <x15:cacheHierarchy aggregatedColumn="147"/>
        </ext>
      </extLst>
    </cacheHierarchy>
    <cacheHierarchy uniqueName="[Measures].[Count of Payment ID]" caption="Count of Payment ID" measure="1" displayFolder="" measureGroup="PD_Payment History" count="0" hidden="1">
      <extLst>
        <ext xmlns:x15="http://schemas.microsoft.com/office/spreadsheetml/2010/11/main" uri="{B97F6D7D-B522-45F9-BDA1-12C45D357490}">
          <x15:cacheHierarchy aggregatedColumn="142"/>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80"/>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82"/>
        </ext>
      </extLst>
    </cacheHierarchy>
    <cacheHierarchy uniqueName="[Measures].[Count of Policy ID 3]" caption="Count of Policy ID 3" measure="1" displayFolder="" measureGroup="PD_Additional Fields" count="0" hidden="1">
      <extLst>
        <ext xmlns:x15="http://schemas.microsoft.com/office/spreadsheetml/2010/11/main" uri="{B97F6D7D-B522-45F9-BDA1-12C45D357490}">
          <x15:cacheHierarchy aggregatedColumn="134"/>
        </ext>
      </extLst>
    </cacheHierarchy>
    <cacheHierarchy uniqueName="[Measures].[Sum of Premium Amount]" caption="Sum of Premium Amount" measure="1" displayFolder="" measureGroup="PD_Policy Details" count="0" hidden="1">
      <extLst>
        <ext xmlns:x15="http://schemas.microsoft.com/office/spreadsheetml/2010/11/main" uri="{B97F6D7D-B522-45F9-BDA1-12C45D357490}">
          <x15:cacheHierarchy aggregatedColumn="151"/>
        </ext>
      </extLst>
    </cacheHierarchy>
    <cacheHierarchy uniqueName="[Measures].[Sum of Coverage Amount]" caption="Sum of Coverage Amount" measure="1" displayFolder="" measureGroup="PD_Policy Details" count="0" hidden="1">
      <extLst>
        <ext xmlns:x15="http://schemas.microsoft.com/office/spreadsheetml/2010/11/main" uri="{B97F6D7D-B522-45F9-BDA1-12C45D357490}">
          <x15:cacheHierarchy aggregatedColumn="150"/>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79"/>
        </ext>
      </extLst>
    </cacheHierarchy>
  </cacheHierarchies>
  <kpis count="0"/>
  <dimensions count="15">
    <dimension name="Append1" uniqueName="[Append1]" caption="Append1"/>
    <dimension name="Append2" uniqueName="[Append2]" caption="Append2"/>
    <dimension name="Brokerage" uniqueName="[Brokerage]" caption="Brokerage"/>
    <dimension name="brokerage_202001231040" uniqueName="[brokerage_202001231040]" caption="brokerage_202001231040"/>
    <dimension name="Budget" uniqueName="[Budget]" caption="Budget"/>
    <dimension name="Claims" uniqueName="[Claims]" caption="Claims"/>
    <dimension name="fees_202001231041" uniqueName="[fees_202001231041]" caption="fees_202001231041"/>
    <dimension name="Invoice" uniqueName="[Invoice]" caption="Invoice"/>
    <dimension measure="1" name="Measures" uniqueName="[Measures]" caption="Measures"/>
    <dimension name="Meeting_list" uniqueName="[Meeting_list]" caption="Meeting_list"/>
    <dimension name="Opportunity" uniqueName="[Opportunity]" caption="Opportunity"/>
    <dimension name="PD_Additional Fields" uniqueName="[PD_Additional Fields]" caption="PD_Additional Fields"/>
    <dimension name="PD_Customer Information" uniqueName="[PD_Customer Information]" caption="PD_Customer Information"/>
    <dimension name="PD_Payment History" uniqueName="[PD_Payment History]" caption="PD_Payment History"/>
    <dimension name="PD_Policy Details" uniqueName="[PD_Policy Details]" caption="PD_Policy Details"/>
  </dimensions>
  <measureGroups count="14">
    <measureGroup name="Append1" caption="Append1"/>
    <measureGroup name="Append2" caption="Append2"/>
    <measureGroup name="Brokerage" caption="Brokerage"/>
    <measureGroup name="brokerage_202001231040" caption="brokerage_202001231040"/>
    <measureGroup name="Budget" caption="Budget"/>
    <measureGroup name="Claims" caption="Claims"/>
    <measureGroup name="fees_202001231041" caption="fees_202001231041"/>
    <measureGroup name="Invoice" caption="Invoice"/>
    <measureGroup name="Meeting_list" caption="Meeting_list"/>
    <measureGroup name="Opportunity" caption="Opportunity"/>
    <measureGroup name="PD_Additional Fields" caption="PD_Additional Fields"/>
    <measureGroup name="PD_Customer Information" caption="PD_Customer Information"/>
    <measureGroup name="PD_Payment History" caption="PD_Payment History"/>
    <measureGroup name="PD_Policy Details" caption="PD_Policy Details"/>
  </measureGroups>
  <maps count="28">
    <map measureGroup="0" dimension="0"/>
    <map measureGroup="1" dimension="1"/>
    <map measureGroup="2" dimension="2"/>
    <map measureGroup="2" dimension="4"/>
    <map measureGroup="3" dimension="3"/>
    <map measureGroup="4" dimension="4"/>
    <map measureGroup="5" dimension="5"/>
    <map measureGroup="5" dimension="11"/>
    <map measureGroup="5" dimension="12"/>
    <map measureGroup="5" dimension="14"/>
    <map measureGroup="6" dimension="4"/>
    <map measureGroup="6" dimension="6"/>
    <map measureGroup="7" dimension="4"/>
    <map measureGroup="7" dimension="7"/>
    <map measureGroup="8" dimension="4"/>
    <map measureGroup="8" dimension="9"/>
    <map measureGroup="9" dimension="4"/>
    <map measureGroup="9" dimension="10"/>
    <map measureGroup="10" dimension="11"/>
    <map measureGroup="10" dimension="12"/>
    <map measureGroup="10" dimension="14"/>
    <map measureGroup="11" dimension="12"/>
    <map measureGroup="12" dimension="11"/>
    <map measureGroup="12" dimension="12"/>
    <map measureGroup="12" dimension="13"/>
    <map measureGroup="12" dimension="14"/>
    <map measureGroup="13" dimension="12"/>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wsalya appusamy" refreshedDate="45870.842678125002" backgroundQuery="1" createdVersion="7" refreshedVersion="8" minRefreshableVersion="3" recordCount="0" supportSubquery="1" supportAdvancedDrill="1" xr:uid="{F52E66EB-E9CB-4C0D-A14F-D9F8AA8F159D}">
  <cacheSource type="external" connectionId="16"/>
  <cacheFields count="5">
    <cacheField name="[Measures].[Sum of New Budget]" caption="Sum of New Budget" numFmtId="0" hierarchy="178" level="32767"/>
    <cacheField name="[Measures].[Sum of Cross sell bugdet]" caption="Sum of Cross sell bugdet" numFmtId="0" hierarchy="177" level="32767"/>
    <cacheField name="[Measures].[Sum of Renewal Budget]" caption="Sum of Renewal Budget" numFmtId="0" hierarchy="197" level="32767"/>
    <cacheField name="[Meeting_list].[meeting_date].[meeting_date]" caption="meeting_date" numFmtId="0" hierarchy="113" level="1">
      <sharedItems containsSemiMixedTypes="0" containsNonDate="0" containsString="0"/>
    </cacheField>
    <cacheField name="[PD_Policy Details].[Policy Type].[Policy Type]" caption="Policy Type" numFmtId="0" hierarchy="149" level="1">
      <sharedItems containsSemiMixedTypes="0" containsNonDate="0" containsString="0"/>
    </cacheField>
  </cacheFields>
  <cacheHierarchies count="198">
    <cacheHierarchy uniqueName="[Append1].[client_name]" caption="client_name" attribute="1" defaultMemberUniqueName="[Append1].[client_name].[All]" allUniqueName="[Append1].[client_name].[All]" dimensionUniqueName="[Append1]" displayFolder="" count="0" memberValueDatatype="130" unbalanced="0"/>
    <cacheHierarchy uniqueName="[Append1].[policy_number]" caption="policy_number" attribute="1" defaultMemberUniqueName="[Append1].[policy_number].[All]" allUniqueName="[Append1].[policy_number].[All]" dimensionUniqueName="[Append1]" displayFolder="" count="0" memberValueDatatype="130" unbalanced="0"/>
    <cacheHierarchy uniqueName="[Append1].[policy_status]" caption="policy_status" attribute="1" defaultMemberUniqueName="[Append1].[policy_status].[All]" allUniqueName="[Append1].[policy_status].[All]" dimensionUniqueName="[Append1]" displayFolder="" count="0" memberValueDatatype="130" unbalanced="0"/>
    <cacheHierarchy uniqueName="[Append1].[policy_start_date]" caption="policy_start_date" attribute="1" time="1" defaultMemberUniqueName="[Append1].[policy_start_date].[All]" allUniqueName="[Append1].[policy_start_date].[All]" dimensionUniqueName="[Append1]" displayFolder="" count="0" memberValueDatatype="7" unbalanced="0"/>
    <cacheHierarchy uniqueName="[Append1].[policy_end_date]" caption="policy_end_date" attribute="1" time="1" defaultMemberUniqueName="[Append1].[policy_end_date].[All]" allUniqueName="[Append1].[policy_end_date].[All]" dimensionUniqueName="[Append1]" displayFolder="" count="0" memberValueDatatype="7" unbalanced="0"/>
    <cacheHierarchy uniqueName="[Append1].[product_group]" caption="product_group" attribute="1" defaultMemberUniqueName="[Append1].[product_group].[All]" allUniqueName="[Append1].[product_group].[All]" dimensionUniqueName="[Append1]" displayFolder="" count="0" memberValueDatatype="130" unbalanced="0"/>
    <cacheHierarchy uniqueName="[Append1].[Account Exe ID]" caption="Account Exe ID" attribute="1" defaultMemberUniqueName="[Append1].[Account Exe ID].[All]" allUniqueName="[Append1].[Account Exe ID].[All]" dimensionUniqueName="[Append1]" displayFolder="" count="0" memberValueDatatype="130" unbalanced="0"/>
    <cacheHierarchy uniqueName="[Append1].[Exe Name]" caption="Exe Name" attribute="1" defaultMemberUniqueName="[Append1].[Exe Name].[All]" allUniqueName="[Append1].[Exe Name].[All]" dimensionUniqueName="[Append1]" displayFolder="" count="0" memberValueDatatype="130" unbalanced="0"/>
    <cacheHierarchy uniqueName="[Append1].[branch_name]" caption="branch_name" attribute="1" defaultMemberUniqueName="[Append1].[branch_name].[All]" allUniqueName="[Append1].[branch_name].[All]" dimensionUniqueName="[Append1]" displayFolder="" count="0" memberValueDatatype="130" unbalanced="0"/>
    <cacheHierarchy uniqueName="[Append1].[solution_group]" caption="solution_group" attribute="1" defaultMemberUniqueName="[Append1].[solution_group].[All]" allUniqueName="[Append1].[solution_group].[All]" dimensionUniqueName="[Append1]" displayFolder="" count="0" memberValueDatatype="130" unbalanced="0"/>
    <cacheHierarchy uniqueName="[Append1].[income_class]" caption="income_class" attribute="1" defaultMemberUniqueName="[Append1].[income_class].[All]" allUniqueName="[Append1].[income_class].[All]" dimensionUniqueName="[Append1]" displayFolder="" count="0" memberValueDatatype="130" unbalanced="0"/>
    <cacheHierarchy uniqueName="[Append1].[Amount]" caption="Amount" attribute="1" defaultMemberUniqueName="[Append1].[Amount].[All]" allUniqueName="[Append1].[Amount].[All]" dimensionUniqueName="[Append1]" displayFolder="" count="0" memberValueDatatype="5" unbalanced="0"/>
    <cacheHierarchy uniqueName="[Append1].[income_due_date]" caption="income_due_date" attribute="1" time="1" defaultMemberUniqueName="[Append1].[income_due_date].[All]" allUniqueName="[Append1].[income_due_date].[All]" dimensionUniqueName="[Append1]" displayFolder="" count="0" memberValueDatatype="7" unbalanced="0"/>
    <cacheHierarchy uniqueName="[Append1].[revenue_transaction_type]" caption="revenue_transaction_type" attribute="1" defaultMemberUniqueName="[Append1].[revenue_transaction_type].[All]" allUniqueName="[Append1].[revenue_transaction_type].[All]" dimensionUniqueName="[Append1]" displayFolder="" count="0" memberValueDatatype="130" unbalanced="0"/>
    <cacheHierarchy uniqueName="[Append1].[renewal_status]" caption="renewal_status" attribute="1" defaultMemberUniqueName="[Append1].[renewal_status].[All]" allUniqueName="[Append1].[renewal_status].[All]" dimensionUniqueName="[Append1]" displayFolder="" count="0" memberValueDatatype="130" unbalanced="0"/>
    <cacheHierarchy uniqueName="[Append1].[lapse_reason]" caption="lapse_reason" attribute="1" defaultMemberUniqueName="[Append1].[lapse_reason].[All]" allUniqueName="[Append1].[lapse_reason].[All]" dimensionUniqueName="[Append1]" displayFolder="" count="0" memberValueDatatype="130" unbalanced="0"/>
    <cacheHierarchy uniqueName="[Append1].[last_updated_date]" caption="last_updated_date" attribute="1" time="1" defaultMemberUniqueName="[Append1].[last_updated_date].[All]" allUniqueName="[Append1].[last_updated_date].[All]" dimensionUniqueName="[Append1]" displayFolder="" count="0" memberValueDatatype="7" unbalanced="0"/>
    <cacheHierarchy uniqueName="[Append1].[Account Executive]" caption="Account Executive" attribute="1" defaultMemberUniqueName="[Append1].[Account Executive].[All]" allUniqueName="[Append1].[Account Executive].[All]" dimensionUniqueName="[Append1]" displayFolder="" count="0" memberValueDatatype="130" unbalanced="0"/>
    <cacheHierarchy uniqueName="[Append1].[invoice_number]" caption="invoice_number" attribute="1" defaultMemberUniqueName="[Append1].[invoice_number].[All]" allUniqueName="[Append1].[invoice_number].[All]" dimensionUniqueName="[Append1]" displayFolder="" count="0" memberValueDatatype="130" unbalanced="0"/>
    <cacheHierarchy uniqueName="[Append1].[invoice_date]" caption="invoice_date" attribute="1" time="1" defaultMemberUniqueName="[Append1].[invoice_date].[All]" allUniqueName="[Append1].[invoice_date].[All]" dimensionUniqueName="[Append1]" displayFolder="" count="0" memberValueDatatype="7" unbalanced="0"/>
    <cacheHierarchy uniqueName="[Append1].[Client Name]" caption="Client Name" attribute="1" defaultMemberUniqueName="[Append1].[Client Name].[All]" allUniqueName="[Append1].[Client Name].[All]" dimensionUniqueName="[Append1]" displayFolder="" count="0" memberValueDatatype="130" unbalanced="0"/>
    <cacheHierarchy uniqueName="[Append2].[client_name]" caption="client_name" attribute="1" defaultMemberUniqueName="[Append2].[client_name].[All]" allUniqueName="[Append2].[client_name].[All]" dimensionUniqueName="[Append2]" displayFolder="" count="0" memberValueDatatype="130" unbalanced="0"/>
    <cacheHierarchy uniqueName="[Append2].[policy_number]" caption="policy_number" attribute="1" defaultMemberUniqueName="[Append2].[policy_number].[All]" allUniqueName="[Append2].[policy_number].[All]" dimensionUniqueName="[Append2]" displayFolder="" count="0" memberValueDatatype="130" unbalanced="0"/>
    <cacheHierarchy uniqueName="[Append2].[policy_status]" caption="policy_status" attribute="1" defaultMemberUniqueName="[Append2].[policy_status].[All]" allUniqueName="[Append2].[policy_status].[All]" dimensionUniqueName="[Append2]" displayFolder="" count="0" memberValueDatatype="130" unbalanced="0"/>
    <cacheHierarchy uniqueName="[Append2].[policy_start_date]" caption="policy_start_date" attribute="1" time="1" defaultMemberUniqueName="[Append2].[policy_start_date].[All]" allUniqueName="[Append2].[policy_start_date].[All]" dimensionUniqueName="[Append2]" displayFolder="" count="0" memberValueDatatype="7" unbalanced="0"/>
    <cacheHierarchy uniqueName="[Append2].[policy_end_date]" caption="policy_end_date" attribute="1" time="1" defaultMemberUniqueName="[Append2].[policy_end_date].[All]" allUniqueName="[Append2].[policy_end_date].[All]" dimensionUniqueName="[Append2]" displayFolder="" count="0" memberValueDatatype="7" unbalanced="0"/>
    <cacheHierarchy uniqueName="[Append2].[product_group]" caption="product_group" attribute="1" defaultMemberUniqueName="[Append2].[product_group].[All]" allUniqueName="[Append2].[product_group].[All]" dimensionUniqueName="[Append2]" displayFolder="" count="0" memberValueDatatype="130" unbalanced="0"/>
    <cacheHierarchy uniqueName="[Append2].[Account Exe ID]" caption="Account Exe ID" attribute="1" defaultMemberUniqueName="[Append2].[Account Exe ID].[All]" allUniqueName="[Append2].[Account Exe ID].[All]" dimensionUniqueName="[Append2]" displayFolder="" count="0" memberValueDatatype="130" unbalanced="0"/>
    <cacheHierarchy uniqueName="[Append2].[Exe Name]" caption="Exe Name" attribute="1" defaultMemberUniqueName="[Append2].[Exe Name].[All]" allUniqueName="[Append2].[Exe Name].[All]" dimensionUniqueName="[Append2]" displayFolder="" count="0" memberValueDatatype="130" unbalanced="0"/>
    <cacheHierarchy uniqueName="[Append2].[branch_name]" caption="branch_name" attribute="1" defaultMemberUniqueName="[Append2].[branch_name].[All]" allUniqueName="[Append2].[branch_name].[All]" dimensionUniqueName="[Append2]" displayFolder="" count="0" memberValueDatatype="130" unbalanced="0"/>
    <cacheHierarchy uniqueName="[Append2].[solution_group]" caption="solution_group" attribute="1" defaultMemberUniqueName="[Append2].[solution_group].[All]" allUniqueName="[Append2].[solution_group].[All]" dimensionUniqueName="[Append2]" displayFolder="" count="0" memberValueDatatype="130" unbalanced="0"/>
    <cacheHierarchy uniqueName="[Append2].[income_class]" caption="income_class" attribute="1" defaultMemberUniqueName="[Append2].[income_class].[All]" allUniqueName="[Append2].[income_class].[All]" dimensionUniqueName="[Append2]" displayFolder="" count="0" memberValueDatatype="130" unbalanced="0"/>
    <cacheHierarchy uniqueName="[Append2].[Amount]" caption="Amount" attribute="1" defaultMemberUniqueName="[Append2].[Amount].[All]" allUniqueName="[Append2].[Amount].[All]" dimensionUniqueName="[Append2]" displayFolder="" count="0" memberValueDatatype="5" unbalanced="0"/>
    <cacheHierarchy uniqueName="[Append2].[income_due_date]" caption="income_due_date" attribute="1" time="1" defaultMemberUniqueName="[Append2].[income_due_date].[All]" allUniqueName="[Append2].[income_due_date].[All]" dimensionUniqueName="[Append2]" displayFolder="" count="0" memberValueDatatype="7" unbalanced="0"/>
    <cacheHierarchy uniqueName="[Append2].[revenue_transaction_type]" caption="revenue_transaction_type" attribute="1" defaultMemberUniqueName="[Append2].[revenue_transaction_type].[All]" allUniqueName="[Append2].[revenue_transaction_type].[All]" dimensionUniqueName="[Append2]" displayFolder="" count="0" memberValueDatatype="130" unbalanced="0"/>
    <cacheHierarchy uniqueName="[Append2].[renewal_status]" caption="renewal_status" attribute="1" defaultMemberUniqueName="[Append2].[renewal_status].[All]" allUniqueName="[Append2].[renewal_status].[All]" dimensionUniqueName="[Append2]" displayFolder="" count="0" memberValueDatatype="130" unbalanced="0"/>
    <cacheHierarchy uniqueName="[Append2].[lapse_reason]" caption="lapse_reason" attribute="1" defaultMemberUniqueName="[Append2].[lapse_reason].[All]" allUniqueName="[Append2].[lapse_reason].[All]" dimensionUniqueName="[Append2]" displayFolder="" count="0" memberValueDatatype="130" unbalanced="0"/>
    <cacheHierarchy uniqueName="[Append2].[last_updated_date]" caption="last_updated_date" attribute="1" time="1" defaultMemberUniqueName="[Append2].[last_updated_date].[All]" allUniqueName="[Append2].[last_updated_date].[All]" dimensionUniqueName="[Append2]" displayFolder="" count="0" memberValueDatatype="7" unbalanced="0"/>
    <cacheHierarchy uniqueName="[Append2].[Account Executive]" caption="Account Executive" attribute="1" defaultMemberUniqueName="[Append2].[Account Executive].[All]" allUniqueName="[Append2].[Account Executive].[All]" dimensionUniqueName="[Append2]"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2" memberValueDatatype="13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income_due_date (Month)]" caption="income_due_date (Month)" attribute="1" defaultMemberUniqueName="[fees_202001231041].[income_due_date (Month)].[All]" allUniqueName="[fees_202001231041].[income_due_date (Month)].[All]" dimensionUniqueName="[fees_202001231041]"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_list].[Account Exe ID]" caption="Account Exe ID" attribute="1" defaultMemberUniqueName="[Meeting_list].[Account Exe ID].[All]" allUniqueName="[Meeting_list].[Account Exe ID].[All]" dimensionUniqueName="[Meeting_list]" displayFolder="" count="0" memberValueDatatype="13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2" memberValueDatatype="7" unbalanced="0">
      <fieldsUsage count="2">
        <fieldUsage x="-1"/>
        <fieldUsage x="3"/>
      </fieldsUsage>
    </cacheHierarchy>
    <cacheHierarchy uniqueName="[Meeting_list].[meeting_date (Year)]" caption="meeting_date (Year)" attribute="1" defaultMemberUniqueName="[Meeting_list].[meeting_date (Year)].[All]" allUniqueName="[Meeting_list].[meeting_date (Year)].[All]" dimensionUniqueName="[Meeting_list]" displayFolder="" count="0" memberValueDatatype="130" unbalanced="0"/>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D_Additional Fields].[Agent ID]" caption="Agent ID" attribute="1" defaultMemberUniqueName="[PD_Additional Fields].[Agent ID].[All]" allUniqueName="[PD_Additional Fields].[Agent ID].[All]" dimensionUniqueName="[PD_Additional Fields]" displayFolder="" count="0" memberValueDatatype="130" unbalanced="0"/>
    <cacheHierarchy uniqueName="[PD_Additional Fields].[Renewal Status]" caption="Renewal Status" attribute="1" defaultMemberUniqueName="[PD_Additional Fields].[Renewal Status].[All]" allUniqueName="[PD_Additional Fields].[Renewal Status].[All]" dimensionUniqueName="[PD_Additional Fields]" displayFolder="" count="0" memberValueDatatype="130" unbalanced="0"/>
    <cacheHierarchy uniqueName="[PD_Additional Fields].[Policy Discounts]" caption="Policy Discounts" attribute="1" defaultMemberUniqueName="[PD_Additional Fields].[Policy Discounts].[All]" allUniqueName="[PD_Additional Fields].[Policy Discounts].[All]" dimensionUniqueName="[PD_Additional Fields]" displayFolder="" count="0" memberValueDatatype="20" unbalanced="0"/>
    <cacheHierarchy uniqueName="[PD_Additional Fields].[Risk Score]" caption="Risk Score" attribute="1" defaultMemberUniqueName="[PD_Additional Fields].[Risk Score].[All]" allUniqueName="[PD_Additional Fields].[Risk Score].[All]" dimensionUniqueName="[PD_Additional Fields]" displayFolder="" count="0" memberValueDatatype="20" unbalanced="0"/>
    <cacheHierarchy uniqueName="[PD_Additional Fields].[Policy ID]" caption="Policy ID" attribute="1" defaultMemberUniqueName="[PD_Additional Fields].[Policy ID].[All]" allUniqueName="[PD_Additional Fields].[Policy ID].[All]" dimensionUniqueName="[PD_Additional Fields]" displayFolder="" count="0" memberValueDatatype="130" unbalanced="0"/>
    <cacheHierarchy uniqueName="[PD_Customer Information].[Customer ID]" caption="Customer ID" attribute="1" defaultMemberUniqueName="[PD_Customer Information].[Customer ID].[All]" allUniqueName="[PD_Customer Information].[Customer ID].[All]" dimensionUniqueName="[PD_Customer Information]" displayFolder="" count="0" memberValueDatatype="130" unbalanced="0"/>
    <cacheHierarchy uniqueName="[PD_Customer Information].[Name]" caption="Name" attribute="1" defaultMemberUniqueName="[PD_Customer Information].[Name].[All]" allUniqueName="[PD_Customer Information].[Name].[All]" dimensionUniqueName="[PD_Customer Information]" displayFolder="" count="0" memberValueDatatype="130" unbalanced="0"/>
    <cacheHierarchy uniqueName="[PD_Customer Information].[Gender]" caption="Gender" attribute="1" defaultMemberUniqueName="[PD_Customer Information].[Gender].[All]" allUniqueName="[PD_Customer Information].[Gender].[All]" dimensionUniqueName="[PD_Customer Information]" displayFolder="" count="2" memberValueDatatype="130" unbalanced="0"/>
    <cacheHierarchy uniqueName="[PD_Customer Information].[Age]" caption="Age" attribute="1" defaultMemberUniqueName="[PD_Customer Information].[Age].[All]" allUniqueName="[PD_Customer Information].[Age].[All]" dimensionUniqueName="[PD_Customer Information]" displayFolder="" count="0" memberValueDatatype="20" unbalanced="0"/>
    <cacheHierarchy uniqueName="[PD_Customer Information].[Occupation]" caption="Occupation" attribute="1" defaultMemberUniqueName="[PD_Customer Information].[Occupation].[All]" allUniqueName="[PD_Customer Information].[Occupation].[All]" dimensionUniqueName="[PD_Customer Information]" displayFolder="" count="0" memberValueDatatype="130" unbalanced="0"/>
    <cacheHierarchy uniqueName="[PD_Customer Information].[Marital Status]" caption="Marital Status" attribute="1" defaultMemberUniqueName="[PD_Customer Information].[Marital Status].[All]" allUniqueName="[PD_Customer Information].[Marital Status].[All]" dimensionUniqueName="[PD_Customer Information]" displayFolder="" count="0" memberValueDatatype="130" unbalanced="0"/>
    <cacheHierarchy uniqueName="[PD_Customer Information].[Address (City, State, Zip Code)]" caption="Address (City, State, Zip Code)" attribute="1" defaultMemberUniqueName="[PD_Customer Information].[Address (City, State, Zip Code)].[All]" allUniqueName="[PD_Customer Information].[Address (City, State, Zip Code)].[All]" dimensionUniqueName="[PD_Customer Information]" displayFolder="" count="0" memberValueDatatype="130" unbalanced="0"/>
    <cacheHierarchy uniqueName="[PD_Payment History].[Payment ID]" caption="Payment ID" attribute="1" defaultMemberUniqueName="[PD_Payment History].[Payment ID].[All]" allUniqueName="[PD_Payment History].[Payment ID].[All]" dimensionUniqueName="[PD_Payment History]" displayFolder="" count="0" memberValueDatatype="130" unbalanced="0"/>
    <cacheHierarchy uniqueName="[PD_Payment History].[Date of Payment]" caption="Date of Payment" attribute="1" time="1" defaultMemberUniqueName="[PD_Payment History].[Date of Payment].[All]" allUniqueName="[PD_Payment History].[Date of Payment].[All]" dimensionUniqueName="[PD_Payment History]" displayFolder="" count="0" memberValueDatatype="7" unbalanced="0"/>
    <cacheHierarchy uniqueName="[PD_Payment History].[Amount Paid]" caption="Amount Paid" attribute="1" defaultMemberUniqueName="[PD_Payment History].[Amount Paid].[All]" allUniqueName="[PD_Payment History].[Amount Paid].[All]" dimensionUniqueName="[PD_Payment History]" displayFolder="" count="0" memberValueDatatype="5" unbalanced="0"/>
    <cacheHierarchy uniqueName="[PD_Payment History].[Payment Method]" caption="Payment Method" attribute="1" defaultMemberUniqueName="[PD_Payment History].[Payment Method].[All]" allUniqueName="[PD_Payment History].[Payment Method].[All]" dimensionUniqueName="[PD_Payment History]" displayFolder="" count="2" memberValueDatatype="130" unbalanced="0"/>
    <cacheHierarchy uniqueName="[PD_Payment History].[Payment Status]" caption="Payment Status" attribute="1" defaultMemberUniqueName="[PD_Payment History].[Payment Status].[All]" allUniqueName="[PD_Payment History].[Payment Status].[All]" dimensionUniqueName="[PD_Payment History]" displayFolder="" count="0" memberValueDatatype="130" unbalanced="0"/>
    <cacheHierarchy uniqueName="[PD_Payment History].[Policy ID]" caption="Policy ID" attribute="1" defaultMemberUniqueName="[PD_Payment History].[Policy ID].[All]" allUniqueName="[PD_Payment History].[Policy ID].[All]" dimensionUniqueName="[PD_Payment History]" displayFolder="" count="0" memberValueDatatype="130" unbalanced="0"/>
    <cacheHierarchy uniqueName="[PD_Policy Details].[Policy ID]" caption="Policy ID" attribute="1" defaultMemberUniqueName="[PD_Policy Details].[Policy ID].[All]" allUniqueName="[PD_Policy Details].[Policy ID].[All]" dimensionUniqueName="[PD_Policy Details]" displayFolder="" count="0" memberValueDatatype="130" unbalanced="0"/>
    <cacheHierarchy uniqueName="[PD_Policy Details].[Policy Type]" caption="Policy Type" attribute="1" defaultMemberUniqueName="[PD_Policy Details].[Policy Type].[All]" allUniqueName="[PD_Policy Details].[Policy Type].[All]" dimensionUniqueName="[PD_Policy Details]" displayFolder="" count="2" memberValueDatatype="130" unbalanced="0">
      <fieldsUsage count="2">
        <fieldUsage x="-1"/>
        <fieldUsage x="4"/>
      </fieldsUsage>
    </cacheHierarchy>
    <cacheHierarchy uniqueName="[PD_Policy Details].[Coverage Amount]" caption="Coverage Amount" attribute="1" defaultMemberUniqueName="[PD_Policy Details].[Coverage Amount].[All]" allUniqueName="[PD_Policy Details].[Coverage Amount].[All]" dimensionUniqueName="[PD_Policy Details]" displayFolder="" count="0" memberValueDatatype="20" unbalanced="0"/>
    <cacheHierarchy uniqueName="[PD_Policy Details].[Premium Amount]" caption="Premium Amount" attribute="1" defaultMemberUniqueName="[PD_Policy Details].[Premium Amount].[All]" allUniqueName="[PD_Policy Details].[Premium Amount].[All]" dimensionUniqueName="[PD_Policy Details]" displayFolder="" count="0" memberValueDatatype="5" unbalanced="0"/>
    <cacheHierarchy uniqueName="[PD_Policy Details].[Policy Start Date]" caption="Policy Start Date" attribute="1" time="1" defaultMemberUniqueName="[PD_Policy Details].[Policy Start Date].[All]" allUniqueName="[PD_Policy Details].[Policy Start Date].[All]" dimensionUniqueName="[PD_Policy Details]" displayFolder="" count="0" memberValueDatatype="7" unbalanced="0"/>
    <cacheHierarchy uniqueName="[PD_Policy Details].[Policy End Date]" caption="Policy End Date" attribute="1" time="1" defaultMemberUniqueName="[PD_Policy Details].[Policy End Date].[All]" allUniqueName="[PD_Policy Details].[Policy End Date].[All]" dimensionUniqueName="[PD_Policy Details]" displayFolder="" count="0" memberValueDatatype="7" unbalanced="0"/>
    <cacheHierarchy uniqueName="[PD_Policy Details].[Payment Frequency]" caption="Payment Frequency" attribute="1" defaultMemberUniqueName="[PD_Policy Details].[Payment Frequency].[All]" allUniqueName="[PD_Policy Details].[Payment Frequency].[All]" dimensionUniqueName="[PD_Policy Details]" displayFolder="" count="0" memberValueDatatype="130" unbalanced="0"/>
    <cacheHierarchy uniqueName="[PD_Policy Details].[Status]" caption="Status" attribute="1" defaultMemberUniqueName="[PD_Policy Details].[Status].[All]" allUniqueName="[PD_Policy Details].[Status].[All]" dimensionUniqueName="[PD_Policy Details]" displayFolder="" count="0" memberValueDatatype="130" unbalanced="0"/>
    <cacheHierarchy uniqueName="[PD_Policy Details].[Customer ID]" caption="Customer ID" attribute="1" defaultMemberUniqueName="[PD_Policy Details].[Customer ID].[All]" allUniqueName="[PD_Policy Details].[Customer ID].[All]" dimensionUniqueName="[PD_Policy Details]" displayFolder="" count="0" memberValueDatatype="130" unbalanced="0"/>
    <cacheHierarchy uniqueName="[fees_202001231041].[income_due_date (Month Index)]" caption="income_due_date (Month Index)" attribute="1" defaultMemberUniqueName="[fees_202001231041].[income_due_date (Month Index)].[All]" allUniqueName="[fees_202001231041].[income_due_date (Month Index)].[All]" dimensionUniqueName="[fees_202001231041]" displayFolder="" count="0" memberValueDatatype="20" unbalanced="0" hidden="1"/>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_202001231041]" caption="__XL_Count fees_202001231041" measure="1" displayFolder="" measureGroup="fees_202001231041" count="0" hidden="1"/>
    <cacheHierarchy uniqueName="[Measures].[__XL_Count Meeting_list]" caption="__XL_Count Meeting_list" measure="1" displayFolder="" measureGroup="Meeting_list" count="0" hidden="1"/>
    <cacheHierarchy uniqueName="[Measures].[__XL_Count Invoice]" caption="__XL_Count Invoice" measure="1" displayFolder="" measureGroup="Invoice" count="0" hidden="1"/>
    <cacheHierarchy uniqueName="[Measures].[__XL_Count Opportunity]" caption="__XL_Count Opportunity" measure="1" displayFolder="" measureGroup="Opportunity" count="0" hidden="1"/>
    <cacheHierarchy uniqueName="[Measures].[__XL_Count PD_Additional Fields]" caption="__XL_Count PD_Additional Fields" measure="1" displayFolder="" measureGroup="PD_Additional Fields" count="0" hidden="1"/>
    <cacheHierarchy uniqueName="[Measures].[__XL_Count Claims]" caption="__XL_Count Claims" measure="1" displayFolder="" measureGroup="Claims" count="0" hidden="1"/>
    <cacheHierarchy uniqueName="[Measures].[__XL_Count PD_Customer Information]" caption="__XL_Count PD_Customer Information" measure="1" displayFolder="" measureGroup="PD_Customer Information" count="0" hidden="1"/>
    <cacheHierarchy uniqueName="[Measures].[__XL_Count PD_Payment History]" caption="__XL_Count PD_Payment History" measure="1" displayFolder="" measureGroup="PD_Payment History" count="0" hidden="1"/>
    <cacheHierarchy uniqueName="[Measures].[__XL_Count PD_Policy Details]" caption="__XL_Count PD_Policy Details" measure="1" displayFolder="" measureGroup="PD_Policy Details" count="0" hidden="1"/>
    <cacheHierarchy uniqueName="[Measures].[__XL_Count Append1]" caption="__XL_Count Append1" measure="1" displayFolder="" measureGroup="Append1" count="0" hidden="1"/>
    <cacheHierarchy uniqueName="[Measures].[__XL_Count Append2]" caption="__XL_Count Append2" measure="1" displayFolder="" measureGroup="Append2" count="0" hidden="1"/>
    <cacheHierarchy uniqueName="[Measures].[__XL_Count brokerage_202001231040]" caption="__XL_Count brokerage_202001231040" measure="1" displayFolder="" measureGroup="brokerage_202001231040" count="0" hidden="1"/>
    <cacheHierarchy uniqueName="[Measures].[__No measures defined]" caption="__No measures defined" measure="1" displayFolder="" count="0" hidden="1"/>
    <cacheHierarchy uniqueName="[Measures].[Count of policy_number]" caption="Count of policy_number" measure="1" displayFolder="" measureGroup="Invoice" count="0" hidden="1">
      <extLst>
        <ext xmlns:x15="http://schemas.microsoft.com/office/spreadsheetml/2010/11/main" uri="{B97F6D7D-B522-45F9-BDA1-12C45D357490}">
          <x15:cacheHierarchy aggregatedColumn="106"/>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10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22"/>
        </ext>
      </extLst>
    </cacheHierarchy>
    <cacheHierarchy uniqueName="[Measures].[Sum of Cross sell bugdet]" caption="Sum of Cross sell bugdet" measure="1" displayFolder="" measureGroup="Budget" count="0" oneField="1" hidden="1">
      <fieldsUsage count="1">
        <fieldUsage x="1"/>
      </fieldsUsage>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Budget" count="0" oneField="1" hidden="1">
      <fieldsUsage count="1">
        <fieldUsage x="0"/>
      </fieldsUsage>
      <extLst>
        <ext xmlns:x15="http://schemas.microsoft.com/office/spreadsheetml/2010/11/main" uri="{B97F6D7D-B522-45F9-BDA1-12C45D357490}">
          <x15:cacheHierarchy aggregatedColumn="77"/>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107"/>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50"/>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93"/>
        </ext>
      </extLst>
    </cacheHierarchy>
    <cacheHierarchy uniqueName="[Measures].[Sum of Amount 4]" caption="Sum of Amount 4" measure="1" displayFolder="" measureGroup="Append1" count="0" hidden="1">
      <extLst>
        <ext xmlns:x15="http://schemas.microsoft.com/office/spreadsheetml/2010/11/main" uri="{B97F6D7D-B522-45F9-BDA1-12C45D357490}">
          <x15:cacheHierarchy aggregatedColumn="11"/>
        </ext>
      </extLst>
    </cacheHierarchy>
    <cacheHierarchy uniqueName="[Measures].[Sum of Amount 5]" caption="Sum of Amount 5" measure="1" displayFolder="" measureGroup="Append2" count="0" hidden="1">
      <extLst>
        <ext xmlns:x15="http://schemas.microsoft.com/office/spreadsheetml/2010/11/main" uri="{B97F6D7D-B522-45F9-BDA1-12C45D357490}">
          <x15:cacheHierarchy aggregatedColumn="32"/>
        </ext>
      </extLst>
    </cacheHierarchy>
    <cacheHierarchy uniqueName="[Measures].[Sum of Amount 6]" caption="Sum of Amount 6" measure="1" displayFolder="" measureGroup="brokerage_202001231040" count="0" hidden="1">
      <extLst>
        <ext xmlns:x15="http://schemas.microsoft.com/office/spreadsheetml/2010/11/main" uri="{B97F6D7D-B522-45F9-BDA1-12C45D357490}">
          <x15:cacheHierarchy aggregatedColumn="67"/>
        </ext>
      </extLst>
    </cacheHierarchy>
    <cacheHierarchy uniqueName="[Measures].[Count of Status]" caption="Count of Status" measure="1" displayFolder="" measureGroup="PD_Policy Details" count="0" hidden="1">
      <extLst>
        <ext xmlns:x15="http://schemas.microsoft.com/office/spreadsheetml/2010/11/main" uri="{B97F6D7D-B522-45F9-BDA1-12C45D357490}">
          <x15:cacheHierarchy aggregatedColumn="155"/>
        </ext>
      </extLst>
    </cacheHierarchy>
    <cacheHierarchy uniqueName="[Measures].[Count of Policy ID]" caption="Count of Policy ID" measure="1" displayFolder="" measureGroup="PD_Policy Details" count="0" hidden="1">
      <extLst>
        <ext xmlns:x15="http://schemas.microsoft.com/office/spreadsheetml/2010/11/main" uri="{B97F6D7D-B522-45F9-BDA1-12C45D357490}">
          <x15:cacheHierarchy aggregatedColumn="148"/>
        </ext>
      </extLst>
    </cacheHierarchy>
    <cacheHierarchy uniqueName="[Measures].[Count of Customer ID]" caption="Count of Customer ID" measure="1" displayFolder="" measureGroup="PD_Customer Information" count="0" hidden="1">
      <extLst>
        <ext xmlns:x15="http://schemas.microsoft.com/office/spreadsheetml/2010/11/main" uri="{B97F6D7D-B522-45F9-BDA1-12C45D357490}">
          <x15:cacheHierarchy aggregatedColumn="135"/>
        </ext>
      </extLst>
    </cacheHierarchy>
    <cacheHierarchy uniqueName="[Measures].[Sum of Age]" caption="Sum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Age]" caption="Count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Policy ID 2]" caption="Count of Policy ID 2" measure="1" displayFolder="" measureGroup="PD_Payment History" count="0" hidden="1">
      <extLst>
        <ext xmlns:x15="http://schemas.microsoft.com/office/spreadsheetml/2010/11/main" uri="{B97F6D7D-B522-45F9-BDA1-12C45D357490}">
          <x15:cacheHierarchy aggregatedColumn="147"/>
        </ext>
      </extLst>
    </cacheHierarchy>
    <cacheHierarchy uniqueName="[Measures].[Count of Payment ID]" caption="Count of Payment ID" measure="1" displayFolder="" measureGroup="PD_Payment History" count="0" hidden="1">
      <extLst>
        <ext xmlns:x15="http://schemas.microsoft.com/office/spreadsheetml/2010/11/main" uri="{B97F6D7D-B522-45F9-BDA1-12C45D357490}">
          <x15:cacheHierarchy aggregatedColumn="142"/>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80"/>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82"/>
        </ext>
      </extLst>
    </cacheHierarchy>
    <cacheHierarchy uniqueName="[Measures].[Count of Policy ID 3]" caption="Count of Policy ID 3" measure="1" displayFolder="" measureGroup="PD_Additional Fields" count="0" hidden="1">
      <extLst>
        <ext xmlns:x15="http://schemas.microsoft.com/office/spreadsheetml/2010/11/main" uri="{B97F6D7D-B522-45F9-BDA1-12C45D357490}">
          <x15:cacheHierarchy aggregatedColumn="134"/>
        </ext>
      </extLst>
    </cacheHierarchy>
    <cacheHierarchy uniqueName="[Measures].[Sum of Premium Amount]" caption="Sum of Premium Amount" measure="1" displayFolder="" measureGroup="PD_Policy Details" count="0" hidden="1">
      <extLst>
        <ext xmlns:x15="http://schemas.microsoft.com/office/spreadsheetml/2010/11/main" uri="{B97F6D7D-B522-45F9-BDA1-12C45D357490}">
          <x15:cacheHierarchy aggregatedColumn="151"/>
        </ext>
      </extLst>
    </cacheHierarchy>
    <cacheHierarchy uniqueName="[Measures].[Sum of Coverage Amount]" caption="Sum of Coverage Amount" measure="1" displayFolder="" measureGroup="PD_Policy Details" count="0" hidden="1">
      <extLst>
        <ext xmlns:x15="http://schemas.microsoft.com/office/spreadsheetml/2010/11/main" uri="{B97F6D7D-B522-45F9-BDA1-12C45D357490}">
          <x15:cacheHierarchy aggregatedColumn="150"/>
        </ext>
      </extLst>
    </cacheHierarchy>
    <cacheHierarchy uniqueName="[Measures].[Sum of Renewal Budget]" caption="Sum of Renewal Budget" measure="1" displayFolder="" measureGroup="Budget" count="0" oneField="1" hidden="1">
      <fieldsUsage count="1">
        <fieldUsage x="2"/>
      </fieldsUsage>
      <extLst>
        <ext xmlns:x15="http://schemas.microsoft.com/office/spreadsheetml/2010/11/main" uri="{B97F6D7D-B522-45F9-BDA1-12C45D357490}">
          <x15:cacheHierarchy aggregatedColumn="79"/>
        </ext>
      </extLst>
    </cacheHierarchy>
  </cacheHierarchies>
  <kpis count="0"/>
  <dimensions count="15">
    <dimension name="Append1" uniqueName="[Append1]" caption="Append1"/>
    <dimension name="Append2" uniqueName="[Append2]" caption="Append2"/>
    <dimension name="Brokerage" uniqueName="[Brokerage]" caption="Brokerage"/>
    <dimension name="brokerage_202001231040" uniqueName="[brokerage_202001231040]" caption="brokerage_202001231040"/>
    <dimension name="Budget" uniqueName="[Budget]" caption="Budget"/>
    <dimension name="Claims" uniqueName="[Claims]" caption="Claims"/>
    <dimension name="fees_202001231041" uniqueName="[fees_202001231041]" caption="fees_202001231041"/>
    <dimension name="Invoice" uniqueName="[Invoice]" caption="Invoice"/>
    <dimension measure="1" name="Measures" uniqueName="[Measures]" caption="Measures"/>
    <dimension name="Meeting_list" uniqueName="[Meeting_list]" caption="Meeting_list"/>
    <dimension name="Opportunity" uniqueName="[Opportunity]" caption="Opportunity"/>
    <dimension name="PD_Additional Fields" uniqueName="[PD_Additional Fields]" caption="PD_Additional Fields"/>
    <dimension name="PD_Customer Information" uniqueName="[PD_Customer Information]" caption="PD_Customer Information"/>
    <dimension name="PD_Payment History" uniqueName="[PD_Payment History]" caption="PD_Payment History"/>
    <dimension name="PD_Policy Details" uniqueName="[PD_Policy Details]" caption="PD_Policy Details"/>
  </dimensions>
  <measureGroups count="14">
    <measureGroup name="Append1" caption="Append1"/>
    <measureGroup name="Append2" caption="Append2"/>
    <measureGroup name="Brokerage" caption="Brokerage"/>
    <measureGroup name="brokerage_202001231040" caption="brokerage_202001231040"/>
    <measureGroup name="Budget" caption="Budget"/>
    <measureGroup name="Claims" caption="Claims"/>
    <measureGroup name="fees_202001231041" caption="fees_202001231041"/>
    <measureGroup name="Invoice" caption="Invoice"/>
    <measureGroup name="Meeting_list" caption="Meeting_list"/>
    <measureGroup name="Opportunity" caption="Opportunity"/>
    <measureGroup name="PD_Additional Fields" caption="PD_Additional Fields"/>
    <measureGroup name="PD_Customer Information" caption="PD_Customer Information"/>
    <measureGroup name="PD_Payment History" caption="PD_Payment History"/>
    <measureGroup name="PD_Policy Details" caption="PD_Policy Details"/>
  </measureGroups>
  <maps count="28">
    <map measureGroup="0" dimension="0"/>
    <map measureGroup="1" dimension="1"/>
    <map measureGroup="2" dimension="2"/>
    <map measureGroup="2" dimension="4"/>
    <map measureGroup="3" dimension="3"/>
    <map measureGroup="4" dimension="4"/>
    <map measureGroup="5" dimension="5"/>
    <map measureGroup="5" dimension="11"/>
    <map measureGroup="5" dimension="12"/>
    <map measureGroup="5" dimension="14"/>
    <map measureGroup="6" dimension="4"/>
    <map measureGroup="6" dimension="6"/>
    <map measureGroup="7" dimension="4"/>
    <map measureGroup="7" dimension="7"/>
    <map measureGroup="8" dimension="4"/>
    <map measureGroup="8" dimension="9"/>
    <map measureGroup="9" dimension="4"/>
    <map measureGroup="9" dimension="10"/>
    <map measureGroup="10" dimension="11"/>
    <map measureGroup="10" dimension="12"/>
    <map measureGroup="10" dimension="14"/>
    <map measureGroup="11" dimension="12"/>
    <map measureGroup="12" dimension="11"/>
    <map measureGroup="12" dimension="12"/>
    <map measureGroup="12" dimension="13"/>
    <map measureGroup="12" dimension="14"/>
    <map measureGroup="13" dimension="12"/>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wsalya appusamy" refreshedDate="45870.842678935187" backgroundQuery="1" createdVersion="7" refreshedVersion="8" minRefreshableVersion="3" recordCount="0" supportSubquery="1" supportAdvancedDrill="1" xr:uid="{44F296BA-5129-480F-A7C9-0959F30F8D7A}">
  <cacheSource type="external" connectionId="16"/>
  <cacheFields count="4">
    <cacheField name="[Invoice].[income_class].[income_class]" caption="income_class" numFmtId="0" hierarchy="104" level="1">
      <sharedItems count="3">
        <s v="Cross Sell"/>
        <s v="New"/>
        <s v="Renewal"/>
      </sharedItems>
    </cacheField>
    <cacheField name="[Measures].[Sum of Amount]" caption="Sum of Amount" numFmtId="0" hierarchy="179" level="32767"/>
    <cacheField name="[Meeting_list].[meeting_date].[meeting_date]" caption="meeting_date" numFmtId="0" hierarchy="113" level="1">
      <sharedItems containsSemiMixedTypes="0" containsNonDate="0" containsString="0"/>
    </cacheField>
    <cacheField name="[PD_Policy Details].[Policy Type].[Policy Type]" caption="Policy Type" numFmtId="0" hierarchy="149" level="1">
      <sharedItems containsSemiMixedTypes="0" containsNonDate="0" containsString="0"/>
    </cacheField>
  </cacheFields>
  <cacheHierarchies count="198">
    <cacheHierarchy uniqueName="[Append1].[client_name]" caption="client_name" attribute="1" defaultMemberUniqueName="[Append1].[client_name].[All]" allUniqueName="[Append1].[client_name].[All]" dimensionUniqueName="[Append1]" displayFolder="" count="0" memberValueDatatype="130" unbalanced="0"/>
    <cacheHierarchy uniqueName="[Append1].[policy_number]" caption="policy_number" attribute="1" defaultMemberUniqueName="[Append1].[policy_number].[All]" allUniqueName="[Append1].[policy_number].[All]" dimensionUniqueName="[Append1]" displayFolder="" count="0" memberValueDatatype="130" unbalanced="0"/>
    <cacheHierarchy uniqueName="[Append1].[policy_status]" caption="policy_status" attribute="1" defaultMemberUniqueName="[Append1].[policy_status].[All]" allUniqueName="[Append1].[policy_status].[All]" dimensionUniqueName="[Append1]" displayFolder="" count="0" memberValueDatatype="130" unbalanced="0"/>
    <cacheHierarchy uniqueName="[Append1].[policy_start_date]" caption="policy_start_date" attribute="1" time="1" defaultMemberUniqueName="[Append1].[policy_start_date].[All]" allUniqueName="[Append1].[policy_start_date].[All]" dimensionUniqueName="[Append1]" displayFolder="" count="0" memberValueDatatype="7" unbalanced="0"/>
    <cacheHierarchy uniqueName="[Append1].[policy_end_date]" caption="policy_end_date" attribute="1" time="1" defaultMemberUniqueName="[Append1].[policy_end_date].[All]" allUniqueName="[Append1].[policy_end_date].[All]" dimensionUniqueName="[Append1]" displayFolder="" count="0" memberValueDatatype="7" unbalanced="0"/>
    <cacheHierarchy uniqueName="[Append1].[product_group]" caption="product_group" attribute="1" defaultMemberUniqueName="[Append1].[product_group].[All]" allUniqueName="[Append1].[product_group].[All]" dimensionUniqueName="[Append1]" displayFolder="" count="0" memberValueDatatype="130" unbalanced="0"/>
    <cacheHierarchy uniqueName="[Append1].[Account Exe ID]" caption="Account Exe ID" attribute="1" defaultMemberUniqueName="[Append1].[Account Exe ID].[All]" allUniqueName="[Append1].[Account Exe ID].[All]" dimensionUniqueName="[Append1]" displayFolder="" count="0" memberValueDatatype="130" unbalanced="0"/>
    <cacheHierarchy uniqueName="[Append1].[Exe Name]" caption="Exe Name" attribute="1" defaultMemberUniqueName="[Append1].[Exe Name].[All]" allUniqueName="[Append1].[Exe Name].[All]" dimensionUniqueName="[Append1]" displayFolder="" count="0" memberValueDatatype="130" unbalanced="0"/>
    <cacheHierarchy uniqueName="[Append1].[branch_name]" caption="branch_name" attribute="1" defaultMemberUniqueName="[Append1].[branch_name].[All]" allUniqueName="[Append1].[branch_name].[All]" dimensionUniqueName="[Append1]" displayFolder="" count="0" memberValueDatatype="130" unbalanced="0"/>
    <cacheHierarchy uniqueName="[Append1].[solution_group]" caption="solution_group" attribute="1" defaultMemberUniqueName="[Append1].[solution_group].[All]" allUniqueName="[Append1].[solution_group].[All]" dimensionUniqueName="[Append1]" displayFolder="" count="0" memberValueDatatype="130" unbalanced="0"/>
    <cacheHierarchy uniqueName="[Append1].[income_class]" caption="income_class" attribute="1" defaultMemberUniqueName="[Append1].[income_class].[All]" allUniqueName="[Append1].[income_class].[All]" dimensionUniqueName="[Append1]" displayFolder="" count="0" memberValueDatatype="130" unbalanced="0"/>
    <cacheHierarchy uniqueName="[Append1].[Amount]" caption="Amount" attribute="1" defaultMemberUniqueName="[Append1].[Amount].[All]" allUniqueName="[Append1].[Amount].[All]" dimensionUniqueName="[Append1]" displayFolder="" count="0" memberValueDatatype="5" unbalanced="0"/>
    <cacheHierarchy uniqueName="[Append1].[income_due_date]" caption="income_due_date" attribute="1" time="1" defaultMemberUniqueName="[Append1].[income_due_date].[All]" allUniqueName="[Append1].[income_due_date].[All]" dimensionUniqueName="[Append1]" displayFolder="" count="0" memberValueDatatype="7" unbalanced="0"/>
    <cacheHierarchy uniqueName="[Append1].[revenue_transaction_type]" caption="revenue_transaction_type" attribute="1" defaultMemberUniqueName="[Append1].[revenue_transaction_type].[All]" allUniqueName="[Append1].[revenue_transaction_type].[All]" dimensionUniqueName="[Append1]" displayFolder="" count="0" memberValueDatatype="130" unbalanced="0"/>
    <cacheHierarchy uniqueName="[Append1].[renewal_status]" caption="renewal_status" attribute="1" defaultMemberUniqueName="[Append1].[renewal_status].[All]" allUniqueName="[Append1].[renewal_status].[All]" dimensionUniqueName="[Append1]" displayFolder="" count="0" memberValueDatatype="130" unbalanced="0"/>
    <cacheHierarchy uniqueName="[Append1].[lapse_reason]" caption="lapse_reason" attribute="1" defaultMemberUniqueName="[Append1].[lapse_reason].[All]" allUniqueName="[Append1].[lapse_reason].[All]" dimensionUniqueName="[Append1]" displayFolder="" count="0" memberValueDatatype="130" unbalanced="0"/>
    <cacheHierarchy uniqueName="[Append1].[last_updated_date]" caption="last_updated_date" attribute="1" time="1" defaultMemberUniqueName="[Append1].[last_updated_date].[All]" allUniqueName="[Append1].[last_updated_date].[All]" dimensionUniqueName="[Append1]" displayFolder="" count="0" memberValueDatatype="7" unbalanced="0"/>
    <cacheHierarchy uniqueName="[Append1].[Account Executive]" caption="Account Executive" attribute="1" defaultMemberUniqueName="[Append1].[Account Executive].[All]" allUniqueName="[Append1].[Account Executive].[All]" dimensionUniqueName="[Append1]" displayFolder="" count="0" memberValueDatatype="130" unbalanced="0"/>
    <cacheHierarchy uniqueName="[Append1].[invoice_number]" caption="invoice_number" attribute="1" defaultMemberUniqueName="[Append1].[invoice_number].[All]" allUniqueName="[Append1].[invoice_number].[All]" dimensionUniqueName="[Append1]" displayFolder="" count="0" memberValueDatatype="130" unbalanced="0"/>
    <cacheHierarchy uniqueName="[Append1].[invoice_date]" caption="invoice_date" attribute="1" time="1" defaultMemberUniqueName="[Append1].[invoice_date].[All]" allUniqueName="[Append1].[invoice_date].[All]" dimensionUniqueName="[Append1]" displayFolder="" count="0" memberValueDatatype="7" unbalanced="0"/>
    <cacheHierarchy uniqueName="[Append1].[Client Name]" caption="Client Name" attribute="1" defaultMemberUniqueName="[Append1].[Client Name].[All]" allUniqueName="[Append1].[Client Name].[All]" dimensionUniqueName="[Append1]" displayFolder="" count="0" memberValueDatatype="130" unbalanced="0"/>
    <cacheHierarchy uniqueName="[Append2].[client_name]" caption="client_name" attribute="1" defaultMemberUniqueName="[Append2].[client_name].[All]" allUniqueName="[Append2].[client_name].[All]" dimensionUniqueName="[Append2]" displayFolder="" count="0" memberValueDatatype="130" unbalanced="0"/>
    <cacheHierarchy uniqueName="[Append2].[policy_number]" caption="policy_number" attribute="1" defaultMemberUniqueName="[Append2].[policy_number].[All]" allUniqueName="[Append2].[policy_number].[All]" dimensionUniqueName="[Append2]" displayFolder="" count="0" memberValueDatatype="130" unbalanced="0"/>
    <cacheHierarchy uniqueName="[Append2].[policy_status]" caption="policy_status" attribute="1" defaultMemberUniqueName="[Append2].[policy_status].[All]" allUniqueName="[Append2].[policy_status].[All]" dimensionUniqueName="[Append2]" displayFolder="" count="0" memberValueDatatype="130" unbalanced="0"/>
    <cacheHierarchy uniqueName="[Append2].[policy_start_date]" caption="policy_start_date" attribute="1" time="1" defaultMemberUniqueName="[Append2].[policy_start_date].[All]" allUniqueName="[Append2].[policy_start_date].[All]" dimensionUniqueName="[Append2]" displayFolder="" count="0" memberValueDatatype="7" unbalanced="0"/>
    <cacheHierarchy uniqueName="[Append2].[policy_end_date]" caption="policy_end_date" attribute="1" time="1" defaultMemberUniqueName="[Append2].[policy_end_date].[All]" allUniqueName="[Append2].[policy_end_date].[All]" dimensionUniqueName="[Append2]" displayFolder="" count="0" memberValueDatatype="7" unbalanced="0"/>
    <cacheHierarchy uniqueName="[Append2].[product_group]" caption="product_group" attribute="1" defaultMemberUniqueName="[Append2].[product_group].[All]" allUniqueName="[Append2].[product_group].[All]" dimensionUniqueName="[Append2]" displayFolder="" count="0" memberValueDatatype="130" unbalanced="0"/>
    <cacheHierarchy uniqueName="[Append2].[Account Exe ID]" caption="Account Exe ID" attribute="1" defaultMemberUniqueName="[Append2].[Account Exe ID].[All]" allUniqueName="[Append2].[Account Exe ID].[All]" dimensionUniqueName="[Append2]" displayFolder="" count="0" memberValueDatatype="130" unbalanced="0"/>
    <cacheHierarchy uniqueName="[Append2].[Exe Name]" caption="Exe Name" attribute="1" defaultMemberUniqueName="[Append2].[Exe Name].[All]" allUniqueName="[Append2].[Exe Name].[All]" dimensionUniqueName="[Append2]" displayFolder="" count="0" memberValueDatatype="130" unbalanced="0"/>
    <cacheHierarchy uniqueName="[Append2].[branch_name]" caption="branch_name" attribute="1" defaultMemberUniqueName="[Append2].[branch_name].[All]" allUniqueName="[Append2].[branch_name].[All]" dimensionUniqueName="[Append2]" displayFolder="" count="0" memberValueDatatype="130" unbalanced="0"/>
    <cacheHierarchy uniqueName="[Append2].[solution_group]" caption="solution_group" attribute="1" defaultMemberUniqueName="[Append2].[solution_group].[All]" allUniqueName="[Append2].[solution_group].[All]" dimensionUniqueName="[Append2]" displayFolder="" count="0" memberValueDatatype="130" unbalanced="0"/>
    <cacheHierarchy uniqueName="[Append2].[income_class]" caption="income_class" attribute="1" defaultMemberUniqueName="[Append2].[income_class].[All]" allUniqueName="[Append2].[income_class].[All]" dimensionUniqueName="[Append2]" displayFolder="" count="0" memberValueDatatype="130" unbalanced="0"/>
    <cacheHierarchy uniqueName="[Append2].[Amount]" caption="Amount" attribute="1" defaultMemberUniqueName="[Append2].[Amount].[All]" allUniqueName="[Append2].[Amount].[All]" dimensionUniqueName="[Append2]" displayFolder="" count="0" memberValueDatatype="5" unbalanced="0"/>
    <cacheHierarchy uniqueName="[Append2].[income_due_date]" caption="income_due_date" attribute="1" time="1" defaultMemberUniqueName="[Append2].[income_due_date].[All]" allUniqueName="[Append2].[income_due_date].[All]" dimensionUniqueName="[Append2]" displayFolder="" count="0" memberValueDatatype="7" unbalanced="0"/>
    <cacheHierarchy uniqueName="[Append2].[revenue_transaction_type]" caption="revenue_transaction_type" attribute="1" defaultMemberUniqueName="[Append2].[revenue_transaction_type].[All]" allUniqueName="[Append2].[revenue_transaction_type].[All]" dimensionUniqueName="[Append2]" displayFolder="" count="0" memberValueDatatype="130" unbalanced="0"/>
    <cacheHierarchy uniqueName="[Append2].[renewal_status]" caption="renewal_status" attribute="1" defaultMemberUniqueName="[Append2].[renewal_status].[All]" allUniqueName="[Append2].[renewal_status].[All]" dimensionUniqueName="[Append2]" displayFolder="" count="0" memberValueDatatype="130" unbalanced="0"/>
    <cacheHierarchy uniqueName="[Append2].[lapse_reason]" caption="lapse_reason" attribute="1" defaultMemberUniqueName="[Append2].[lapse_reason].[All]" allUniqueName="[Append2].[lapse_reason].[All]" dimensionUniqueName="[Append2]" displayFolder="" count="0" memberValueDatatype="130" unbalanced="0"/>
    <cacheHierarchy uniqueName="[Append2].[last_updated_date]" caption="last_updated_date" attribute="1" time="1" defaultMemberUniqueName="[Append2].[last_updated_date].[All]" allUniqueName="[Append2].[last_updated_date].[All]" dimensionUniqueName="[Append2]" displayFolder="" count="0" memberValueDatatype="7" unbalanced="0"/>
    <cacheHierarchy uniqueName="[Append2].[Account Executive]" caption="Account Executive" attribute="1" defaultMemberUniqueName="[Append2].[Account Executive].[All]" allUniqueName="[Append2].[Account Executive].[All]" dimensionUniqueName="[Append2]"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13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2"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income_due_date (Month)]" caption="income_due_date (Month)" attribute="1" defaultMemberUniqueName="[fees_202001231041].[income_due_date (Month)].[All]" allUniqueName="[fees_202001231041].[income_due_date (Month)].[All]" dimensionUniqueName="[fees_202001231041]"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2" memberValueDatatype="130" unbalanced="0">
      <fieldsUsage count="2">
        <fieldUsage x="-1"/>
        <fieldUsage x="0"/>
      </fieldsUsage>
    </cacheHierarchy>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_list].[Account Exe ID]" caption="Account Exe ID" attribute="1" defaultMemberUniqueName="[Meeting_list].[Account Exe ID].[All]" allUniqueName="[Meeting_list].[Account Exe ID].[All]" dimensionUniqueName="[Meeting_list]" displayFolder="" count="0" memberValueDatatype="13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2" memberValueDatatype="7" unbalanced="0">
      <fieldsUsage count="2">
        <fieldUsage x="-1"/>
        <fieldUsage x="2"/>
      </fieldsUsage>
    </cacheHierarchy>
    <cacheHierarchy uniqueName="[Meeting_list].[meeting_date (Year)]" caption="meeting_date (Year)" attribute="1" defaultMemberUniqueName="[Meeting_list].[meeting_date (Year)].[All]" allUniqueName="[Meeting_list].[meeting_date (Year)].[All]" dimensionUniqueName="[Meeting_list]" displayFolder="" count="0" memberValueDatatype="130" unbalanced="0"/>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D_Additional Fields].[Agent ID]" caption="Agent ID" attribute="1" defaultMemberUniqueName="[PD_Additional Fields].[Agent ID].[All]" allUniqueName="[PD_Additional Fields].[Agent ID].[All]" dimensionUniqueName="[PD_Additional Fields]" displayFolder="" count="0" memberValueDatatype="130" unbalanced="0"/>
    <cacheHierarchy uniqueName="[PD_Additional Fields].[Renewal Status]" caption="Renewal Status" attribute="1" defaultMemberUniqueName="[PD_Additional Fields].[Renewal Status].[All]" allUniqueName="[PD_Additional Fields].[Renewal Status].[All]" dimensionUniqueName="[PD_Additional Fields]" displayFolder="" count="0" memberValueDatatype="130" unbalanced="0"/>
    <cacheHierarchy uniqueName="[PD_Additional Fields].[Policy Discounts]" caption="Policy Discounts" attribute="1" defaultMemberUniqueName="[PD_Additional Fields].[Policy Discounts].[All]" allUniqueName="[PD_Additional Fields].[Policy Discounts].[All]" dimensionUniqueName="[PD_Additional Fields]" displayFolder="" count="0" memberValueDatatype="20" unbalanced="0"/>
    <cacheHierarchy uniqueName="[PD_Additional Fields].[Risk Score]" caption="Risk Score" attribute="1" defaultMemberUniqueName="[PD_Additional Fields].[Risk Score].[All]" allUniqueName="[PD_Additional Fields].[Risk Score].[All]" dimensionUniqueName="[PD_Additional Fields]" displayFolder="" count="0" memberValueDatatype="20" unbalanced="0"/>
    <cacheHierarchy uniqueName="[PD_Additional Fields].[Policy ID]" caption="Policy ID" attribute="1" defaultMemberUniqueName="[PD_Additional Fields].[Policy ID].[All]" allUniqueName="[PD_Additional Fields].[Policy ID].[All]" dimensionUniqueName="[PD_Additional Fields]" displayFolder="" count="0" memberValueDatatype="130" unbalanced="0"/>
    <cacheHierarchy uniqueName="[PD_Customer Information].[Customer ID]" caption="Customer ID" attribute="1" defaultMemberUniqueName="[PD_Customer Information].[Customer ID].[All]" allUniqueName="[PD_Customer Information].[Customer ID].[All]" dimensionUniqueName="[PD_Customer Information]" displayFolder="" count="0" memberValueDatatype="130" unbalanced="0"/>
    <cacheHierarchy uniqueName="[PD_Customer Information].[Name]" caption="Name" attribute="1" defaultMemberUniqueName="[PD_Customer Information].[Name].[All]" allUniqueName="[PD_Customer Information].[Name].[All]" dimensionUniqueName="[PD_Customer Information]" displayFolder="" count="0" memberValueDatatype="130" unbalanced="0"/>
    <cacheHierarchy uniqueName="[PD_Customer Information].[Gender]" caption="Gender" attribute="1" defaultMemberUniqueName="[PD_Customer Information].[Gender].[All]" allUniqueName="[PD_Customer Information].[Gender].[All]" dimensionUniqueName="[PD_Customer Information]" displayFolder="" count="2" memberValueDatatype="130" unbalanced="0"/>
    <cacheHierarchy uniqueName="[PD_Customer Information].[Age]" caption="Age" attribute="1" defaultMemberUniqueName="[PD_Customer Information].[Age].[All]" allUniqueName="[PD_Customer Information].[Age].[All]" dimensionUniqueName="[PD_Customer Information]" displayFolder="" count="0" memberValueDatatype="20" unbalanced="0"/>
    <cacheHierarchy uniqueName="[PD_Customer Information].[Occupation]" caption="Occupation" attribute="1" defaultMemberUniqueName="[PD_Customer Information].[Occupation].[All]" allUniqueName="[PD_Customer Information].[Occupation].[All]" dimensionUniqueName="[PD_Customer Information]" displayFolder="" count="0" memberValueDatatype="130" unbalanced="0"/>
    <cacheHierarchy uniqueName="[PD_Customer Information].[Marital Status]" caption="Marital Status" attribute="1" defaultMemberUniqueName="[PD_Customer Information].[Marital Status].[All]" allUniqueName="[PD_Customer Information].[Marital Status].[All]" dimensionUniqueName="[PD_Customer Information]" displayFolder="" count="0" memberValueDatatype="130" unbalanced="0"/>
    <cacheHierarchy uniqueName="[PD_Customer Information].[Address (City, State, Zip Code)]" caption="Address (City, State, Zip Code)" attribute="1" defaultMemberUniqueName="[PD_Customer Information].[Address (City, State, Zip Code)].[All]" allUniqueName="[PD_Customer Information].[Address (City, State, Zip Code)].[All]" dimensionUniqueName="[PD_Customer Information]" displayFolder="" count="0" memberValueDatatype="130" unbalanced="0"/>
    <cacheHierarchy uniqueName="[PD_Payment History].[Payment ID]" caption="Payment ID" attribute="1" defaultMemberUniqueName="[PD_Payment History].[Payment ID].[All]" allUniqueName="[PD_Payment History].[Payment ID].[All]" dimensionUniqueName="[PD_Payment History]" displayFolder="" count="0" memberValueDatatype="130" unbalanced="0"/>
    <cacheHierarchy uniqueName="[PD_Payment History].[Date of Payment]" caption="Date of Payment" attribute="1" time="1" defaultMemberUniqueName="[PD_Payment History].[Date of Payment].[All]" allUniqueName="[PD_Payment History].[Date of Payment].[All]" dimensionUniqueName="[PD_Payment History]" displayFolder="" count="0" memberValueDatatype="7" unbalanced="0"/>
    <cacheHierarchy uniqueName="[PD_Payment History].[Amount Paid]" caption="Amount Paid" attribute="1" defaultMemberUniqueName="[PD_Payment History].[Amount Paid].[All]" allUniqueName="[PD_Payment History].[Amount Paid].[All]" dimensionUniqueName="[PD_Payment History]" displayFolder="" count="0" memberValueDatatype="5" unbalanced="0"/>
    <cacheHierarchy uniqueName="[PD_Payment History].[Payment Method]" caption="Payment Method" attribute="1" defaultMemberUniqueName="[PD_Payment History].[Payment Method].[All]" allUniqueName="[PD_Payment History].[Payment Method].[All]" dimensionUniqueName="[PD_Payment History]" displayFolder="" count="2" memberValueDatatype="130" unbalanced="0"/>
    <cacheHierarchy uniqueName="[PD_Payment History].[Payment Status]" caption="Payment Status" attribute="1" defaultMemberUniqueName="[PD_Payment History].[Payment Status].[All]" allUniqueName="[PD_Payment History].[Payment Status].[All]" dimensionUniqueName="[PD_Payment History]" displayFolder="" count="0" memberValueDatatype="130" unbalanced="0"/>
    <cacheHierarchy uniqueName="[PD_Payment History].[Policy ID]" caption="Policy ID" attribute="1" defaultMemberUniqueName="[PD_Payment History].[Policy ID].[All]" allUniqueName="[PD_Payment History].[Policy ID].[All]" dimensionUniqueName="[PD_Payment History]" displayFolder="" count="0" memberValueDatatype="130" unbalanced="0"/>
    <cacheHierarchy uniqueName="[PD_Policy Details].[Policy ID]" caption="Policy ID" attribute="1" defaultMemberUniqueName="[PD_Policy Details].[Policy ID].[All]" allUniqueName="[PD_Policy Details].[Policy ID].[All]" dimensionUniqueName="[PD_Policy Details]" displayFolder="" count="0" memberValueDatatype="130" unbalanced="0"/>
    <cacheHierarchy uniqueName="[PD_Policy Details].[Policy Type]" caption="Policy Type" attribute="1" defaultMemberUniqueName="[PD_Policy Details].[Policy Type].[All]" allUniqueName="[PD_Policy Details].[Policy Type].[All]" dimensionUniqueName="[PD_Policy Details]" displayFolder="" count="2" memberValueDatatype="130" unbalanced="0">
      <fieldsUsage count="2">
        <fieldUsage x="-1"/>
        <fieldUsage x="3"/>
      </fieldsUsage>
    </cacheHierarchy>
    <cacheHierarchy uniqueName="[PD_Policy Details].[Coverage Amount]" caption="Coverage Amount" attribute="1" defaultMemberUniqueName="[PD_Policy Details].[Coverage Amount].[All]" allUniqueName="[PD_Policy Details].[Coverage Amount].[All]" dimensionUniqueName="[PD_Policy Details]" displayFolder="" count="0" memberValueDatatype="20" unbalanced="0"/>
    <cacheHierarchy uniqueName="[PD_Policy Details].[Premium Amount]" caption="Premium Amount" attribute="1" defaultMemberUniqueName="[PD_Policy Details].[Premium Amount].[All]" allUniqueName="[PD_Policy Details].[Premium Amount].[All]" dimensionUniqueName="[PD_Policy Details]" displayFolder="" count="0" memberValueDatatype="5" unbalanced="0"/>
    <cacheHierarchy uniqueName="[PD_Policy Details].[Policy Start Date]" caption="Policy Start Date" attribute="1" time="1" defaultMemberUniqueName="[PD_Policy Details].[Policy Start Date].[All]" allUniqueName="[PD_Policy Details].[Policy Start Date].[All]" dimensionUniqueName="[PD_Policy Details]" displayFolder="" count="0" memberValueDatatype="7" unbalanced="0"/>
    <cacheHierarchy uniqueName="[PD_Policy Details].[Policy End Date]" caption="Policy End Date" attribute="1" time="1" defaultMemberUniqueName="[PD_Policy Details].[Policy End Date].[All]" allUniqueName="[PD_Policy Details].[Policy End Date].[All]" dimensionUniqueName="[PD_Policy Details]" displayFolder="" count="0" memberValueDatatype="7" unbalanced="0"/>
    <cacheHierarchy uniqueName="[PD_Policy Details].[Payment Frequency]" caption="Payment Frequency" attribute="1" defaultMemberUniqueName="[PD_Policy Details].[Payment Frequency].[All]" allUniqueName="[PD_Policy Details].[Payment Frequency].[All]" dimensionUniqueName="[PD_Policy Details]" displayFolder="" count="0" memberValueDatatype="130" unbalanced="0"/>
    <cacheHierarchy uniqueName="[PD_Policy Details].[Status]" caption="Status" attribute="1" defaultMemberUniqueName="[PD_Policy Details].[Status].[All]" allUniqueName="[PD_Policy Details].[Status].[All]" dimensionUniqueName="[PD_Policy Details]" displayFolder="" count="0" memberValueDatatype="130" unbalanced="0"/>
    <cacheHierarchy uniqueName="[PD_Policy Details].[Customer ID]" caption="Customer ID" attribute="1" defaultMemberUniqueName="[PD_Policy Details].[Customer ID].[All]" allUniqueName="[PD_Policy Details].[Customer ID].[All]" dimensionUniqueName="[PD_Policy Details]" displayFolder="" count="0" memberValueDatatype="130" unbalanced="0"/>
    <cacheHierarchy uniqueName="[fees_202001231041].[income_due_date (Month Index)]" caption="income_due_date (Month Index)" attribute="1" defaultMemberUniqueName="[fees_202001231041].[income_due_date (Month Index)].[All]" allUniqueName="[fees_202001231041].[income_due_date (Month Index)].[All]" dimensionUniqueName="[fees_202001231041]" displayFolder="" count="0" memberValueDatatype="20" unbalanced="0" hidden="1"/>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_202001231041]" caption="__XL_Count fees_202001231041" measure="1" displayFolder="" measureGroup="fees_202001231041" count="0" hidden="1"/>
    <cacheHierarchy uniqueName="[Measures].[__XL_Count Meeting_list]" caption="__XL_Count Meeting_list" measure="1" displayFolder="" measureGroup="Meeting_list" count="0" hidden="1"/>
    <cacheHierarchy uniqueName="[Measures].[__XL_Count Invoice]" caption="__XL_Count Invoice" measure="1" displayFolder="" measureGroup="Invoice" count="0" hidden="1"/>
    <cacheHierarchy uniqueName="[Measures].[__XL_Count Opportunity]" caption="__XL_Count Opportunity" measure="1" displayFolder="" measureGroup="Opportunity" count="0" hidden="1"/>
    <cacheHierarchy uniqueName="[Measures].[__XL_Count PD_Additional Fields]" caption="__XL_Count PD_Additional Fields" measure="1" displayFolder="" measureGroup="PD_Additional Fields" count="0" hidden="1"/>
    <cacheHierarchy uniqueName="[Measures].[__XL_Count Claims]" caption="__XL_Count Claims" measure="1" displayFolder="" measureGroup="Claims" count="0" hidden="1"/>
    <cacheHierarchy uniqueName="[Measures].[__XL_Count PD_Customer Information]" caption="__XL_Count PD_Customer Information" measure="1" displayFolder="" measureGroup="PD_Customer Information" count="0" hidden="1"/>
    <cacheHierarchy uniqueName="[Measures].[__XL_Count PD_Payment History]" caption="__XL_Count PD_Payment History" measure="1" displayFolder="" measureGroup="PD_Payment History" count="0" hidden="1"/>
    <cacheHierarchy uniqueName="[Measures].[__XL_Count PD_Policy Details]" caption="__XL_Count PD_Policy Details" measure="1" displayFolder="" measureGroup="PD_Policy Details" count="0" hidden="1"/>
    <cacheHierarchy uniqueName="[Measures].[__XL_Count Append1]" caption="__XL_Count Append1" measure="1" displayFolder="" measureGroup="Append1" count="0" hidden="1"/>
    <cacheHierarchy uniqueName="[Measures].[__XL_Count Append2]" caption="__XL_Count Append2" measure="1" displayFolder="" measureGroup="Append2" count="0" hidden="1"/>
    <cacheHierarchy uniqueName="[Measures].[__XL_Count brokerage_202001231040]" caption="__XL_Count brokerage_202001231040" measure="1" displayFolder="" measureGroup="brokerage_202001231040" count="0" hidden="1"/>
    <cacheHierarchy uniqueName="[Measures].[__No measures defined]" caption="__No measures defined" measure="1" displayFolder="" count="0" hidden="1"/>
    <cacheHierarchy uniqueName="[Measures].[Count of policy_number]" caption="Count of policy_number" measure="1" displayFolder="" measureGroup="Invoice" count="0" hidden="1">
      <extLst>
        <ext xmlns:x15="http://schemas.microsoft.com/office/spreadsheetml/2010/11/main" uri="{B97F6D7D-B522-45F9-BDA1-12C45D357490}">
          <x15:cacheHierarchy aggregatedColumn="106"/>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10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22"/>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Budget" count="0" hidden="1">
      <extLst>
        <ext xmlns:x15="http://schemas.microsoft.com/office/spreadsheetml/2010/11/main" uri="{B97F6D7D-B522-45F9-BDA1-12C45D357490}">
          <x15:cacheHierarchy aggregatedColumn="77"/>
        </ext>
      </extLst>
    </cacheHierarchy>
    <cacheHierarchy uniqueName="[Measures].[Sum of Amount]" caption="Sum of Amount" measure="1" displayFolder="" measureGroup="Invoice" count="0" oneField="1" hidden="1">
      <fieldsUsage count="1">
        <fieldUsage x="1"/>
      </fieldsUsage>
      <extLst>
        <ext xmlns:x15="http://schemas.microsoft.com/office/spreadsheetml/2010/11/main" uri="{B97F6D7D-B522-45F9-BDA1-12C45D357490}">
          <x15:cacheHierarchy aggregatedColumn="107"/>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50"/>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93"/>
        </ext>
      </extLst>
    </cacheHierarchy>
    <cacheHierarchy uniqueName="[Measures].[Sum of Amount 4]" caption="Sum of Amount 4" measure="1" displayFolder="" measureGroup="Append1" count="0" hidden="1">
      <extLst>
        <ext xmlns:x15="http://schemas.microsoft.com/office/spreadsheetml/2010/11/main" uri="{B97F6D7D-B522-45F9-BDA1-12C45D357490}">
          <x15:cacheHierarchy aggregatedColumn="11"/>
        </ext>
      </extLst>
    </cacheHierarchy>
    <cacheHierarchy uniqueName="[Measures].[Sum of Amount 5]" caption="Sum of Amount 5" measure="1" displayFolder="" measureGroup="Append2" count="0" hidden="1">
      <extLst>
        <ext xmlns:x15="http://schemas.microsoft.com/office/spreadsheetml/2010/11/main" uri="{B97F6D7D-B522-45F9-BDA1-12C45D357490}">
          <x15:cacheHierarchy aggregatedColumn="32"/>
        </ext>
      </extLst>
    </cacheHierarchy>
    <cacheHierarchy uniqueName="[Measures].[Sum of Amount 6]" caption="Sum of Amount 6" measure="1" displayFolder="" measureGroup="brokerage_202001231040" count="0" hidden="1">
      <extLst>
        <ext xmlns:x15="http://schemas.microsoft.com/office/spreadsheetml/2010/11/main" uri="{B97F6D7D-B522-45F9-BDA1-12C45D357490}">
          <x15:cacheHierarchy aggregatedColumn="67"/>
        </ext>
      </extLst>
    </cacheHierarchy>
    <cacheHierarchy uniqueName="[Measures].[Count of Status]" caption="Count of Status" measure="1" displayFolder="" measureGroup="PD_Policy Details" count="0" hidden="1">
      <extLst>
        <ext xmlns:x15="http://schemas.microsoft.com/office/spreadsheetml/2010/11/main" uri="{B97F6D7D-B522-45F9-BDA1-12C45D357490}">
          <x15:cacheHierarchy aggregatedColumn="155"/>
        </ext>
      </extLst>
    </cacheHierarchy>
    <cacheHierarchy uniqueName="[Measures].[Count of Policy ID]" caption="Count of Policy ID" measure="1" displayFolder="" measureGroup="PD_Policy Details" count="0" hidden="1">
      <extLst>
        <ext xmlns:x15="http://schemas.microsoft.com/office/spreadsheetml/2010/11/main" uri="{B97F6D7D-B522-45F9-BDA1-12C45D357490}">
          <x15:cacheHierarchy aggregatedColumn="148"/>
        </ext>
      </extLst>
    </cacheHierarchy>
    <cacheHierarchy uniqueName="[Measures].[Count of Customer ID]" caption="Count of Customer ID" measure="1" displayFolder="" measureGroup="PD_Customer Information" count="0" hidden="1">
      <extLst>
        <ext xmlns:x15="http://schemas.microsoft.com/office/spreadsheetml/2010/11/main" uri="{B97F6D7D-B522-45F9-BDA1-12C45D357490}">
          <x15:cacheHierarchy aggregatedColumn="135"/>
        </ext>
      </extLst>
    </cacheHierarchy>
    <cacheHierarchy uniqueName="[Measures].[Sum of Age]" caption="Sum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Age]" caption="Count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Policy ID 2]" caption="Count of Policy ID 2" measure="1" displayFolder="" measureGroup="PD_Payment History" count="0" hidden="1">
      <extLst>
        <ext xmlns:x15="http://schemas.microsoft.com/office/spreadsheetml/2010/11/main" uri="{B97F6D7D-B522-45F9-BDA1-12C45D357490}">
          <x15:cacheHierarchy aggregatedColumn="147"/>
        </ext>
      </extLst>
    </cacheHierarchy>
    <cacheHierarchy uniqueName="[Measures].[Count of Payment ID]" caption="Count of Payment ID" measure="1" displayFolder="" measureGroup="PD_Payment History" count="0" hidden="1">
      <extLst>
        <ext xmlns:x15="http://schemas.microsoft.com/office/spreadsheetml/2010/11/main" uri="{B97F6D7D-B522-45F9-BDA1-12C45D357490}">
          <x15:cacheHierarchy aggregatedColumn="142"/>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80"/>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82"/>
        </ext>
      </extLst>
    </cacheHierarchy>
    <cacheHierarchy uniqueName="[Measures].[Count of Policy ID 3]" caption="Count of Policy ID 3" measure="1" displayFolder="" measureGroup="PD_Additional Fields" count="0" hidden="1">
      <extLst>
        <ext xmlns:x15="http://schemas.microsoft.com/office/spreadsheetml/2010/11/main" uri="{B97F6D7D-B522-45F9-BDA1-12C45D357490}">
          <x15:cacheHierarchy aggregatedColumn="134"/>
        </ext>
      </extLst>
    </cacheHierarchy>
    <cacheHierarchy uniqueName="[Measures].[Sum of Premium Amount]" caption="Sum of Premium Amount" measure="1" displayFolder="" measureGroup="PD_Policy Details" count="0" hidden="1">
      <extLst>
        <ext xmlns:x15="http://schemas.microsoft.com/office/spreadsheetml/2010/11/main" uri="{B97F6D7D-B522-45F9-BDA1-12C45D357490}">
          <x15:cacheHierarchy aggregatedColumn="151"/>
        </ext>
      </extLst>
    </cacheHierarchy>
    <cacheHierarchy uniqueName="[Measures].[Sum of Coverage Amount]" caption="Sum of Coverage Amount" measure="1" displayFolder="" measureGroup="PD_Policy Details" count="0" hidden="1">
      <extLst>
        <ext xmlns:x15="http://schemas.microsoft.com/office/spreadsheetml/2010/11/main" uri="{B97F6D7D-B522-45F9-BDA1-12C45D357490}">
          <x15:cacheHierarchy aggregatedColumn="150"/>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79"/>
        </ext>
      </extLst>
    </cacheHierarchy>
  </cacheHierarchies>
  <kpis count="0"/>
  <dimensions count="15">
    <dimension name="Append1" uniqueName="[Append1]" caption="Append1"/>
    <dimension name="Append2" uniqueName="[Append2]" caption="Append2"/>
    <dimension name="Brokerage" uniqueName="[Brokerage]" caption="Brokerage"/>
    <dimension name="brokerage_202001231040" uniqueName="[brokerage_202001231040]" caption="brokerage_202001231040"/>
    <dimension name="Budget" uniqueName="[Budget]" caption="Budget"/>
    <dimension name="Claims" uniqueName="[Claims]" caption="Claims"/>
    <dimension name="fees_202001231041" uniqueName="[fees_202001231041]" caption="fees_202001231041"/>
    <dimension name="Invoice" uniqueName="[Invoice]" caption="Invoice"/>
    <dimension measure="1" name="Measures" uniqueName="[Measures]" caption="Measures"/>
    <dimension name="Meeting_list" uniqueName="[Meeting_list]" caption="Meeting_list"/>
    <dimension name="Opportunity" uniqueName="[Opportunity]" caption="Opportunity"/>
    <dimension name="PD_Additional Fields" uniqueName="[PD_Additional Fields]" caption="PD_Additional Fields"/>
    <dimension name="PD_Customer Information" uniqueName="[PD_Customer Information]" caption="PD_Customer Information"/>
    <dimension name="PD_Payment History" uniqueName="[PD_Payment History]" caption="PD_Payment History"/>
    <dimension name="PD_Policy Details" uniqueName="[PD_Policy Details]" caption="PD_Policy Details"/>
  </dimensions>
  <measureGroups count="14">
    <measureGroup name="Append1" caption="Append1"/>
    <measureGroup name="Append2" caption="Append2"/>
    <measureGroup name="Brokerage" caption="Brokerage"/>
    <measureGroup name="brokerage_202001231040" caption="brokerage_202001231040"/>
    <measureGroup name="Budget" caption="Budget"/>
    <measureGroup name="Claims" caption="Claims"/>
    <measureGroup name="fees_202001231041" caption="fees_202001231041"/>
    <measureGroup name="Invoice" caption="Invoice"/>
    <measureGroup name="Meeting_list" caption="Meeting_list"/>
    <measureGroup name="Opportunity" caption="Opportunity"/>
    <measureGroup name="PD_Additional Fields" caption="PD_Additional Fields"/>
    <measureGroup name="PD_Customer Information" caption="PD_Customer Information"/>
    <measureGroup name="PD_Payment History" caption="PD_Payment History"/>
    <measureGroup name="PD_Policy Details" caption="PD_Policy Details"/>
  </measureGroups>
  <maps count="28">
    <map measureGroup="0" dimension="0"/>
    <map measureGroup="1" dimension="1"/>
    <map measureGroup="2" dimension="2"/>
    <map measureGroup="2" dimension="4"/>
    <map measureGroup="3" dimension="3"/>
    <map measureGroup="4" dimension="4"/>
    <map measureGroup="5" dimension="5"/>
    <map measureGroup="5" dimension="11"/>
    <map measureGroup="5" dimension="12"/>
    <map measureGroup="5" dimension="14"/>
    <map measureGroup="6" dimension="4"/>
    <map measureGroup="6" dimension="6"/>
    <map measureGroup="7" dimension="4"/>
    <map measureGroup="7" dimension="7"/>
    <map measureGroup="8" dimension="4"/>
    <map measureGroup="8" dimension="9"/>
    <map measureGroup="9" dimension="4"/>
    <map measureGroup="9" dimension="10"/>
    <map measureGroup="10" dimension="11"/>
    <map measureGroup="10" dimension="12"/>
    <map measureGroup="10" dimension="14"/>
    <map measureGroup="11" dimension="12"/>
    <map measureGroup="12" dimension="11"/>
    <map measureGroup="12" dimension="12"/>
    <map measureGroup="12" dimension="13"/>
    <map measureGroup="12" dimension="14"/>
    <map measureGroup="13" dimension="12"/>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wsalya appusamy" refreshedDate="45870.842679513888" backgroundQuery="1" createdVersion="7" refreshedVersion="8" minRefreshableVersion="3" recordCount="0" supportSubquery="1" supportAdvancedDrill="1" xr:uid="{C906E047-E245-4750-96AC-9AE0D2963DA1}">
  <cacheSource type="external" connectionId="16"/>
  <cacheFields count="4">
    <cacheField name="[Opportunity].[stage].[stage]" caption="stage" numFmtId="0" hierarchy="124" level="1">
      <sharedItems count="3">
        <s v="Negotiate"/>
        <s v="Propose Solution"/>
        <s v="Qualify Opportunity"/>
      </sharedItems>
    </cacheField>
    <cacheField name="[Measures].[Sum of revenue_amount]" caption="Sum of revenue_amount" numFmtId="0" hierarchy="176" level="32767"/>
    <cacheField name="[Meeting_list].[meeting_date].[meeting_date]" caption="meeting_date" numFmtId="0" hierarchy="113" level="1">
      <sharedItems containsSemiMixedTypes="0" containsNonDate="0" containsString="0"/>
    </cacheField>
    <cacheField name="[PD_Policy Details].[Policy Type].[Policy Type]" caption="Policy Type" numFmtId="0" hierarchy="149" level="1">
      <sharedItems containsSemiMixedTypes="0" containsNonDate="0" containsString="0"/>
    </cacheField>
  </cacheFields>
  <cacheHierarchies count="198">
    <cacheHierarchy uniqueName="[Append1].[client_name]" caption="client_name" attribute="1" defaultMemberUniqueName="[Append1].[client_name].[All]" allUniqueName="[Append1].[client_name].[All]" dimensionUniqueName="[Append1]" displayFolder="" count="0" memberValueDatatype="130" unbalanced="0"/>
    <cacheHierarchy uniqueName="[Append1].[policy_number]" caption="policy_number" attribute="1" defaultMemberUniqueName="[Append1].[policy_number].[All]" allUniqueName="[Append1].[policy_number].[All]" dimensionUniqueName="[Append1]" displayFolder="" count="0" memberValueDatatype="130" unbalanced="0"/>
    <cacheHierarchy uniqueName="[Append1].[policy_status]" caption="policy_status" attribute="1" defaultMemberUniqueName="[Append1].[policy_status].[All]" allUniqueName="[Append1].[policy_status].[All]" dimensionUniqueName="[Append1]" displayFolder="" count="0" memberValueDatatype="130" unbalanced="0"/>
    <cacheHierarchy uniqueName="[Append1].[policy_start_date]" caption="policy_start_date" attribute="1" time="1" defaultMemberUniqueName="[Append1].[policy_start_date].[All]" allUniqueName="[Append1].[policy_start_date].[All]" dimensionUniqueName="[Append1]" displayFolder="" count="0" memberValueDatatype="7" unbalanced="0"/>
    <cacheHierarchy uniqueName="[Append1].[policy_end_date]" caption="policy_end_date" attribute="1" time="1" defaultMemberUniqueName="[Append1].[policy_end_date].[All]" allUniqueName="[Append1].[policy_end_date].[All]" dimensionUniqueName="[Append1]" displayFolder="" count="0" memberValueDatatype="7" unbalanced="0"/>
    <cacheHierarchy uniqueName="[Append1].[product_group]" caption="product_group" attribute="1" defaultMemberUniqueName="[Append1].[product_group].[All]" allUniqueName="[Append1].[product_group].[All]" dimensionUniqueName="[Append1]" displayFolder="" count="0" memberValueDatatype="130" unbalanced="0"/>
    <cacheHierarchy uniqueName="[Append1].[Account Exe ID]" caption="Account Exe ID" attribute="1" defaultMemberUniqueName="[Append1].[Account Exe ID].[All]" allUniqueName="[Append1].[Account Exe ID].[All]" dimensionUniqueName="[Append1]" displayFolder="" count="0" memberValueDatatype="130" unbalanced="0"/>
    <cacheHierarchy uniqueName="[Append1].[Exe Name]" caption="Exe Name" attribute="1" defaultMemberUniqueName="[Append1].[Exe Name].[All]" allUniqueName="[Append1].[Exe Name].[All]" dimensionUniqueName="[Append1]" displayFolder="" count="0" memberValueDatatype="130" unbalanced="0"/>
    <cacheHierarchy uniqueName="[Append1].[branch_name]" caption="branch_name" attribute="1" defaultMemberUniqueName="[Append1].[branch_name].[All]" allUniqueName="[Append1].[branch_name].[All]" dimensionUniqueName="[Append1]" displayFolder="" count="0" memberValueDatatype="130" unbalanced="0"/>
    <cacheHierarchy uniqueName="[Append1].[solution_group]" caption="solution_group" attribute="1" defaultMemberUniqueName="[Append1].[solution_group].[All]" allUniqueName="[Append1].[solution_group].[All]" dimensionUniqueName="[Append1]" displayFolder="" count="0" memberValueDatatype="130" unbalanced="0"/>
    <cacheHierarchy uniqueName="[Append1].[income_class]" caption="income_class" attribute="1" defaultMemberUniqueName="[Append1].[income_class].[All]" allUniqueName="[Append1].[income_class].[All]" dimensionUniqueName="[Append1]" displayFolder="" count="0" memberValueDatatype="130" unbalanced="0"/>
    <cacheHierarchy uniqueName="[Append1].[Amount]" caption="Amount" attribute="1" defaultMemberUniqueName="[Append1].[Amount].[All]" allUniqueName="[Append1].[Amount].[All]" dimensionUniqueName="[Append1]" displayFolder="" count="0" memberValueDatatype="5" unbalanced="0"/>
    <cacheHierarchy uniqueName="[Append1].[income_due_date]" caption="income_due_date" attribute="1" time="1" defaultMemberUniqueName="[Append1].[income_due_date].[All]" allUniqueName="[Append1].[income_due_date].[All]" dimensionUniqueName="[Append1]" displayFolder="" count="0" memberValueDatatype="7" unbalanced="0"/>
    <cacheHierarchy uniqueName="[Append1].[revenue_transaction_type]" caption="revenue_transaction_type" attribute="1" defaultMemberUniqueName="[Append1].[revenue_transaction_type].[All]" allUniqueName="[Append1].[revenue_transaction_type].[All]" dimensionUniqueName="[Append1]" displayFolder="" count="0" memberValueDatatype="130" unbalanced="0"/>
    <cacheHierarchy uniqueName="[Append1].[renewal_status]" caption="renewal_status" attribute="1" defaultMemberUniqueName="[Append1].[renewal_status].[All]" allUniqueName="[Append1].[renewal_status].[All]" dimensionUniqueName="[Append1]" displayFolder="" count="0" memberValueDatatype="130" unbalanced="0"/>
    <cacheHierarchy uniqueName="[Append1].[lapse_reason]" caption="lapse_reason" attribute="1" defaultMemberUniqueName="[Append1].[lapse_reason].[All]" allUniqueName="[Append1].[lapse_reason].[All]" dimensionUniqueName="[Append1]" displayFolder="" count="0" memberValueDatatype="130" unbalanced="0"/>
    <cacheHierarchy uniqueName="[Append1].[last_updated_date]" caption="last_updated_date" attribute="1" time="1" defaultMemberUniqueName="[Append1].[last_updated_date].[All]" allUniqueName="[Append1].[last_updated_date].[All]" dimensionUniqueName="[Append1]" displayFolder="" count="0" memberValueDatatype="7" unbalanced="0"/>
    <cacheHierarchy uniqueName="[Append1].[Account Executive]" caption="Account Executive" attribute="1" defaultMemberUniqueName="[Append1].[Account Executive].[All]" allUniqueName="[Append1].[Account Executive].[All]" dimensionUniqueName="[Append1]" displayFolder="" count="0" memberValueDatatype="130" unbalanced="0"/>
    <cacheHierarchy uniqueName="[Append1].[invoice_number]" caption="invoice_number" attribute="1" defaultMemberUniqueName="[Append1].[invoice_number].[All]" allUniqueName="[Append1].[invoice_number].[All]" dimensionUniqueName="[Append1]" displayFolder="" count="0" memberValueDatatype="130" unbalanced="0"/>
    <cacheHierarchy uniqueName="[Append1].[invoice_date]" caption="invoice_date" attribute="1" time="1" defaultMemberUniqueName="[Append1].[invoice_date].[All]" allUniqueName="[Append1].[invoice_date].[All]" dimensionUniqueName="[Append1]" displayFolder="" count="0" memberValueDatatype="7" unbalanced="0"/>
    <cacheHierarchy uniqueName="[Append1].[Client Name]" caption="Client Name" attribute="1" defaultMemberUniqueName="[Append1].[Client Name].[All]" allUniqueName="[Append1].[Client Name].[All]" dimensionUniqueName="[Append1]" displayFolder="" count="0" memberValueDatatype="130" unbalanced="0"/>
    <cacheHierarchy uniqueName="[Append2].[client_name]" caption="client_name" attribute="1" defaultMemberUniqueName="[Append2].[client_name].[All]" allUniqueName="[Append2].[client_name].[All]" dimensionUniqueName="[Append2]" displayFolder="" count="0" memberValueDatatype="130" unbalanced="0"/>
    <cacheHierarchy uniqueName="[Append2].[policy_number]" caption="policy_number" attribute="1" defaultMemberUniqueName="[Append2].[policy_number].[All]" allUniqueName="[Append2].[policy_number].[All]" dimensionUniqueName="[Append2]" displayFolder="" count="0" memberValueDatatype="130" unbalanced="0"/>
    <cacheHierarchy uniqueName="[Append2].[policy_status]" caption="policy_status" attribute="1" defaultMemberUniqueName="[Append2].[policy_status].[All]" allUniqueName="[Append2].[policy_status].[All]" dimensionUniqueName="[Append2]" displayFolder="" count="0" memberValueDatatype="130" unbalanced="0"/>
    <cacheHierarchy uniqueName="[Append2].[policy_start_date]" caption="policy_start_date" attribute="1" time="1" defaultMemberUniqueName="[Append2].[policy_start_date].[All]" allUniqueName="[Append2].[policy_start_date].[All]" dimensionUniqueName="[Append2]" displayFolder="" count="0" memberValueDatatype="7" unbalanced="0"/>
    <cacheHierarchy uniqueName="[Append2].[policy_end_date]" caption="policy_end_date" attribute="1" time="1" defaultMemberUniqueName="[Append2].[policy_end_date].[All]" allUniqueName="[Append2].[policy_end_date].[All]" dimensionUniqueName="[Append2]" displayFolder="" count="0" memberValueDatatype="7" unbalanced="0"/>
    <cacheHierarchy uniqueName="[Append2].[product_group]" caption="product_group" attribute="1" defaultMemberUniqueName="[Append2].[product_group].[All]" allUniqueName="[Append2].[product_group].[All]" dimensionUniqueName="[Append2]" displayFolder="" count="0" memberValueDatatype="130" unbalanced="0"/>
    <cacheHierarchy uniqueName="[Append2].[Account Exe ID]" caption="Account Exe ID" attribute="1" defaultMemberUniqueName="[Append2].[Account Exe ID].[All]" allUniqueName="[Append2].[Account Exe ID].[All]" dimensionUniqueName="[Append2]" displayFolder="" count="0" memberValueDatatype="130" unbalanced="0"/>
    <cacheHierarchy uniqueName="[Append2].[Exe Name]" caption="Exe Name" attribute="1" defaultMemberUniqueName="[Append2].[Exe Name].[All]" allUniqueName="[Append2].[Exe Name].[All]" dimensionUniqueName="[Append2]" displayFolder="" count="0" memberValueDatatype="130" unbalanced="0"/>
    <cacheHierarchy uniqueName="[Append2].[branch_name]" caption="branch_name" attribute="1" defaultMemberUniqueName="[Append2].[branch_name].[All]" allUniqueName="[Append2].[branch_name].[All]" dimensionUniqueName="[Append2]" displayFolder="" count="0" memberValueDatatype="130" unbalanced="0"/>
    <cacheHierarchy uniqueName="[Append2].[solution_group]" caption="solution_group" attribute="1" defaultMemberUniqueName="[Append2].[solution_group].[All]" allUniqueName="[Append2].[solution_group].[All]" dimensionUniqueName="[Append2]" displayFolder="" count="0" memberValueDatatype="130" unbalanced="0"/>
    <cacheHierarchy uniqueName="[Append2].[income_class]" caption="income_class" attribute="1" defaultMemberUniqueName="[Append2].[income_class].[All]" allUniqueName="[Append2].[income_class].[All]" dimensionUniqueName="[Append2]" displayFolder="" count="0" memberValueDatatype="130" unbalanced="0"/>
    <cacheHierarchy uniqueName="[Append2].[Amount]" caption="Amount" attribute="1" defaultMemberUniqueName="[Append2].[Amount].[All]" allUniqueName="[Append2].[Amount].[All]" dimensionUniqueName="[Append2]" displayFolder="" count="0" memberValueDatatype="5" unbalanced="0"/>
    <cacheHierarchy uniqueName="[Append2].[income_due_date]" caption="income_due_date" attribute="1" time="1" defaultMemberUniqueName="[Append2].[income_due_date].[All]" allUniqueName="[Append2].[income_due_date].[All]" dimensionUniqueName="[Append2]" displayFolder="" count="0" memberValueDatatype="7" unbalanced="0"/>
    <cacheHierarchy uniqueName="[Append2].[revenue_transaction_type]" caption="revenue_transaction_type" attribute="1" defaultMemberUniqueName="[Append2].[revenue_transaction_type].[All]" allUniqueName="[Append2].[revenue_transaction_type].[All]" dimensionUniqueName="[Append2]" displayFolder="" count="0" memberValueDatatype="130" unbalanced="0"/>
    <cacheHierarchy uniqueName="[Append2].[renewal_status]" caption="renewal_status" attribute="1" defaultMemberUniqueName="[Append2].[renewal_status].[All]" allUniqueName="[Append2].[renewal_status].[All]" dimensionUniqueName="[Append2]" displayFolder="" count="0" memberValueDatatype="130" unbalanced="0"/>
    <cacheHierarchy uniqueName="[Append2].[lapse_reason]" caption="lapse_reason" attribute="1" defaultMemberUniqueName="[Append2].[lapse_reason].[All]" allUniqueName="[Append2].[lapse_reason].[All]" dimensionUniqueName="[Append2]" displayFolder="" count="0" memberValueDatatype="130" unbalanced="0"/>
    <cacheHierarchy uniqueName="[Append2].[last_updated_date]" caption="last_updated_date" attribute="1" time="1" defaultMemberUniqueName="[Append2].[last_updated_date].[All]" allUniqueName="[Append2].[last_updated_date].[All]" dimensionUniqueName="[Append2]" displayFolder="" count="0" memberValueDatatype="7" unbalanced="0"/>
    <cacheHierarchy uniqueName="[Append2].[Account Executive]" caption="Account Executive" attribute="1" defaultMemberUniqueName="[Append2].[Account Executive].[All]" allUniqueName="[Append2].[Account Executive].[All]" dimensionUniqueName="[Append2]"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13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income_due_date (Month)]" caption="income_due_date (Month)" attribute="1" defaultMemberUniqueName="[fees_202001231041].[income_due_date (Month)].[All]" allUniqueName="[fees_202001231041].[income_due_date (Month)].[All]" dimensionUniqueName="[fees_202001231041]"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_list].[Account Exe ID]" caption="Account Exe ID" attribute="1" defaultMemberUniqueName="[Meeting_list].[Account Exe ID].[All]" allUniqueName="[Meeting_list].[Account Exe ID].[All]" dimensionUniqueName="[Meeting_list]" displayFolder="" count="0" memberValueDatatype="13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2" memberValueDatatype="7" unbalanced="0">
      <fieldsUsage count="2">
        <fieldUsage x="-1"/>
        <fieldUsage x="2"/>
      </fieldsUsage>
    </cacheHierarchy>
    <cacheHierarchy uniqueName="[Meeting_list].[meeting_date (Year)]" caption="meeting_date (Year)" attribute="1" defaultMemberUniqueName="[Meeting_list].[meeting_date (Year)].[All]" allUniqueName="[Meeting_list].[meeting_date (Year)].[All]" dimensionUniqueName="[Meeting_list]" displayFolder="" count="0" memberValueDatatype="130" unbalanced="0"/>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2" memberValueDatatype="130" unbalanced="0">
      <fieldsUsage count="2">
        <fieldUsage x="-1"/>
        <fieldUsage x="0"/>
      </fieldsUsage>
    </cacheHierarchy>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D_Additional Fields].[Agent ID]" caption="Agent ID" attribute="1" defaultMemberUniqueName="[PD_Additional Fields].[Agent ID].[All]" allUniqueName="[PD_Additional Fields].[Agent ID].[All]" dimensionUniqueName="[PD_Additional Fields]" displayFolder="" count="0" memberValueDatatype="130" unbalanced="0"/>
    <cacheHierarchy uniqueName="[PD_Additional Fields].[Renewal Status]" caption="Renewal Status" attribute="1" defaultMemberUniqueName="[PD_Additional Fields].[Renewal Status].[All]" allUniqueName="[PD_Additional Fields].[Renewal Status].[All]" dimensionUniqueName="[PD_Additional Fields]" displayFolder="" count="0" memberValueDatatype="130" unbalanced="0"/>
    <cacheHierarchy uniqueName="[PD_Additional Fields].[Policy Discounts]" caption="Policy Discounts" attribute="1" defaultMemberUniqueName="[PD_Additional Fields].[Policy Discounts].[All]" allUniqueName="[PD_Additional Fields].[Policy Discounts].[All]" dimensionUniqueName="[PD_Additional Fields]" displayFolder="" count="0" memberValueDatatype="20" unbalanced="0"/>
    <cacheHierarchy uniqueName="[PD_Additional Fields].[Risk Score]" caption="Risk Score" attribute="1" defaultMemberUniqueName="[PD_Additional Fields].[Risk Score].[All]" allUniqueName="[PD_Additional Fields].[Risk Score].[All]" dimensionUniqueName="[PD_Additional Fields]" displayFolder="" count="0" memberValueDatatype="20" unbalanced="0"/>
    <cacheHierarchy uniqueName="[PD_Additional Fields].[Policy ID]" caption="Policy ID" attribute="1" defaultMemberUniqueName="[PD_Additional Fields].[Policy ID].[All]" allUniqueName="[PD_Additional Fields].[Policy ID].[All]" dimensionUniqueName="[PD_Additional Fields]" displayFolder="" count="0" memberValueDatatype="130" unbalanced="0"/>
    <cacheHierarchy uniqueName="[PD_Customer Information].[Customer ID]" caption="Customer ID" attribute="1" defaultMemberUniqueName="[PD_Customer Information].[Customer ID].[All]" allUniqueName="[PD_Customer Information].[Customer ID].[All]" dimensionUniqueName="[PD_Customer Information]" displayFolder="" count="0" memberValueDatatype="130" unbalanced="0"/>
    <cacheHierarchy uniqueName="[PD_Customer Information].[Name]" caption="Name" attribute="1" defaultMemberUniqueName="[PD_Customer Information].[Name].[All]" allUniqueName="[PD_Customer Information].[Name].[All]" dimensionUniqueName="[PD_Customer Information]" displayFolder="" count="0" memberValueDatatype="130" unbalanced="0"/>
    <cacheHierarchy uniqueName="[PD_Customer Information].[Gender]" caption="Gender" attribute="1" defaultMemberUniqueName="[PD_Customer Information].[Gender].[All]" allUniqueName="[PD_Customer Information].[Gender].[All]" dimensionUniqueName="[PD_Customer Information]" displayFolder="" count="2" memberValueDatatype="130" unbalanced="0"/>
    <cacheHierarchy uniqueName="[PD_Customer Information].[Age]" caption="Age" attribute="1" defaultMemberUniqueName="[PD_Customer Information].[Age].[All]" allUniqueName="[PD_Customer Information].[Age].[All]" dimensionUniqueName="[PD_Customer Information]" displayFolder="" count="0" memberValueDatatype="20" unbalanced="0"/>
    <cacheHierarchy uniqueName="[PD_Customer Information].[Occupation]" caption="Occupation" attribute="1" defaultMemberUniqueName="[PD_Customer Information].[Occupation].[All]" allUniqueName="[PD_Customer Information].[Occupation].[All]" dimensionUniqueName="[PD_Customer Information]" displayFolder="" count="0" memberValueDatatype="130" unbalanced="0"/>
    <cacheHierarchy uniqueName="[PD_Customer Information].[Marital Status]" caption="Marital Status" attribute="1" defaultMemberUniqueName="[PD_Customer Information].[Marital Status].[All]" allUniqueName="[PD_Customer Information].[Marital Status].[All]" dimensionUniqueName="[PD_Customer Information]" displayFolder="" count="0" memberValueDatatype="130" unbalanced="0"/>
    <cacheHierarchy uniqueName="[PD_Customer Information].[Address (City, State, Zip Code)]" caption="Address (City, State, Zip Code)" attribute="1" defaultMemberUniqueName="[PD_Customer Information].[Address (City, State, Zip Code)].[All]" allUniqueName="[PD_Customer Information].[Address (City, State, Zip Code)].[All]" dimensionUniqueName="[PD_Customer Information]" displayFolder="" count="0" memberValueDatatype="130" unbalanced="0"/>
    <cacheHierarchy uniqueName="[PD_Payment History].[Payment ID]" caption="Payment ID" attribute="1" defaultMemberUniqueName="[PD_Payment History].[Payment ID].[All]" allUniqueName="[PD_Payment History].[Payment ID].[All]" dimensionUniqueName="[PD_Payment History]" displayFolder="" count="0" memberValueDatatype="130" unbalanced="0"/>
    <cacheHierarchy uniqueName="[PD_Payment History].[Date of Payment]" caption="Date of Payment" attribute="1" time="1" defaultMemberUniqueName="[PD_Payment History].[Date of Payment].[All]" allUniqueName="[PD_Payment History].[Date of Payment].[All]" dimensionUniqueName="[PD_Payment History]" displayFolder="" count="0" memberValueDatatype="7" unbalanced="0"/>
    <cacheHierarchy uniqueName="[PD_Payment History].[Amount Paid]" caption="Amount Paid" attribute="1" defaultMemberUniqueName="[PD_Payment History].[Amount Paid].[All]" allUniqueName="[PD_Payment History].[Amount Paid].[All]" dimensionUniqueName="[PD_Payment History]" displayFolder="" count="0" memberValueDatatype="5" unbalanced="0"/>
    <cacheHierarchy uniqueName="[PD_Payment History].[Payment Method]" caption="Payment Method" attribute="1" defaultMemberUniqueName="[PD_Payment History].[Payment Method].[All]" allUniqueName="[PD_Payment History].[Payment Method].[All]" dimensionUniqueName="[PD_Payment History]" displayFolder="" count="2" memberValueDatatype="130" unbalanced="0"/>
    <cacheHierarchy uniqueName="[PD_Payment History].[Payment Status]" caption="Payment Status" attribute="1" defaultMemberUniqueName="[PD_Payment History].[Payment Status].[All]" allUniqueName="[PD_Payment History].[Payment Status].[All]" dimensionUniqueName="[PD_Payment History]" displayFolder="" count="0" memberValueDatatype="130" unbalanced="0"/>
    <cacheHierarchy uniqueName="[PD_Payment History].[Policy ID]" caption="Policy ID" attribute="1" defaultMemberUniqueName="[PD_Payment History].[Policy ID].[All]" allUniqueName="[PD_Payment History].[Policy ID].[All]" dimensionUniqueName="[PD_Payment History]" displayFolder="" count="0" memberValueDatatype="130" unbalanced="0"/>
    <cacheHierarchy uniqueName="[PD_Policy Details].[Policy ID]" caption="Policy ID" attribute="1" defaultMemberUniqueName="[PD_Policy Details].[Policy ID].[All]" allUniqueName="[PD_Policy Details].[Policy ID].[All]" dimensionUniqueName="[PD_Policy Details]" displayFolder="" count="0" memberValueDatatype="130" unbalanced="0"/>
    <cacheHierarchy uniqueName="[PD_Policy Details].[Policy Type]" caption="Policy Type" attribute="1" defaultMemberUniqueName="[PD_Policy Details].[Policy Type].[All]" allUniqueName="[PD_Policy Details].[Policy Type].[All]" dimensionUniqueName="[PD_Policy Details]" displayFolder="" count="2" memberValueDatatype="130" unbalanced="0">
      <fieldsUsage count="2">
        <fieldUsage x="-1"/>
        <fieldUsage x="3"/>
      </fieldsUsage>
    </cacheHierarchy>
    <cacheHierarchy uniqueName="[PD_Policy Details].[Coverage Amount]" caption="Coverage Amount" attribute="1" defaultMemberUniqueName="[PD_Policy Details].[Coverage Amount].[All]" allUniqueName="[PD_Policy Details].[Coverage Amount].[All]" dimensionUniqueName="[PD_Policy Details]" displayFolder="" count="0" memberValueDatatype="20" unbalanced="0"/>
    <cacheHierarchy uniqueName="[PD_Policy Details].[Premium Amount]" caption="Premium Amount" attribute="1" defaultMemberUniqueName="[PD_Policy Details].[Premium Amount].[All]" allUniqueName="[PD_Policy Details].[Premium Amount].[All]" dimensionUniqueName="[PD_Policy Details]" displayFolder="" count="0" memberValueDatatype="5" unbalanced="0"/>
    <cacheHierarchy uniqueName="[PD_Policy Details].[Policy Start Date]" caption="Policy Start Date" attribute="1" time="1" defaultMemberUniqueName="[PD_Policy Details].[Policy Start Date].[All]" allUniqueName="[PD_Policy Details].[Policy Start Date].[All]" dimensionUniqueName="[PD_Policy Details]" displayFolder="" count="0" memberValueDatatype="7" unbalanced="0"/>
    <cacheHierarchy uniqueName="[PD_Policy Details].[Policy End Date]" caption="Policy End Date" attribute="1" time="1" defaultMemberUniqueName="[PD_Policy Details].[Policy End Date].[All]" allUniqueName="[PD_Policy Details].[Policy End Date].[All]" dimensionUniqueName="[PD_Policy Details]" displayFolder="" count="0" memberValueDatatype="7" unbalanced="0"/>
    <cacheHierarchy uniqueName="[PD_Policy Details].[Payment Frequency]" caption="Payment Frequency" attribute="1" defaultMemberUniqueName="[PD_Policy Details].[Payment Frequency].[All]" allUniqueName="[PD_Policy Details].[Payment Frequency].[All]" dimensionUniqueName="[PD_Policy Details]" displayFolder="" count="0" memberValueDatatype="130" unbalanced="0"/>
    <cacheHierarchy uniqueName="[PD_Policy Details].[Status]" caption="Status" attribute="1" defaultMemberUniqueName="[PD_Policy Details].[Status].[All]" allUniqueName="[PD_Policy Details].[Status].[All]" dimensionUniqueName="[PD_Policy Details]" displayFolder="" count="0" memberValueDatatype="130" unbalanced="0"/>
    <cacheHierarchy uniqueName="[PD_Policy Details].[Customer ID]" caption="Customer ID" attribute="1" defaultMemberUniqueName="[PD_Policy Details].[Customer ID].[All]" allUniqueName="[PD_Policy Details].[Customer ID].[All]" dimensionUniqueName="[PD_Policy Details]" displayFolder="" count="0" memberValueDatatype="130" unbalanced="0"/>
    <cacheHierarchy uniqueName="[fees_202001231041].[income_due_date (Month Index)]" caption="income_due_date (Month Index)" attribute="1" defaultMemberUniqueName="[fees_202001231041].[income_due_date (Month Index)].[All]" allUniqueName="[fees_202001231041].[income_due_date (Month Index)].[All]" dimensionUniqueName="[fees_202001231041]" displayFolder="" count="0" memberValueDatatype="20" unbalanced="0" hidden="1"/>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_202001231041]" caption="__XL_Count fees_202001231041" measure="1" displayFolder="" measureGroup="fees_202001231041" count="0" hidden="1"/>
    <cacheHierarchy uniqueName="[Measures].[__XL_Count Meeting_list]" caption="__XL_Count Meeting_list" measure="1" displayFolder="" measureGroup="Meeting_list" count="0" hidden="1"/>
    <cacheHierarchy uniqueName="[Measures].[__XL_Count Invoice]" caption="__XL_Count Invoice" measure="1" displayFolder="" measureGroup="Invoice" count="0" hidden="1"/>
    <cacheHierarchy uniqueName="[Measures].[__XL_Count Opportunity]" caption="__XL_Count Opportunity" measure="1" displayFolder="" measureGroup="Opportunity" count="0" hidden="1"/>
    <cacheHierarchy uniqueName="[Measures].[__XL_Count PD_Additional Fields]" caption="__XL_Count PD_Additional Fields" measure="1" displayFolder="" measureGroup="PD_Additional Fields" count="0" hidden="1"/>
    <cacheHierarchy uniqueName="[Measures].[__XL_Count Claims]" caption="__XL_Count Claims" measure="1" displayFolder="" measureGroup="Claims" count="0" hidden="1"/>
    <cacheHierarchy uniqueName="[Measures].[__XL_Count PD_Customer Information]" caption="__XL_Count PD_Customer Information" measure="1" displayFolder="" measureGroup="PD_Customer Information" count="0" hidden="1"/>
    <cacheHierarchy uniqueName="[Measures].[__XL_Count PD_Payment History]" caption="__XL_Count PD_Payment History" measure="1" displayFolder="" measureGroup="PD_Payment History" count="0" hidden="1"/>
    <cacheHierarchy uniqueName="[Measures].[__XL_Count PD_Policy Details]" caption="__XL_Count PD_Policy Details" measure="1" displayFolder="" measureGroup="PD_Policy Details" count="0" hidden="1"/>
    <cacheHierarchy uniqueName="[Measures].[__XL_Count Append1]" caption="__XL_Count Append1" measure="1" displayFolder="" measureGroup="Append1" count="0" hidden="1"/>
    <cacheHierarchy uniqueName="[Measures].[__XL_Count Append2]" caption="__XL_Count Append2" measure="1" displayFolder="" measureGroup="Append2" count="0" hidden="1"/>
    <cacheHierarchy uniqueName="[Measures].[__XL_Count brokerage_202001231040]" caption="__XL_Count brokerage_202001231040" measure="1" displayFolder="" measureGroup="brokerage_202001231040" count="0" hidden="1"/>
    <cacheHierarchy uniqueName="[Measures].[__No measures defined]" caption="__No measures defined" measure="1" displayFolder="" count="0" hidden="1"/>
    <cacheHierarchy uniqueName="[Measures].[Count of policy_number]" caption="Count of policy_number" measure="1" displayFolder="" measureGroup="Invoice" count="0" hidden="1">
      <extLst>
        <ext xmlns:x15="http://schemas.microsoft.com/office/spreadsheetml/2010/11/main" uri="{B97F6D7D-B522-45F9-BDA1-12C45D357490}">
          <x15:cacheHierarchy aggregatedColumn="106"/>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109"/>
        </ext>
      </extLst>
    </cacheHierarchy>
    <cacheHierarchy uniqueName="[Measures].[Sum of revenue_amount]" caption="Sum of revenue_amount" measure="1" displayFolder="" measureGroup="Opportunity" count="0" oneField="1" hidden="1">
      <fieldsUsage count="1">
        <fieldUsage x="1"/>
      </fieldsUsage>
      <extLst>
        <ext xmlns:x15="http://schemas.microsoft.com/office/spreadsheetml/2010/11/main" uri="{B97F6D7D-B522-45F9-BDA1-12C45D357490}">
          <x15:cacheHierarchy aggregatedColumn="122"/>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Budget" count="0" hidden="1">
      <extLst>
        <ext xmlns:x15="http://schemas.microsoft.com/office/spreadsheetml/2010/11/main" uri="{B97F6D7D-B522-45F9-BDA1-12C45D357490}">
          <x15:cacheHierarchy aggregatedColumn="77"/>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107"/>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50"/>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93"/>
        </ext>
      </extLst>
    </cacheHierarchy>
    <cacheHierarchy uniqueName="[Measures].[Sum of Amount 4]" caption="Sum of Amount 4" measure="1" displayFolder="" measureGroup="Append1" count="0" hidden="1">
      <extLst>
        <ext xmlns:x15="http://schemas.microsoft.com/office/spreadsheetml/2010/11/main" uri="{B97F6D7D-B522-45F9-BDA1-12C45D357490}">
          <x15:cacheHierarchy aggregatedColumn="11"/>
        </ext>
      </extLst>
    </cacheHierarchy>
    <cacheHierarchy uniqueName="[Measures].[Sum of Amount 5]" caption="Sum of Amount 5" measure="1" displayFolder="" measureGroup="Append2" count="0" hidden="1">
      <extLst>
        <ext xmlns:x15="http://schemas.microsoft.com/office/spreadsheetml/2010/11/main" uri="{B97F6D7D-B522-45F9-BDA1-12C45D357490}">
          <x15:cacheHierarchy aggregatedColumn="32"/>
        </ext>
      </extLst>
    </cacheHierarchy>
    <cacheHierarchy uniqueName="[Measures].[Sum of Amount 6]" caption="Sum of Amount 6" measure="1" displayFolder="" measureGroup="brokerage_202001231040" count="0" hidden="1">
      <extLst>
        <ext xmlns:x15="http://schemas.microsoft.com/office/spreadsheetml/2010/11/main" uri="{B97F6D7D-B522-45F9-BDA1-12C45D357490}">
          <x15:cacheHierarchy aggregatedColumn="67"/>
        </ext>
      </extLst>
    </cacheHierarchy>
    <cacheHierarchy uniqueName="[Measures].[Count of Status]" caption="Count of Status" measure="1" displayFolder="" measureGroup="PD_Policy Details" count="0" hidden="1">
      <extLst>
        <ext xmlns:x15="http://schemas.microsoft.com/office/spreadsheetml/2010/11/main" uri="{B97F6D7D-B522-45F9-BDA1-12C45D357490}">
          <x15:cacheHierarchy aggregatedColumn="155"/>
        </ext>
      </extLst>
    </cacheHierarchy>
    <cacheHierarchy uniqueName="[Measures].[Count of Policy ID]" caption="Count of Policy ID" measure="1" displayFolder="" measureGroup="PD_Policy Details" count="0" hidden="1">
      <extLst>
        <ext xmlns:x15="http://schemas.microsoft.com/office/spreadsheetml/2010/11/main" uri="{B97F6D7D-B522-45F9-BDA1-12C45D357490}">
          <x15:cacheHierarchy aggregatedColumn="148"/>
        </ext>
      </extLst>
    </cacheHierarchy>
    <cacheHierarchy uniqueName="[Measures].[Count of Customer ID]" caption="Count of Customer ID" measure="1" displayFolder="" measureGroup="PD_Customer Information" count="0" hidden="1">
      <extLst>
        <ext xmlns:x15="http://schemas.microsoft.com/office/spreadsheetml/2010/11/main" uri="{B97F6D7D-B522-45F9-BDA1-12C45D357490}">
          <x15:cacheHierarchy aggregatedColumn="135"/>
        </ext>
      </extLst>
    </cacheHierarchy>
    <cacheHierarchy uniqueName="[Measures].[Sum of Age]" caption="Sum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Age]" caption="Count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Policy ID 2]" caption="Count of Policy ID 2" measure="1" displayFolder="" measureGroup="PD_Payment History" count="0" hidden="1">
      <extLst>
        <ext xmlns:x15="http://schemas.microsoft.com/office/spreadsheetml/2010/11/main" uri="{B97F6D7D-B522-45F9-BDA1-12C45D357490}">
          <x15:cacheHierarchy aggregatedColumn="147"/>
        </ext>
      </extLst>
    </cacheHierarchy>
    <cacheHierarchy uniqueName="[Measures].[Count of Payment ID]" caption="Count of Payment ID" measure="1" displayFolder="" measureGroup="PD_Payment History" count="0" hidden="1">
      <extLst>
        <ext xmlns:x15="http://schemas.microsoft.com/office/spreadsheetml/2010/11/main" uri="{B97F6D7D-B522-45F9-BDA1-12C45D357490}">
          <x15:cacheHierarchy aggregatedColumn="142"/>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80"/>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82"/>
        </ext>
      </extLst>
    </cacheHierarchy>
    <cacheHierarchy uniqueName="[Measures].[Count of Policy ID 3]" caption="Count of Policy ID 3" measure="1" displayFolder="" measureGroup="PD_Additional Fields" count="0" hidden="1">
      <extLst>
        <ext xmlns:x15="http://schemas.microsoft.com/office/spreadsheetml/2010/11/main" uri="{B97F6D7D-B522-45F9-BDA1-12C45D357490}">
          <x15:cacheHierarchy aggregatedColumn="134"/>
        </ext>
      </extLst>
    </cacheHierarchy>
    <cacheHierarchy uniqueName="[Measures].[Sum of Premium Amount]" caption="Sum of Premium Amount" measure="1" displayFolder="" measureGroup="PD_Policy Details" count="0" hidden="1">
      <extLst>
        <ext xmlns:x15="http://schemas.microsoft.com/office/spreadsheetml/2010/11/main" uri="{B97F6D7D-B522-45F9-BDA1-12C45D357490}">
          <x15:cacheHierarchy aggregatedColumn="151"/>
        </ext>
      </extLst>
    </cacheHierarchy>
    <cacheHierarchy uniqueName="[Measures].[Sum of Coverage Amount]" caption="Sum of Coverage Amount" measure="1" displayFolder="" measureGroup="PD_Policy Details" count="0" hidden="1">
      <extLst>
        <ext xmlns:x15="http://schemas.microsoft.com/office/spreadsheetml/2010/11/main" uri="{B97F6D7D-B522-45F9-BDA1-12C45D357490}">
          <x15:cacheHierarchy aggregatedColumn="150"/>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79"/>
        </ext>
      </extLst>
    </cacheHierarchy>
  </cacheHierarchies>
  <kpis count="0"/>
  <dimensions count="15">
    <dimension name="Append1" uniqueName="[Append1]" caption="Append1"/>
    <dimension name="Append2" uniqueName="[Append2]" caption="Append2"/>
    <dimension name="Brokerage" uniqueName="[Brokerage]" caption="Brokerage"/>
    <dimension name="brokerage_202001231040" uniqueName="[brokerage_202001231040]" caption="brokerage_202001231040"/>
    <dimension name="Budget" uniqueName="[Budget]" caption="Budget"/>
    <dimension name="Claims" uniqueName="[Claims]" caption="Claims"/>
    <dimension name="fees_202001231041" uniqueName="[fees_202001231041]" caption="fees_202001231041"/>
    <dimension name="Invoice" uniqueName="[Invoice]" caption="Invoice"/>
    <dimension measure="1" name="Measures" uniqueName="[Measures]" caption="Measures"/>
    <dimension name="Meeting_list" uniqueName="[Meeting_list]" caption="Meeting_list"/>
    <dimension name="Opportunity" uniqueName="[Opportunity]" caption="Opportunity"/>
    <dimension name="PD_Additional Fields" uniqueName="[PD_Additional Fields]" caption="PD_Additional Fields"/>
    <dimension name="PD_Customer Information" uniqueName="[PD_Customer Information]" caption="PD_Customer Information"/>
    <dimension name="PD_Payment History" uniqueName="[PD_Payment History]" caption="PD_Payment History"/>
    <dimension name="PD_Policy Details" uniqueName="[PD_Policy Details]" caption="PD_Policy Details"/>
  </dimensions>
  <measureGroups count="14">
    <measureGroup name="Append1" caption="Append1"/>
    <measureGroup name="Append2" caption="Append2"/>
    <measureGroup name="Brokerage" caption="Brokerage"/>
    <measureGroup name="brokerage_202001231040" caption="brokerage_202001231040"/>
    <measureGroup name="Budget" caption="Budget"/>
    <measureGroup name="Claims" caption="Claims"/>
    <measureGroup name="fees_202001231041" caption="fees_202001231041"/>
    <measureGroup name="Invoice" caption="Invoice"/>
    <measureGroup name="Meeting_list" caption="Meeting_list"/>
    <measureGroup name="Opportunity" caption="Opportunity"/>
    <measureGroup name="PD_Additional Fields" caption="PD_Additional Fields"/>
    <measureGroup name="PD_Customer Information" caption="PD_Customer Information"/>
    <measureGroup name="PD_Payment History" caption="PD_Payment History"/>
    <measureGroup name="PD_Policy Details" caption="PD_Policy Details"/>
  </measureGroups>
  <maps count="28">
    <map measureGroup="0" dimension="0"/>
    <map measureGroup="1" dimension="1"/>
    <map measureGroup="2" dimension="2"/>
    <map measureGroup="2" dimension="4"/>
    <map measureGroup="3" dimension="3"/>
    <map measureGroup="4" dimension="4"/>
    <map measureGroup="5" dimension="5"/>
    <map measureGroup="5" dimension="11"/>
    <map measureGroup="5" dimension="12"/>
    <map measureGroup="5" dimension="14"/>
    <map measureGroup="6" dimension="4"/>
    <map measureGroup="6" dimension="6"/>
    <map measureGroup="7" dimension="4"/>
    <map measureGroup="7" dimension="7"/>
    <map measureGroup="8" dimension="4"/>
    <map measureGroup="8" dimension="9"/>
    <map measureGroup="9" dimension="4"/>
    <map measureGroup="9" dimension="10"/>
    <map measureGroup="10" dimension="11"/>
    <map measureGroup="10" dimension="12"/>
    <map measureGroup="10" dimension="14"/>
    <map measureGroup="11" dimension="12"/>
    <map measureGroup="12" dimension="11"/>
    <map measureGroup="12" dimension="12"/>
    <map measureGroup="12" dimension="13"/>
    <map measureGroup="12" dimension="14"/>
    <map measureGroup="13" dimension="12"/>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wsalya appusamy" refreshedDate="45870.842679976849" backgroundQuery="1" createdVersion="7" refreshedVersion="8" minRefreshableVersion="3" recordCount="0" supportSubquery="1" supportAdvancedDrill="1" xr:uid="{F5CC0D69-5246-48DE-B849-BD6E4A01C46A}">
  <cacheSource type="external" connectionId="16"/>
  <cacheFields count="5">
    <cacheField name="[Opportunity].[opportunity_name].[opportunity_name]" caption="opportunity_name" numFmtId="0" hierarchy="117" level="1">
      <sharedItems count="5">
        <s v="BE-Mega policy"/>
        <s v="CVP GMC"/>
        <s v="DB -Mega Policy"/>
        <s v="EL-Group Mediclaim"/>
        <s v="Fire"/>
      </sharedItems>
    </cacheField>
    <cacheField name="[Opportunity].[Account Executive].[Account Executive]" caption="Account Executive" numFmtId="0" hierarchy="120" level="1">
      <sharedItems count="3">
        <s v="Animesh Rawat"/>
        <s v="Ketan Jain"/>
        <s v="Mark"/>
      </sharedItems>
    </cacheField>
    <cacheField name="[Measures].[Sum of revenue_amount]" caption="Sum of revenue_amount" numFmtId="0" hierarchy="176" level="32767"/>
    <cacheField name="[Meeting_list].[meeting_date].[meeting_date]" caption="meeting_date" numFmtId="0" hierarchy="113" level="1">
      <sharedItems containsSemiMixedTypes="0" containsNonDate="0" containsString="0"/>
    </cacheField>
    <cacheField name="[PD_Policy Details].[Policy Type].[Policy Type]" caption="Policy Type" numFmtId="0" hierarchy="149" level="1">
      <sharedItems containsSemiMixedTypes="0" containsNonDate="0" containsString="0"/>
    </cacheField>
  </cacheFields>
  <cacheHierarchies count="198">
    <cacheHierarchy uniqueName="[Append1].[client_name]" caption="client_name" attribute="1" defaultMemberUniqueName="[Append1].[client_name].[All]" allUniqueName="[Append1].[client_name].[All]" dimensionUniqueName="[Append1]" displayFolder="" count="0" memberValueDatatype="130" unbalanced="0"/>
    <cacheHierarchy uniqueName="[Append1].[policy_number]" caption="policy_number" attribute="1" defaultMemberUniqueName="[Append1].[policy_number].[All]" allUniqueName="[Append1].[policy_number].[All]" dimensionUniqueName="[Append1]" displayFolder="" count="0" memberValueDatatype="130" unbalanced="0"/>
    <cacheHierarchy uniqueName="[Append1].[policy_status]" caption="policy_status" attribute="1" defaultMemberUniqueName="[Append1].[policy_status].[All]" allUniqueName="[Append1].[policy_status].[All]" dimensionUniqueName="[Append1]" displayFolder="" count="0" memberValueDatatype="130" unbalanced="0"/>
    <cacheHierarchy uniqueName="[Append1].[policy_start_date]" caption="policy_start_date" attribute="1" time="1" defaultMemberUniqueName="[Append1].[policy_start_date].[All]" allUniqueName="[Append1].[policy_start_date].[All]" dimensionUniqueName="[Append1]" displayFolder="" count="0" memberValueDatatype="7" unbalanced="0"/>
    <cacheHierarchy uniqueName="[Append1].[policy_end_date]" caption="policy_end_date" attribute="1" time="1" defaultMemberUniqueName="[Append1].[policy_end_date].[All]" allUniqueName="[Append1].[policy_end_date].[All]" dimensionUniqueName="[Append1]" displayFolder="" count="0" memberValueDatatype="7" unbalanced="0"/>
    <cacheHierarchy uniqueName="[Append1].[product_group]" caption="product_group" attribute="1" defaultMemberUniqueName="[Append1].[product_group].[All]" allUniqueName="[Append1].[product_group].[All]" dimensionUniqueName="[Append1]" displayFolder="" count="0" memberValueDatatype="130" unbalanced="0"/>
    <cacheHierarchy uniqueName="[Append1].[Account Exe ID]" caption="Account Exe ID" attribute="1" defaultMemberUniqueName="[Append1].[Account Exe ID].[All]" allUniqueName="[Append1].[Account Exe ID].[All]" dimensionUniqueName="[Append1]" displayFolder="" count="0" memberValueDatatype="130" unbalanced="0"/>
    <cacheHierarchy uniqueName="[Append1].[Exe Name]" caption="Exe Name" attribute="1" defaultMemberUniqueName="[Append1].[Exe Name].[All]" allUniqueName="[Append1].[Exe Name].[All]" dimensionUniqueName="[Append1]" displayFolder="" count="0" memberValueDatatype="130" unbalanced="0"/>
    <cacheHierarchy uniqueName="[Append1].[branch_name]" caption="branch_name" attribute="1" defaultMemberUniqueName="[Append1].[branch_name].[All]" allUniqueName="[Append1].[branch_name].[All]" dimensionUniqueName="[Append1]" displayFolder="" count="0" memberValueDatatype="130" unbalanced="0"/>
    <cacheHierarchy uniqueName="[Append1].[solution_group]" caption="solution_group" attribute="1" defaultMemberUniqueName="[Append1].[solution_group].[All]" allUniqueName="[Append1].[solution_group].[All]" dimensionUniqueName="[Append1]" displayFolder="" count="0" memberValueDatatype="130" unbalanced="0"/>
    <cacheHierarchy uniqueName="[Append1].[income_class]" caption="income_class" attribute="1" defaultMemberUniqueName="[Append1].[income_class].[All]" allUniqueName="[Append1].[income_class].[All]" dimensionUniqueName="[Append1]" displayFolder="" count="0" memberValueDatatype="130" unbalanced="0"/>
    <cacheHierarchy uniqueName="[Append1].[Amount]" caption="Amount" attribute="1" defaultMemberUniqueName="[Append1].[Amount].[All]" allUniqueName="[Append1].[Amount].[All]" dimensionUniqueName="[Append1]" displayFolder="" count="0" memberValueDatatype="5" unbalanced="0"/>
    <cacheHierarchy uniqueName="[Append1].[income_due_date]" caption="income_due_date" attribute="1" time="1" defaultMemberUniqueName="[Append1].[income_due_date].[All]" allUniqueName="[Append1].[income_due_date].[All]" dimensionUniqueName="[Append1]" displayFolder="" count="0" memberValueDatatype="7" unbalanced="0"/>
    <cacheHierarchy uniqueName="[Append1].[revenue_transaction_type]" caption="revenue_transaction_type" attribute="1" defaultMemberUniqueName="[Append1].[revenue_transaction_type].[All]" allUniqueName="[Append1].[revenue_transaction_type].[All]" dimensionUniqueName="[Append1]" displayFolder="" count="0" memberValueDatatype="130" unbalanced="0"/>
    <cacheHierarchy uniqueName="[Append1].[renewal_status]" caption="renewal_status" attribute="1" defaultMemberUniqueName="[Append1].[renewal_status].[All]" allUniqueName="[Append1].[renewal_status].[All]" dimensionUniqueName="[Append1]" displayFolder="" count="0" memberValueDatatype="130" unbalanced="0"/>
    <cacheHierarchy uniqueName="[Append1].[lapse_reason]" caption="lapse_reason" attribute="1" defaultMemberUniqueName="[Append1].[lapse_reason].[All]" allUniqueName="[Append1].[lapse_reason].[All]" dimensionUniqueName="[Append1]" displayFolder="" count="0" memberValueDatatype="130" unbalanced="0"/>
    <cacheHierarchy uniqueName="[Append1].[last_updated_date]" caption="last_updated_date" attribute="1" time="1" defaultMemberUniqueName="[Append1].[last_updated_date].[All]" allUniqueName="[Append1].[last_updated_date].[All]" dimensionUniqueName="[Append1]" displayFolder="" count="0" memberValueDatatype="7" unbalanced="0"/>
    <cacheHierarchy uniqueName="[Append1].[Account Executive]" caption="Account Executive" attribute="1" defaultMemberUniqueName="[Append1].[Account Executive].[All]" allUniqueName="[Append1].[Account Executive].[All]" dimensionUniqueName="[Append1]" displayFolder="" count="0" memberValueDatatype="130" unbalanced="0"/>
    <cacheHierarchy uniqueName="[Append1].[invoice_number]" caption="invoice_number" attribute="1" defaultMemberUniqueName="[Append1].[invoice_number].[All]" allUniqueName="[Append1].[invoice_number].[All]" dimensionUniqueName="[Append1]" displayFolder="" count="0" memberValueDatatype="130" unbalanced="0"/>
    <cacheHierarchy uniqueName="[Append1].[invoice_date]" caption="invoice_date" attribute="1" time="1" defaultMemberUniqueName="[Append1].[invoice_date].[All]" allUniqueName="[Append1].[invoice_date].[All]" dimensionUniqueName="[Append1]" displayFolder="" count="0" memberValueDatatype="7" unbalanced="0"/>
    <cacheHierarchy uniqueName="[Append1].[Client Name]" caption="Client Name" attribute="1" defaultMemberUniqueName="[Append1].[Client Name].[All]" allUniqueName="[Append1].[Client Name].[All]" dimensionUniqueName="[Append1]" displayFolder="" count="0" memberValueDatatype="130" unbalanced="0"/>
    <cacheHierarchy uniqueName="[Append2].[client_name]" caption="client_name" attribute="1" defaultMemberUniqueName="[Append2].[client_name].[All]" allUniqueName="[Append2].[client_name].[All]" dimensionUniqueName="[Append2]" displayFolder="" count="0" memberValueDatatype="130" unbalanced="0"/>
    <cacheHierarchy uniqueName="[Append2].[policy_number]" caption="policy_number" attribute="1" defaultMemberUniqueName="[Append2].[policy_number].[All]" allUniqueName="[Append2].[policy_number].[All]" dimensionUniqueName="[Append2]" displayFolder="" count="0" memberValueDatatype="130" unbalanced="0"/>
    <cacheHierarchy uniqueName="[Append2].[policy_status]" caption="policy_status" attribute="1" defaultMemberUniqueName="[Append2].[policy_status].[All]" allUniqueName="[Append2].[policy_status].[All]" dimensionUniqueName="[Append2]" displayFolder="" count="0" memberValueDatatype="130" unbalanced="0"/>
    <cacheHierarchy uniqueName="[Append2].[policy_start_date]" caption="policy_start_date" attribute="1" time="1" defaultMemberUniqueName="[Append2].[policy_start_date].[All]" allUniqueName="[Append2].[policy_start_date].[All]" dimensionUniqueName="[Append2]" displayFolder="" count="0" memberValueDatatype="7" unbalanced="0"/>
    <cacheHierarchy uniqueName="[Append2].[policy_end_date]" caption="policy_end_date" attribute="1" time="1" defaultMemberUniqueName="[Append2].[policy_end_date].[All]" allUniqueName="[Append2].[policy_end_date].[All]" dimensionUniqueName="[Append2]" displayFolder="" count="0" memberValueDatatype="7" unbalanced="0"/>
    <cacheHierarchy uniqueName="[Append2].[product_group]" caption="product_group" attribute="1" defaultMemberUniqueName="[Append2].[product_group].[All]" allUniqueName="[Append2].[product_group].[All]" dimensionUniqueName="[Append2]" displayFolder="" count="0" memberValueDatatype="130" unbalanced="0"/>
    <cacheHierarchy uniqueName="[Append2].[Account Exe ID]" caption="Account Exe ID" attribute="1" defaultMemberUniqueName="[Append2].[Account Exe ID].[All]" allUniqueName="[Append2].[Account Exe ID].[All]" dimensionUniqueName="[Append2]" displayFolder="" count="0" memberValueDatatype="130" unbalanced="0"/>
    <cacheHierarchy uniqueName="[Append2].[Exe Name]" caption="Exe Name" attribute="1" defaultMemberUniqueName="[Append2].[Exe Name].[All]" allUniqueName="[Append2].[Exe Name].[All]" dimensionUniqueName="[Append2]" displayFolder="" count="0" memberValueDatatype="130" unbalanced="0"/>
    <cacheHierarchy uniqueName="[Append2].[branch_name]" caption="branch_name" attribute="1" defaultMemberUniqueName="[Append2].[branch_name].[All]" allUniqueName="[Append2].[branch_name].[All]" dimensionUniqueName="[Append2]" displayFolder="" count="0" memberValueDatatype="130" unbalanced="0"/>
    <cacheHierarchy uniqueName="[Append2].[solution_group]" caption="solution_group" attribute="1" defaultMemberUniqueName="[Append2].[solution_group].[All]" allUniqueName="[Append2].[solution_group].[All]" dimensionUniqueName="[Append2]" displayFolder="" count="0" memberValueDatatype="130" unbalanced="0"/>
    <cacheHierarchy uniqueName="[Append2].[income_class]" caption="income_class" attribute="1" defaultMemberUniqueName="[Append2].[income_class].[All]" allUniqueName="[Append2].[income_class].[All]" dimensionUniqueName="[Append2]" displayFolder="" count="0" memberValueDatatype="130" unbalanced="0"/>
    <cacheHierarchy uniqueName="[Append2].[Amount]" caption="Amount" attribute="1" defaultMemberUniqueName="[Append2].[Amount].[All]" allUniqueName="[Append2].[Amount].[All]" dimensionUniqueName="[Append2]" displayFolder="" count="0" memberValueDatatype="5" unbalanced="0"/>
    <cacheHierarchy uniqueName="[Append2].[income_due_date]" caption="income_due_date" attribute="1" time="1" defaultMemberUniqueName="[Append2].[income_due_date].[All]" allUniqueName="[Append2].[income_due_date].[All]" dimensionUniqueName="[Append2]" displayFolder="" count="0" memberValueDatatype="7" unbalanced="0"/>
    <cacheHierarchy uniqueName="[Append2].[revenue_transaction_type]" caption="revenue_transaction_type" attribute="1" defaultMemberUniqueName="[Append2].[revenue_transaction_type].[All]" allUniqueName="[Append2].[revenue_transaction_type].[All]" dimensionUniqueName="[Append2]" displayFolder="" count="0" memberValueDatatype="130" unbalanced="0"/>
    <cacheHierarchy uniqueName="[Append2].[renewal_status]" caption="renewal_status" attribute="1" defaultMemberUniqueName="[Append2].[renewal_status].[All]" allUniqueName="[Append2].[renewal_status].[All]" dimensionUniqueName="[Append2]" displayFolder="" count="0" memberValueDatatype="130" unbalanced="0"/>
    <cacheHierarchy uniqueName="[Append2].[lapse_reason]" caption="lapse_reason" attribute="1" defaultMemberUniqueName="[Append2].[lapse_reason].[All]" allUniqueName="[Append2].[lapse_reason].[All]" dimensionUniqueName="[Append2]" displayFolder="" count="0" memberValueDatatype="130" unbalanced="0"/>
    <cacheHierarchy uniqueName="[Append2].[last_updated_date]" caption="last_updated_date" attribute="1" time="1" defaultMemberUniqueName="[Append2].[last_updated_date].[All]" allUniqueName="[Append2].[last_updated_date].[All]" dimensionUniqueName="[Append2]" displayFolder="" count="0" memberValueDatatype="7" unbalanced="0"/>
    <cacheHierarchy uniqueName="[Append2].[Account Executive]" caption="Account Executive" attribute="1" defaultMemberUniqueName="[Append2].[Account Executive].[All]" allUniqueName="[Append2].[Account Executive].[All]" dimensionUniqueName="[Append2]"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13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income_due_date (Month)]" caption="income_due_date (Month)" attribute="1" defaultMemberUniqueName="[fees_202001231041].[income_due_date (Month)].[All]" allUniqueName="[fees_202001231041].[income_due_date (Month)].[All]" dimensionUniqueName="[fees_202001231041]"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_list].[Account Exe ID]" caption="Account Exe ID" attribute="1" defaultMemberUniqueName="[Meeting_list].[Account Exe ID].[All]" allUniqueName="[Meeting_list].[Account Exe ID].[All]" dimensionUniqueName="[Meeting_list]" displayFolder="" count="0" memberValueDatatype="13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2" memberValueDatatype="7" unbalanced="0">
      <fieldsUsage count="2">
        <fieldUsage x="-1"/>
        <fieldUsage x="3"/>
      </fieldsUsage>
    </cacheHierarchy>
    <cacheHierarchy uniqueName="[Meeting_list].[meeting_date (Year)]" caption="meeting_date (Year)" attribute="1" defaultMemberUniqueName="[Meeting_list].[meeting_date (Year)].[All]" allUniqueName="[Meeting_list].[meeting_date (Year)].[All]" dimensionUniqueName="[Meeting_list]" displayFolder="" count="0" memberValueDatatype="130" unbalanced="0"/>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0"/>
      </fieldsUsage>
    </cacheHierarchy>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fieldsUsage count="2">
        <fieldUsage x="-1"/>
        <fieldUsage x="1"/>
      </fieldsUsage>
    </cacheHierarchy>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D_Additional Fields].[Agent ID]" caption="Agent ID" attribute="1" defaultMemberUniqueName="[PD_Additional Fields].[Agent ID].[All]" allUniqueName="[PD_Additional Fields].[Agent ID].[All]" dimensionUniqueName="[PD_Additional Fields]" displayFolder="" count="0" memberValueDatatype="130" unbalanced="0"/>
    <cacheHierarchy uniqueName="[PD_Additional Fields].[Renewal Status]" caption="Renewal Status" attribute="1" defaultMemberUniqueName="[PD_Additional Fields].[Renewal Status].[All]" allUniqueName="[PD_Additional Fields].[Renewal Status].[All]" dimensionUniqueName="[PD_Additional Fields]" displayFolder="" count="0" memberValueDatatype="130" unbalanced="0"/>
    <cacheHierarchy uniqueName="[PD_Additional Fields].[Policy Discounts]" caption="Policy Discounts" attribute="1" defaultMemberUniqueName="[PD_Additional Fields].[Policy Discounts].[All]" allUniqueName="[PD_Additional Fields].[Policy Discounts].[All]" dimensionUniqueName="[PD_Additional Fields]" displayFolder="" count="0" memberValueDatatype="20" unbalanced="0"/>
    <cacheHierarchy uniqueName="[PD_Additional Fields].[Risk Score]" caption="Risk Score" attribute="1" defaultMemberUniqueName="[PD_Additional Fields].[Risk Score].[All]" allUniqueName="[PD_Additional Fields].[Risk Score].[All]" dimensionUniqueName="[PD_Additional Fields]" displayFolder="" count="0" memberValueDatatype="20" unbalanced="0"/>
    <cacheHierarchy uniqueName="[PD_Additional Fields].[Policy ID]" caption="Policy ID" attribute="1" defaultMemberUniqueName="[PD_Additional Fields].[Policy ID].[All]" allUniqueName="[PD_Additional Fields].[Policy ID].[All]" dimensionUniqueName="[PD_Additional Fields]" displayFolder="" count="0" memberValueDatatype="130" unbalanced="0"/>
    <cacheHierarchy uniqueName="[PD_Customer Information].[Customer ID]" caption="Customer ID" attribute="1" defaultMemberUniqueName="[PD_Customer Information].[Customer ID].[All]" allUniqueName="[PD_Customer Information].[Customer ID].[All]" dimensionUniqueName="[PD_Customer Information]" displayFolder="" count="0" memberValueDatatype="130" unbalanced="0"/>
    <cacheHierarchy uniqueName="[PD_Customer Information].[Name]" caption="Name" attribute="1" defaultMemberUniqueName="[PD_Customer Information].[Name].[All]" allUniqueName="[PD_Customer Information].[Name].[All]" dimensionUniqueName="[PD_Customer Information]" displayFolder="" count="0" memberValueDatatype="130" unbalanced="0"/>
    <cacheHierarchy uniqueName="[PD_Customer Information].[Gender]" caption="Gender" attribute="1" defaultMemberUniqueName="[PD_Customer Information].[Gender].[All]" allUniqueName="[PD_Customer Information].[Gender].[All]" dimensionUniqueName="[PD_Customer Information]" displayFolder="" count="2" memberValueDatatype="130" unbalanced="0"/>
    <cacheHierarchy uniqueName="[PD_Customer Information].[Age]" caption="Age" attribute="1" defaultMemberUniqueName="[PD_Customer Information].[Age].[All]" allUniqueName="[PD_Customer Information].[Age].[All]" dimensionUniqueName="[PD_Customer Information]" displayFolder="" count="0" memberValueDatatype="20" unbalanced="0"/>
    <cacheHierarchy uniqueName="[PD_Customer Information].[Occupation]" caption="Occupation" attribute="1" defaultMemberUniqueName="[PD_Customer Information].[Occupation].[All]" allUniqueName="[PD_Customer Information].[Occupation].[All]" dimensionUniqueName="[PD_Customer Information]" displayFolder="" count="0" memberValueDatatype="130" unbalanced="0"/>
    <cacheHierarchy uniqueName="[PD_Customer Information].[Marital Status]" caption="Marital Status" attribute="1" defaultMemberUniqueName="[PD_Customer Information].[Marital Status].[All]" allUniqueName="[PD_Customer Information].[Marital Status].[All]" dimensionUniqueName="[PD_Customer Information]" displayFolder="" count="0" memberValueDatatype="130" unbalanced="0"/>
    <cacheHierarchy uniqueName="[PD_Customer Information].[Address (City, State, Zip Code)]" caption="Address (City, State, Zip Code)" attribute="1" defaultMemberUniqueName="[PD_Customer Information].[Address (City, State, Zip Code)].[All]" allUniqueName="[PD_Customer Information].[Address (City, State, Zip Code)].[All]" dimensionUniqueName="[PD_Customer Information]" displayFolder="" count="0" memberValueDatatype="130" unbalanced="0"/>
    <cacheHierarchy uniqueName="[PD_Payment History].[Payment ID]" caption="Payment ID" attribute="1" defaultMemberUniqueName="[PD_Payment History].[Payment ID].[All]" allUniqueName="[PD_Payment History].[Payment ID].[All]" dimensionUniqueName="[PD_Payment History]" displayFolder="" count="0" memberValueDatatype="130" unbalanced="0"/>
    <cacheHierarchy uniqueName="[PD_Payment History].[Date of Payment]" caption="Date of Payment" attribute="1" time="1" defaultMemberUniqueName="[PD_Payment History].[Date of Payment].[All]" allUniqueName="[PD_Payment History].[Date of Payment].[All]" dimensionUniqueName="[PD_Payment History]" displayFolder="" count="0" memberValueDatatype="7" unbalanced="0"/>
    <cacheHierarchy uniqueName="[PD_Payment History].[Amount Paid]" caption="Amount Paid" attribute="1" defaultMemberUniqueName="[PD_Payment History].[Amount Paid].[All]" allUniqueName="[PD_Payment History].[Amount Paid].[All]" dimensionUniqueName="[PD_Payment History]" displayFolder="" count="0" memberValueDatatype="5" unbalanced="0"/>
    <cacheHierarchy uniqueName="[PD_Payment History].[Payment Method]" caption="Payment Method" attribute="1" defaultMemberUniqueName="[PD_Payment History].[Payment Method].[All]" allUniqueName="[PD_Payment History].[Payment Method].[All]" dimensionUniqueName="[PD_Payment History]" displayFolder="" count="2" memberValueDatatype="130" unbalanced="0"/>
    <cacheHierarchy uniqueName="[PD_Payment History].[Payment Status]" caption="Payment Status" attribute="1" defaultMemberUniqueName="[PD_Payment History].[Payment Status].[All]" allUniqueName="[PD_Payment History].[Payment Status].[All]" dimensionUniqueName="[PD_Payment History]" displayFolder="" count="0" memberValueDatatype="130" unbalanced="0"/>
    <cacheHierarchy uniqueName="[PD_Payment History].[Policy ID]" caption="Policy ID" attribute="1" defaultMemberUniqueName="[PD_Payment History].[Policy ID].[All]" allUniqueName="[PD_Payment History].[Policy ID].[All]" dimensionUniqueName="[PD_Payment History]" displayFolder="" count="0" memberValueDatatype="130" unbalanced="0"/>
    <cacheHierarchy uniqueName="[PD_Policy Details].[Policy ID]" caption="Policy ID" attribute="1" defaultMemberUniqueName="[PD_Policy Details].[Policy ID].[All]" allUniqueName="[PD_Policy Details].[Policy ID].[All]" dimensionUniqueName="[PD_Policy Details]" displayFolder="" count="0" memberValueDatatype="130" unbalanced="0"/>
    <cacheHierarchy uniqueName="[PD_Policy Details].[Policy Type]" caption="Policy Type" attribute="1" defaultMemberUniqueName="[PD_Policy Details].[Policy Type].[All]" allUniqueName="[PD_Policy Details].[Policy Type].[All]" dimensionUniqueName="[PD_Policy Details]" displayFolder="" count="2" memberValueDatatype="130" unbalanced="0">
      <fieldsUsage count="2">
        <fieldUsage x="-1"/>
        <fieldUsage x="4"/>
      </fieldsUsage>
    </cacheHierarchy>
    <cacheHierarchy uniqueName="[PD_Policy Details].[Coverage Amount]" caption="Coverage Amount" attribute="1" defaultMemberUniqueName="[PD_Policy Details].[Coverage Amount].[All]" allUniqueName="[PD_Policy Details].[Coverage Amount].[All]" dimensionUniqueName="[PD_Policy Details]" displayFolder="" count="0" memberValueDatatype="20" unbalanced="0"/>
    <cacheHierarchy uniqueName="[PD_Policy Details].[Premium Amount]" caption="Premium Amount" attribute="1" defaultMemberUniqueName="[PD_Policy Details].[Premium Amount].[All]" allUniqueName="[PD_Policy Details].[Premium Amount].[All]" dimensionUniqueName="[PD_Policy Details]" displayFolder="" count="0" memberValueDatatype="5" unbalanced="0"/>
    <cacheHierarchy uniqueName="[PD_Policy Details].[Policy Start Date]" caption="Policy Start Date" attribute="1" time="1" defaultMemberUniqueName="[PD_Policy Details].[Policy Start Date].[All]" allUniqueName="[PD_Policy Details].[Policy Start Date].[All]" dimensionUniqueName="[PD_Policy Details]" displayFolder="" count="0" memberValueDatatype="7" unbalanced="0"/>
    <cacheHierarchy uniqueName="[PD_Policy Details].[Policy End Date]" caption="Policy End Date" attribute="1" time="1" defaultMemberUniqueName="[PD_Policy Details].[Policy End Date].[All]" allUniqueName="[PD_Policy Details].[Policy End Date].[All]" dimensionUniqueName="[PD_Policy Details]" displayFolder="" count="0" memberValueDatatype="7" unbalanced="0"/>
    <cacheHierarchy uniqueName="[PD_Policy Details].[Payment Frequency]" caption="Payment Frequency" attribute="1" defaultMemberUniqueName="[PD_Policy Details].[Payment Frequency].[All]" allUniqueName="[PD_Policy Details].[Payment Frequency].[All]" dimensionUniqueName="[PD_Policy Details]" displayFolder="" count="0" memberValueDatatype="130" unbalanced="0"/>
    <cacheHierarchy uniqueName="[PD_Policy Details].[Status]" caption="Status" attribute="1" defaultMemberUniqueName="[PD_Policy Details].[Status].[All]" allUniqueName="[PD_Policy Details].[Status].[All]" dimensionUniqueName="[PD_Policy Details]" displayFolder="" count="0" memberValueDatatype="130" unbalanced="0"/>
    <cacheHierarchy uniqueName="[PD_Policy Details].[Customer ID]" caption="Customer ID" attribute="1" defaultMemberUniqueName="[PD_Policy Details].[Customer ID].[All]" allUniqueName="[PD_Policy Details].[Customer ID].[All]" dimensionUniqueName="[PD_Policy Details]" displayFolder="" count="0" memberValueDatatype="130" unbalanced="0"/>
    <cacheHierarchy uniqueName="[fees_202001231041].[income_due_date (Month Index)]" caption="income_due_date (Month Index)" attribute="1" defaultMemberUniqueName="[fees_202001231041].[income_due_date (Month Index)].[All]" allUniqueName="[fees_202001231041].[income_due_date (Month Index)].[All]" dimensionUniqueName="[fees_202001231041]" displayFolder="" count="0" memberValueDatatype="20" unbalanced="0" hidden="1"/>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_202001231041]" caption="__XL_Count fees_202001231041" measure="1" displayFolder="" measureGroup="fees_202001231041" count="0" hidden="1"/>
    <cacheHierarchy uniqueName="[Measures].[__XL_Count Meeting_list]" caption="__XL_Count Meeting_list" measure="1" displayFolder="" measureGroup="Meeting_list" count="0" hidden="1"/>
    <cacheHierarchy uniqueName="[Measures].[__XL_Count Invoice]" caption="__XL_Count Invoice" measure="1" displayFolder="" measureGroup="Invoice" count="0" hidden="1"/>
    <cacheHierarchy uniqueName="[Measures].[__XL_Count Opportunity]" caption="__XL_Count Opportunity" measure="1" displayFolder="" measureGroup="Opportunity" count="0" hidden="1"/>
    <cacheHierarchy uniqueName="[Measures].[__XL_Count PD_Additional Fields]" caption="__XL_Count PD_Additional Fields" measure="1" displayFolder="" measureGroup="PD_Additional Fields" count="0" hidden="1"/>
    <cacheHierarchy uniqueName="[Measures].[__XL_Count Claims]" caption="__XL_Count Claims" measure="1" displayFolder="" measureGroup="Claims" count="0" hidden="1"/>
    <cacheHierarchy uniqueName="[Measures].[__XL_Count PD_Customer Information]" caption="__XL_Count PD_Customer Information" measure="1" displayFolder="" measureGroup="PD_Customer Information" count="0" hidden="1"/>
    <cacheHierarchy uniqueName="[Measures].[__XL_Count PD_Payment History]" caption="__XL_Count PD_Payment History" measure="1" displayFolder="" measureGroup="PD_Payment History" count="0" hidden="1"/>
    <cacheHierarchy uniqueName="[Measures].[__XL_Count PD_Policy Details]" caption="__XL_Count PD_Policy Details" measure="1" displayFolder="" measureGroup="PD_Policy Details" count="0" hidden="1"/>
    <cacheHierarchy uniqueName="[Measures].[__XL_Count Append1]" caption="__XL_Count Append1" measure="1" displayFolder="" measureGroup="Append1" count="0" hidden="1"/>
    <cacheHierarchy uniqueName="[Measures].[__XL_Count Append2]" caption="__XL_Count Append2" measure="1" displayFolder="" measureGroup="Append2" count="0" hidden="1"/>
    <cacheHierarchy uniqueName="[Measures].[__XL_Count brokerage_202001231040]" caption="__XL_Count brokerage_202001231040" measure="1" displayFolder="" measureGroup="brokerage_202001231040" count="0" hidden="1"/>
    <cacheHierarchy uniqueName="[Measures].[__No measures defined]" caption="__No measures defined" measure="1" displayFolder="" count="0" hidden="1"/>
    <cacheHierarchy uniqueName="[Measures].[Count of policy_number]" caption="Count of policy_number" measure="1" displayFolder="" measureGroup="Invoice" count="0" hidden="1">
      <extLst>
        <ext xmlns:x15="http://schemas.microsoft.com/office/spreadsheetml/2010/11/main" uri="{B97F6D7D-B522-45F9-BDA1-12C45D357490}">
          <x15:cacheHierarchy aggregatedColumn="106"/>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109"/>
        </ext>
      </extLst>
    </cacheHierarchy>
    <cacheHierarchy uniqueName="[Measures].[Sum of revenue_amount]" caption="Sum of revenue_amount" measure="1" displayFolder="" measureGroup="Opportunity" count="0" oneField="1" hidden="1">
      <fieldsUsage count="1">
        <fieldUsage x="2"/>
      </fieldsUsage>
      <extLst>
        <ext xmlns:x15="http://schemas.microsoft.com/office/spreadsheetml/2010/11/main" uri="{B97F6D7D-B522-45F9-BDA1-12C45D357490}">
          <x15:cacheHierarchy aggregatedColumn="122"/>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Budget" count="0" hidden="1">
      <extLst>
        <ext xmlns:x15="http://schemas.microsoft.com/office/spreadsheetml/2010/11/main" uri="{B97F6D7D-B522-45F9-BDA1-12C45D357490}">
          <x15:cacheHierarchy aggregatedColumn="77"/>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107"/>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50"/>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93"/>
        </ext>
      </extLst>
    </cacheHierarchy>
    <cacheHierarchy uniqueName="[Measures].[Sum of Amount 4]" caption="Sum of Amount 4" measure="1" displayFolder="" measureGroup="Append1" count="0" hidden="1">
      <extLst>
        <ext xmlns:x15="http://schemas.microsoft.com/office/spreadsheetml/2010/11/main" uri="{B97F6D7D-B522-45F9-BDA1-12C45D357490}">
          <x15:cacheHierarchy aggregatedColumn="11"/>
        </ext>
      </extLst>
    </cacheHierarchy>
    <cacheHierarchy uniqueName="[Measures].[Sum of Amount 5]" caption="Sum of Amount 5" measure="1" displayFolder="" measureGroup="Append2" count="0" hidden="1">
      <extLst>
        <ext xmlns:x15="http://schemas.microsoft.com/office/spreadsheetml/2010/11/main" uri="{B97F6D7D-B522-45F9-BDA1-12C45D357490}">
          <x15:cacheHierarchy aggregatedColumn="32"/>
        </ext>
      </extLst>
    </cacheHierarchy>
    <cacheHierarchy uniqueName="[Measures].[Sum of Amount 6]" caption="Sum of Amount 6" measure="1" displayFolder="" measureGroup="brokerage_202001231040" count="0" hidden="1">
      <extLst>
        <ext xmlns:x15="http://schemas.microsoft.com/office/spreadsheetml/2010/11/main" uri="{B97F6D7D-B522-45F9-BDA1-12C45D357490}">
          <x15:cacheHierarchy aggregatedColumn="67"/>
        </ext>
      </extLst>
    </cacheHierarchy>
    <cacheHierarchy uniqueName="[Measures].[Count of Status]" caption="Count of Status" measure="1" displayFolder="" measureGroup="PD_Policy Details" count="0" hidden="1">
      <extLst>
        <ext xmlns:x15="http://schemas.microsoft.com/office/spreadsheetml/2010/11/main" uri="{B97F6D7D-B522-45F9-BDA1-12C45D357490}">
          <x15:cacheHierarchy aggregatedColumn="155"/>
        </ext>
      </extLst>
    </cacheHierarchy>
    <cacheHierarchy uniqueName="[Measures].[Count of Policy ID]" caption="Count of Policy ID" measure="1" displayFolder="" measureGroup="PD_Policy Details" count="0" hidden="1">
      <extLst>
        <ext xmlns:x15="http://schemas.microsoft.com/office/spreadsheetml/2010/11/main" uri="{B97F6D7D-B522-45F9-BDA1-12C45D357490}">
          <x15:cacheHierarchy aggregatedColumn="148"/>
        </ext>
      </extLst>
    </cacheHierarchy>
    <cacheHierarchy uniqueName="[Measures].[Count of Customer ID]" caption="Count of Customer ID" measure="1" displayFolder="" measureGroup="PD_Customer Information" count="0" hidden="1">
      <extLst>
        <ext xmlns:x15="http://schemas.microsoft.com/office/spreadsheetml/2010/11/main" uri="{B97F6D7D-B522-45F9-BDA1-12C45D357490}">
          <x15:cacheHierarchy aggregatedColumn="135"/>
        </ext>
      </extLst>
    </cacheHierarchy>
    <cacheHierarchy uniqueName="[Measures].[Sum of Age]" caption="Sum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Age]" caption="Count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Policy ID 2]" caption="Count of Policy ID 2" measure="1" displayFolder="" measureGroup="PD_Payment History" count="0" hidden="1">
      <extLst>
        <ext xmlns:x15="http://schemas.microsoft.com/office/spreadsheetml/2010/11/main" uri="{B97F6D7D-B522-45F9-BDA1-12C45D357490}">
          <x15:cacheHierarchy aggregatedColumn="147"/>
        </ext>
      </extLst>
    </cacheHierarchy>
    <cacheHierarchy uniqueName="[Measures].[Count of Payment ID]" caption="Count of Payment ID" measure="1" displayFolder="" measureGroup="PD_Payment History" count="0" hidden="1">
      <extLst>
        <ext xmlns:x15="http://schemas.microsoft.com/office/spreadsheetml/2010/11/main" uri="{B97F6D7D-B522-45F9-BDA1-12C45D357490}">
          <x15:cacheHierarchy aggregatedColumn="142"/>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80"/>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82"/>
        </ext>
      </extLst>
    </cacheHierarchy>
    <cacheHierarchy uniqueName="[Measures].[Count of Policy ID 3]" caption="Count of Policy ID 3" measure="1" displayFolder="" measureGroup="PD_Additional Fields" count="0" hidden="1">
      <extLst>
        <ext xmlns:x15="http://schemas.microsoft.com/office/spreadsheetml/2010/11/main" uri="{B97F6D7D-B522-45F9-BDA1-12C45D357490}">
          <x15:cacheHierarchy aggregatedColumn="134"/>
        </ext>
      </extLst>
    </cacheHierarchy>
    <cacheHierarchy uniqueName="[Measures].[Sum of Premium Amount]" caption="Sum of Premium Amount" measure="1" displayFolder="" measureGroup="PD_Policy Details" count="0" hidden="1">
      <extLst>
        <ext xmlns:x15="http://schemas.microsoft.com/office/spreadsheetml/2010/11/main" uri="{B97F6D7D-B522-45F9-BDA1-12C45D357490}">
          <x15:cacheHierarchy aggregatedColumn="151"/>
        </ext>
      </extLst>
    </cacheHierarchy>
    <cacheHierarchy uniqueName="[Measures].[Sum of Coverage Amount]" caption="Sum of Coverage Amount" measure="1" displayFolder="" measureGroup="PD_Policy Details" count="0" hidden="1">
      <extLst>
        <ext xmlns:x15="http://schemas.microsoft.com/office/spreadsheetml/2010/11/main" uri="{B97F6D7D-B522-45F9-BDA1-12C45D357490}">
          <x15:cacheHierarchy aggregatedColumn="150"/>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79"/>
        </ext>
      </extLst>
    </cacheHierarchy>
  </cacheHierarchies>
  <kpis count="0"/>
  <dimensions count="15">
    <dimension name="Append1" uniqueName="[Append1]" caption="Append1"/>
    <dimension name="Append2" uniqueName="[Append2]" caption="Append2"/>
    <dimension name="Brokerage" uniqueName="[Brokerage]" caption="Brokerage"/>
    <dimension name="brokerage_202001231040" uniqueName="[brokerage_202001231040]" caption="brokerage_202001231040"/>
    <dimension name="Budget" uniqueName="[Budget]" caption="Budget"/>
    <dimension name="Claims" uniqueName="[Claims]" caption="Claims"/>
    <dimension name="fees_202001231041" uniqueName="[fees_202001231041]" caption="fees_202001231041"/>
    <dimension name="Invoice" uniqueName="[Invoice]" caption="Invoice"/>
    <dimension measure="1" name="Measures" uniqueName="[Measures]" caption="Measures"/>
    <dimension name="Meeting_list" uniqueName="[Meeting_list]" caption="Meeting_list"/>
    <dimension name="Opportunity" uniqueName="[Opportunity]" caption="Opportunity"/>
    <dimension name="PD_Additional Fields" uniqueName="[PD_Additional Fields]" caption="PD_Additional Fields"/>
    <dimension name="PD_Customer Information" uniqueName="[PD_Customer Information]" caption="PD_Customer Information"/>
    <dimension name="PD_Payment History" uniqueName="[PD_Payment History]" caption="PD_Payment History"/>
    <dimension name="PD_Policy Details" uniqueName="[PD_Policy Details]" caption="PD_Policy Details"/>
  </dimensions>
  <measureGroups count="14">
    <measureGroup name="Append1" caption="Append1"/>
    <measureGroup name="Append2" caption="Append2"/>
    <measureGroup name="Brokerage" caption="Brokerage"/>
    <measureGroup name="brokerage_202001231040" caption="brokerage_202001231040"/>
    <measureGroup name="Budget" caption="Budget"/>
    <measureGroup name="Claims" caption="Claims"/>
    <measureGroup name="fees_202001231041" caption="fees_202001231041"/>
    <measureGroup name="Invoice" caption="Invoice"/>
    <measureGroup name="Meeting_list" caption="Meeting_list"/>
    <measureGroup name="Opportunity" caption="Opportunity"/>
    <measureGroup name="PD_Additional Fields" caption="PD_Additional Fields"/>
    <measureGroup name="PD_Customer Information" caption="PD_Customer Information"/>
    <measureGroup name="PD_Payment History" caption="PD_Payment History"/>
    <measureGroup name="PD_Policy Details" caption="PD_Policy Details"/>
  </measureGroups>
  <maps count="28">
    <map measureGroup="0" dimension="0"/>
    <map measureGroup="1" dimension="1"/>
    <map measureGroup="2" dimension="2"/>
    <map measureGroup="2" dimension="4"/>
    <map measureGroup="3" dimension="3"/>
    <map measureGroup="4" dimension="4"/>
    <map measureGroup="5" dimension="5"/>
    <map measureGroup="5" dimension="11"/>
    <map measureGroup="5" dimension="12"/>
    <map measureGroup="5" dimension="14"/>
    <map measureGroup="6" dimension="4"/>
    <map measureGroup="6" dimension="6"/>
    <map measureGroup="7" dimension="4"/>
    <map measureGroup="7" dimension="7"/>
    <map measureGroup="8" dimension="4"/>
    <map measureGroup="8" dimension="9"/>
    <map measureGroup="9" dimension="4"/>
    <map measureGroup="9" dimension="10"/>
    <map measureGroup="10" dimension="11"/>
    <map measureGroup="10" dimension="12"/>
    <map measureGroup="10" dimension="14"/>
    <map measureGroup="11" dimension="12"/>
    <map measureGroup="12" dimension="11"/>
    <map measureGroup="12" dimension="12"/>
    <map measureGroup="12" dimension="13"/>
    <map measureGroup="12" dimension="14"/>
    <map measureGroup="13" dimension="12"/>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owsalya appusamy" refreshedDate="45870.842680555557" backgroundQuery="1" createdVersion="7" refreshedVersion="8" minRefreshableVersion="3" recordCount="0" supportSubquery="1" supportAdvancedDrill="1" xr:uid="{E89974F1-506D-43EC-B417-2C65C676C9AE}">
  <cacheSource type="external" connectionId="16"/>
  <cacheFields count="4">
    <cacheField name="[Meeting_list].[meeting_date (Year)].[meeting_date (Year)]" caption="meeting_date (Year)" numFmtId="0" hierarchy="114" level="1">
      <sharedItems count="2">
        <s v="2019"/>
        <s v="2020"/>
      </sharedItems>
    </cacheField>
    <cacheField name="[Measures].[Count of Account Exe ID]" caption="Count of Account Exe ID" numFmtId="0" hierarchy="175" level="32767"/>
    <cacheField name="[Meeting_list].[meeting_date].[meeting_date]" caption="meeting_date" numFmtId="0" hierarchy="113" level="1">
      <sharedItems containsSemiMixedTypes="0" containsNonDate="0" containsString="0"/>
    </cacheField>
    <cacheField name="[PD_Policy Details].[Policy Type].[Policy Type]" caption="Policy Type" numFmtId="0" hierarchy="149" level="1">
      <sharedItems containsSemiMixedTypes="0" containsNonDate="0" containsString="0"/>
    </cacheField>
  </cacheFields>
  <cacheHierarchies count="198">
    <cacheHierarchy uniqueName="[Append1].[client_name]" caption="client_name" attribute="1" defaultMemberUniqueName="[Append1].[client_name].[All]" allUniqueName="[Append1].[client_name].[All]" dimensionUniqueName="[Append1]" displayFolder="" count="0" memberValueDatatype="130" unbalanced="0"/>
    <cacheHierarchy uniqueName="[Append1].[policy_number]" caption="policy_number" attribute="1" defaultMemberUniqueName="[Append1].[policy_number].[All]" allUniqueName="[Append1].[policy_number].[All]" dimensionUniqueName="[Append1]" displayFolder="" count="0" memberValueDatatype="130" unbalanced="0"/>
    <cacheHierarchy uniqueName="[Append1].[policy_status]" caption="policy_status" attribute="1" defaultMemberUniqueName="[Append1].[policy_status].[All]" allUniqueName="[Append1].[policy_status].[All]" dimensionUniqueName="[Append1]" displayFolder="" count="0" memberValueDatatype="130" unbalanced="0"/>
    <cacheHierarchy uniqueName="[Append1].[policy_start_date]" caption="policy_start_date" attribute="1" time="1" defaultMemberUniqueName="[Append1].[policy_start_date].[All]" allUniqueName="[Append1].[policy_start_date].[All]" dimensionUniqueName="[Append1]" displayFolder="" count="0" memberValueDatatype="7" unbalanced="0"/>
    <cacheHierarchy uniqueName="[Append1].[policy_end_date]" caption="policy_end_date" attribute="1" time="1" defaultMemberUniqueName="[Append1].[policy_end_date].[All]" allUniqueName="[Append1].[policy_end_date].[All]" dimensionUniqueName="[Append1]" displayFolder="" count="0" memberValueDatatype="7" unbalanced="0"/>
    <cacheHierarchy uniqueName="[Append1].[product_group]" caption="product_group" attribute="1" defaultMemberUniqueName="[Append1].[product_group].[All]" allUniqueName="[Append1].[product_group].[All]" dimensionUniqueName="[Append1]" displayFolder="" count="0" memberValueDatatype="130" unbalanced="0"/>
    <cacheHierarchy uniqueName="[Append1].[Account Exe ID]" caption="Account Exe ID" attribute="1" defaultMemberUniqueName="[Append1].[Account Exe ID].[All]" allUniqueName="[Append1].[Account Exe ID].[All]" dimensionUniqueName="[Append1]" displayFolder="" count="0" memberValueDatatype="130" unbalanced="0"/>
    <cacheHierarchy uniqueName="[Append1].[Exe Name]" caption="Exe Name" attribute="1" defaultMemberUniqueName="[Append1].[Exe Name].[All]" allUniqueName="[Append1].[Exe Name].[All]" dimensionUniqueName="[Append1]" displayFolder="" count="0" memberValueDatatype="130" unbalanced="0"/>
    <cacheHierarchy uniqueName="[Append1].[branch_name]" caption="branch_name" attribute="1" defaultMemberUniqueName="[Append1].[branch_name].[All]" allUniqueName="[Append1].[branch_name].[All]" dimensionUniqueName="[Append1]" displayFolder="" count="0" memberValueDatatype="130" unbalanced="0"/>
    <cacheHierarchy uniqueName="[Append1].[solution_group]" caption="solution_group" attribute="1" defaultMemberUniqueName="[Append1].[solution_group].[All]" allUniqueName="[Append1].[solution_group].[All]" dimensionUniqueName="[Append1]" displayFolder="" count="0" memberValueDatatype="130" unbalanced="0"/>
    <cacheHierarchy uniqueName="[Append1].[income_class]" caption="income_class" attribute="1" defaultMemberUniqueName="[Append1].[income_class].[All]" allUniqueName="[Append1].[income_class].[All]" dimensionUniqueName="[Append1]" displayFolder="" count="0" memberValueDatatype="130" unbalanced="0"/>
    <cacheHierarchy uniqueName="[Append1].[Amount]" caption="Amount" attribute="1" defaultMemberUniqueName="[Append1].[Amount].[All]" allUniqueName="[Append1].[Amount].[All]" dimensionUniqueName="[Append1]" displayFolder="" count="0" memberValueDatatype="5" unbalanced="0"/>
    <cacheHierarchy uniqueName="[Append1].[income_due_date]" caption="income_due_date" attribute="1" time="1" defaultMemberUniqueName="[Append1].[income_due_date].[All]" allUniqueName="[Append1].[income_due_date].[All]" dimensionUniqueName="[Append1]" displayFolder="" count="0" memberValueDatatype="7" unbalanced="0"/>
    <cacheHierarchy uniqueName="[Append1].[revenue_transaction_type]" caption="revenue_transaction_type" attribute="1" defaultMemberUniqueName="[Append1].[revenue_transaction_type].[All]" allUniqueName="[Append1].[revenue_transaction_type].[All]" dimensionUniqueName="[Append1]" displayFolder="" count="0" memberValueDatatype="130" unbalanced="0"/>
    <cacheHierarchy uniqueName="[Append1].[renewal_status]" caption="renewal_status" attribute="1" defaultMemberUniqueName="[Append1].[renewal_status].[All]" allUniqueName="[Append1].[renewal_status].[All]" dimensionUniqueName="[Append1]" displayFolder="" count="0" memberValueDatatype="130" unbalanced="0"/>
    <cacheHierarchy uniqueName="[Append1].[lapse_reason]" caption="lapse_reason" attribute="1" defaultMemberUniqueName="[Append1].[lapse_reason].[All]" allUniqueName="[Append1].[lapse_reason].[All]" dimensionUniqueName="[Append1]" displayFolder="" count="0" memberValueDatatype="130" unbalanced="0"/>
    <cacheHierarchy uniqueName="[Append1].[last_updated_date]" caption="last_updated_date" attribute="1" time="1" defaultMemberUniqueName="[Append1].[last_updated_date].[All]" allUniqueName="[Append1].[last_updated_date].[All]" dimensionUniqueName="[Append1]" displayFolder="" count="0" memberValueDatatype="7" unbalanced="0"/>
    <cacheHierarchy uniqueName="[Append1].[Account Executive]" caption="Account Executive" attribute="1" defaultMemberUniqueName="[Append1].[Account Executive].[All]" allUniqueName="[Append1].[Account Executive].[All]" dimensionUniqueName="[Append1]" displayFolder="" count="0" memberValueDatatype="130" unbalanced="0"/>
    <cacheHierarchy uniqueName="[Append1].[invoice_number]" caption="invoice_number" attribute="1" defaultMemberUniqueName="[Append1].[invoice_number].[All]" allUniqueName="[Append1].[invoice_number].[All]" dimensionUniqueName="[Append1]" displayFolder="" count="0" memberValueDatatype="130" unbalanced="0"/>
    <cacheHierarchy uniqueName="[Append1].[invoice_date]" caption="invoice_date" attribute="1" time="1" defaultMemberUniqueName="[Append1].[invoice_date].[All]" allUniqueName="[Append1].[invoice_date].[All]" dimensionUniqueName="[Append1]" displayFolder="" count="0" memberValueDatatype="7" unbalanced="0"/>
    <cacheHierarchy uniqueName="[Append1].[Client Name]" caption="Client Name" attribute="1" defaultMemberUniqueName="[Append1].[Client Name].[All]" allUniqueName="[Append1].[Client Name].[All]" dimensionUniqueName="[Append1]" displayFolder="" count="0" memberValueDatatype="130" unbalanced="0"/>
    <cacheHierarchy uniqueName="[Append2].[client_name]" caption="client_name" attribute="1" defaultMemberUniqueName="[Append2].[client_name].[All]" allUniqueName="[Append2].[client_name].[All]" dimensionUniqueName="[Append2]" displayFolder="" count="0" memberValueDatatype="130" unbalanced="0"/>
    <cacheHierarchy uniqueName="[Append2].[policy_number]" caption="policy_number" attribute="1" defaultMemberUniqueName="[Append2].[policy_number].[All]" allUniqueName="[Append2].[policy_number].[All]" dimensionUniqueName="[Append2]" displayFolder="" count="0" memberValueDatatype="130" unbalanced="0"/>
    <cacheHierarchy uniqueName="[Append2].[policy_status]" caption="policy_status" attribute="1" defaultMemberUniqueName="[Append2].[policy_status].[All]" allUniqueName="[Append2].[policy_status].[All]" dimensionUniqueName="[Append2]" displayFolder="" count="0" memberValueDatatype="130" unbalanced="0"/>
    <cacheHierarchy uniqueName="[Append2].[policy_start_date]" caption="policy_start_date" attribute="1" time="1" defaultMemberUniqueName="[Append2].[policy_start_date].[All]" allUniqueName="[Append2].[policy_start_date].[All]" dimensionUniqueName="[Append2]" displayFolder="" count="0" memberValueDatatype="7" unbalanced="0"/>
    <cacheHierarchy uniqueName="[Append2].[policy_end_date]" caption="policy_end_date" attribute="1" time="1" defaultMemberUniqueName="[Append2].[policy_end_date].[All]" allUniqueName="[Append2].[policy_end_date].[All]" dimensionUniqueName="[Append2]" displayFolder="" count="0" memberValueDatatype="7" unbalanced="0"/>
    <cacheHierarchy uniqueName="[Append2].[product_group]" caption="product_group" attribute="1" defaultMemberUniqueName="[Append2].[product_group].[All]" allUniqueName="[Append2].[product_group].[All]" dimensionUniqueName="[Append2]" displayFolder="" count="0" memberValueDatatype="130" unbalanced="0"/>
    <cacheHierarchy uniqueName="[Append2].[Account Exe ID]" caption="Account Exe ID" attribute="1" defaultMemberUniqueName="[Append2].[Account Exe ID].[All]" allUniqueName="[Append2].[Account Exe ID].[All]" dimensionUniqueName="[Append2]" displayFolder="" count="0" memberValueDatatype="130" unbalanced="0"/>
    <cacheHierarchy uniqueName="[Append2].[Exe Name]" caption="Exe Name" attribute="1" defaultMemberUniqueName="[Append2].[Exe Name].[All]" allUniqueName="[Append2].[Exe Name].[All]" dimensionUniqueName="[Append2]" displayFolder="" count="0" memberValueDatatype="130" unbalanced="0"/>
    <cacheHierarchy uniqueName="[Append2].[branch_name]" caption="branch_name" attribute="1" defaultMemberUniqueName="[Append2].[branch_name].[All]" allUniqueName="[Append2].[branch_name].[All]" dimensionUniqueName="[Append2]" displayFolder="" count="0" memberValueDatatype="130" unbalanced="0"/>
    <cacheHierarchy uniqueName="[Append2].[solution_group]" caption="solution_group" attribute="1" defaultMemberUniqueName="[Append2].[solution_group].[All]" allUniqueName="[Append2].[solution_group].[All]" dimensionUniqueName="[Append2]" displayFolder="" count="0" memberValueDatatype="130" unbalanced="0"/>
    <cacheHierarchy uniqueName="[Append2].[income_class]" caption="income_class" attribute="1" defaultMemberUniqueName="[Append2].[income_class].[All]" allUniqueName="[Append2].[income_class].[All]" dimensionUniqueName="[Append2]" displayFolder="" count="0" memberValueDatatype="130" unbalanced="0"/>
    <cacheHierarchy uniqueName="[Append2].[Amount]" caption="Amount" attribute="1" defaultMemberUniqueName="[Append2].[Amount].[All]" allUniqueName="[Append2].[Amount].[All]" dimensionUniqueName="[Append2]" displayFolder="" count="0" memberValueDatatype="5" unbalanced="0"/>
    <cacheHierarchy uniqueName="[Append2].[income_due_date]" caption="income_due_date" attribute="1" time="1" defaultMemberUniqueName="[Append2].[income_due_date].[All]" allUniqueName="[Append2].[income_due_date].[All]" dimensionUniqueName="[Append2]" displayFolder="" count="0" memberValueDatatype="7" unbalanced="0"/>
    <cacheHierarchy uniqueName="[Append2].[revenue_transaction_type]" caption="revenue_transaction_type" attribute="1" defaultMemberUniqueName="[Append2].[revenue_transaction_type].[All]" allUniqueName="[Append2].[revenue_transaction_type].[All]" dimensionUniqueName="[Append2]" displayFolder="" count="0" memberValueDatatype="130" unbalanced="0"/>
    <cacheHierarchy uniqueName="[Append2].[renewal_status]" caption="renewal_status" attribute="1" defaultMemberUniqueName="[Append2].[renewal_status].[All]" allUniqueName="[Append2].[renewal_status].[All]" dimensionUniqueName="[Append2]" displayFolder="" count="0" memberValueDatatype="130" unbalanced="0"/>
    <cacheHierarchy uniqueName="[Append2].[lapse_reason]" caption="lapse_reason" attribute="1" defaultMemberUniqueName="[Append2].[lapse_reason].[All]" allUniqueName="[Append2].[lapse_reason].[All]" dimensionUniqueName="[Append2]" displayFolder="" count="0" memberValueDatatype="130" unbalanced="0"/>
    <cacheHierarchy uniqueName="[Append2].[last_updated_date]" caption="last_updated_date" attribute="1" time="1" defaultMemberUniqueName="[Append2].[last_updated_date].[All]" allUniqueName="[Append2].[last_updated_date].[All]" dimensionUniqueName="[Append2]" displayFolder="" count="0" memberValueDatatype="7" unbalanced="0"/>
    <cacheHierarchy uniqueName="[Append2].[Account Executive]" caption="Account Executive" attribute="1" defaultMemberUniqueName="[Append2].[Account Executive].[All]" allUniqueName="[Append2].[Account Executive].[All]" dimensionUniqueName="[Append2]"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13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income_due_date (Month)]" caption="income_due_date (Month)" attribute="1" defaultMemberUniqueName="[fees_202001231041].[income_due_date (Month)].[All]" allUniqueName="[fees_202001231041].[income_due_date (Month)].[All]" dimensionUniqueName="[fees_202001231041]"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_list].[Account Exe ID]" caption="Account Exe ID" attribute="1" defaultMemberUniqueName="[Meeting_list].[Account Exe ID].[All]" allUniqueName="[Meeting_list].[Account Exe ID].[All]" dimensionUniqueName="[Meeting_list]" displayFolder="" count="0" memberValueDatatype="13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2" memberValueDatatype="7" unbalanced="0">
      <fieldsUsage count="2">
        <fieldUsage x="-1"/>
        <fieldUsage x="2"/>
      </fieldsUsage>
    </cacheHierarchy>
    <cacheHierarchy uniqueName="[Meeting_list].[meeting_date (Year)]" caption="meeting_date (Year)" attribute="1" defaultMemberUniqueName="[Meeting_list].[meeting_date (Year)].[All]" allUniqueName="[Meeting_list].[meeting_date (Year)].[All]" dimensionUniqueName="[Meeting_list]" displayFolder="" count="2" memberValueDatatype="130" unbalanced="0">
      <fieldsUsage count="2">
        <fieldUsage x="-1"/>
        <fieldUsage x="0"/>
      </fieldsUsage>
    </cacheHierarchy>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D_Additional Fields].[Agent ID]" caption="Agent ID" attribute="1" defaultMemberUniqueName="[PD_Additional Fields].[Agent ID].[All]" allUniqueName="[PD_Additional Fields].[Agent ID].[All]" dimensionUniqueName="[PD_Additional Fields]" displayFolder="" count="0" memberValueDatatype="130" unbalanced="0"/>
    <cacheHierarchy uniqueName="[PD_Additional Fields].[Renewal Status]" caption="Renewal Status" attribute="1" defaultMemberUniqueName="[PD_Additional Fields].[Renewal Status].[All]" allUniqueName="[PD_Additional Fields].[Renewal Status].[All]" dimensionUniqueName="[PD_Additional Fields]" displayFolder="" count="0" memberValueDatatype="130" unbalanced="0"/>
    <cacheHierarchy uniqueName="[PD_Additional Fields].[Policy Discounts]" caption="Policy Discounts" attribute="1" defaultMemberUniqueName="[PD_Additional Fields].[Policy Discounts].[All]" allUniqueName="[PD_Additional Fields].[Policy Discounts].[All]" dimensionUniqueName="[PD_Additional Fields]" displayFolder="" count="0" memberValueDatatype="20" unbalanced="0"/>
    <cacheHierarchy uniqueName="[PD_Additional Fields].[Risk Score]" caption="Risk Score" attribute="1" defaultMemberUniqueName="[PD_Additional Fields].[Risk Score].[All]" allUniqueName="[PD_Additional Fields].[Risk Score].[All]" dimensionUniqueName="[PD_Additional Fields]" displayFolder="" count="0" memberValueDatatype="20" unbalanced="0"/>
    <cacheHierarchy uniqueName="[PD_Additional Fields].[Policy ID]" caption="Policy ID" attribute="1" defaultMemberUniqueName="[PD_Additional Fields].[Policy ID].[All]" allUniqueName="[PD_Additional Fields].[Policy ID].[All]" dimensionUniqueName="[PD_Additional Fields]" displayFolder="" count="0" memberValueDatatype="130" unbalanced="0"/>
    <cacheHierarchy uniqueName="[PD_Customer Information].[Customer ID]" caption="Customer ID" attribute="1" defaultMemberUniqueName="[PD_Customer Information].[Customer ID].[All]" allUniqueName="[PD_Customer Information].[Customer ID].[All]" dimensionUniqueName="[PD_Customer Information]" displayFolder="" count="0" memberValueDatatype="130" unbalanced="0"/>
    <cacheHierarchy uniqueName="[PD_Customer Information].[Name]" caption="Name" attribute="1" defaultMemberUniqueName="[PD_Customer Information].[Name].[All]" allUniqueName="[PD_Customer Information].[Name].[All]" dimensionUniqueName="[PD_Customer Information]" displayFolder="" count="0" memberValueDatatype="130" unbalanced="0"/>
    <cacheHierarchy uniqueName="[PD_Customer Information].[Gender]" caption="Gender" attribute="1" defaultMemberUniqueName="[PD_Customer Information].[Gender].[All]" allUniqueName="[PD_Customer Information].[Gender].[All]" dimensionUniqueName="[PD_Customer Information]" displayFolder="" count="2" memberValueDatatype="130" unbalanced="0"/>
    <cacheHierarchy uniqueName="[PD_Customer Information].[Age]" caption="Age" attribute="1" defaultMemberUniqueName="[PD_Customer Information].[Age].[All]" allUniqueName="[PD_Customer Information].[Age].[All]" dimensionUniqueName="[PD_Customer Information]" displayFolder="" count="0" memberValueDatatype="20" unbalanced="0"/>
    <cacheHierarchy uniqueName="[PD_Customer Information].[Occupation]" caption="Occupation" attribute="1" defaultMemberUniqueName="[PD_Customer Information].[Occupation].[All]" allUniqueName="[PD_Customer Information].[Occupation].[All]" dimensionUniqueName="[PD_Customer Information]" displayFolder="" count="0" memberValueDatatype="130" unbalanced="0"/>
    <cacheHierarchy uniqueName="[PD_Customer Information].[Marital Status]" caption="Marital Status" attribute="1" defaultMemberUniqueName="[PD_Customer Information].[Marital Status].[All]" allUniqueName="[PD_Customer Information].[Marital Status].[All]" dimensionUniqueName="[PD_Customer Information]" displayFolder="" count="0" memberValueDatatype="130" unbalanced="0"/>
    <cacheHierarchy uniqueName="[PD_Customer Information].[Address (City, State, Zip Code)]" caption="Address (City, State, Zip Code)" attribute="1" defaultMemberUniqueName="[PD_Customer Information].[Address (City, State, Zip Code)].[All]" allUniqueName="[PD_Customer Information].[Address (City, State, Zip Code)].[All]" dimensionUniqueName="[PD_Customer Information]" displayFolder="" count="0" memberValueDatatype="130" unbalanced="0"/>
    <cacheHierarchy uniqueName="[PD_Payment History].[Payment ID]" caption="Payment ID" attribute="1" defaultMemberUniqueName="[PD_Payment History].[Payment ID].[All]" allUniqueName="[PD_Payment History].[Payment ID].[All]" dimensionUniqueName="[PD_Payment History]" displayFolder="" count="0" memberValueDatatype="130" unbalanced="0"/>
    <cacheHierarchy uniqueName="[PD_Payment History].[Date of Payment]" caption="Date of Payment" attribute="1" time="1" defaultMemberUniqueName="[PD_Payment History].[Date of Payment].[All]" allUniqueName="[PD_Payment History].[Date of Payment].[All]" dimensionUniqueName="[PD_Payment History]" displayFolder="" count="0" memberValueDatatype="7" unbalanced="0"/>
    <cacheHierarchy uniqueName="[PD_Payment History].[Amount Paid]" caption="Amount Paid" attribute="1" defaultMemberUniqueName="[PD_Payment History].[Amount Paid].[All]" allUniqueName="[PD_Payment History].[Amount Paid].[All]" dimensionUniqueName="[PD_Payment History]" displayFolder="" count="0" memberValueDatatype="5" unbalanced="0"/>
    <cacheHierarchy uniqueName="[PD_Payment History].[Payment Method]" caption="Payment Method" attribute="1" defaultMemberUniqueName="[PD_Payment History].[Payment Method].[All]" allUniqueName="[PD_Payment History].[Payment Method].[All]" dimensionUniqueName="[PD_Payment History]" displayFolder="" count="2" memberValueDatatype="130" unbalanced="0"/>
    <cacheHierarchy uniqueName="[PD_Payment History].[Payment Status]" caption="Payment Status" attribute="1" defaultMemberUniqueName="[PD_Payment History].[Payment Status].[All]" allUniqueName="[PD_Payment History].[Payment Status].[All]" dimensionUniqueName="[PD_Payment History]" displayFolder="" count="0" memberValueDatatype="130" unbalanced="0"/>
    <cacheHierarchy uniqueName="[PD_Payment History].[Policy ID]" caption="Policy ID" attribute="1" defaultMemberUniqueName="[PD_Payment History].[Policy ID].[All]" allUniqueName="[PD_Payment History].[Policy ID].[All]" dimensionUniqueName="[PD_Payment History]" displayFolder="" count="0" memberValueDatatype="130" unbalanced="0"/>
    <cacheHierarchy uniqueName="[PD_Policy Details].[Policy ID]" caption="Policy ID" attribute="1" defaultMemberUniqueName="[PD_Policy Details].[Policy ID].[All]" allUniqueName="[PD_Policy Details].[Policy ID].[All]" dimensionUniqueName="[PD_Policy Details]" displayFolder="" count="0" memberValueDatatype="130" unbalanced="0"/>
    <cacheHierarchy uniqueName="[PD_Policy Details].[Policy Type]" caption="Policy Type" attribute="1" defaultMemberUniqueName="[PD_Policy Details].[Policy Type].[All]" allUniqueName="[PD_Policy Details].[Policy Type].[All]" dimensionUniqueName="[PD_Policy Details]" displayFolder="" count="2" memberValueDatatype="130" unbalanced="0">
      <fieldsUsage count="2">
        <fieldUsage x="-1"/>
        <fieldUsage x="3"/>
      </fieldsUsage>
    </cacheHierarchy>
    <cacheHierarchy uniqueName="[PD_Policy Details].[Coverage Amount]" caption="Coverage Amount" attribute="1" defaultMemberUniqueName="[PD_Policy Details].[Coverage Amount].[All]" allUniqueName="[PD_Policy Details].[Coverage Amount].[All]" dimensionUniqueName="[PD_Policy Details]" displayFolder="" count="0" memberValueDatatype="20" unbalanced="0"/>
    <cacheHierarchy uniqueName="[PD_Policy Details].[Premium Amount]" caption="Premium Amount" attribute="1" defaultMemberUniqueName="[PD_Policy Details].[Premium Amount].[All]" allUniqueName="[PD_Policy Details].[Premium Amount].[All]" dimensionUniqueName="[PD_Policy Details]" displayFolder="" count="0" memberValueDatatype="5" unbalanced="0"/>
    <cacheHierarchy uniqueName="[PD_Policy Details].[Policy Start Date]" caption="Policy Start Date" attribute="1" time="1" defaultMemberUniqueName="[PD_Policy Details].[Policy Start Date].[All]" allUniqueName="[PD_Policy Details].[Policy Start Date].[All]" dimensionUniqueName="[PD_Policy Details]" displayFolder="" count="0" memberValueDatatype="7" unbalanced="0"/>
    <cacheHierarchy uniqueName="[PD_Policy Details].[Policy End Date]" caption="Policy End Date" attribute="1" time="1" defaultMemberUniqueName="[PD_Policy Details].[Policy End Date].[All]" allUniqueName="[PD_Policy Details].[Policy End Date].[All]" dimensionUniqueName="[PD_Policy Details]" displayFolder="" count="0" memberValueDatatype="7" unbalanced="0"/>
    <cacheHierarchy uniqueName="[PD_Policy Details].[Payment Frequency]" caption="Payment Frequency" attribute="1" defaultMemberUniqueName="[PD_Policy Details].[Payment Frequency].[All]" allUniqueName="[PD_Policy Details].[Payment Frequency].[All]" dimensionUniqueName="[PD_Policy Details]" displayFolder="" count="0" memberValueDatatype="130" unbalanced="0"/>
    <cacheHierarchy uniqueName="[PD_Policy Details].[Status]" caption="Status" attribute="1" defaultMemberUniqueName="[PD_Policy Details].[Status].[All]" allUniqueName="[PD_Policy Details].[Status].[All]" dimensionUniqueName="[PD_Policy Details]" displayFolder="" count="0" memberValueDatatype="130" unbalanced="0"/>
    <cacheHierarchy uniqueName="[PD_Policy Details].[Customer ID]" caption="Customer ID" attribute="1" defaultMemberUniqueName="[PD_Policy Details].[Customer ID].[All]" allUniqueName="[PD_Policy Details].[Customer ID].[All]" dimensionUniqueName="[PD_Policy Details]" displayFolder="" count="0" memberValueDatatype="130" unbalanced="0"/>
    <cacheHierarchy uniqueName="[fees_202001231041].[income_due_date (Month Index)]" caption="income_due_date (Month Index)" attribute="1" defaultMemberUniqueName="[fees_202001231041].[income_due_date (Month Index)].[All]" allUniqueName="[fees_202001231041].[income_due_date (Month Index)].[All]" dimensionUniqueName="[fees_202001231041]" displayFolder="" count="0" memberValueDatatype="20" unbalanced="0" hidden="1"/>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_202001231041]" caption="__XL_Count fees_202001231041" measure="1" displayFolder="" measureGroup="fees_202001231041" count="0" hidden="1"/>
    <cacheHierarchy uniqueName="[Measures].[__XL_Count Meeting_list]" caption="__XL_Count Meeting_list" measure="1" displayFolder="" measureGroup="Meeting_list" count="0" hidden="1"/>
    <cacheHierarchy uniqueName="[Measures].[__XL_Count Invoice]" caption="__XL_Count Invoice" measure="1" displayFolder="" measureGroup="Invoice" count="0" hidden="1"/>
    <cacheHierarchy uniqueName="[Measures].[__XL_Count Opportunity]" caption="__XL_Count Opportunity" measure="1" displayFolder="" measureGroup="Opportunity" count="0" hidden="1"/>
    <cacheHierarchy uniqueName="[Measures].[__XL_Count PD_Additional Fields]" caption="__XL_Count PD_Additional Fields" measure="1" displayFolder="" measureGroup="PD_Additional Fields" count="0" hidden="1"/>
    <cacheHierarchy uniqueName="[Measures].[__XL_Count Claims]" caption="__XL_Count Claims" measure="1" displayFolder="" measureGroup="Claims" count="0" hidden="1"/>
    <cacheHierarchy uniqueName="[Measures].[__XL_Count PD_Customer Information]" caption="__XL_Count PD_Customer Information" measure="1" displayFolder="" measureGroup="PD_Customer Information" count="0" hidden="1"/>
    <cacheHierarchy uniqueName="[Measures].[__XL_Count PD_Payment History]" caption="__XL_Count PD_Payment History" measure="1" displayFolder="" measureGroup="PD_Payment History" count="0" hidden="1"/>
    <cacheHierarchy uniqueName="[Measures].[__XL_Count PD_Policy Details]" caption="__XL_Count PD_Policy Details" measure="1" displayFolder="" measureGroup="PD_Policy Details" count="0" hidden="1"/>
    <cacheHierarchy uniqueName="[Measures].[__XL_Count Append1]" caption="__XL_Count Append1" measure="1" displayFolder="" measureGroup="Append1" count="0" hidden="1"/>
    <cacheHierarchy uniqueName="[Measures].[__XL_Count Append2]" caption="__XL_Count Append2" measure="1" displayFolder="" measureGroup="Append2" count="0" hidden="1"/>
    <cacheHierarchy uniqueName="[Measures].[__XL_Count brokerage_202001231040]" caption="__XL_Count brokerage_202001231040" measure="1" displayFolder="" measureGroup="brokerage_202001231040" count="0" hidden="1"/>
    <cacheHierarchy uniqueName="[Measures].[__No measures defined]" caption="__No measures defined" measure="1" displayFolder="" count="0" hidden="1"/>
    <cacheHierarchy uniqueName="[Measures].[Count of policy_number]" caption="Count of policy_number" measure="1" displayFolder="" measureGroup="Invoice" count="0" hidden="1">
      <extLst>
        <ext xmlns:x15="http://schemas.microsoft.com/office/spreadsheetml/2010/11/main" uri="{B97F6D7D-B522-45F9-BDA1-12C45D357490}">
          <x15:cacheHierarchy aggregatedColumn="106"/>
        </ext>
      </extLst>
    </cacheHierarchy>
    <cacheHierarchy uniqueName="[Measures].[Count of Account Exe ID]" caption="Count of Account Exe ID" measure="1" displayFolder="" measureGroup="Meeting_list" count="0" oneField="1" hidden="1">
      <fieldsUsage count="1">
        <fieldUsage x="1"/>
      </fieldsUsage>
      <extLst>
        <ext xmlns:x15="http://schemas.microsoft.com/office/spreadsheetml/2010/11/main" uri="{B97F6D7D-B522-45F9-BDA1-12C45D357490}">
          <x15:cacheHierarchy aggregatedColumn="10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22"/>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Budget" count="0" hidden="1">
      <extLst>
        <ext xmlns:x15="http://schemas.microsoft.com/office/spreadsheetml/2010/11/main" uri="{B97F6D7D-B522-45F9-BDA1-12C45D357490}">
          <x15:cacheHierarchy aggregatedColumn="77"/>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107"/>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50"/>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93"/>
        </ext>
      </extLst>
    </cacheHierarchy>
    <cacheHierarchy uniqueName="[Measures].[Sum of Amount 4]" caption="Sum of Amount 4" measure="1" displayFolder="" measureGroup="Append1" count="0" hidden="1">
      <extLst>
        <ext xmlns:x15="http://schemas.microsoft.com/office/spreadsheetml/2010/11/main" uri="{B97F6D7D-B522-45F9-BDA1-12C45D357490}">
          <x15:cacheHierarchy aggregatedColumn="11"/>
        </ext>
      </extLst>
    </cacheHierarchy>
    <cacheHierarchy uniqueName="[Measures].[Sum of Amount 5]" caption="Sum of Amount 5" measure="1" displayFolder="" measureGroup="Append2" count="0" hidden="1">
      <extLst>
        <ext xmlns:x15="http://schemas.microsoft.com/office/spreadsheetml/2010/11/main" uri="{B97F6D7D-B522-45F9-BDA1-12C45D357490}">
          <x15:cacheHierarchy aggregatedColumn="32"/>
        </ext>
      </extLst>
    </cacheHierarchy>
    <cacheHierarchy uniqueName="[Measures].[Sum of Amount 6]" caption="Sum of Amount 6" measure="1" displayFolder="" measureGroup="brokerage_202001231040" count="0" hidden="1">
      <extLst>
        <ext xmlns:x15="http://schemas.microsoft.com/office/spreadsheetml/2010/11/main" uri="{B97F6D7D-B522-45F9-BDA1-12C45D357490}">
          <x15:cacheHierarchy aggregatedColumn="67"/>
        </ext>
      </extLst>
    </cacheHierarchy>
    <cacheHierarchy uniqueName="[Measures].[Count of Status]" caption="Count of Status" measure="1" displayFolder="" measureGroup="PD_Policy Details" count="0" hidden="1">
      <extLst>
        <ext xmlns:x15="http://schemas.microsoft.com/office/spreadsheetml/2010/11/main" uri="{B97F6D7D-B522-45F9-BDA1-12C45D357490}">
          <x15:cacheHierarchy aggregatedColumn="155"/>
        </ext>
      </extLst>
    </cacheHierarchy>
    <cacheHierarchy uniqueName="[Measures].[Count of Policy ID]" caption="Count of Policy ID" measure="1" displayFolder="" measureGroup="PD_Policy Details" count="0" hidden="1">
      <extLst>
        <ext xmlns:x15="http://schemas.microsoft.com/office/spreadsheetml/2010/11/main" uri="{B97F6D7D-B522-45F9-BDA1-12C45D357490}">
          <x15:cacheHierarchy aggregatedColumn="148"/>
        </ext>
      </extLst>
    </cacheHierarchy>
    <cacheHierarchy uniqueName="[Measures].[Count of Customer ID]" caption="Count of Customer ID" measure="1" displayFolder="" measureGroup="PD_Customer Information" count="0" hidden="1">
      <extLst>
        <ext xmlns:x15="http://schemas.microsoft.com/office/spreadsheetml/2010/11/main" uri="{B97F6D7D-B522-45F9-BDA1-12C45D357490}">
          <x15:cacheHierarchy aggregatedColumn="135"/>
        </ext>
      </extLst>
    </cacheHierarchy>
    <cacheHierarchy uniqueName="[Measures].[Sum of Age]" caption="Sum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Age]" caption="Count of Age" measure="1" displayFolder="" measureGroup="PD_Customer Information" count="0" hidden="1">
      <extLst>
        <ext xmlns:x15="http://schemas.microsoft.com/office/spreadsheetml/2010/11/main" uri="{B97F6D7D-B522-45F9-BDA1-12C45D357490}">
          <x15:cacheHierarchy aggregatedColumn="138"/>
        </ext>
      </extLst>
    </cacheHierarchy>
    <cacheHierarchy uniqueName="[Measures].[Count of Policy ID 2]" caption="Count of Policy ID 2" measure="1" displayFolder="" measureGroup="PD_Payment History" count="0" hidden="1">
      <extLst>
        <ext xmlns:x15="http://schemas.microsoft.com/office/spreadsheetml/2010/11/main" uri="{B97F6D7D-B522-45F9-BDA1-12C45D357490}">
          <x15:cacheHierarchy aggregatedColumn="147"/>
        </ext>
      </extLst>
    </cacheHierarchy>
    <cacheHierarchy uniqueName="[Measures].[Count of Payment ID]" caption="Count of Payment ID" measure="1" displayFolder="" measureGroup="PD_Payment History" count="0" hidden="1">
      <extLst>
        <ext xmlns:x15="http://schemas.microsoft.com/office/spreadsheetml/2010/11/main" uri="{B97F6D7D-B522-45F9-BDA1-12C45D357490}">
          <x15:cacheHierarchy aggregatedColumn="142"/>
        </ext>
      </extLst>
    </cacheHierarchy>
    <cacheHierarchy uniqueName="[Measures].[Count of Claim ID]" caption="Count of Claim ID" measure="1" displayFolder="" measureGroup="Claims" count="0" hidden="1">
      <extLst>
        <ext xmlns:x15="http://schemas.microsoft.com/office/spreadsheetml/2010/11/main" uri="{B97F6D7D-B522-45F9-BDA1-12C45D357490}">
          <x15:cacheHierarchy aggregatedColumn="80"/>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82"/>
        </ext>
      </extLst>
    </cacheHierarchy>
    <cacheHierarchy uniqueName="[Measures].[Count of Policy ID 3]" caption="Count of Policy ID 3" measure="1" displayFolder="" measureGroup="PD_Additional Fields" count="0" hidden="1">
      <extLst>
        <ext xmlns:x15="http://schemas.microsoft.com/office/spreadsheetml/2010/11/main" uri="{B97F6D7D-B522-45F9-BDA1-12C45D357490}">
          <x15:cacheHierarchy aggregatedColumn="134"/>
        </ext>
      </extLst>
    </cacheHierarchy>
    <cacheHierarchy uniqueName="[Measures].[Sum of Premium Amount]" caption="Sum of Premium Amount" measure="1" displayFolder="" measureGroup="PD_Policy Details" count="0" hidden="1">
      <extLst>
        <ext xmlns:x15="http://schemas.microsoft.com/office/spreadsheetml/2010/11/main" uri="{B97F6D7D-B522-45F9-BDA1-12C45D357490}">
          <x15:cacheHierarchy aggregatedColumn="151"/>
        </ext>
      </extLst>
    </cacheHierarchy>
    <cacheHierarchy uniqueName="[Measures].[Sum of Coverage Amount]" caption="Sum of Coverage Amount" measure="1" displayFolder="" measureGroup="PD_Policy Details" count="0" hidden="1">
      <extLst>
        <ext xmlns:x15="http://schemas.microsoft.com/office/spreadsheetml/2010/11/main" uri="{B97F6D7D-B522-45F9-BDA1-12C45D357490}">
          <x15:cacheHierarchy aggregatedColumn="150"/>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79"/>
        </ext>
      </extLst>
    </cacheHierarchy>
  </cacheHierarchies>
  <kpis count="0"/>
  <dimensions count="15">
    <dimension name="Append1" uniqueName="[Append1]" caption="Append1"/>
    <dimension name="Append2" uniqueName="[Append2]" caption="Append2"/>
    <dimension name="Brokerage" uniqueName="[Brokerage]" caption="Brokerage"/>
    <dimension name="brokerage_202001231040" uniqueName="[brokerage_202001231040]" caption="brokerage_202001231040"/>
    <dimension name="Budget" uniqueName="[Budget]" caption="Budget"/>
    <dimension name="Claims" uniqueName="[Claims]" caption="Claims"/>
    <dimension name="fees_202001231041" uniqueName="[fees_202001231041]" caption="fees_202001231041"/>
    <dimension name="Invoice" uniqueName="[Invoice]" caption="Invoice"/>
    <dimension measure="1" name="Measures" uniqueName="[Measures]" caption="Measures"/>
    <dimension name="Meeting_list" uniqueName="[Meeting_list]" caption="Meeting_list"/>
    <dimension name="Opportunity" uniqueName="[Opportunity]" caption="Opportunity"/>
    <dimension name="PD_Additional Fields" uniqueName="[PD_Additional Fields]" caption="PD_Additional Fields"/>
    <dimension name="PD_Customer Information" uniqueName="[PD_Customer Information]" caption="PD_Customer Information"/>
    <dimension name="PD_Payment History" uniqueName="[PD_Payment History]" caption="PD_Payment History"/>
    <dimension name="PD_Policy Details" uniqueName="[PD_Policy Details]" caption="PD_Policy Details"/>
  </dimensions>
  <measureGroups count="14">
    <measureGroup name="Append1" caption="Append1"/>
    <measureGroup name="Append2" caption="Append2"/>
    <measureGroup name="Brokerage" caption="Brokerage"/>
    <measureGroup name="brokerage_202001231040" caption="brokerage_202001231040"/>
    <measureGroup name="Budget" caption="Budget"/>
    <measureGroup name="Claims" caption="Claims"/>
    <measureGroup name="fees_202001231041" caption="fees_202001231041"/>
    <measureGroup name="Invoice" caption="Invoice"/>
    <measureGroup name="Meeting_list" caption="Meeting_list"/>
    <measureGroup name="Opportunity" caption="Opportunity"/>
    <measureGroup name="PD_Additional Fields" caption="PD_Additional Fields"/>
    <measureGroup name="PD_Customer Information" caption="PD_Customer Information"/>
    <measureGroup name="PD_Payment History" caption="PD_Payment History"/>
    <measureGroup name="PD_Policy Details" caption="PD_Policy Details"/>
  </measureGroups>
  <maps count="28">
    <map measureGroup="0" dimension="0"/>
    <map measureGroup="1" dimension="1"/>
    <map measureGroup="2" dimension="2"/>
    <map measureGroup="2" dimension="4"/>
    <map measureGroup="3" dimension="3"/>
    <map measureGroup="4" dimension="4"/>
    <map measureGroup="5" dimension="5"/>
    <map measureGroup="5" dimension="11"/>
    <map measureGroup="5" dimension="12"/>
    <map measureGroup="5" dimension="14"/>
    <map measureGroup="6" dimension="4"/>
    <map measureGroup="6" dimension="6"/>
    <map measureGroup="7" dimension="4"/>
    <map measureGroup="7" dimension="7"/>
    <map measureGroup="8" dimension="4"/>
    <map measureGroup="8" dimension="9"/>
    <map measureGroup="9" dimension="4"/>
    <map measureGroup="9" dimension="10"/>
    <map measureGroup="10" dimension="11"/>
    <map measureGroup="10" dimension="12"/>
    <map measureGroup="10" dimension="14"/>
    <map measureGroup="11" dimension="12"/>
    <map measureGroup="12" dimension="11"/>
    <map measureGroup="12" dimension="12"/>
    <map measureGroup="12" dimension="13"/>
    <map measureGroup="12" dimension="14"/>
    <map measureGroup="13" dimension="12"/>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tin Bhiwapurkar" refreshedDate="45729.366562384261" backgroundQuery="1" createdVersion="3" refreshedVersion="7" minRefreshableVersion="3" recordCount="0" supportSubquery="1" supportAdvancedDrill="1" xr:uid="{227CC50C-0DCF-4E0F-8DF6-E5F9075C87E9}">
  <cacheSource type="external" connectionId="16">
    <extLst>
      <ext xmlns:x14="http://schemas.microsoft.com/office/spreadsheetml/2009/9/main" uri="{F057638F-6D5F-4e77-A914-E7F072B9BCA8}">
        <x14:sourceConnection name="ThisWorkbookDataModel"/>
      </ext>
    </extLst>
  </cacheSource>
  <cacheFields count="0"/>
  <cacheHierarchies count="185">
    <cacheHierarchy uniqueName="[Append1].[client_name]" caption="client_name" attribute="1" defaultMemberUniqueName="[Append1].[client_name].[All]" allUniqueName="[Append1].[client_name].[All]" dimensionUniqueName="[Append1]" displayFolder="" count="0" memberValueDatatype="130" unbalanced="0"/>
    <cacheHierarchy uniqueName="[Append1].[policy_number]" caption="policy_number" attribute="1" defaultMemberUniqueName="[Append1].[policy_number].[All]" allUniqueName="[Append1].[policy_number].[All]" dimensionUniqueName="[Append1]" displayFolder="" count="0" memberValueDatatype="130" unbalanced="0"/>
    <cacheHierarchy uniqueName="[Append1].[policy_status]" caption="policy_status" attribute="1" defaultMemberUniqueName="[Append1].[policy_status].[All]" allUniqueName="[Append1].[policy_status].[All]" dimensionUniqueName="[Append1]" displayFolder="" count="0" memberValueDatatype="130" unbalanced="0"/>
    <cacheHierarchy uniqueName="[Append1].[policy_start_date]" caption="policy_start_date" attribute="1" time="1" defaultMemberUniqueName="[Append1].[policy_start_date].[All]" allUniqueName="[Append1].[policy_start_date].[All]" dimensionUniqueName="[Append1]" displayFolder="" count="0" memberValueDatatype="7" unbalanced="0"/>
    <cacheHierarchy uniqueName="[Append1].[policy_end_date]" caption="policy_end_date" attribute="1" time="1" defaultMemberUniqueName="[Append1].[policy_end_date].[All]" allUniqueName="[Append1].[policy_end_date].[All]" dimensionUniqueName="[Append1]" displayFolder="" count="0" memberValueDatatype="7" unbalanced="0"/>
    <cacheHierarchy uniqueName="[Append1].[product_group]" caption="product_group" attribute="1" defaultMemberUniqueName="[Append1].[product_group].[All]" allUniqueName="[Append1].[product_group].[All]" dimensionUniqueName="[Append1]" displayFolder="" count="0" memberValueDatatype="130" unbalanced="0"/>
    <cacheHierarchy uniqueName="[Append1].[Account Exe ID]" caption="Account Exe ID" attribute="1" defaultMemberUniqueName="[Append1].[Account Exe ID].[All]" allUniqueName="[Append1].[Account Exe ID].[All]" dimensionUniqueName="[Append1]" displayFolder="" count="0" memberValueDatatype="130" unbalanced="0"/>
    <cacheHierarchy uniqueName="[Append1].[Exe Name]" caption="Exe Name" attribute="1" defaultMemberUniqueName="[Append1].[Exe Name].[All]" allUniqueName="[Append1].[Exe Name].[All]" dimensionUniqueName="[Append1]" displayFolder="" count="0" memberValueDatatype="130" unbalanced="0"/>
    <cacheHierarchy uniqueName="[Append1].[branch_name]" caption="branch_name" attribute="1" defaultMemberUniqueName="[Append1].[branch_name].[All]" allUniqueName="[Append1].[branch_name].[All]" dimensionUniqueName="[Append1]" displayFolder="" count="0" memberValueDatatype="130" unbalanced="0"/>
    <cacheHierarchy uniqueName="[Append1].[solution_group]" caption="solution_group" attribute="1" defaultMemberUniqueName="[Append1].[solution_group].[All]" allUniqueName="[Append1].[solution_group].[All]" dimensionUniqueName="[Append1]" displayFolder="" count="0" memberValueDatatype="130" unbalanced="0"/>
    <cacheHierarchy uniqueName="[Append1].[income_class]" caption="income_class" attribute="1" defaultMemberUniqueName="[Append1].[income_class].[All]" allUniqueName="[Append1].[income_class].[All]" dimensionUniqueName="[Append1]" displayFolder="" count="0" memberValueDatatype="130" unbalanced="0"/>
    <cacheHierarchy uniqueName="[Append1].[Amount]" caption="Amount" attribute="1" defaultMemberUniqueName="[Append1].[Amount].[All]" allUniqueName="[Append1].[Amount].[All]" dimensionUniqueName="[Append1]" displayFolder="" count="0" memberValueDatatype="5" unbalanced="0"/>
    <cacheHierarchy uniqueName="[Append1].[income_due_date]" caption="income_due_date" attribute="1" time="1" defaultMemberUniqueName="[Append1].[income_due_date].[All]" allUniqueName="[Append1].[income_due_date].[All]" dimensionUniqueName="[Append1]" displayFolder="" count="0" memberValueDatatype="7" unbalanced="0"/>
    <cacheHierarchy uniqueName="[Append1].[revenue_transaction_type]" caption="revenue_transaction_type" attribute="1" defaultMemberUniqueName="[Append1].[revenue_transaction_type].[All]" allUniqueName="[Append1].[revenue_transaction_type].[All]" dimensionUniqueName="[Append1]" displayFolder="" count="0" memberValueDatatype="130" unbalanced="0"/>
    <cacheHierarchy uniqueName="[Append1].[renewal_status]" caption="renewal_status" attribute="1" defaultMemberUniqueName="[Append1].[renewal_status].[All]" allUniqueName="[Append1].[renewal_status].[All]" dimensionUniqueName="[Append1]" displayFolder="" count="0" memberValueDatatype="130" unbalanced="0"/>
    <cacheHierarchy uniqueName="[Append1].[lapse_reason]" caption="lapse_reason" attribute="1" defaultMemberUniqueName="[Append1].[lapse_reason].[All]" allUniqueName="[Append1].[lapse_reason].[All]" dimensionUniqueName="[Append1]" displayFolder="" count="0" memberValueDatatype="130" unbalanced="0"/>
    <cacheHierarchy uniqueName="[Append1].[last_updated_date]" caption="last_updated_date" attribute="1" time="1" defaultMemberUniqueName="[Append1].[last_updated_date].[All]" allUniqueName="[Append1].[last_updated_date].[All]" dimensionUniqueName="[Append1]" displayFolder="" count="0" memberValueDatatype="7" unbalanced="0"/>
    <cacheHierarchy uniqueName="[Append1].[Account Executive]" caption="Account Executive" attribute="1" defaultMemberUniqueName="[Append1].[Account Executive].[All]" allUniqueName="[Append1].[Account Executive].[All]" dimensionUniqueName="[Append1]" displayFolder="" count="0" memberValueDatatype="130" unbalanced="0"/>
    <cacheHierarchy uniqueName="[Append1].[invoice_number]" caption="invoice_number" attribute="1" defaultMemberUniqueName="[Append1].[invoice_number].[All]" allUniqueName="[Append1].[invoice_number].[All]" dimensionUniqueName="[Append1]" displayFolder="" count="0" memberValueDatatype="130" unbalanced="0"/>
    <cacheHierarchy uniqueName="[Append1].[invoice_date]" caption="invoice_date" attribute="1" time="1" defaultMemberUniqueName="[Append1].[invoice_date].[All]" allUniqueName="[Append1].[invoice_date].[All]" dimensionUniqueName="[Append1]" displayFolder="" count="0" memberValueDatatype="7" unbalanced="0"/>
    <cacheHierarchy uniqueName="[Append1].[Client Name]" caption="Client Name" attribute="1" defaultMemberUniqueName="[Append1].[Client Name].[All]" allUniqueName="[Append1].[Client Name].[All]" dimensionUniqueName="[Append1]" displayFolder="" count="0" memberValueDatatype="130" unbalanced="0"/>
    <cacheHierarchy uniqueName="[Append2].[client_name]" caption="client_name" attribute="1" defaultMemberUniqueName="[Append2].[client_name].[All]" allUniqueName="[Append2].[client_name].[All]" dimensionUniqueName="[Append2]" displayFolder="" count="0" memberValueDatatype="130" unbalanced="0"/>
    <cacheHierarchy uniqueName="[Append2].[policy_number]" caption="policy_number" attribute="1" defaultMemberUniqueName="[Append2].[policy_number].[All]" allUniqueName="[Append2].[policy_number].[All]" dimensionUniqueName="[Append2]" displayFolder="" count="0" memberValueDatatype="130" unbalanced="0"/>
    <cacheHierarchy uniqueName="[Append2].[policy_status]" caption="policy_status" attribute="1" defaultMemberUniqueName="[Append2].[policy_status].[All]" allUniqueName="[Append2].[policy_status].[All]" dimensionUniqueName="[Append2]" displayFolder="" count="0" memberValueDatatype="130" unbalanced="0"/>
    <cacheHierarchy uniqueName="[Append2].[policy_start_date]" caption="policy_start_date" attribute="1" time="1" defaultMemberUniqueName="[Append2].[policy_start_date].[All]" allUniqueName="[Append2].[policy_start_date].[All]" dimensionUniqueName="[Append2]" displayFolder="" count="0" memberValueDatatype="7" unbalanced="0"/>
    <cacheHierarchy uniqueName="[Append2].[policy_end_date]" caption="policy_end_date" attribute="1" time="1" defaultMemberUniqueName="[Append2].[policy_end_date].[All]" allUniqueName="[Append2].[policy_end_date].[All]" dimensionUniqueName="[Append2]" displayFolder="" count="0" memberValueDatatype="7" unbalanced="0"/>
    <cacheHierarchy uniqueName="[Append2].[product_group]" caption="product_group" attribute="1" defaultMemberUniqueName="[Append2].[product_group].[All]" allUniqueName="[Append2].[product_group].[All]" dimensionUniqueName="[Append2]" displayFolder="" count="0" memberValueDatatype="130" unbalanced="0"/>
    <cacheHierarchy uniqueName="[Append2].[Account Exe ID]" caption="Account Exe ID" attribute="1" defaultMemberUniqueName="[Append2].[Account Exe ID].[All]" allUniqueName="[Append2].[Account Exe ID].[All]" dimensionUniqueName="[Append2]" displayFolder="" count="0" memberValueDatatype="130" unbalanced="0"/>
    <cacheHierarchy uniqueName="[Append2].[Exe Name]" caption="Exe Name" attribute="1" defaultMemberUniqueName="[Append2].[Exe Name].[All]" allUniqueName="[Append2].[Exe Name].[All]" dimensionUniqueName="[Append2]" displayFolder="" count="0" memberValueDatatype="130" unbalanced="0"/>
    <cacheHierarchy uniqueName="[Append2].[branch_name]" caption="branch_name" attribute="1" defaultMemberUniqueName="[Append2].[branch_name].[All]" allUniqueName="[Append2].[branch_name].[All]" dimensionUniqueName="[Append2]" displayFolder="" count="0" memberValueDatatype="130" unbalanced="0"/>
    <cacheHierarchy uniqueName="[Append2].[solution_group]" caption="solution_group" attribute="1" defaultMemberUniqueName="[Append2].[solution_group].[All]" allUniqueName="[Append2].[solution_group].[All]" dimensionUniqueName="[Append2]" displayFolder="" count="0" memberValueDatatype="130" unbalanced="0"/>
    <cacheHierarchy uniqueName="[Append2].[income_class]" caption="income_class" attribute="1" defaultMemberUniqueName="[Append2].[income_class].[All]" allUniqueName="[Append2].[income_class].[All]" dimensionUniqueName="[Append2]" displayFolder="" count="0" memberValueDatatype="130" unbalanced="0"/>
    <cacheHierarchy uniqueName="[Append2].[Amount]" caption="Amount" attribute="1" defaultMemberUniqueName="[Append2].[Amount].[All]" allUniqueName="[Append2].[Amount].[All]" dimensionUniqueName="[Append2]" displayFolder="" count="0" memberValueDatatype="5" unbalanced="0"/>
    <cacheHierarchy uniqueName="[Append2].[income_due_date]" caption="income_due_date" attribute="1" time="1" defaultMemberUniqueName="[Append2].[income_due_date].[All]" allUniqueName="[Append2].[income_due_date].[All]" dimensionUniqueName="[Append2]" displayFolder="" count="0" memberValueDatatype="7" unbalanced="0"/>
    <cacheHierarchy uniqueName="[Append2].[revenue_transaction_type]" caption="revenue_transaction_type" attribute="1" defaultMemberUniqueName="[Append2].[revenue_transaction_type].[All]" allUniqueName="[Append2].[revenue_transaction_type].[All]" dimensionUniqueName="[Append2]" displayFolder="" count="0" memberValueDatatype="130" unbalanced="0"/>
    <cacheHierarchy uniqueName="[Append2].[renewal_status]" caption="renewal_status" attribute="1" defaultMemberUniqueName="[Append2].[renewal_status].[All]" allUniqueName="[Append2].[renewal_status].[All]" dimensionUniqueName="[Append2]" displayFolder="" count="0" memberValueDatatype="130" unbalanced="0"/>
    <cacheHierarchy uniqueName="[Append2].[lapse_reason]" caption="lapse_reason" attribute="1" defaultMemberUniqueName="[Append2].[lapse_reason].[All]" allUniqueName="[Append2].[lapse_reason].[All]" dimensionUniqueName="[Append2]" displayFolder="" count="0" memberValueDatatype="130" unbalanced="0"/>
    <cacheHierarchy uniqueName="[Append2].[last_updated_date]" caption="last_updated_date" attribute="1" time="1" defaultMemberUniqueName="[Append2].[last_updated_date].[All]" allUniqueName="[Append2].[last_updated_date].[All]" dimensionUniqueName="[Append2]" displayFolder="" count="0" memberValueDatatype="7" unbalanced="0"/>
    <cacheHierarchy uniqueName="[Append2].[Account Executive]" caption="Account Executive" attribute="1" defaultMemberUniqueName="[Append2].[Account Executive].[All]" allUniqueName="[Append2].[Account Executive].[All]" dimensionUniqueName="[Append2]"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13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income_due_date (Month)]" caption="income_due_date (Month)" attribute="1" defaultMemberUniqueName="[fees_202001231041].[income_due_date (Month)].[All]" allUniqueName="[fees_202001231041].[income_due_date (Month)].[All]" dimensionUniqueName="[fees_202001231041]"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_list].[Account Exe ID]" caption="Account Exe ID" attribute="1" defaultMemberUniqueName="[Meeting_list].[Account Exe ID].[All]" allUniqueName="[Meeting_list].[Account Exe ID].[All]" dimensionUniqueName="[Meeting_list]" displayFolder="" count="0" memberValueDatatype="13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0" memberValueDatatype="7" unbalanced="0"/>
    <cacheHierarchy uniqueName="[Meeting_list].[meeting_date (Year)]" caption="meeting_date (Year)" attribute="1" defaultMemberUniqueName="[Meeting_list].[meeting_date (Year)].[All]" allUniqueName="[Meeting_list].[meeting_date (Year)].[All]" dimensionUniqueName="[Meeting_list]" displayFolder="" count="0" memberValueDatatype="130" unbalanced="0"/>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2"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D_Additional Fields].[Agent ID]" caption="Agent ID" attribute="1" defaultMemberUniqueName="[PD_Additional Fields].[Agent ID].[All]" allUniqueName="[PD_Additional Fields].[Agent ID].[All]" dimensionUniqueName="[PD_Additional Fields]" displayFolder="" count="0" memberValueDatatype="130" unbalanced="0"/>
    <cacheHierarchy uniqueName="[PD_Additional Fields].[Renewal Status]" caption="Renewal Status" attribute="1" defaultMemberUniqueName="[PD_Additional Fields].[Renewal Status].[All]" allUniqueName="[PD_Additional Fields].[Renewal Status].[All]" dimensionUniqueName="[PD_Additional Fields]" displayFolder="" count="0" memberValueDatatype="130" unbalanced="0"/>
    <cacheHierarchy uniqueName="[PD_Additional Fields].[Policy Discounts]" caption="Policy Discounts" attribute="1" defaultMemberUniqueName="[PD_Additional Fields].[Policy Discounts].[All]" allUniqueName="[PD_Additional Fields].[Policy Discounts].[All]" dimensionUniqueName="[PD_Additional Fields]" displayFolder="" count="0" memberValueDatatype="20" unbalanced="0"/>
    <cacheHierarchy uniqueName="[PD_Additional Fields].[Risk Score]" caption="Risk Score" attribute="1" defaultMemberUniqueName="[PD_Additional Fields].[Risk Score].[All]" allUniqueName="[PD_Additional Fields].[Risk Score].[All]" dimensionUniqueName="[PD_Additional Fields]" displayFolder="" count="0" memberValueDatatype="20" unbalanced="0"/>
    <cacheHierarchy uniqueName="[PD_Additional Fields].[Policy ID]" caption="Policy ID" attribute="1" defaultMemberUniqueName="[PD_Additional Fields].[Policy ID].[All]" allUniqueName="[PD_Additional Fields].[Policy ID].[All]" dimensionUniqueName="[PD_Additional Fields]" displayFolder="" count="0" memberValueDatatype="130" unbalanced="0"/>
    <cacheHierarchy uniqueName="[PD_Customer Information].[Customer ID]" caption="Customer ID" attribute="1" defaultMemberUniqueName="[PD_Customer Information].[Customer ID].[All]" allUniqueName="[PD_Customer Information].[Customer ID].[All]" dimensionUniqueName="[PD_Customer Information]" displayFolder="" count="0" memberValueDatatype="130" unbalanced="0"/>
    <cacheHierarchy uniqueName="[PD_Customer Information].[Name]" caption="Name" attribute="1" defaultMemberUniqueName="[PD_Customer Information].[Name].[All]" allUniqueName="[PD_Customer Information].[Name].[All]" dimensionUniqueName="[PD_Customer Information]" displayFolder="" count="0" memberValueDatatype="130" unbalanced="0"/>
    <cacheHierarchy uniqueName="[PD_Customer Information].[Gender]" caption="Gender" attribute="1" defaultMemberUniqueName="[PD_Customer Information].[Gender].[All]" allUniqueName="[PD_Customer Information].[Gender].[All]" dimensionUniqueName="[PD_Customer Information]" displayFolder="" count="2" memberValueDatatype="130" unbalanced="0"/>
    <cacheHierarchy uniqueName="[PD_Customer Information].[Age]" caption="Age" attribute="1" defaultMemberUniqueName="[PD_Customer Information].[Age].[All]" allUniqueName="[PD_Customer Information].[Age].[All]" dimensionUniqueName="[PD_Customer Information]" displayFolder="" count="0" memberValueDatatype="20" unbalanced="0"/>
    <cacheHierarchy uniqueName="[PD_Customer Information].[Occupation]" caption="Occupation" attribute="1" defaultMemberUniqueName="[PD_Customer Information].[Occupation].[All]" allUniqueName="[PD_Customer Information].[Occupation].[All]" dimensionUniqueName="[PD_Customer Information]" displayFolder="" count="0" memberValueDatatype="130" unbalanced="0"/>
    <cacheHierarchy uniqueName="[PD_Customer Information].[Marital Status]" caption="Marital Status" attribute="1" defaultMemberUniqueName="[PD_Customer Information].[Marital Status].[All]" allUniqueName="[PD_Customer Information].[Marital Status].[All]" dimensionUniqueName="[PD_Customer Information]" displayFolder="" count="0" memberValueDatatype="130" unbalanced="0"/>
    <cacheHierarchy uniqueName="[PD_Customer Information].[Address (City, State, Zip Code)]" caption="Address (City, State, Zip Code)" attribute="1" defaultMemberUniqueName="[PD_Customer Information].[Address (City, State, Zip Code)].[All]" allUniqueName="[PD_Customer Information].[Address (City, State, Zip Code)].[All]" dimensionUniqueName="[PD_Customer Information]" displayFolder="" count="0" memberValueDatatype="130" unbalanced="0"/>
    <cacheHierarchy uniqueName="[PD_Payment History].[Payment ID]" caption="Payment ID" attribute="1" defaultMemberUniqueName="[PD_Payment History].[Payment ID].[All]" allUniqueName="[PD_Payment History].[Payment ID].[All]" dimensionUniqueName="[PD_Payment History]" displayFolder="" count="0" memberValueDatatype="130" unbalanced="0"/>
    <cacheHierarchy uniqueName="[PD_Payment History].[Date of Payment]" caption="Date of Payment" attribute="1" time="1" defaultMemberUniqueName="[PD_Payment History].[Date of Payment].[All]" allUniqueName="[PD_Payment History].[Date of Payment].[All]" dimensionUniqueName="[PD_Payment History]" displayFolder="" count="0" memberValueDatatype="7" unbalanced="0"/>
    <cacheHierarchy uniqueName="[PD_Payment History].[Amount Paid]" caption="Amount Paid" attribute="1" defaultMemberUniqueName="[PD_Payment History].[Amount Paid].[All]" allUniqueName="[PD_Payment History].[Amount Paid].[All]" dimensionUniqueName="[PD_Payment History]" displayFolder="" count="0" memberValueDatatype="5" unbalanced="0"/>
    <cacheHierarchy uniqueName="[PD_Payment History].[Payment Method]" caption="Payment Method" attribute="1" defaultMemberUniqueName="[PD_Payment History].[Payment Method].[All]" allUniqueName="[PD_Payment History].[Payment Method].[All]" dimensionUniqueName="[PD_Payment History]" displayFolder="" count="2" memberValueDatatype="130" unbalanced="0"/>
    <cacheHierarchy uniqueName="[PD_Payment History].[Payment Status]" caption="Payment Status" attribute="1" defaultMemberUniqueName="[PD_Payment History].[Payment Status].[All]" allUniqueName="[PD_Payment History].[Payment Status].[All]" dimensionUniqueName="[PD_Payment History]" displayFolder="" count="0" memberValueDatatype="130" unbalanced="0"/>
    <cacheHierarchy uniqueName="[PD_Payment History].[Policy ID]" caption="Policy ID" attribute="1" defaultMemberUniqueName="[PD_Payment History].[Policy ID].[All]" allUniqueName="[PD_Payment History].[Policy ID].[All]" dimensionUniqueName="[PD_Payment History]" displayFolder="" count="0" memberValueDatatype="130" unbalanced="0"/>
    <cacheHierarchy uniqueName="[PD_Policy Details].[Policy ID]" caption="Policy ID" attribute="1" defaultMemberUniqueName="[PD_Policy Details].[Policy ID].[All]" allUniqueName="[PD_Policy Details].[Policy ID].[All]" dimensionUniqueName="[PD_Policy Details]" displayFolder="" count="0" memberValueDatatype="130" unbalanced="0"/>
    <cacheHierarchy uniqueName="[PD_Policy Details].[Policy Type]" caption="Policy Type" attribute="1" defaultMemberUniqueName="[PD_Policy Details].[Policy Type].[All]" allUniqueName="[PD_Policy Details].[Policy Type].[All]" dimensionUniqueName="[PD_Policy Details]" displayFolder="" count="2" memberValueDatatype="130" unbalanced="0"/>
    <cacheHierarchy uniqueName="[PD_Policy Details].[Coverage Amount]" caption="Coverage Amount" attribute="1" defaultMemberUniqueName="[PD_Policy Details].[Coverage Amount].[All]" allUniqueName="[PD_Policy Details].[Coverage Amount].[All]" dimensionUniqueName="[PD_Policy Details]" displayFolder="" count="0" memberValueDatatype="20" unbalanced="0"/>
    <cacheHierarchy uniqueName="[PD_Policy Details].[Premium Amount]" caption="Premium Amount" attribute="1" defaultMemberUniqueName="[PD_Policy Details].[Premium Amount].[All]" allUniqueName="[PD_Policy Details].[Premium Amount].[All]" dimensionUniqueName="[PD_Policy Details]" displayFolder="" count="0" memberValueDatatype="5" unbalanced="0"/>
    <cacheHierarchy uniqueName="[PD_Policy Details].[Policy Start Date]" caption="Policy Start Date" attribute="1" time="1" defaultMemberUniqueName="[PD_Policy Details].[Policy Start Date].[All]" allUniqueName="[PD_Policy Details].[Policy Start Date].[All]" dimensionUniqueName="[PD_Policy Details]" displayFolder="" count="0" memberValueDatatype="7" unbalanced="0"/>
    <cacheHierarchy uniqueName="[PD_Policy Details].[Policy End Date]" caption="Policy End Date" attribute="1" time="1" defaultMemberUniqueName="[PD_Policy Details].[Policy End Date].[All]" allUniqueName="[PD_Policy Details].[Policy End Date].[All]" dimensionUniqueName="[PD_Policy Details]" displayFolder="" count="0" memberValueDatatype="7" unbalanced="0"/>
    <cacheHierarchy uniqueName="[PD_Policy Details].[Payment Frequency]" caption="Payment Frequency" attribute="1" defaultMemberUniqueName="[PD_Policy Details].[Payment Frequency].[All]" allUniqueName="[PD_Policy Details].[Payment Frequency].[All]" dimensionUniqueName="[PD_Policy Details]" displayFolder="" count="0" memberValueDatatype="130" unbalanced="0"/>
    <cacheHierarchy uniqueName="[PD_Policy Details].[Status]" caption="Status" attribute="1" defaultMemberUniqueName="[PD_Policy Details].[Status].[All]" allUniqueName="[PD_Policy Details].[Status].[All]" dimensionUniqueName="[PD_Policy Details]" displayFolder="" count="0" memberValueDatatype="130" unbalanced="0"/>
    <cacheHierarchy uniqueName="[PD_Policy Details].[Customer ID]" caption="Customer ID" attribute="1" defaultMemberUniqueName="[PD_Policy Details].[Customer ID].[All]" allUniqueName="[PD_Policy Details].[Customer ID].[All]" dimensionUniqueName="[PD_Policy Details]" displayFolder="" count="0" memberValueDatatype="130" unbalanced="0"/>
    <cacheHierarchy uniqueName="[fees_202001231041].[income_due_date (Month Index)]" caption="income_due_date (Month Index)" attribute="1" defaultMemberUniqueName="[fees_202001231041].[income_due_date (Month Index)].[All]" allUniqueName="[fees_202001231041].[income_due_date (Month Index)].[All]" dimensionUniqueName="[fees_202001231041]" displayFolder="" count="0" memberValueDatatype="20" unbalanced="0" hidden="1"/>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_202001231041]" caption="__XL_Count fees_202001231041" measure="1" displayFolder="" measureGroup="fees_202001231041" count="0" hidden="1"/>
    <cacheHierarchy uniqueName="[Measures].[__XL_Count Meeting_list]" caption="__XL_Count Meeting_list" measure="1" displayFolder="" measureGroup="Meeting_list" count="0" hidden="1"/>
    <cacheHierarchy uniqueName="[Measures].[__XL_Count Invoice]" caption="__XL_Count Invoice" measure="1" displayFolder="" measureGroup="Invoice" count="0" hidden="1"/>
    <cacheHierarchy uniqueName="[Measures].[__XL_Count Opportunity]" caption="__XL_Count Opportunity" measure="1" displayFolder="" measureGroup="Opportunity" count="0" hidden="1"/>
    <cacheHierarchy uniqueName="[Measures].[__XL_Count PD_Additional Fields]" caption="__XL_Count PD_Additional Fields" measure="1" displayFolder="" measureGroup="PD_Additional Fields" count="0" hidden="1"/>
    <cacheHierarchy uniqueName="[Measures].[__XL_Count Claims]" caption="__XL_Count Claims" measure="1" displayFolder="" measureGroup="Claims" count="0" hidden="1"/>
    <cacheHierarchy uniqueName="[Measures].[__XL_Count PD_Customer Information]" caption="__XL_Count PD_Customer Information" measure="1" displayFolder="" measureGroup="PD_Customer Information" count="0" hidden="1"/>
    <cacheHierarchy uniqueName="[Measures].[__XL_Count PD_Payment History]" caption="__XL_Count PD_Payment History" measure="1" displayFolder="" measureGroup="PD_Payment History" count="0" hidden="1"/>
    <cacheHierarchy uniqueName="[Measures].[__XL_Count PD_Policy Details]" caption="__XL_Count PD_Policy Details" measure="1" displayFolder="" measureGroup="PD_Policy Details" count="0" hidden="1"/>
    <cacheHierarchy uniqueName="[Measures].[__XL_Count Append1]" caption="__XL_Count Append1" measure="1" displayFolder="" measureGroup="Append1" count="0" hidden="1"/>
    <cacheHierarchy uniqueName="[Measures].[__XL_Count Append2]" caption="__XL_Count Append2" measure="1" displayFolder="" measureGroup="Append2" count="0" hidden="1"/>
    <cacheHierarchy uniqueName="[Measures].[__XL_Count brokerage_202001231040]" caption="__XL_Count brokerage_202001231040" measure="1" displayFolder="" measureGroup="brokerage_202001231040" count="0" hidden="1"/>
    <cacheHierarchy uniqueName="[Measures].[__No measures defined]" caption="__No measures defined" measure="1" displayFolder="" count="0" hidden="1"/>
    <cacheHierarchy uniqueName="[Measures].[Count of policy_number]" caption="Count of policy_number" measure="1" displayFolder="" measureGroup="Invoice" count="0" hidden="1">
      <extLst>
        <ext xmlns:x15="http://schemas.microsoft.com/office/spreadsheetml/2010/11/main" uri="{B97F6D7D-B522-45F9-BDA1-12C45D357490}">
          <x15:cacheHierarchy aggregatedColumn="106"/>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10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22"/>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Budget" count="0" hidden="1">
      <extLst>
        <ext xmlns:x15="http://schemas.microsoft.com/office/spreadsheetml/2010/11/main" uri="{B97F6D7D-B522-45F9-BDA1-12C45D357490}">
          <x15:cacheHierarchy aggregatedColumn="77"/>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107"/>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50"/>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93"/>
        </ext>
      </extLst>
    </cacheHierarchy>
    <cacheHierarchy uniqueName="[Measures].[Sum of Amount 4]" caption="Sum of Amount 4" measure="1" displayFolder="" measureGroup="Append1" count="0" hidden="1">
      <extLst>
        <ext xmlns:x15="http://schemas.microsoft.com/office/spreadsheetml/2010/11/main" uri="{B97F6D7D-B522-45F9-BDA1-12C45D357490}">
          <x15:cacheHierarchy aggregatedColumn="11"/>
        </ext>
      </extLst>
    </cacheHierarchy>
    <cacheHierarchy uniqueName="[Measures].[Sum of Amount 5]" caption="Sum of Amount 5" measure="1" displayFolder="" measureGroup="Append2" count="0" hidden="1">
      <extLst>
        <ext xmlns:x15="http://schemas.microsoft.com/office/spreadsheetml/2010/11/main" uri="{B97F6D7D-B522-45F9-BDA1-12C45D357490}">
          <x15:cacheHierarchy aggregatedColumn="32"/>
        </ext>
      </extLst>
    </cacheHierarchy>
    <cacheHierarchy uniqueName="[Measures].[Sum of Amount 6]" caption="Sum of Amount 6" measure="1" displayFolder="" measureGroup="brokerage_202001231040" count="0" hidden="1">
      <extLst>
        <ext xmlns:x15="http://schemas.microsoft.com/office/spreadsheetml/2010/11/main" uri="{B97F6D7D-B522-45F9-BDA1-12C45D357490}">
          <x15:cacheHierarchy aggregatedColumn="67"/>
        </ext>
      </extLst>
    </cacheHierarchy>
  </cacheHierarchies>
  <kpis count="0"/>
  <extLst>
    <ext xmlns:x14="http://schemas.microsoft.com/office/spreadsheetml/2009/9/main" uri="{725AE2AE-9491-48be-B2B4-4EB974FC3084}">
      <x14:pivotCacheDefinition slicerData="1" pivotCacheId="417733530"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tin Bhiwapurkar" refreshedDate="45729.363812962962" backgroundQuery="1" createdVersion="3" refreshedVersion="7" minRefreshableVersion="3" recordCount="0" supportSubquery="1" supportAdvancedDrill="1" xr:uid="{5091258D-15C1-4EDB-92E9-015D77178D9A}">
  <cacheSource type="external" connectionId="16">
    <extLst>
      <ext xmlns:x14="http://schemas.microsoft.com/office/spreadsheetml/2009/9/main" uri="{F057638F-6D5F-4e77-A914-E7F072B9BCA8}">
        <x14:sourceConnection name="ThisWorkbookDataModel"/>
      </ext>
    </extLst>
  </cacheSource>
  <cacheFields count="0"/>
  <cacheHierarchies count="185">
    <cacheHierarchy uniqueName="[Append1].[client_name]" caption="client_name" attribute="1" defaultMemberUniqueName="[Append1].[client_name].[All]" allUniqueName="[Append1].[client_name].[All]" dimensionUniqueName="[Append1]" displayFolder="" count="0" memberValueDatatype="130" unbalanced="0"/>
    <cacheHierarchy uniqueName="[Append1].[policy_number]" caption="policy_number" attribute="1" defaultMemberUniqueName="[Append1].[policy_number].[All]" allUniqueName="[Append1].[policy_number].[All]" dimensionUniqueName="[Append1]" displayFolder="" count="0" memberValueDatatype="130" unbalanced="0"/>
    <cacheHierarchy uniqueName="[Append1].[policy_status]" caption="policy_status" attribute="1" defaultMemberUniqueName="[Append1].[policy_status].[All]" allUniqueName="[Append1].[policy_status].[All]" dimensionUniqueName="[Append1]" displayFolder="" count="0" memberValueDatatype="130" unbalanced="0"/>
    <cacheHierarchy uniqueName="[Append1].[policy_start_date]" caption="policy_start_date" attribute="1" time="1" defaultMemberUniqueName="[Append1].[policy_start_date].[All]" allUniqueName="[Append1].[policy_start_date].[All]" dimensionUniqueName="[Append1]" displayFolder="" count="0" memberValueDatatype="7" unbalanced="0"/>
    <cacheHierarchy uniqueName="[Append1].[policy_end_date]" caption="policy_end_date" attribute="1" time="1" defaultMemberUniqueName="[Append1].[policy_end_date].[All]" allUniqueName="[Append1].[policy_end_date].[All]" dimensionUniqueName="[Append1]" displayFolder="" count="0" memberValueDatatype="7" unbalanced="0"/>
    <cacheHierarchy uniqueName="[Append1].[product_group]" caption="product_group" attribute="1" defaultMemberUniqueName="[Append1].[product_group].[All]" allUniqueName="[Append1].[product_group].[All]" dimensionUniqueName="[Append1]" displayFolder="" count="0" memberValueDatatype="130" unbalanced="0"/>
    <cacheHierarchy uniqueName="[Append1].[Account Exe ID]" caption="Account Exe ID" attribute="1" defaultMemberUniqueName="[Append1].[Account Exe ID].[All]" allUniqueName="[Append1].[Account Exe ID].[All]" dimensionUniqueName="[Append1]" displayFolder="" count="0" memberValueDatatype="130" unbalanced="0"/>
    <cacheHierarchy uniqueName="[Append1].[Exe Name]" caption="Exe Name" attribute="1" defaultMemberUniqueName="[Append1].[Exe Name].[All]" allUniqueName="[Append1].[Exe Name].[All]" dimensionUniqueName="[Append1]" displayFolder="" count="0" memberValueDatatype="130" unbalanced="0"/>
    <cacheHierarchy uniqueName="[Append1].[branch_name]" caption="branch_name" attribute="1" defaultMemberUniqueName="[Append1].[branch_name].[All]" allUniqueName="[Append1].[branch_name].[All]" dimensionUniqueName="[Append1]" displayFolder="" count="0" memberValueDatatype="130" unbalanced="0"/>
    <cacheHierarchy uniqueName="[Append1].[solution_group]" caption="solution_group" attribute="1" defaultMemberUniqueName="[Append1].[solution_group].[All]" allUniqueName="[Append1].[solution_group].[All]" dimensionUniqueName="[Append1]" displayFolder="" count="0" memberValueDatatype="130" unbalanced="0"/>
    <cacheHierarchy uniqueName="[Append1].[income_class]" caption="income_class" attribute="1" defaultMemberUniqueName="[Append1].[income_class].[All]" allUniqueName="[Append1].[income_class].[All]" dimensionUniqueName="[Append1]" displayFolder="" count="0" memberValueDatatype="130" unbalanced="0"/>
    <cacheHierarchy uniqueName="[Append1].[Amount]" caption="Amount" attribute="1" defaultMemberUniqueName="[Append1].[Amount].[All]" allUniqueName="[Append1].[Amount].[All]" dimensionUniqueName="[Append1]" displayFolder="" count="0" memberValueDatatype="5" unbalanced="0"/>
    <cacheHierarchy uniqueName="[Append1].[income_due_date]" caption="income_due_date" attribute="1" time="1" defaultMemberUniqueName="[Append1].[income_due_date].[All]" allUniqueName="[Append1].[income_due_date].[All]" dimensionUniqueName="[Append1]" displayFolder="" count="0" memberValueDatatype="7" unbalanced="0"/>
    <cacheHierarchy uniqueName="[Append1].[revenue_transaction_type]" caption="revenue_transaction_type" attribute="1" defaultMemberUniqueName="[Append1].[revenue_transaction_type].[All]" allUniqueName="[Append1].[revenue_transaction_type].[All]" dimensionUniqueName="[Append1]" displayFolder="" count="0" memberValueDatatype="130" unbalanced="0"/>
    <cacheHierarchy uniqueName="[Append1].[renewal_status]" caption="renewal_status" attribute="1" defaultMemberUniqueName="[Append1].[renewal_status].[All]" allUniqueName="[Append1].[renewal_status].[All]" dimensionUniqueName="[Append1]" displayFolder="" count="0" memberValueDatatype="130" unbalanced="0"/>
    <cacheHierarchy uniqueName="[Append1].[lapse_reason]" caption="lapse_reason" attribute="1" defaultMemberUniqueName="[Append1].[lapse_reason].[All]" allUniqueName="[Append1].[lapse_reason].[All]" dimensionUniqueName="[Append1]" displayFolder="" count="0" memberValueDatatype="130" unbalanced="0"/>
    <cacheHierarchy uniqueName="[Append1].[last_updated_date]" caption="last_updated_date" attribute="1" time="1" defaultMemberUniqueName="[Append1].[last_updated_date].[All]" allUniqueName="[Append1].[last_updated_date].[All]" dimensionUniqueName="[Append1]" displayFolder="" count="0" memberValueDatatype="7" unbalanced="0"/>
    <cacheHierarchy uniqueName="[Append1].[Account Executive]" caption="Account Executive" attribute="1" defaultMemberUniqueName="[Append1].[Account Executive].[All]" allUniqueName="[Append1].[Account Executive].[All]" dimensionUniqueName="[Append1]" displayFolder="" count="0" memberValueDatatype="130" unbalanced="0"/>
    <cacheHierarchy uniqueName="[Append1].[invoice_number]" caption="invoice_number" attribute="1" defaultMemberUniqueName="[Append1].[invoice_number].[All]" allUniqueName="[Append1].[invoice_number].[All]" dimensionUniqueName="[Append1]" displayFolder="" count="0" memberValueDatatype="130" unbalanced="0"/>
    <cacheHierarchy uniqueName="[Append1].[invoice_date]" caption="invoice_date" attribute="1" time="1" defaultMemberUniqueName="[Append1].[invoice_date].[All]" allUniqueName="[Append1].[invoice_date].[All]" dimensionUniqueName="[Append1]" displayFolder="" count="0" memberValueDatatype="7" unbalanced="0"/>
    <cacheHierarchy uniqueName="[Append1].[Client Name]" caption="Client Name" attribute="1" defaultMemberUniqueName="[Append1].[Client Name].[All]" allUniqueName="[Append1].[Client Name].[All]" dimensionUniqueName="[Append1]" displayFolder="" count="0" memberValueDatatype="130" unbalanced="0"/>
    <cacheHierarchy uniqueName="[Append2].[client_name]" caption="client_name" attribute="1" defaultMemberUniqueName="[Append2].[client_name].[All]" allUniqueName="[Append2].[client_name].[All]" dimensionUniqueName="[Append2]" displayFolder="" count="0" memberValueDatatype="130" unbalanced="0"/>
    <cacheHierarchy uniqueName="[Append2].[policy_number]" caption="policy_number" attribute="1" defaultMemberUniqueName="[Append2].[policy_number].[All]" allUniqueName="[Append2].[policy_number].[All]" dimensionUniqueName="[Append2]" displayFolder="" count="0" memberValueDatatype="130" unbalanced="0"/>
    <cacheHierarchy uniqueName="[Append2].[policy_status]" caption="policy_status" attribute="1" defaultMemberUniqueName="[Append2].[policy_status].[All]" allUniqueName="[Append2].[policy_status].[All]" dimensionUniqueName="[Append2]" displayFolder="" count="0" memberValueDatatype="130" unbalanced="0"/>
    <cacheHierarchy uniqueName="[Append2].[policy_start_date]" caption="policy_start_date" attribute="1" time="1" defaultMemberUniqueName="[Append2].[policy_start_date].[All]" allUniqueName="[Append2].[policy_start_date].[All]" dimensionUniqueName="[Append2]" displayFolder="" count="0" memberValueDatatype="7" unbalanced="0"/>
    <cacheHierarchy uniqueName="[Append2].[policy_end_date]" caption="policy_end_date" attribute="1" time="1" defaultMemberUniqueName="[Append2].[policy_end_date].[All]" allUniqueName="[Append2].[policy_end_date].[All]" dimensionUniqueName="[Append2]" displayFolder="" count="0" memberValueDatatype="7" unbalanced="0"/>
    <cacheHierarchy uniqueName="[Append2].[product_group]" caption="product_group" attribute="1" defaultMemberUniqueName="[Append2].[product_group].[All]" allUniqueName="[Append2].[product_group].[All]" dimensionUniqueName="[Append2]" displayFolder="" count="0" memberValueDatatype="130" unbalanced="0"/>
    <cacheHierarchy uniqueName="[Append2].[Account Exe ID]" caption="Account Exe ID" attribute="1" defaultMemberUniqueName="[Append2].[Account Exe ID].[All]" allUniqueName="[Append2].[Account Exe ID].[All]" dimensionUniqueName="[Append2]" displayFolder="" count="0" memberValueDatatype="130" unbalanced="0"/>
    <cacheHierarchy uniqueName="[Append2].[Exe Name]" caption="Exe Name" attribute="1" defaultMemberUniqueName="[Append2].[Exe Name].[All]" allUniqueName="[Append2].[Exe Name].[All]" dimensionUniqueName="[Append2]" displayFolder="" count="0" memberValueDatatype="130" unbalanced="0"/>
    <cacheHierarchy uniqueName="[Append2].[branch_name]" caption="branch_name" attribute="1" defaultMemberUniqueName="[Append2].[branch_name].[All]" allUniqueName="[Append2].[branch_name].[All]" dimensionUniqueName="[Append2]" displayFolder="" count="0" memberValueDatatype="130" unbalanced="0"/>
    <cacheHierarchy uniqueName="[Append2].[solution_group]" caption="solution_group" attribute="1" defaultMemberUniqueName="[Append2].[solution_group].[All]" allUniqueName="[Append2].[solution_group].[All]" dimensionUniqueName="[Append2]" displayFolder="" count="0" memberValueDatatype="130" unbalanced="0"/>
    <cacheHierarchy uniqueName="[Append2].[income_class]" caption="income_class" attribute="1" defaultMemberUniqueName="[Append2].[income_class].[All]" allUniqueName="[Append2].[income_class].[All]" dimensionUniqueName="[Append2]" displayFolder="" count="0" memberValueDatatype="130" unbalanced="0"/>
    <cacheHierarchy uniqueName="[Append2].[Amount]" caption="Amount" attribute="1" defaultMemberUniqueName="[Append2].[Amount].[All]" allUniqueName="[Append2].[Amount].[All]" dimensionUniqueName="[Append2]" displayFolder="" count="0" memberValueDatatype="5" unbalanced="0"/>
    <cacheHierarchy uniqueName="[Append2].[income_due_date]" caption="income_due_date" attribute="1" time="1" defaultMemberUniqueName="[Append2].[income_due_date].[All]" allUniqueName="[Append2].[income_due_date].[All]" dimensionUniqueName="[Append2]" displayFolder="" count="0" memberValueDatatype="7" unbalanced="0"/>
    <cacheHierarchy uniqueName="[Append2].[revenue_transaction_type]" caption="revenue_transaction_type" attribute="1" defaultMemberUniqueName="[Append2].[revenue_transaction_type].[All]" allUniqueName="[Append2].[revenue_transaction_type].[All]" dimensionUniqueName="[Append2]" displayFolder="" count="0" memberValueDatatype="130" unbalanced="0"/>
    <cacheHierarchy uniqueName="[Append2].[renewal_status]" caption="renewal_status" attribute="1" defaultMemberUniqueName="[Append2].[renewal_status].[All]" allUniqueName="[Append2].[renewal_status].[All]" dimensionUniqueName="[Append2]" displayFolder="" count="0" memberValueDatatype="130" unbalanced="0"/>
    <cacheHierarchy uniqueName="[Append2].[lapse_reason]" caption="lapse_reason" attribute="1" defaultMemberUniqueName="[Append2].[lapse_reason].[All]" allUniqueName="[Append2].[lapse_reason].[All]" dimensionUniqueName="[Append2]" displayFolder="" count="0" memberValueDatatype="130" unbalanced="0"/>
    <cacheHierarchy uniqueName="[Append2].[last_updated_date]" caption="last_updated_date" attribute="1" time="1" defaultMemberUniqueName="[Append2].[last_updated_date].[All]" allUniqueName="[Append2].[last_updated_date].[All]" dimensionUniqueName="[Append2]" displayFolder="" count="0" memberValueDatatype="7" unbalanced="0"/>
    <cacheHierarchy uniqueName="[Append2].[Account Executive]" caption="Account Executive" attribute="1" defaultMemberUniqueName="[Append2].[Account Executive].[All]" allUniqueName="[Append2].[Account Executive].[All]" dimensionUniqueName="[Append2]"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13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13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13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fees_202001231041].[income_due_date (Month)]" caption="income_due_date (Month)" attribute="1" defaultMemberUniqueName="[fees_202001231041].[income_due_date (Month)].[All]" allUniqueName="[fees_202001231041].[income_due_date (Month)].[All]" dimensionUniqueName="[fees_202001231041]"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13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13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Meeting_list].[Account Exe ID]" caption="Account Exe ID" attribute="1" defaultMemberUniqueName="[Meeting_list].[Account Exe ID].[All]" allUniqueName="[Meeting_list].[Account Exe ID].[All]" dimensionUniqueName="[Meeting_list]" displayFolder="" count="0" memberValueDatatype="130" unbalanced="0"/>
    <cacheHierarchy uniqueName="[Meeting_list].[Account Executive]" caption="Account Executive" attribute="1" defaultMemberUniqueName="[Meeting_list].[Account Executive].[All]" allUniqueName="[Meeting_list].[Account Executive].[All]" dimensionUniqueName="[Meeting_list]" displayFolder="" count="0" memberValueDatatype="130" unbalanced="0"/>
    <cacheHierarchy uniqueName="[Meeting_list].[branch_name]" caption="branch_name" attribute="1" defaultMemberUniqueName="[Meeting_list].[branch_name].[All]" allUniqueName="[Meeting_list].[branch_name].[All]" dimensionUniqueName="[Meeting_list]" displayFolder="" count="0" memberValueDatatype="130" unbalanced="0"/>
    <cacheHierarchy uniqueName="[Meeting_list].[global_attendees]" caption="global_attendees" attribute="1" defaultMemberUniqueName="[Meeting_list].[global_attendees].[All]" allUniqueName="[Meeting_list].[global_attendees].[All]" dimensionUniqueName="[Meeting_list]" displayFolder="" count="0" memberValueDatatype="130" unbalanced="0"/>
    <cacheHierarchy uniqueName="[Meeting_list].[meeting_date]" caption="meeting_date" attribute="1" time="1" defaultMemberUniqueName="[Meeting_list].[meeting_date].[All]" allUniqueName="[Meeting_list].[meeting_date].[All]" dimensionUniqueName="[Meeting_list]" displayFolder="" count="2" memberValueDatatype="7" unbalanced="0"/>
    <cacheHierarchy uniqueName="[Meeting_list].[meeting_date (Year)]" caption="meeting_date (Year)" attribute="1" defaultMemberUniqueName="[Meeting_list].[meeting_date (Year)].[All]" allUniqueName="[Meeting_list].[meeting_date (Year)].[All]" dimensionUniqueName="[Meeting_list]" displayFolder="" count="0" memberValueDatatype="130" unbalanced="0"/>
    <cacheHierarchy uniqueName="[Meeting_list].[meeting_date (Quarter)]" caption="meeting_date (Quarter)" attribute="1" defaultMemberUniqueName="[Meeting_list].[meeting_date (Quarter)].[All]" allUniqueName="[Meeting_list].[meeting_date (Quarter)].[All]" dimensionUniqueName="[Meeting_list]" displayFolder="" count="0" memberValueDatatype="130" unbalanced="0"/>
    <cacheHierarchy uniqueName="[Meeting_list].[meeting_date (Month)]" caption="meeting_date (Month)" attribute="1" defaultMemberUniqueName="[Meeting_list].[meeting_date (Month)].[All]" allUniqueName="[Meeting_list].[meeting_date (Month)].[All]" dimensionUniqueName="[Meeting_list]" displayFolder="" count="0" memberValueDatatype="130"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13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D_Additional Fields].[Agent ID]" caption="Agent ID" attribute="1" defaultMemberUniqueName="[PD_Additional Fields].[Agent ID].[All]" allUniqueName="[PD_Additional Fields].[Agent ID].[All]" dimensionUniqueName="[PD_Additional Fields]" displayFolder="" count="0" memberValueDatatype="130" unbalanced="0"/>
    <cacheHierarchy uniqueName="[PD_Additional Fields].[Renewal Status]" caption="Renewal Status" attribute="1" defaultMemberUniqueName="[PD_Additional Fields].[Renewal Status].[All]" allUniqueName="[PD_Additional Fields].[Renewal Status].[All]" dimensionUniqueName="[PD_Additional Fields]" displayFolder="" count="0" memberValueDatatype="130" unbalanced="0"/>
    <cacheHierarchy uniqueName="[PD_Additional Fields].[Policy Discounts]" caption="Policy Discounts" attribute="1" defaultMemberUniqueName="[PD_Additional Fields].[Policy Discounts].[All]" allUniqueName="[PD_Additional Fields].[Policy Discounts].[All]" dimensionUniqueName="[PD_Additional Fields]" displayFolder="" count="0" memberValueDatatype="20" unbalanced="0"/>
    <cacheHierarchy uniqueName="[PD_Additional Fields].[Risk Score]" caption="Risk Score" attribute="1" defaultMemberUniqueName="[PD_Additional Fields].[Risk Score].[All]" allUniqueName="[PD_Additional Fields].[Risk Score].[All]" dimensionUniqueName="[PD_Additional Fields]" displayFolder="" count="0" memberValueDatatype="20" unbalanced="0"/>
    <cacheHierarchy uniqueName="[PD_Additional Fields].[Policy ID]" caption="Policy ID" attribute="1" defaultMemberUniqueName="[PD_Additional Fields].[Policy ID].[All]" allUniqueName="[PD_Additional Fields].[Policy ID].[All]" dimensionUniqueName="[PD_Additional Fields]" displayFolder="" count="0" memberValueDatatype="130" unbalanced="0"/>
    <cacheHierarchy uniqueName="[PD_Customer Information].[Customer ID]" caption="Customer ID" attribute="1" defaultMemberUniqueName="[PD_Customer Information].[Customer ID].[All]" allUniqueName="[PD_Customer Information].[Customer ID].[All]" dimensionUniqueName="[PD_Customer Information]" displayFolder="" count="0" memberValueDatatype="130" unbalanced="0"/>
    <cacheHierarchy uniqueName="[PD_Customer Information].[Name]" caption="Name" attribute="1" defaultMemberUniqueName="[PD_Customer Information].[Name].[All]" allUniqueName="[PD_Customer Information].[Name].[All]" dimensionUniqueName="[PD_Customer Information]" displayFolder="" count="0" memberValueDatatype="130" unbalanced="0"/>
    <cacheHierarchy uniqueName="[PD_Customer Information].[Gender]" caption="Gender" attribute="1" defaultMemberUniqueName="[PD_Customer Information].[Gender].[All]" allUniqueName="[PD_Customer Information].[Gender].[All]" dimensionUniqueName="[PD_Customer Information]" displayFolder="" count="0" memberValueDatatype="130" unbalanced="0"/>
    <cacheHierarchy uniqueName="[PD_Customer Information].[Age]" caption="Age" attribute="1" defaultMemberUniqueName="[PD_Customer Information].[Age].[All]" allUniqueName="[PD_Customer Information].[Age].[All]" dimensionUniqueName="[PD_Customer Information]" displayFolder="" count="0" memberValueDatatype="20" unbalanced="0"/>
    <cacheHierarchy uniqueName="[PD_Customer Information].[Occupation]" caption="Occupation" attribute="1" defaultMemberUniqueName="[PD_Customer Information].[Occupation].[All]" allUniqueName="[PD_Customer Information].[Occupation].[All]" dimensionUniqueName="[PD_Customer Information]" displayFolder="" count="0" memberValueDatatype="130" unbalanced="0"/>
    <cacheHierarchy uniqueName="[PD_Customer Information].[Marital Status]" caption="Marital Status" attribute="1" defaultMemberUniqueName="[PD_Customer Information].[Marital Status].[All]" allUniqueName="[PD_Customer Information].[Marital Status].[All]" dimensionUniqueName="[PD_Customer Information]" displayFolder="" count="0" memberValueDatatype="130" unbalanced="0"/>
    <cacheHierarchy uniqueName="[PD_Customer Information].[Address (City, State, Zip Code)]" caption="Address (City, State, Zip Code)" attribute="1" defaultMemberUniqueName="[PD_Customer Information].[Address (City, State, Zip Code)].[All]" allUniqueName="[PD_Customer Information].[Address (City, State, Zip Code)].[All]" dimensionUniqueName="[PD_Customer Information]" displayFolder="" count="0" memberValueDatatype="130" unbalanced="0"/>
    <cacheHierarchy uniqueName="[PD_Payment History].[Payment ID]" caption="Payment ID" attribute="1" defaultMemberUniqueName="[PD_Payment History].[Payment ID].[All]" allUniqueName="[PD_Payment History].[Payment ID].[All]" dimensionUniqueName="[PD_Payment History]" displayFolder="" count="0" memberValueDatatype="130" unbalanced="0"/>
    <cacheHierarchy uniqueName="[PD_Payment History].[Date of Payment]" caption="Date of Payment" attribute="1" time="1" defaultMemberUniqueName="[PD_Payment History].[Date of Payment].[All]" allUniqueName="[PD_Payment History].[Date of Payment].[All]" dimensionUniqueName="[PD_Payment History]" displayFolder="" count="0" memberValueDatatype="7" unbalanced="0"/>
    <cacheHierarchy uniqueName="[PD_Payment History].[Amount Paid]" caption="Amount Paid" attribute="1" defaultMemberUniqueName="[PD_Payment History].[Amount Paid].[All]" allUniqueName="[PD_Payment History].[Amount Paid].[All]" dimensionUniqueName="[PD_Payment History]" displayFolder="" count="0" memberValueDatatype="5" unbalanced="0"/>
    <cacheHierarchy uniqueName="[PD_Payment History].[Payment Method]" caption="Payment Method" attribute="1" defaultMemberUniqueName="[PD_Payment History].[Payment Method].[All]" allUniqueName="[PD_Payment History].[Payment Method].[All]" dimensionUniqueName="[PD_Payment History]" displayFolder="" count="0" memberValueDatatype="130" unbalanced="0"/>
    <cacheHierarchy uniqueName="[PD_Payment History].[Payment Status]" caption="Payment Status" attribute="1" defaultMemberUniqueName="[PD_Payment History].[Payment Status].[All]" allUniqueName="[PD_Payment History].[Payment Status].[All]" dimensionUniqueName="[PD_Payment History]" displayFolder="" count="0" memberValueDatatype="130" unbalanced="0"/>
    <cacheHierarchy uniqueName="[PD_Payment History].[Policy ID]" caption="Policy ID" attribute="1" defaultMemberUniqueName="[PD_Payment History].[Policy ID].[All]" allUniqueName="[PD_Payment History].[Policy ID].[All]" dimensionUniqueName="[PD_Payment History]" displayFolder="" count="0" memberValueDatatype="130" unbalanced="0"/>
    <cacheHierarchy uniqueName="[PD_Policy Details].[Policy ID]" caption="Policy ID" attribute="1" defaultMemberUniqueName="[PD_Policy Details].[Policy ID].[All]" allUniqueName="[PD_Policy Details].[Policy ID].[All]" dimensionUniqueName="[PD_Policy Details]" displayFolder="" count="0" memberValueDatatype="130" unbalanced="0"/>
    <cacheHierarchy uniqueName="[PD_Policy Details].[Policy Type]" caption="Policy Type" attribute="1" defaultMemberUniqueName="[PD_Policy Details].[Policy Type].[All]" allUniqueName="[PD_Policy Details].[Policy Type].[All]" dimensionUniqueName="[PD_Policy Details]" displayFolder="" count="0" memberValueDatatype="130" unbalanced="0"/>
    <cacheHierarchy uniqueName="[PD_Policy Details].[Coverage Amount]" caption="Coverage Amount" attribute="1" defaultMemberUniqueName="[PD_Policy Details].[Coverage Amount].[All]" allUniqueName="[PD_Policy Details].[Coverage Amount].[All]" dimensionUniqueName="[PD_Policy Details]" displayFolder="" count="0" memberValueDatatype="20" unbalanced="0"/>
    <cacheHierarchy uniqueName="[PD_Policy Details].[Premium Amount]" caption="Premium Amount" attribute="1" defaultMemberUniqueName="[PD_Policy Details].[Premium Amount].[All]" allUniqueName="[PD_Policy Details].[Premium Amount].[All]" dimensionUniqueName="[PD_Policy Details]" displayFolder="" count="0" memberValueDatatype="5" unbalanced="0"/>
    <cacheHierarchy uniqueName="[PD_Policy Details].[Policy Start Date]" caption="Policy Start Date" attribute="1" time="1" defaultMemberUniqueName="[PD_Policy Details].[Policy Start Date].[All]" allUniqueName="[PD_Policy Details].[Policy Start Date].[All]" dimensionUniqueName="[PD_Policy Details]" displayFolder="" count="0" memberValueDatatype="7" unbalanced="0"/>
    <cacheHierarchy uniqueName="[PD_Policy Details].[Policy End Date]" caption="Policy End Date" attribute="1" time="1" defaultMemberUniqueName="[PD_Policy Details].[Policy End Date].[All]" allUniqueName="[PD_Policy Details].[Policy End Date].[All]" dimensionUniqueName="[PD_Policy Details]" displayFolder="" count="0" memberValueDatatype="7" unbalanced="0"/>
    <cacheHierarchy uniqueName="[PD_Policy Details].[Payment Frequency]" caption="Payment Frequency" attribute="1" defaultMemberUniqueName="[PD_Policy Details].[Payment Frequency].[All]" allUniqueName="[PD_Policy Details].[Payment Frequency].[All]" dimensionUniqueName="[PD_Policy Details]" displayFolder="" count="0" memberValueDatatype="130" unbalanced="0"/>
    <cacheHierarchy uniqueName="[PD_Policy Details].[Status]" caption="Status" attribute="1" defaultMemberUniqueName="[PD_Policy Details].[Status].[All]" allUniqueName="[PD_Policy Details].[Status].[All]" dimensionUniqueName="[PD_Policy Details]" displayFolder="" count="0" memberValueDatatype="130" unbalanced="0"/>
    <cacheHierarchy uniqueName="[PD_Policy Details].[Customer ID]" caption="Customer ID" attribute="1" defaultMemberUniqueName="[PD_Policy Details].[Customer ID].[All]" allUniqueName="[PD_Policy Details].[Customer ID].[All]" dimensionUniqueName="[PD_Policy Details]" displayFolder="" count="0" memberValueDatatype="130" unbalanced="0"/>
    <cacheHierarchy uniqueName="[fees_202001231041].[income_due_date (Month Index)]" caption="income_due_date (Month Index)" attribute="1" defaultMemberUniqueName="[fees_202001231041].[income_due_date (Month Index)].[All]" allUniqueName="[fees_202001231041].[income_due_date (Month Index)].[All]" dimensionUniqueName="[fees_202001231041]" displayFolder="" count="0" memberValueDatatype="20" unbalanced="0" hidden="1"/>
    <cacheHierarchy uniqueName="[Meeting_list].[meeting_date (Month Index)]" caption="meeting_date (Month Index)" attribute="1" defaultMemberUniqueName="[Meeting_list].[meeting_date (Month Index)].[All]" allUniqueName="[Meeting_list].[meeting_date (Month Index)].[All]" dimensionUniqueName="[Meeting_list]" displayFolder="" count="0" memberValueDatatype="20" unbalanced="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_202001231041]" caption="__XL_Count fees_202001231041" measure="1" displayFolder="" measureGroup="fees_202001231041" count="0" hidden="1"/>
    <cacheHierarchy uniqueName="[Measures].[__XL_Count Meeting_list]" caption="__XL_Count Meeting_list" measure="1" displayFolder="" measureGroup="Meeting_list" count="0" hidden="1"/>
    <cacheHierarchy uniqueName="[Measures].[__XL_Count Invoice]" caption="__XL_Count Invoice" measure="1" displayFolder="" measureGroup="Invoice" count="0" hidden="1"/>
    <cacheHierarchy uniqueName="[Measures].[__XL_Count Opportunity]" caption="__XL_Count Opportunity" measure="1" displayFolder="" measureGroup="Opportunity" count="0" hidden="1"/>
    <cacheHierarchy uniqueName="[Measures].[__XL_Count PD_Additional Fields]" caption="__XL_Count PD_Additional Fields" measure="1" displayFolder="" measureGroup="PD_Additional Fields" count="0" hidden="1"/>
    <cacheHierarchy uniqueName="[Measures].[__XL_Count Claims]" caption="__XL_Count Claims" measure="1" displayFolder="" measureGroup="Claims" count="0" hidden="1"/>
    <cacheHierarchy uniqueName="[Measures].[__XL_Count PD_Customer Information]" caption="__XL_Count PD_Customer Information" measure="1" displayFolder="" measureGroup="PD_Customer Information" count="0" hidden="1"/>
    <cacheHierarchy uniqueName="[Measures].[__XL_Count PD_Payment History]" caption="__XL_Count PD_Payment History" measure="1" displayFolder="" measureGroup="PD_Payment History" count="0" hidden="1"/>
    <cacheHierarchy uniqueName="[Measures].[__XL_Count PD_Policy Details]" caption="__XL_Count PD_Policy Details" measure="1" displayFolder="" measureGroup="PD_Policy Details" count="0" hidden="1"/>
    <cacheHierarchy uniqueName="[Measures].[__XL_Count Append1]" caption="__XL_Count Append1" measure="1" displayFolder="" measureGroup="Append1" count="0" hidden="1"/>
    <cacheHierarchy uniqueName="[Measures].[__XL_Count Append2]" caption="__XL_Count Append2" measure="1" displayFolder="" measureGroup="Append2" count="0" hidden="1"/>
    <cacheHierarchy uniqueName="[Measures].[__XL_Count brokerage_202001231040]" caption="__XL_Count brokerage_202001231040" measure="1" displayFolder="" measureGroup="brokerage_202001231040" count="0" hidden="1"/>
    <cacheHierarchy uniqueName="[Measures].[__No measures defined]" caption="__No measures defined" measure="1" displayFolder="" count="0" hidden="1"/>
    <cacheHierarchy uniqueName="[Measures].[Count of policy_number]" caption="Count of policy_number" measure="1" displayFolder="" measureGroup="Invoice" count="0" hidden="1">
      <extLst>
        <ext xmlns:x15="http://schemas.microsoft.com/office/spreadsheetml/2010/11/main" uri="{B97F6D7D-B522-45F9-BDA1-12C45D357490}">
          <x15:cacheHierarchy aggregatedColumn="106"/>
        </ext>
      </extLst>
    </cacheHierarchy>
    <cacheHierarchy uniqueName="[Measures].[Count of Account Exe ID]" caption="Count of Account Exe ID" measure="1" displayFolder="" measureGroup="Meeting_list" count="0" hidden="1">
      <extLst>
        <ext xmlns:x15="http://schemas.microsoft.com/office/spreadsheetml/2010/11/main" uri="{B97F6D7D-B522-45F9-BDA1-12C45D357490}">
          <x15:cacheHierarchy aggregatedColumn="109"/>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122"/>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78"/>
        </ext>
      </extLst>
    </cacheHierarchy>
    <cacheHierarchy uniqueName="[Measures].[Sum of New Budget]" caption="Sum of New Budget" measure="1" displayFolder="" measureGroup="Budget" count="0" hidden="1">
      <extLst>
        <ext xmlns:x15="http://schemas.microsoft.com/office/spreadsheetml/2010/11/main" uri="{B97F6D7D-B522-45F9-BDA1-12C45D357490}">
          <x15:cacheHierarchy aggregatedColumn="77"/>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107"/>
        </ext>
      </extLst>
    </cacheHierarchy>
    <cacheHierarchy uniqueName="[Measures].[Sum of Amount 2]" caption="Sum of Amount 2" measure="1" displayFolder="" measureGroup="Brokerage" count="0" hidden="1">
      <extLst>
        <ext xmlns:x15="http://schemas.microsoft.com/office/spreadsheetml/2010/11/main" uri="{B97F6D7D-B522-45F9-BDA1-12C45D357490}">
          <x15:cacheHierarchy aggregatedColumn="50"/>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93"/>
        </ext>
      </extLst>
    </cacheHierarchy>
    <cacheHierarchy uniqueName="[Measures].[Sum of Amount 4]" caption="Sum of Amount 4" measure="1" displayFolder="" measureGroup="Append1" count="0" hidden="1">
      <extLst>
        <ext xmlns:x15="http://schemas.microsoft.com/office/spreadsheetml/2010/11/main" uri="{B97F6D7D-B522-45F9-BDA1-12C45D357490}">
          <x15:cacheHierarchy aggregatedColumn="11"/>
        </ext>
      </extLst>
    </cacheHierarchy>
    <cacheHierarchy uniqueName="[Measures].[Sum of Amount 5]" caption="Sum of Amount 5" measure="1" displayFolder="" measureGroup="Append2" count="0" hidden="1">
      <extLst>
        <ext xmlns:x15="http://schemas.microsoft.com/office/spreadsheetml/2010/11/main" uri="{B97F6D7D-B522-45F9-BDA1-12C45D357490}">
          <x15:cacheHierarchy aggregatedColumn="32"/>
        </ext>
      </extLst>
    </cacheHierarchy>
    <cacheHierarchy uniqueName="[Measures].[Sum of Amount 6]" caption="Sum of Amount 6" measure="1" displayFolder="" measureGroup="brokerage_202001231040" count="0" hidden="1">
      <extLst>
        <ext xmlns:x15="http://schemas.microsoft.com/office/spreadsheetml/2010/11/main" uri="{B97F6D7D-B522-45F9-BDA1-12C45D357490}">
          <x15:cacheHierarchy aggregatedColumn="67"/>
        </ext>
      </extLst>
    </cacheHierarchy>
  </cacheHierarchies>
  <kpis count="0"/>
  <extLst>
    <ext xmlns:x14="http://schemas.microsoft.com/office/spreadsheetml/2009/9/main" uri="{725AE2AE-9491-48be-B2B4-4EB974FC3084}">
      <x14:pivotCacheDefinition pivotCacheId="49080982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BB3DA82-C256-4987-841D-DBB447C2381C}" name="PivotTable27" cacheId="2" applyNumberFormats="0" applyBorderFormats="0" applyFontFormats="0" applyPatternFormats="0" applyAlignmentFormats="0" applyWidthHeightFormats="1" dataCaption="Values" tag="bd73c3ec-f076-4312-97ea-c15a55e444c5" updatedVersion="8" minRefreshableVersion="5" useAutoFormatting="1" subtotalHiddenItems="1" itemPrintTitles="1" createdVersion="7" indent="0" outline="1" outlineData="1" multipleFieldFilters="0" chartFormat="4">
  <location ref="C16:D25" firstHeaderRow="1" firstDataRow="1" firstDataCol="1"/>
  <pivotFields count="4">
    <pivotField axis="axisRow" allDrilled="1"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v="5"/>
    </i>
    <i>
      <x v="1"/>
    </i>
    <i>
      <x v="3"/>
    </i>
    <i>
      <x v="7"/>
    </i>
    <i>
      <x/>
    </i>
    <i>
      <x v="4"/>
    </i>
    <i>
      <x v="6"/>
    </i>
    <i>
      <x v="2"/>
    </i>
    <i t="grand">
      <x/>
    </i>
  </rowItems>
  <colItems count="1">
    <i/>
  </colItems>
  <dataFields count="1">
    <dataField name="Sum of Amount"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1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7" name="[Meeting_list].[meeting_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rowHierarchiesUsage count="1">
    <rowHierarchyUsage hierarchyUsage="10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voice]"/>
        <x15:activeTabTopLevelEntity name="[Meeting_li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61CABF-EFC3-4E81-84AA-796F0B68BBBE}" name="PivotTable1" cacheId="1" applyNumberFormats="0" applyBorderFormats="0" applyFontFormats="0" applyPatternFormats="0" applyAlignmentFormats="0" applyWidthHeightFormats="1" dataCaption="Values" tag="6d07a9ea-aaaa-4ecb-9b97-153f65cb119b" updatedVersion="8" minRefreshableVersion="5" useAutoFormatting="1" subtotalHiddenItems="1" colGrandTotals="0" itemPrintTitles="1" createdVersion="7" indent="0" outline="1" outlineData="1" multipleFieldFilters="0" chartFormat="17">
  <location ref="A1:D11" firstHeaderRow="1" firstDataRow="2" firstDataCol="1"/>
  <pivotFields count="5">
    <pivotField axis="axisRow" allDrilled="1"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v="5"/>
    </i>
    <i>
      <x/>
    </i>
    <i>
      <x v="1"/>
    </i>
    <i>
      <x v="3"/>
    </i>
    <i>
      <x v="7"/>
    </i>
    <i>
      <x v="6"/>
    </i>
    <i>
      <x v="4"/>
    </i>
    <i>
      <x v="2"/>
    </i>
    <i t="grand">
      <x/>
    </i>
  </rowItems>
  <colFields count="1">
    <field x="2"/>
  </colFields>
  <colItems count="3">
    <i>
      <x/>
    </i>
    <i>
      <x v="1"/>
    </i>
    <i>
      <x v="2"/>
    </i>
  </colItems>
  <dataFields count="1">
    <dataField name="Count of policy_number" fld="1" subtotal="count" baseField="0" baseItem="0"/>
  </dataFields>
  <chartFormats count="14">
    <chartFormat chart="6" format="0" series="1">
      <pivotArea type="data" outline="0" fieldPosition="0">
        <references count="2">
          <reference field="4294967294" count="1" selected="0">
            <x v="0"/>
          </reference>
          <reference field="2" count="1" selected="0">
            <x v="0"/>
          </reference>
        </references>
      </pivotArea>
    </chartFormat>
    <chartFormat chart="6" format="1" series="1">
      <pivotArea type="data" outline="0" fieldPosition="0">
        <references count="2">
          <reference field="4294967294" count="1" selected="0">
            <x v="0"/>
          </reference>
          <reference field="2" count="1" selected="0">
            <x v="1"/>
          </reference>
        </references>
      </pivotArea>
    </chartFormat>
    <chartFormat chart="6" format="2" series="1">
      <pivotArea type="data" outline="0" fieldPosition="0">
        <references count="2">
          <reference field="4294967294" count="1" selected="0">
            <x v="0"/>
          </reference>
          <reference field="2" count="1" selected="0">
            <x v="2"/>
          </reference>
        </references>
      </pivotArea>
    </chartFormat>
    <chartFormat chart="8" format="6" series="1">
      <pivotArea type="data" outline="0" fieldPosition="0">
        <references count="2">
          <reference field="4294967294" count="1" selected="0">
            <x v="0"/>
          </reference>
          <reference field="2" count="1" selected="0">
            <x v="0"/>
          </reference>
        </references>
      </pivotArea>
    </chartFormat>
    <chartFormat chart="8" format="7" series="1">
      <pivotArea type="data" outline="0" fieldPosition="0">
        <references count="2">
          <reference field="4294967294" count="1" selected="0">
            <x v="0"/>
          </reference>
          <reference field="2" count="1" selected="0">
            <x v="1"/>
          </reference>
        </references>
      </pivotArea>
    </chartFormat>
    <chartFormat chart="8" format="8" series="1">
      <pivotArea type="data" outline="0" fieldPosition="0">
        <references count="2">
          <reference field="4294967294" count="1" selected="0">
            <x v="0"/>
          </reference>
          <reference field="2" count="1" selected="0">
            <x v="2"/>
          </reference>
        </references>
      </pivotArea>
    </chartFormat>
    <chartFormat chart="9" format="3" series="1">
      <pivotArea type="data" outline="0" fieldPosition="0">
        <references count="2">
          <reference field="4294967294" count="1" selected="0">
            <x v="0"/>
          </reference>
          <reference field="2" count="1" selected="0">
            <x v="0"/>
          </reference>
        </references>
      </pivotArea>
    </chartFormat>
    <chartFormat chart="9" format="4" series="1">
      <pivotArea type="data" outline="0" fieldPosition="0">
        <references count="2">
          <reference field="4294967294" count="1" selected="0">
            <x v="0"/>
          </reference>
          <reference field="2" count="1" selected="0">
            <x v="1"/>
          </reference>
        </references>
      </pivotArea>
    </chartFormat>
    <chartFormat chart="9" format="5" series="1">
      <pivotArea type="data" outline="0" fieldPosition="0">
        <references count="2">
          <reference field="4294967294" count="1" selected="0">
            <x v="0"/>
          </reference>
          <reference field="2" count="1" selected="0">
            <x v="2"/>
          </reference>
        </references>
      </pivotArea>
    </chartFormat>
    <chartFormat chart="10" format="6" series="1">
      <pivotArea type="data" outline="0" fieldPosition="0">
        <references count="2">
          <reference field="4294967294" count="1" selected="0">
            <x v="0"/>
          </reference>
          <reference field="2" count="1" selected="0">
            <x v="0"/>
          </reference>
        </references>
      </pivotArea>
    </chartFormat>
    <chartFormat chart="10" format="7" series="1">
      <pivotArea type="data" outline="0" fieldPosition="0">
        <references count="2">
          <reference field="4294967294" count="1" selected="0">
            <x v="0"/>
          </reference>
          <reference field="2" count="1" selected="0">
            <x v="1"/>
          </reference>
        </references>
      </pivotArea>
    </chartFormat>
    <chartFormat chart="10" format="8" series="1">
      <pivotArea type="data" outline="0" fieldPosition="0">
        <references count="2">
          <reference field="4294967294" count="1" selected="0">
            <x v="0"/>
          </reference>
          <reference field="2" count="1" selected="0">
            <x v="2"/>
          </reference>
        </references>
      </pivotArea>
    </chartFormat>
    <chartFormat chart="6" format="3" series="1">
      <pivotArea type="data" outline="0" fieldPosition="0">
        <references count="1">
          <reference field="4294967294" count="1" selected="0">
            <x v="0"/>
          </reference>
        </references>
      </pivotArea>
    </chartFormat>
    <chartFormat chart="10" format="9" series="1">
      <pivotArea type="data" outline="0" fieldPosition="0">
        <references count="1">
          <reference field="4294967294" count="1" selected="0">
            <x v="0"/>
          </reference>
        </references>
      </pivotArea>
    </chartFormat>
  </chartFormats>
  <pivotHierarchies count="1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7" name="[Meeting_list].[meeting_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rowHierarchiesUsage count="1">
    <rowHierarchyUsage hierarchyUsage="103"/>
  </rowHierarchiesUsage>
  <colHierarchiesUsage count="1">
    <colHierarchyUsage hierarchyUsage="10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voice]"/>
        <x15:activeTabTopLevelEntity name="[Meeting_li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AE6D5E-C776-44A5-8CE0-A098A32D4815}" name="PivotTable1" cacheId="27" applyNumberFormats="0" applyBorderFormats="0" applyFontFormats="0" applyPatternFormats="0" applyAlignmentFormats="0" applyWidthHeightFormats="1" dataCaption="Values" tag="e1bd137a-127f-428c-8e57-d9d5f11f6d8f" updatedVersion="8" minRefreshableVersion="5" useAutoFormatting="1" subtotalHiddenItems="1" itemPrintTitles="1" createdVersion="7" indent="0" outline="1" outlineData="1" multipleFieldFilters="0" chartFormat="7">
  <location ref="A1:B4" firstHeaderRow="1"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Count of Account Exe 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1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7" name="[Meeting_list].[meeting_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rowHierarchiesUsage count="1">
    <rowHierarchyUsage hierarchyUsage="1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eting_list]"/>
        <x15:activeTabTopLevelEntity name="[Invo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EA3513-045E-4FC6-8783-C19DC3A40804}" name="PivotTable2" cacheId="25" applyNumberFormats="0" applyBorderFormats="0" applyFontFormats="0" applyPatternFormats="0" applyAlignmentFormats="0" applyWidthHeightFormats="1" dataCaption="Values" tag="ecec13a6-de1e-4cdf-a415-7b2a52a118e8" updatedVersion="8" minRefreshableVersion="5" useAutoFormatting="1" subtotalHiddenItems="1" rowGrandTotals="0" itemPrintTitles="1" createdVersion="7" indent="0" outline="1" outlineData="1" multipleFieldFilters="0" chartFormat="5">
  <location ref="A1:B4" firstHeaderRow="1" firstDataRow="1" firstDataCol="1"/>
  <pivotFields count="4">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v="1"/>
    </i>
    <i>
      <x/>
    </i>
    <i>
      <x v="2"/>
    </i>
  </rowItems>
  <colItems count="1">
    <i/>
  </colItems>
  <dataFields count="1">
    <dataField name="Sum of revenue_amount"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1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7" name="[Meeting_list].[meeting_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rowHierarchiesUsage count="1">
    <rowHierarchyUsage hierarchyUsage="1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portunity]"/>
        <x15:activeTabTopLevelEntity name="[Meeting_list]"/>
        <x15:activeTabTopLevelEntity name="[Invo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D3E1B3-A22E-4D47-98EB-E4D69E3EDD74}" name="PivotTable3" cacheId="3" applyNumberFormats="0" applyBorderFormats="0" applyFontFormats="0" applyPatternFormats="0" applyAlignmentFormats="0" applyWidthHeightFormats="1" dataCaption="Values" tag="18667ab2-18ac-4ce9-a0c0-9e5aa6b131d9" updatedVersion="8" minRefreshableVersion="5" useAutoFormatting="1" subtotalHiddenItems="1" rowGrandTotals="0" itemPrintTitles="1" createdVersion="7" indent="0" outline="1" outlineData="1" multipleFieldFilters="0" chartFormat="8">
  <location ref="A1:B10" firstHeaderRow="1" firstDataRow="1" firstDataCol="1"/>
  <pivotFields count="4">
    <pivotField axis="axisRow" allDrilled="1" subtotalTop="0" showAll="0" sortType="a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v="6"/>
    </i>
    <i>
      <x v="5"/>
    </i>
    <i>
      <x v="4"/>
    </i>
    <i>
      <x v="2"/>
    </i>
    <i>
      <x v="1"/>
    </i>
    <i>
      <x v="3"/>
    </i>
    <i>
      <x v="7"/>
    </i>
    <i>
      <x v="8"/>
    </i>
    <i>
      <x/>
    </i>
  </rowItems>
  <colItems count="1">
    <i/>
  </colItems>
  <dataFields count="1">
    <dataField name="Count of Account Exe 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1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7" name="[Meeting_list].[meeting_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rowHierarchiesUsage count="1">
    <rowHierarchyUsage hierarchyUsage="1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eting_list]"/>
        <x15:activeTabTopLevelEntity name="[Invo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FB3B8D2-FF48-40C0-9AA7-A697A96C61FA}" name="PivotTable4" cacheId="26" applyNumberFormats="0" applyBorderFormats="0" applyFontFormats="0" applyPatternFormats="0" applyAlignmentFormats="0" applyWidthHeightFormats="1" dataCaption="Values" tag="9891ea72-fb81-459c-bd95-b621590d81b3" updatedVersion="8" minRefreshableVersion="5" useAutoFormatting="1" subtotalHiddenItems="1" itemPrintTitles="1" createdVersion="7" indent="0" outline="1" outlineData="1" multipleFieldFilters="0" chartFormat="5">
  <location ref="A1:B7" firstHeaderRow="1" firstDataRow="1" firstDataCol="1"/>
  <pivotFields count="5">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measureFilter="1"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v="4"/>
    </i>
    <i>
      <x v="3"/>
    </i>
    <i>
      <x v="2"/>
    </i>
    <i>
      <x v="1"/>
    </i>
    <i>
      <x/>
    </i>
    <i t="grand">
      <x/>
    </i>
  </rowItems>
  <colItems count="1">
    <i/>
  </colItems>
  <dataFields count="1">
    <dataField name="Sum of revenue_amount" fld="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1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3" type="dateBetween" evalOrder="-1" id="9" name="[Meeting_list].[meeting_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 fld="0" type="count" id="2" iMeasureHier="176">
      <autoFilter ref="A1">
        <filterColumn colId="0">
          <top10 val="5" filterVal="5"/>
        </filterColumn>
      </autoFilter>
    </filter>
    <filter fld="1" type="count" id="1" iMeasureHier="176">
      <autoFilter ref="A1">
        <filterColumn colId="0">
          <top10 val="10" filterVal="10"/>
        </filterColumn>
      </autoFilter>
    </filter>
  </filters>
  <rowHierarchiesUsage count="1">
    <rowHierarchyUsage hierarchyUsage="1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portunity]"/>
        <x15:activeTabTopLevelEntity name="[Meeting_list]"/>
        <x15:activeTabTopLevelEntity name="[Invo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8C1CF26-83D7-4C64-86CB-EE889257CB84}" name="PivotTable3" cacheId="19" applyNumberFormats="0" applyBorderFormats="0" applyFontFormats="0" applyPatternFormats="0" applyAlignmentFormats="0" applyWidthHeightFormats="1" dataCaption="Values" tag="9f75f41d-5bdb-4acf-a253-9bb676746453" updatedVersion="8" minRefreshableVersion="5" useAutoFormatting="1" subtotalHiddenItems="1" itemPrintTitles="1" createdVersion="7" indent="0" outline="1" outlineData="1" multipleFieldFilters="0">
  <location ref="D17:E21" firstHeaderRow="1" firstDataRow="1" firstDataCol="1"/>
  <pivotFields count="4">
    <pivotField axis="axisRow" allDrilled="1" subtotalTop="0" showAll="0" dataSourceSort="1" defaultSubtotal="0" defaultAttributeDrillState="1">
      <items count="3">
        <item s="1" x="0"/>
        <item s="1" x="1"/>
        <item s="1"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Amount" fld="1" baseField="0" baseItem="0"/>
  </dataFields>
  <pivotHierarchies count="1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7" name="[Meeting_list].[meeting_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rowHierarchiesUsage count="1">
    <rowHierarchyUsage hierarchyUsage="6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_202001231040]"/>
        <x15:activeTabTopLevelEntity name="[Invoice]"/>
        <x15:activeTabTopLevelEntity name="[Meeting_li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82C35F0-6353-44FE-ADB9-35BEBB5A88B5}" name="PivotTable2" cacheId="18" applyNumberFormats="0" applyBorderFormats="0" applyFontFormats="0" applyPatternFormats="0" applyAlignmentFormats="0" applyWidthHeightFormats="1" dataCaption="Values" tag="f05a0b6c-a79b-4bfe-bb80-f3e17b2abc74" updatedVersion="8" minRefreshableVersion="5" useAutoFormatting="1" subtotalHiddenItems="1" itemPrintTitles="1" createdVersion="7" indent="0" outline="1" outlineData="1" multipleFieldFilters="0">
  <location ref="D9:E13" firstHeaderRow="1" firstDataRow="1" firstDataCol="1"/>
  <pivotFields count="4">
    <pivotField axis="axisRow" allDrilled="1" subtotalTop="0" showAll="0" dataSourceSort="1" defaultSubtotal="0" defaultAttributeDrillState="1">
      <items count="3">
        <item s="1" x="0"/>
        <item s="1" x="1"/>
        <item s="1"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Amount" fld="1" baseField="0" baseItem="0"/>
  </dataFields>
  <pivotHierarchies count="1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7" name="[Meeting_list].[meeting_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end2]"/>
        <x15:activeTabTopLevelEntity name="[Invoice]"/>
        <x15:activeTabTopLevelEntity name="[Meeting_li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443FFDD-7E7B-407B-8877-81867059D0CE}" name="PivotTable8" cacheId="23" applyNumberFormats="0" applyBorderFormats="0" applyFontFormats="0" applyPatternFormats="0" applyAlignmentFormats="0" applyWidthHeightFormats="1" dataCaption="Values" tag="e7cdd13f-6b58-4640-89e2-552d7288c7f6" updatedVersion="8" minRefreshableVersion="5" useAutoFormatting="1" subtotalHiddenItems="1" itemPrintTitles="1" createdVersion="7" indent="0" outline="1" outlineData="1" multipleFieldFilters="0">
  <location ref="A25:C26" firstHeaderRow="0" firstDataRow="1" firstDataCol="0"/>
  <pivotFields count="5">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3">
    <i>
      <x/>
    </i>
    <i i="1">
      <x v="1"/>
    </i>
    <i i="2">
      <x v="2"/>
    </i>
  </colItems>
  <dataFields count="3">
    <dataField name="Sum of New Budget" fld="0" baseField="0" baseItem="0" numFmtId="164"/>
    <dataField name="Sum of Cross sell bugdet" fld="1" baseField="0" baseItem="0" numFmtId="164"/>
    <dataField name="Sum of Renewal Budget" fld="2" baseField="0" baseItem="0" numFmtId="164"/>
  </dataFields>
  <formats count="4">
    <format dxfId="14">
      <pivotArea grandRow="1" outline="0" collapsedLevelsAreSubtotals="1" fieldPosition="0"/>
    </format>
    <format dxfId="13">
      <pivotArea outline="0" fieldPosition="0">
        <references count="1">
          <reference field="4294967294" count="1">
            <x v="0"/>
          </reference>
        </references>
      </pivotArea>
    </format>
    <format dxfId="12">
      <pivotArea outline="0" fieldPosition="0">
        <references count="1">
          <reference field="4294967294" count="1">
            <x v="1"/>
          </reference>
        </references>
      </pivotArea>
    </format>
    <format dxfId="11">
      <pivotArea outline="0" fieldPosition="0">
        <references count="1">
          <reference field="4294967294" count="1">
            <x v="2"/>
          </reference>
        </references>
      </pivotArea>
    </format>
  </formats>
  <pivotHierarchies count="1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7" name="[Meeting_list].[meeting_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ees_202001231041]"/>
        <x15:activeTabTopLevelEntity name="[Invoice]"/>
        <x15:activeTabTopLevelEntity name="[Meeting_list]"/>
        <x15:activeTabTopLevelEntity name="[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E444620-9343-4988-8B4F-9EBB2E541E60}" name="PivotTable1" cacheId="15" applyNumberFormats="0" applyBorderFormats="0" applyFontFormats="0" applyPatternFormats="0" applyAlignmentFormats="0" applyWidthHeightFormats="1" dataCaption="Values" tag="3ae8deea-bef3-4928-b107-cdbaa31850a7" updatedVersion="8" minRefreshableVersion="5" useAutoFormatting="1" subtotalHiddenItems="1" itemPrintTitles="1" createdVersion="7" indent="0" outline="1" outlineData="1" multipleFieldFilters="0">
  <location ref="D1:E5" firstHeaderRow="1" firstDataRow="1" firstDataCol="1"/>
  <pivotFields count="4">
    <pivotField axis="axisRow" allDrilled="1" subtotalTop="0" showAll="0" dataSourceSort="1" defaultSubtotal="0" defaultAttributeDrillState="1">
      <items count="3">
        <item s="1" x="0"/>
        <item s="1" x="1"/>
        <item s="1"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Amount" fld="1" baseField="0" baseItem="0"/>
  </dataFields>
  <pivotHierarchies count="1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7" name="[Meeting_list].[meeting_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end1]"/>
        <x15:activeTabTopLevelEntity name="[Invoice]"/>
        <x15:activeTabTopLevelEntity name="[Meeting_li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0E31A32-B22A-4909-9602-6CF717B206D8}" name="PivotTable5" cacheId="21" applyNumberFormats="0" applyBorderFormats="0" applyFontFormats="0" applyPatternFormats="0" applyAlignmentFormats="0" applyWidthHeightFormats="1" dataCaption="Values" tag="ad421fb8-9bac-45a5-92a4-63a6ffd1a907" updatedVersion="8" minRefreshableVersion="5" useAutoFormatting="1" subtotalHiddenItems="1" itemPrintTitles="1" createdVersion="7" indent="0" outline="1" outlineData="1" multipleFieldFilters="0">
  <location ref="A7:B12" firstHeaderRow="1"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Amount" fld="1" baseField="0" baseItem="0"/>
  </dataFields>
  <pivotHierarchies count="1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7" name="[Meeting_list].[meeting_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rowHierarchiesUsage count="1">
    <rowHierarchyUsage hierarchyUsage="4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
        <x15:activeTabTopLevelEntity name="[Invoice]"/>
        <x15:activeTabTopLevelEntity name="[Meeting_li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F551A63-4B3B-4045-9EF0-0CB208DCA2B4}" name="PivotTable4" cacheId="20" applyNumberFormats="0" applyBorderFormats="0" applyFontFormats="0" applyPatternFormats="0" applyAlignmentFormats="0" applyWidthHeightFormats="1" dataCaption="Values" tag="add2b856-b9dd-4362-a614-6614c7ed7af7" updatedVersion="8" minRefreshableVersion="5" useAutoFormatting="1" subtotalHiddenItems="1" itemPrintTitles="1" createdVersion="7" indent="0" outline="1" outlineData="1" multipleFieldFilters="0">
  <location ref="A1:B5"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Amount" fld="1" baseField="0" baseItem="0"/>
  </dataFields>
  <pivotHierarchies count="1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7" name="[Meeting_list].[meeting_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rowHierarchiesUsage count="1">
    <rowHierarchyUsage hierarchyUsage="10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voice]"/>
        <x15:activeTabTopLevelEntity name="[Meeting_li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5FE7A12-CDC3-4F51-A4C7-20C317006013}" name="PivotTable11" cacheId="17" applyNumberFormats="0" applyBorderFormats="0" applyFontFormats="0" applyPatternFormats="0" applyAlignmentFormats="0" applyWidthHeightFormats="1" dataCaption="Values" tag="0cc3f9d5-b0e1-4534-9ad5-292d92ba2292" updatedVersion="8" minRefreshableVersion="5" useAutoFormatting="1" subtotalHiddenItems="1" itemPrintTitles="1" createdVersion="7" indent="0" outline="1" outlineData="1" multipleFieldFilters="0">
  <location ref="A54:B58" firstHeaderRow="1" firstDataRow="1" firstDataCol="1"/>
  <pivotFields count="4">
    <pivotField axis="axisRow" allDrilled="1" subtotalTop="0" showAll="0" dataSourceSort="1" defaultSubtotal="0" defaultAttributeDrillState="1">
      <items count="3">
        <item s="1" x="0"/>
        <item s="1" x="1"/>
        <item s="1"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Amount" fld="1" baseField="0" baseItem="0" numFmtId="166"/>
  </dataFields>
  <pivotHierarchies count="1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7" name="[Meeting_list].[meeting_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rowHierarchiesUsage count="1">
    <rowHierarchyUsage hierarchyUsage="4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ees_202001231041]"/>
        <x15:activeTabTopLevelEntity name="[Invoice]"/>
        <x15:activeTabTopLevelEntity name="[Meeting_list]"/>
        <x15:activeTabTopLevelEntity name="[Brokera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DBC78C1-452A-4374-AB26-D1AB823F7608}" name="PivotTable10" cacheId="16" applyNumberFormats="0" applyBorderFormats="0" applyFontFormats="0" applyPatternFormats="0" applyAlignmentFormats="0" applyWidthHeightFormats="1" dataCaption="Values" tag="e44fb697-9d42-4377-a6b3-235b8c96343f" updatedVersion="8" minRefreshableVersion="5" useAutoFormatting="1" subtotalHiddenItems="1" itemPrintTitles="1" createdVersion="7" indent="0" outline="1" outlineData="1" multipleFieldFilters="0">
  <location ref="A47:B51"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Amount" fld="1" baseField="0" baseItem="0" numFmtId="166"/>
  </dataFields>
  <pivotHierarchies count="1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7" name="[Meeting_list].[meeting_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rowHierarchiesUsage count="1">
    <rowHierarchyUsage hierarchyUsage="9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ees_202001231041]"/>
        <x15:activeTabTopLevelEntity name="[Invoice]"/>
        <x15:activeTabTopLevelEntity name="[Meeting_li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95A287C-6C6D-41B3-9F12-1C6944351724}" name="PivotTable6" cacheId="22" applyNumberFormats="0" applyBorderFormats="0" applyFontFormats="0" applyPatternFormats="0" applyAlignmentFormats="0" applyWidthHeightFormats="1" dataCaption="Values" tag="98af096a-00e5-47e3-bb21-190fe8b94ea9" updatedVersion="8" minRefreshableVersion="5" useAutoFormatting="1" subtotalHiddenItems="1" itemPrintTitles="1" createdVersion="7" indent="0" outline="1" outlineData="1" multipleFieldFilters="0">
  <location ref="A14:B18"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Amount" fld="1" baseField="0" baseItem="0"/>
  </dataFields>
  <pivotHierarchies count="1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7" name="[Meeting_list].[meeting_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rowHierarchiesUsage count="1">
    <rowHierarchyUsage hierarchyUsage="9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ees_202001231041]"/>
        <x15:activeTabTopLevelEntity name="[Invoice]"/>
        <x15:activeTabTopLevelEntity name="[Meeting_li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BA2B988-FFFF-4A8C-B993-D12298E52C8F}" name="PivotTable9" cacheId="24" applyNumberFormats="0" applyBorderFormats="0" applyFontFormats="0" applyPatternFormats="0" applyAlignmentFormats="0" applyWidthHeightFormats="1" dataCaption="Values" tag="4cba6d62-dd05-4496-b847-5ae5b3d6f03d" updatedVersion="8" minRefreshableVersion="5" useAutoFormatting="1" subtotalHiddenItems="1" itemPrintTitles="1" createdVersion="7" indent="0" outline="1" outlineData="1" multipleFieldFilters="0">
  <location ref="A39:B43"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Amount" fld="1" baseField="0" baseItem="0" numFmtId="165"/>
  </dataFields>
  <pivotHierarchies count="1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7" name="[Meeting_list].[meeting_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rowHierarchiesUsage count="1">
    <rowHierarchyUsage hierarchyUsage="10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ees_202001231041]"/>
        <x15:activeTabTopLevelEntity name="[Invoice]"/>
        <x15:activeTabTopLevelEntity name="[Meeting_li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6F9073E-8B11-4464-9F90-3A56B4F2CDD4}" name="PivotTable10" cacheId="4" applyNumberFormats="0" applyBorderFormats="0" applyFontFormats="0" applyPatternFormats="0" applyAlignmentFormats="0" applyWidthHeightFormats="1" dataCaption="Values" tag="a7d4a7cf-5ef3-4a51-863b-fb5edd531d86" updatedVersion="8" minRefreshableVersion="5" useAutoFormatting="1" subtotalHiddenItems="1" itemPrintTitles="1" createdVersion="7" indent="0" outline="1" outlineData="1" multipleFieldFilters="0" chartFormat="11">
  <location ref="A5:B13" firstHeaderRow="1" firstDataRow="1" firstDataCol="1"/>
  <pivotFields count="4">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Sum of revenue_amount" fld="1" baseField="0" baseItem="0"/>
  </dataFields>
  <chartFormats count="16">
    <chartFormat chart="2" format="0"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0" count="1" selected="0">
            <x v="0"/>
          </reference>
        </references>
      </pivotArea>
    </chartFormat>
    <chartFormat chart="4" format="11">
      <pivotArea type="data" outline="0" fieldPosition="0">
        <references count="2">
          <reference field="4294967294" count="1" selected="0">
            <x v="0"/>
          </reference>
          <reference field="0" count="1" selected="0">
            <x v="1"/>
          </reference>
        </references>
      </pivotArea>
    </chartFormat>
    <chartFormat chart="4" format="12">
      <pivotArea type="data" outline="0" fieldPosition="0">
        <references count="2">
          <reference field="4294967294" count="1" selected="0">
            <x v="0"/>
          </reference>
          <reference field="0" count="1" selected="0">
            <x v="2"/>
          </reference>
        </references>
      </pivotArea>
    </chartFormat>
    <chartFormat chart="4" format="13">
      <pivotArea type="data" outline="0" fieldPosition="0">
        <references count="2">
          <reference field="4294967294" count="1" selected="0">
            <x v="0"/>
          </reference>
          <reference field="0" count="1" selected="0">
            <x v="3"/>
          </reference>
        </references>
      </pivotArea>
    </chartFormat>
    <chartFormat chart="4" format="14">
      <pivotArea type="data" outline="0" fieldPosition="0">
        <references count="2">
          <reference field="4294967294" count="1" selected="0">
            <x v="0"/>
          </reference>
          <reference field="0" count="1" selected="0">
            <x v="4"/>
          </reference>
        </references>
      </pivotArea>
    </chartFormat>
    <chartFormat chart="4" format="15">
      <pivotArea type="data" outline="0" fieldPosition="0">
        <references count="2">
          <reference field="4294967294" count="1" selected="0">
            <x v="0"/>
          </reference>
          <reference field="0" count="1" selected="0">
            <x v="5"/>
          </reference>
        </references>
      </pivotArea>
    </chartFormat>
    <chartFormat chart="4" format="16">
      <pivotArea type="data" outline="0" fieldPosition="0">
        <references count="2">
          <reference field="4294967294" count="1" selected="0">
            <x v="0"/>
          </reference>
          <reference field="0" count="1" selected="0">
            <x v="6"/>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 chart="2" format="3">
      <pivotArea type="data" outline="0" fieldPosition="0">
        <references count="2">
          <reference field="4294967294" count="1" selected="0">
            <x v="0"/>
          </reference>
          <reference field="0" count="1" selected="0">
            <x v="2"/>
          </reference>
        </references>
      </pivotArea>
    </chartFormat>
    <chartFormat chart="2" format="4">
      <pivotArea type="data" outline="0" fieldPosition="0">
        <references count="2">
          <reference field="4294967294" count="1" selected="0">
            <x v="0"/>
          </reference>
          <reference field="0" count="1" selected="0">
            <x v="3"/>
          </reference>
        </references>
      </pivotArea>
    </chartFormat>
    <chartFormat chart="2" format="5">
      <pivotArea type="data" outline="0" fieldPosition="0">
        <references count="2">
          <reference field="4294967294" count="1" selected="0">
            <x v="0"/>
          </reference>
          <reference field="0" count="1" selected="0">
            <x v="4"/>
          </reference>
        </references>
      </pivotArea>
    </chartFormat>
    <chartFormat chart="2" format="6">
      <pivotArea type="data" outline="0" fieldPosition="0">
        <references count="2">
          <reference field="4294967294" count="1" selected="0">
            <x v="0"/>
          </reference>
          <reference field="0" count="1" selected="0">
            <x v="5"/>
          </reference>
        </references>
      </pivotArea>
    </chartFormat>
    <chartFormat chart="2" format="7">
      <pivotArea type="data" outline="0" fieldPosition="0">
        <references count="2">
          <reference field="4294967294" count="1" selected="0">
            <x v="0"/>
          </reference>
          <reference field="0" count="1" selected="0">
            <x v="6"/>
          </reference>
        </references>
      </pivotArea>
    </chartFormat>
  </chartFormats>
  <pivotHierarchies count="1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7" name="[Meeting_list].[meeting_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rowHierarchiesUsage count="1">
    <rowHierarchyUsage hierarchyUsage="1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Opportunity]"/>
        <x15:activeTabTopLevelEntity name="[Meeting_list]"/>
        <x15:activeTabTopLevelEntity name="[Invo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BDBC7C2-B761-40DD-92B2-D752CAEF3C3D}" name="PivotTable15" cacheId="14"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location ref="A22:B91" firstHeaderRow="1" firstDataRow="1" firstDataCol="1"/>
  <pivotFields count="4">
    <pivotField axis="axisRow" allDrilled="1" subtotalTop="0" showAll="0" dataSourceSort="1" defaultSubtotal="0" defaultAttributeDrillState="1">
      <items count="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Items count="1">
    <i/>
  </colItems>
  <dataFields count="1">
    <dataField name="Count of Age" fld="1" subtotal="count" baseField="0" baseItem="0"/>
  </dataFields>
  <pivotHierarchies count="1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Ag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3" name="[Meeting_list].[meeting_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rowHierarchiesUsage count="1">
    <rowHierarchyUsage hierarchyUsage="1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D_Customer Inform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2DCD974-8907-4550-906D-5F7EEA95C245}" name="PivotTable14" cacheId="13" applyNumberFormats="0" applyBorderFormats="0" applyFontFormats="0" applyPatternFormats="0" applyAlignmentFormats="0" applyWidthHeightFormats="1" dataCaption="Values" tag="a7e0bf39-b80a-4cac-93f3-ca882b03f9d3" updatedVersion="8" minRefreshableVersion="5" useAutoFormatting="1" itemPrintTitles="1" createdVersion="7" indent="0" outline="1" outlineData="1" multipleFieldFilters="0" chartFormat="3">
  <location ref="A16:B20" firstHeaderRow="1" firstDataRow="1" firstDataCol="1"/>
  <pivotFields count="4">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v="1"/>
    </i>
    <i>
      <x v="2"/>
    </i>
    <i>
      <x/>
    </i>
    <i t="grand">
      <x/>
    </i>
  </rowItems>
  <colItems count="1">
    <i/>
  </colItems>
  <dataFields count="1">
    <dataField name="Count of Custom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1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3" name="[Meeting_list].[meeting_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rowHierarchiesUsage count="1">
    <rowHierarchyUsage hierarchyUsage="1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D_Customer Information]"/>
        <x15:activeTabTopLevelEntity name="[Invo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6317D107-FEAC-4552-BBAD-8BC12DC50026}" name="PivotTable13" cacheId="0" applyNumberFormats="0" applyBorderFormats="0" applyFontFormats="0" applyPatternFormats="0" applyAlignmentFormats="0" applyWidthHeightFormats="1" dataCaption="Values" tag="145343b5-3b5e-4ac5-a368-215ff629ab4b" updatedVersion="8" minRefreshableVersion="5" useAutoFormatting="1" itemPrintTitles="1" createdVersion="7" indent="0" outline="1" outlineData="1" multipleFieldFilters="0" chartFormat="4">
  <location ref="A9:B14"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Policy ID" fld="1" subtotal="count" baseField="0" baseItem="0"/>
  </dataField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 chart="2" format="9">
      <pivotArea type="data" outline="0" fieldPosition="0">
        <references count="2">
          <reference field="4294967294" count="1" selected="0">
            <x v="0"/>
          </reference>
          <reference field="0" count="1" selected="0">
            <x v="2"/>
          </reference>
        </references>
      </pivotArea>
    </chartFormat>
    <chartFormat chart="2" format="10">
      <pivotArea type="data" outline="0" fieldPosition="0">
        <references count="2">
          <reference field="4294967294" count="1" selected="0">
            <x v="0"/>
          </reference>
          <reference field="0" count="1" selected="0">
            <x v="3"/>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1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3" name="[Meeting_list].[meeting_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rowHierarchiesUsage count="1">
    <rowHierarchyUsage hierarchyUsage="14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D_Policy Details]"/>
        <x15:activeTabTopLevelEntity name="[Invoice]"/>
        <x15:activeTabTopLevelEntity name="[Meeting_list]"/>
        <x15:activeTabTopLevelEntity name="[PD_Customer Information]"/>
        <x15:activeTabTopLevelEntity name="[PD_Payment His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9713E21-49B7-477A-940F-C8BFE7BCC1AD}" name="PivotTable11" cacheId="12" applyNumberFormats="0" applyBorderFormats="0" applyFontFormats="0" applyPatternFormats="0" applyAlignmentFormats="0" applyWidthHeightFormats="1" dataCaption="Values" tag="f98132b5-936c-408a-8b3b-0b001c565f09" updatedVersion="8" minRefreshableVersion="5" useAutoFormatting="1" colGrandTotals="0" itemPrintTitles="1" createdVersion="7" indent="0" outline="1" outlineData="1" multipleFieldFilters="0" chartFormat="7">
  <location ref="A1:B5"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Status" fld="1" subtotal="count"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2"/>
          </reference>
        </references>
      </pivotArea>
    </chartFormat>
    <chartFormat chart="2" format="4">
      <pivotArea type="data" outline="0" fieldPosition="0">
        <references count="2">
          <reference field="4294967294" count="1" selected="0">
            <x v="0"/>
          </reference>
          <reference field="0" count="1" selected="0">
            <x v="1"/>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s>
  <pivotHierarchies count="1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7" name="[Meeting_list].[meeting_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rowHierarchiesUsage count="1">
    <rowHierarchyUsage hierarchyUsage="15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D_Policy Details]"/>
        <x15:activeTabTopLevelEntity name="[Invoice]"/>
        <x15:activeTabTopLevelEntity name="[Meeting_li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EE30CC9-A34C-49E3-832E-CF59580BC5E5}" name="PivotTable18" cacheId="5"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4">
  <location ref="A1:B4" firstHeaderRow="1"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Count of Policy 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1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7" name="[Meeting_list].[meeting_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rowHierarchiesUsage count="1">
    <rowHierarchyUsage hierarchyUsage="1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D_Payment His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2D3E81C-E93B-4009-9D83-5594399EA73F}" name="PivotTable21" cacheId="8" applyNumberFormats="0" applyBorderFormats="0" applyFontFormats="0" applyPatternFormats="0" applyAlignmentFormats="0" applyWidthHeightFormats="1" dataCaption="Values" tag="d099d240-558a-4e70-bb7f-759fd2619c57" updatedVersion="8" minRefreshableVersion="5" useAutoFormatting="1" itemPrintTitles="1" createdVersion="7" indent="0" outline="1" outlineData="1" multipleFieldFilters="0" chartFormat="9">
  <location ref="I4:J8"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Claim 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1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7" name="[Meeting_list].[meeting_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rowHierarchiesUsage count="1">
    <rowHierarchyUsage hierarchyUsage="8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Invoice]"/>
        <x15:activeTabTopLevelEntity name="[Meeting_list]"/>
        <x15:activeTabTopLevelEntity name="[PD_Customer Information]"/>
        <x15:activeTabTopLevelEntity name="[PD_Policy Details]"/>
        <x15:activeTabTopLevelEntity name="[PD_Payment His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D8532BAE-FF8A-4E60-95FB-94B969617393}" name="PivotTable23" cacheId="10" applyNumberFormats="0" applyBorderFormats="0" applyFontFormats="0" applyPatternFormats="0" applyAlignmentFormats="0" applyWidthHeightFormats="1" dataCaption="Values" tag="288e4adf-959a-49b6-85f1-c54d8b7561db" updatedVersion="8" minRefreshableVersion="5" useAutoFormatting="1" itemPrintTitles="1" createdVersion="7" indent="0" outline="1" outlineData="1" multipleFieldFilters="0" chartFormat="7">
  <location ref="A17:B21" firstHeaderRow="1" firstDataRow="1" firstDataCol="1"/>
  <pivotFields count="4">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2"/>
    </i>
    <i>
      <x v="1"/>
    </i>
    <i t="grand">
      <x/>
    </i>
  </rowItems>
  <colItems count="1">
    <i/>
  </colItems>
  <dataFields count="1">
    <dataField name="Count of Policy 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1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7" name="[Meeting_list].[meeting_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rowHierarchiesUsage count="1">
    <rowHierarchyUsage hierarchyUsage="1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D_Additional Fiel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2D5B23C0-85BE-49FD-80B1-8EF919ACE6A1}" name="PivotTable22" cacheId="9" applyNumberFormats="0" applyBorderFormats="0" applyFontFormats="0" applyPatternFormats="0" applyAlignmentFormats="0" applyWidthHeightFormats="1" dataCaption="Values" tag="787bf046-357e-447f-8fec-283056a5ec60" updatedVersion="8" minRefreshableVersion="5" useAutoFormatting="1" itemPrintTitles="1" createdVersion="7" indent="0" outline="1" outlineData="1" multipleFieldFilters="0">
  <location ref="K1:K2"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Claim Amount" fld="0" baseField="0" baseItem="0" numFmtId="167"/>
  </dataFields>
  <pivotHierarchies count="1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dateBetween" evalOrder="-1" id="7" name="[Meeting_list].[meeting_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Invoice]"/>
        <x15:activeTabTopLevelEntity name="[Meeting_list]"/>
        <x15:activeTabTopLevelEntity name="[PD_Customer Information]"/>
        <x15:activeTabTopLevelEntity name="[PD_Policy Details]"/>
        <x15:activeTabTopLevelEntity name="[PD_Payment His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ABBB5A65-FF0A-4D9D-ABDD-77EC112A7C46}" name="PivotTable20" cacheId="7"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location ref="I1:I2"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Claim ID" fld="0" subtotal="count" baseField="0" baseItem="0"/>
  </dataFields>
  <pivotHierarchies count="1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dateBetween" evalOrder="-1" id="7" name="[Meeting_list].[meeting_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A240A68C-8A8F-49FC-AB45-D6D0C0D44634}" name="PivotTable24" cacheId="11" applyNumberFormats="0" applyBorderFormats="0" applyFontFormats="0" applyPatternFormats="0" applyAlignmentFormats="0" applyWidthHeightFormats="1" dataCaption="Values" tag="73876747-e40b-414b-95ef-0bc7d0ff0cd2" updatedVersion="8" minRefreshableVersion="5" useAutoFormatting="1" itemPrintTitles="1" createdVersion="7" indent="0" outline="1" outlineData="1" multipleFieldFilters="0" chartFormat="4">
  <location ref="H21:J26" firstHeaderRow="0"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2"/>
  </colFields>
  <colItems count="2">
    <i>
      <x/>
    </i>
    <i i="1">
      <x v="1"/>
    </i>
  </colItems>
  <dataFields count="2">
    <dataField name="Sum of Coverage Amount" fld="2" baseField="0" baseItem="0"/>
    <dataField name="Sum of Premium Amount"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1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7" name="[Meeting_list].[meeting_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rowHierarchiesUsage count="1">
    <rowHierarchyUsage hierarchyUsage="14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D_Policy Details]"/>
        <x15:activeTabTopLevelEntity name="[Invoice]"/>
        <x15:activeTabTopLevelEntity name="[Meeting_li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238D0681-A0DC-4F59-93F8-CE7E952B38AB}" name="PivotTable19" cacheId="6" applyNumberFormats="0" applyBorderFormats="0" applyFontFormats="0" applyPatternFormats="0" applyAlignmentFormats="0" applyWidthHeightFormats="1" dataCaption="Values" tag="9fad68d6-5330-4705-ad80-8ce738505cfe" updatedVersion="8" minRefreshableVersion="5" useAutoFormatting="1" itemPrintTitles="1" createdVersion="7" indent="0" outline="1" outlineData="1" multipleFieldFilters="0" chartFormat="9">
  <location ref="A6:B10" firstHeaderRow="1" firstDataRow="1" firstDataCol="1"/>
  <pivotFields count="4">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t="grand">
      <x/>
    </i>
  </rowItems>
  <colItems count="1">
    <i/>
  </colItems>
  <dataFields count="1">
    <dataField name="Count of Payment ID" fld="0" subtotal="count" baseField="0" baseItem="0"/>
  </dataFields>
  <chartFormats count="8">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 count="1" selected="0">
            <x v="0"/>
          </reference>
        </references>
      </pivotArea>
    </chartFormat>
    <chartFormat chart="5" format="7">
      <pivotArea type="data" outline="0" fieldPosition="0">
        <references count="2">
          <reference field="4294967294" count="1" selected="0">
            <x v="0"/>
          </reference>
          <reference field="1" count="1" selected="0">
            <x v="1"/>
          </reference>
        </references>
      </pivotArea>
    </chartFormat>
    <chartFormat chart="5" format="8">
      <pivotArea type="data" outline="0" fieldPosition="0">
        <references count="2">
          <reference field="4294967294" count="1" selected="0">
            <x v="0"/>
          </reference>
          <reference field="1" count="1" selected="0">
            <x v="2"/>
          </reference>
        </references>
      </pivotArea>
    </chartFormat>
    <chartFormat chart="3" format="1">
      <pivotArea type="data" outline="0" fieldPosition="0">
        <references count="2">
          <reference field="4294967294" count="1" selected="0">
            <x v="0"/>
          </reference>
          <reference field="1" count="1" selected="0">
            <x v="0"/>
          </reference>
        </references>
      </pivotArea>
    </chartFormat>
    <chartFormat chart="3" format="2">
      <pivotArea type="data" outline="0" fieldPosition="0">
        <references count="2">
          <reference field="4294967294" count="1" selected="0">
            <x v="0"/>
          </reference>
          <reference field="1" count="1" selected="0">
            <x v="1"/>
          </reference>
        </references>
      </pivotArea>
    </chartFormat>
    <chartFormat chart="3" format="3">
      <pivotArea type="data" outline="0" fieldPosition="0">
        <references count="2">
          <reference field="4294967294" count="1" selected="0">
            <x v="0"/>
          </reference>
          <reference field="1" count="1" selected="0">
            <x v="2"/>
          </reference>
        </references>
      </pivotArea>
    </chartFormat>
  </chartFormats>
  <pivotHierarchies count="19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7" name="[Meeting_list].[meeting_date]">
      <autoFilter ref="A1">
        <filterColumn colId="0">
          <customFilters and="1">
            <customFilter operator="greaterThanOrEqual" val="43466"/>
            <customFilter operator="lessThanOrEqual" val="44196"/>
          </customFilters>
        </filterColumn>
      </autoFilter>
      <extLst>
        <ext xmlns:x15="http://schemas.microsoft.com/office/spreadsheetml/2010/11/main" uri="{0605FD5F-26C8-4aeb-8148-2DB25E43C511}">
          <x15:pivotFilter useWholeDay="1"/>
        </ext>
      </extLst>
    </filter>
  </filters>
  <rowHierarchiesUsage count="1">
    <rowHierarchyUsage hierarchyUsage="1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D_Payment Histor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Append1" backgroundRefresh="0" connectionId="1" xr16:uid="{195D90D5-AAA1-42B1-BE24-8C3F38FEC00D}" autoFormatId="16" applyNumberFormats="0" applyBorderFormats="0" applyFontFormats="0" applyPatternFormats="0" applyAlignmentFormats="0" applyWidthHeightFormats="0">
  <queryTableRefresh nextId="22">
    <queryTableFields count="21">
      <queryTableField id="1" name="client_name" tableColumnId="1"/>
      <queryTableField id="2" name="policy_number" tableColumnId="2"/>
      <queryTableField id="3" name="policy_status" tableColumnId="3"/>
      <queryTableField id="4" name="policy_start_date" tableColumnId="4"/>
      <queryTableField id="5" name="policy_end_date" tableColumnId="5"/>
      <queryTableField id="6" name="product_group" tableColumnId="6"/>
      <queryTableField id="7" name="Account Exe ID" tableColumnId="7"/>
      <queryTableField id="8" name="Exe Name" tableColumnId="8"/>
      <queryTableField id="9" name="branch_name" tableColumnId="9"/>
      <queryTableField id="10" name="solution_group" tableColumnId="10"/>
      <queryTableField id="11" name="income_class" tableColumnId="11"/>
      <queryTableField id="12" name="Amount" tableColumnId="12"/>
      <queryTableField id="13" name="income_due_date" tableColumnId="13"/>
      <queryTableField id="14" name="revenue_transaction_type" tableColumnId="14"/>
      <queryTableField id="15" name="renewal_status" tableColumnId="15"/>
      <queryTableField id="16" name="lapse_reason" tableColumnId="16"/>
      <queryTableField id="17" name="last_updated_date" tableColumnId="17"/>
      <queryTableField id="18" name="Account Executive" tableColumnId="18"/>
      <queryTableField id="19" name="invoice_number" tableColumnId="19"/>
      <queryTableField id="20" name="invoice_date" tableColumnId="20"/>
      <queryTableField id="21" name="Client Name" tableColumnId="21"/>
    </queryTableFields>
  </queryTableRefresh>
  <extLst>
    <ext xmlns:x15="http://schemas.microsoft.com/office/spreadsheetml/2010/11/main" uri="{883FBD77-0823-4a55-B5E3-86C4891E6966}">
      <x15:queryTable sourceDataName="Query - Append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Executive" xr10:uid="{DA4E1F19-77F3-474A-88C2-214B70C782B1}" sourceName="[Invoice].[Account Executive]">
  <pivotTables>
    <pivotTable tabId="1" name="PivotTable1"/>
    <pivotTable tabId="4" name="PivotTable3"/>
    <pivotTable tabId="15" name="PivotTable10"/>
    <pivotTable tabId="12" name="PivotTable1"/>
    <pivotTable tabId="12" name="PivotTable2"/>
    <pivotTable tabId="12" name="PivotTable3"/>
    <pivotTable tabId="12" name="PivotTable4"/>
    <pivotTable tabId="12" name="PivotTable5"/>
    <pivotTable tabId="12" name="PivotTable6"/>
    <pivotTable tabId="3" name="PivotTable2"/>
    <pivotTable tabId="5" name="PivotTable4"/>
    <pivotTable tabId="2" name="PivotTable1"/>
    <pivotTable tabId="1" name="PivotTable27"/>
    <pivotTable tabId="17" name="PivotTable18"/>
    <pivotTable tabId="17" name="PivotTable19"/>
    <pivotTable tabId="17" name="PivotTable20"/>
    <pivotTable tabId="17" name="PivotTable21"/>
    <pivotTable tabId="17" name="PivotTable22"/>
    <pivotTable tabId="17" name="PivotTable23"/>
    <pivotTable tabId="17" name="PivotTable24"/>
    <pivotTable tabId="16" name="PivotTable11"/>
    <pivotTable tabId="16" name="PivotTable13"/>
    <pivotTable tabId="16" name="PivotTable14"/>
    <pivotTable tabId="16" name="PivotTable15"/>
    <pivotTable tabId="12" name="PivotTable8"/>
    <pivotTable tabId="12" name="PivotTable9"/>
    <pivotTable tabId="12" name="PivotTable10"/>
    <pivotTable tabId="12" name="PivotTable11"/>
  </pivotTables>
  <data>
    <olap pivotCacheId="417733530">
      <levels count="2">
        <level uniqueName="[Invoice].[Account Executive].[(All)]" sourceCaption="(All)" count="0"/>
        <level uniqueName="[Invoice].[Account Executive].[Account Executive]" sourceCaption="Account Executive" count="8">
          <ranges>
            <range startItem="0">
              <i n="[Invoice].[Account Executive].&amp;[Abhinav Shivam]" c="Abhinav Shivam"/>
              <i n="[Invoice].[Account Executive].&amp;[Animesh Rawat]" c="Animesh Rawat"/>
              <i n="[Invoice].[Account Executive].&amp;[Gilbert]" c="Gilbert"/>
              <i n="[Invoice].[Account Executive].&amp;[Juli]" c="Juli"/>
              <i n="[Invoice].[Account Executive].&amp;[Ketan Jain]" c="Ketan Jain"/>
              <i n="[Invoice].[Account Executive].&amp;[Mark]" c="Mark"/>
              <i n="[Invoice].[Account Executive].&amp;[Vidit Shah]" c="Vidit Shah"/>
              <i n="[Invoice].[Account Executive].&amp;[Vinay]" c="Vinay"/>
            </range>
          </ranges>
        </level>
      </levels>
      <selections count="1">
        <selection n="[Invoice].[Account Executiv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group" xr10:uid="{CE4B2C70-1A11-4D9A-925B-217AAF476507}" sourceName="[Opportunity].[product_group]">
  <pivotTables>
    <pivotTable tabId="15" name="PivotTable10"/>
  </pivotTables>
  <data>
    <olap pivotCacheId="417733530">
      <levels count="2">
        <level uniqueName="[Opportunity].[product_group].[(All)]" sourceCaption="(All)" count="0"/>
        <level uniqueName="[Opportunity].[product_group].[product_group]" sourceCaption="product_group" count="7" sortOrder="ascending">
          <ranges>
            <range startItem="0">
              <i n="[Opportunity].[product_group].&amp;[Employee Benefits]" c="Employee Benefits"/>
              <i n="[Opportunity].[product_group].&amp;[Engineering]" c="Engineering"/>
              <i n="[Opportunity].[product_group].&amp;[Fire]" c="Fire"/>
              <i n="[Opportunity].[product_group].&amp;[Liability]" c="Liability"/>
              <i n="[Opportunity].[product_group].&amp;[Marine]" c="Marine"/>
              <i n="[Opportunity].[product_group].&amp;[Miscellaneous]" c="Miscellaneous"/>
              <i n="[Opportunity].[product_group].&amp;[Terrorism]" c="Terrorism"/>
            </range>
          </ranges>
        </level>
      </levels>
      <selections count="1">
        <selection n="[Opportunity].[product_group].[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93236B35-0F20-4631-A9F7-2BB23B5245A7}" sourceName="[PD_Customer Information].[Gender]">
  <pivotTables>
    <pivotTable tabId="16" name="PivotTable14"/>
    <pivotTable tabId="1" name="PivotTable1"/>
    <pivotTable tabId="1" name="PivotTable27"/>
    <pivotTable tabId="4" name="PivotTable3"/>
    <pivotTable tabId="15" name="PivotTable10"/>
    <pivotTable tabId="17" name="PivotTable18"/>
    <pivotTable tabId="17" name="PivotTable19"/>
    <pivotTable tabId="17" name="PivotTable20"/>
    <pivotTable tabId="17" name="PivotTable21"/>
    <pivotTable tabId="17" name="PivotTable22"/>
    <pivotTable tabId="17" name="PivotTable23"/>
    <pivotTable tabId="17" name="PivotTable24"/>
    <pivotTable tabId="16" name="PivotTable11"/>
    <pivotTable tabId="16" name="PivotTable13"/>
    <pivotTable tabId="16" name="PivotTable15"/>
    <pivotTable tabId="12" name="PivotTable1"/>
    <pivotTable tabId="12" name="PivotTable10"/>
    <pivotTable tabId="12" name="PivotTable11"/>
    <pivotTable tabId="12" name="PivotTable2"/>
    <pivotTable tabId="12" name="PivotTable3"/>
    <pivotTable tabId="12" name="PivotTable4"/>
    <pivotTable tabId="12" name="PivotTable5"/>
    <pivotTable tabId="12" name="PivotTable6"/>
    <pivotTable tabId="12" name="PivotTable8"/>
    <pivotTable tabId="12" name="PivotTable9"/>
    <pivotTable tabId="3" name="PivotTable2"/>
    <pivotTable tabId="5" name="PivotTable4"/>
    <pivotTable tabId="2" name="PivotTable1"/>
  </pivotTables>
  <data>
    <olap pivotCacheId="417733530">
      <levels count="2">
        <level uniqueName="[PD_Customer Information].[Gender].[(All)]" sourceCaption="(All)" count="0"/>
        <level uniqueName="[PD_Customer Information].[Gender].[Gender]" sourceCaption="Gender" count="3">
          <ranges>
            <range startItem="0">
              <i n="[PD_Customer Information].[Gender].&amp;[Female]" c="Female"/>
              <i n="[PD_Customer Information].[Gender].&amp;[Male]" c="Male"/>
              <i n="[PD_Customer Information].[Gender].&amp;[Other]" c="Other"/>
            </range>
          </ranges>
        </level>
      </levels>
      <selections count="1">
        <selection n="[PD_Customer Information].[Gende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licy_Type" xr10:uid="{84BD4F59-E242-4F52-879D-D3214A17A03F}" sourceName="[PD_Policy Details].[Policy Type]">
  <pivotTables>
    <pivotTable tabId="16" name="PivotTable13"/>
    <pivotTable tabId="1" name="PivotTable1"/>
    <pivotTable tabId="1" name="PivotTable27"/>
    <pivotTable tabId="4" name="PivotTable3"/>
    <pivotTable tabId="15" name="PivotTable10"/>
    <pivotTable tabId="17" name="PivotTable18"/>
    <pivotTable tabId="17" name="PivotTable19"/>
    <pivotTable tabId="17" name="PivotTable20"/>
    <pivotTable tabId="17" name="PivotTable21"/>
    <pivotTable tabId="17" name="PivotTable22"/>
    <pivotTable tabId="17" name="PivotTable23"/>
    <pivotTable tabId="17" name="PivotTable24"/>
    <pivotTable tabId="16" name="PivotTable11"/>
    <pivotTable tabId="16" name="PivotTable14"/>
    <pivotTable tabId="16" name="PivotTable15"/>
    <pivotTable tabId="12" name="PivotTable1"/>
    <pivotTable tabId="12" name="PivotTable10"/>
    <pivotTable tabId="12" name="PivotTable11"/>
    <pivotTable tabId="12" name="PivotTable2"/>
    <pivotTable tabId="12" name="PivotTable3"/>
    <pivotTable tabId="12" name="PivotTable4"/>
    <pivotTable tabId="12" name="PivotTable5"/>
    <pivotTable tabId="12" name="PivotTable6"/>
    <pivotTable tabId="12" name="PivotTable8"/>
    <pivotTable tabId="12" name="PivotTable9"/>
    <pivotTable tabId="3" name="PivotTable2"/>
    <pivotTable tabId="5" name="PivotTable4"/>
    <pivotTable tabId="2" name="PivotTable1"/>
  </pivotTables>
  <data>
    <olap pivotCacheId="417733530">
      <levels count="2">
        <level uniqueName="[PD_Policy Details].[Policy Type].[(All)]" sourceCaption="(All)" count="0"/>
        <level uniqueName="[PD_Policy Details].[Policy Type].[Policy Type]" sourceCaption="Policy Type" count="4">
          <ranges>
            <range startItem="0">
              <i n="[PD_Policy Details].[Policy Type].&amp;[Auto]" c="Auto"/>
              <i n="[PD_Policy Details].[Policy Type].&amp;[Health]" c="Health"/>
              <i n="[PD_Policy Details].[Policy Type].&amp;[Life]" c="Life"/>
              <i n="[PD_Policy Details].[Policy Type].&amp;[Property]" c="Property"/>
            </range>
          </ranges>
        </level>
      </levels>
      <selections count="1">
        <selection n="[PD_Policy Details].[Policy Typ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09A6BF8E-8039-48F6-B24C-C121D2415253}" sourceName="[PD_Payment History].[Payment Method]">
  <pivotTables>
    <pivotTable tabId="17" name="PivotTable19"/>
    <pivotTable tabId="1" name="PivotTable1"/>
    <pivotTable tabId="1" name="PivotTable27"/>
    <pivotTable tabId="4" name="PivotTable3"/>
    <pivotTable tabId="15" name="PivotTable10"/>
    <pivotTable tabId="17" name="PivotTable18"/>
    <pivotTable tabId="17" name="PivotTable20"/>
    <pivotTable tabId="17" name="PivotTable21"/>
    <pivotTable tabId="17" name="PivotTable22"/>
    <pivotTable tabId="17" name="PivotTable23"/>
    <pivotTable tabId="17" name="PivotTable24"/>
    <pivotTable tabId="16" name="PivotTable11"/>
    <pivotTable tabId="16" name="PivotTable13"/>
    <pivotTable tabId="16" name="PivotTable14"/>
    <pivotTable tabId="16" name="PivotTable15"/>
    <pivotTable tabId="12" name="PivotTable1"/>
    <pivotTable tabId="12" name="PivotTable10"/>
    <pivotTable tabId="12" name="PivotTable11"/>
    <pivotTable tabId="12" name="PivotTable2"/>
    <pivotTable tabId="12" name="PivotTable3"/>
    <pivotTable tabId="12" name="PivotTable4"/>
    <pivotTable tabId="12" name="PivotTable5"/>
    <pivotTable tabId="12" name="PivotTable6"/>
    <pivotTable tabId="12" name="PivotTable8"/>
    <pivotTable tabId="12" name="PivotTable9"/>
    <pivotTable tabId="3" name="PivotTable2"/>
    <pivotTable tabId="5" name="PivotTable4"/>
    <pivotTable tabId="2" name="PivotTable1"/>
  </pivotTables>
  <data>
    <olap pivotCacheId="417733530">
      <levels count="2">
        <level uniqueName="[PD_Payment History].[Payment Method].[(All)]" sourceCaption="(All)" count="0"/>
        <level uniqueName="[PD_Payment History].[Payment Method].[Payment Method]" sourceCaption="Payment Method" count="3">
          <ranges>
            <range startItem="0">
              <i n="[PD_Payment History].[Payment Method].&amp;[Bank Transfer]" c="Bank Transfer"/>
              <i n="[PD_Payment History].[Payment Method].&amp;[Cash]" c="Cash"/>
              <i n="[PD_Payment History].[Payment Method].&amp;[Credit Card]" c="Credit Card"/>
            </range>
          </ranges>
        </level>
      </levels>
      <selections count="1">
        <selection n="[PD_Payment History].[Payment Metho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 Executive 1" xr10:uid="{97FFD229-2772-4C13-8A41-1EE9F6ADF284}" cache="Slicer_Account_Executive" caption="Account Executive" startItem="1" level="1" style="SlicerStyleLight2" rowHeight="241300"/>
  <slicer name="product_group 1" xr10:uid="{74757810-EC7D-4F0B-98D3-4C4DF4D8E62F}" cache="Slicer_product_group" caption="product_group" level="1" style="SlicerStyleLight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 Executive 2" xr10:uid="{03052175-8113-4F2F-BA00-8B37310E885D}" cache="Slicer_Account_Executive" caption="Account Executive" startItem="1" level="1" style="Slicer Style 1 2" rowHeight="241300"/>
  <slicer name="Gender 1" xr10:uid="{1675F956-859A-428E-BF37-4E136CD869EF}" cache="Slicer_Gender" caption="Gender" level="1" style="Slicer Style 1 2" rowHeight="234950"/>
  <slicer name="Policy Type" xr10:uid="{849A5740-2E76-42D4-88AD-84D804AC0897}" cache="Slicer_Policy_Type" caption="Policy Type" level="1" style="Slicer Style 1 2" rowHeight="234950"/>
  <slicer name="Payment Method 1" xr10:uid="{16A74F4B-7921-4E75-A857-550A3D94D46F}" cache="Slicer_Payment_Method" caption="Payment Method"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 Executive" xr10:uid="{A7B10946-4EA3-4601-BE3E-AF1B95420B79}" cache="Slicer_Account_Executive" caption="Account Executive" startItem="1" level="1" style="SlicerStyleDark2"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group" xr10:uid="{8B77A266-CEBF-4E33-B0EF-1361154E80F0}" cache="Slicer_product_group" caption="product_group" level="1" style="SlicerStyleLight2"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B1DC2BC1-4475-49F5-84EA-2015A237153E}" cache="Slicer_Gender" caption="Gender" level="1"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 Method" xr10:uid="{378D0B7F-DE95-45BB-9661-3506F9278B73}" cache="Slicer_Payment_Method" caption="Payment Method"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2FF21D1-2535-4F16-B52F-1C882C3A255A}" name="Table_Append1" displayName="Table_Append1" ref="A1:U1134" tableType="queryTable" totalsRowShown="0">
  <autoFilter ref="A1:U1134" xr:uid="{62FF21D1-2535-4F16-B52F-1C882C3A255A}"/>
  <tableColumns count="21">
    <tableColumn id="1" xr3:uid="{84C29367-DCBA-4B92-BC4B-9F5B974E60F7}" uniqueName="1" name="client_name" queryTableFieldId="1"/>
    <tableColumn id="2" xr3:uid="{E3379246-21EF-4398-A99F-F860722D5BB1}" uniqueName="2" name="policy_number" queryTableFieldId="2"/>
    <tableColumn id="3" xr3:uid="{C3735D69-54CE-4BA5-ACE9-B460D7A3D84B}" uniqueName="3" name="policy_status" queryTableFieldId="3"/>
    <tableColumn id="4" xr3:uid="{25224D0F-8899-478F-A138-92F994E4B90C}" uniqueName="4" name="policy_start_date" queryTableFieldId="4" dataDxfId="10"/>
    <tableColumn id="5" xr3:uid="{B25252A2-D38D-4289-A3EB-5C70AC6012CF}" uniqueName="5" name="policy_end_date" queryTableFieldId="5" dataDxfId="9"/>
    <tableColumn id="6" xr3:uid="{A6181027-9537-4FC8-B0A7-46B03CA4CC6D}" uniqueName="6" name="product_group" queryTableFieldId="6"/>
    <tableColumn id="7" xr3:uid="{A392D2E1-3E67-41B6-BD43-2F56F3CBD466}" uniqueName="7" name="Account Exe ID" queryTableFieldId="7"/>
    <tableColumn id="8" xr3:uid="{BAD6ADBB-B6E5-4B0D-B9B2-005A1AE65F9F}" uniqueName="8" name="Exe Name" queryTableFieldId="8"/>
    <tableColumn id="9" xr3:uid="{4B33CE9E-E2A0-4D34-9300-1A213BF87EC1}" uniqueName="9" name="branch_name" queryTableFieldId="9"/>
    <tableColumn id="10" xr3:uid="{1C197724-2646-42E4-B891-8C44C75986FD}" uniqueName="10" name="solution_group" queryTableFieldId="10"/>
    <tableColumn id="11" xr3:uid="{EEBF5CD7-2175-4827-9FA5-878F536AFD1F}" uniqueName="11" name="income_class" queryTableFieldId="11"/>
    <tableColumn id="12" xr3:uid="{0F8BCB0F-8F49-42A6-B656-FFECC2468FE1}" uniqueName="12" name="Amount" queryTableFieldId="12"/>
    <tableColumn id="13" xr3:uid="{6E543F10-A0DA-4526-9D2D-5EB9514B34E6}" uniqueName="13" name="income_due_date" queryTableFieldId="13" dataDxfId="8"/>
    <tableColumn id="14" xr3:uid="{221733EB-2CF2-41B1-84B6-31CA1D2125E4}" uniqueName="14" name="revenue_transaction_type" queryTableFieldId="14"/>
    <tableColumn id="15" xr3:uid="{38311039-82CD-43E5-9DC1-8CECFA3F3783}" uniqueName="15" name="renewal_status" queryTableFieldId="15"/>
    <tableColumn id="16" xr3:uid="{70CCBB3B-C8DE-4E27-9C4E-91ACF11BB2CC}" uniqueName="16" name="lapse_reason" queryTableFieldId="16"/>
    <tableColumn id="17" xr3:uid="{702F2121-10A9-4DF4-BED7-D9610BA231BE}" uniqueName="17" name="last_updated_date" queryTableFieldId="17" dataDxfId="7"/>
    <tableColumn id="18" xr3:uid="{ADA13FA4-7A28-438A-A95C-869222E53831}" uniqueName="18" name="Account Executive" queryTableFieldId="18"/>
    <tableColumn id="19" xr3:uid="{E6F34406-CF67-43D0-B569-5B5D8CB34931}" uniqueName="19" name="invoice_number" queryTableFieldId="19"/>
    <tableColumn id="20" xr3:uid="{EDFA7A0A-3D71-4CEB-A456-03556FEA62A3}" uniqueName="20" name="invoice_date" queryTableFieldId="20" dataDxfId="6"/>
    <tableColumn id="21" xr3:uid="{2731F0A4-CC85-46E4-B8E4-4C5E6E0F12A5}" uniqueName="21" name="Client Name" queryTableFieldId="2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00AB42-B38E-4A9C-B180-D3A375C478B9}" name="Table2" displayName="Table2" ref="J1:K69" totalsRowShown="0">
  <autoFilter ref="J1:K69" xr:uid="{5500AB42-B38E-4A9C-B180-D3A375C478B9}"/>
  <tableColumns count="2">
    <tableColumn id="1" xr3:uid="{CEECD609-04BB-44C7-8C55-BDCC9D583DAF}" name="Column1" dataDxfId="5"/>
    <tableColumn id="2" xr3:uid="{E3F0775A-2852-4A6F-B1FA-1C77EF2AB3A5}" name="Column2"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meeting_date" xr10:uid="{876ECEB6-CCA3-4B0A-9EA4-91783E997B2A}" sourceName="[Meeting_list].[meeting_date]">
  <pivotTables>
    <pivotTable tabId="2" name="PivotTable1"/>
    <pivotTable tabId="1" name="PivotTable1"/>
    <pivotTable tabId="4" name="PivotTable3"/>
    <pivotTable tabId="15" name="PivotTable10"/>
    <pivotTable tabId="12" name="PivotTable1"/>
    <pivotTable tabId="12" name="PivotTable2"/>
    <pivotTable tabId="12" name="PivotTable3"/>
    <pivotTable tabId="12" name="PivotTable4"/>
    <pivotTable tabId="12" name="PivotTable5"/>
    <pivotTable tabId="12" name="PivotTable6"/>
    <pivotTable tabId="3" name="PivotTable2"/>
    <pivotTable tabId="5" name="PivotTable4"/>
    <pivotTable tabId="1" name="PivotTable27"/>
    <pivotTable tabId="17" name="PivotTable18"/>
    <pivotTable tabId="17" name="PivotTable19"/>
    <pivotTable tabId="17" name="PivotTable20"/>
    <pivotTable tabId="17" name="PivotTable21"/>
    <pivotTable tabId="17" name="PivotTable22"/>
    <pivotTable tabId="17" name="PivotTable23"/>
    <pivotTable tabId="17" name="PivotTable24"/>
    <pivotTable tabId="16" name="PivotTable11"/>
    <pivotTable tabId="12" name="PivotTable8"/>
    <pivotTable tabId="12" name="PivotTable9"/>
    <pivotTable tabId="12" name="PivotTable10"/>
    <pivotTable tabId="12" name="PivotTable11"/>
    <pivotTable tabId="16" name="PivotTable13"/>
    <pivotTable tabId="16" name="PivotTable14"/>
    <pivotTable tabId="16" name="PivotTable15"/>
  </pivotTables>
  <state minimalRefreshVersion="6" lastRefreshVersion="6" pivotCacheId="490809823" filterType="dateBetween">
    <selection startDate="2019-01-01T00:00:00" endDate="2020-12-31T00:00:00"/>
    <bounds startDate="2019-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meeting_date 1" xr10:uid="{CF072E19-C898-4CA2-AD1B-4969C8BDFED9}" cache="Timeline_meeting_date" caption="meeting_date" level="0" selectionLevel="0" scrollPosition="2019-01-01T00:00:00" style="TimeSlicerStyleLight2"/>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meeting_date" xr10:uid="{1CA39DF3-4131-40FA-B76C-A36B12224ADA}" cache="Timeline_meeting_date" caption="meeting_date" level="0" selectionLevel="0" scrollPosition="2019-01-01T00:00:00" style="TimeSlicerStyleLight2"/>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3.xml"/></Relationships>
</file>

<file path=xl/worksheets/_rels/sheet4.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4.xml"/><Relationship Id="rId3" Type="http://schemas.openxmlformats.org/officeDocument/2006/relationships/pivotTable" Target="../pivotTables/pivotTable9.xml"/><Relationship Id="rId7" Type="http://schemas.openxmlformats.org/officeDocument/2006/relationships/pivotTable" Target="../pivotTables/pivotTable1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11" Type="http://schemas.openxmlformats.org/officeDocument/2006/relationships/drawing" Target="../drawings/drawing9.xml"/><Relationship Id="rId5" Type="http://schemas.openxmlformats.org/officeDocument/2006/relationships/pivotTable" Target="../pivotTables/pivotTable11.xml"/><Relationship Id="rId10" Type="http://schemas.openxmlformats.org/officeDocument/2006/relationships/pivotTable" Target="../pivotTables/pivotTable16.xml"/><Relationship Id="rId4" Type="http://schemas.openxmlformats.org/officeDocument/2006/relationships/pivotTable" Target="../pivotTables/pivotTable10.xml"/><Relationship Id="rId9" Type="http://schemas.openxmlformats.org/officeDocument/2006/relationships/pivotTable" Target="../pivotTables/pivotTable1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0.xml"/><Relationship Id="rId1" Type="http://schemas.openxmlformats.org/officeDocument/2006/relationships/pivotTable" Target="../pivotTables/pivotTable17.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20.xml"/><Relationship Id="rId7" Type="http://schemas.microsoft.com/office/2007/relationships/slicer" Target="../slicers/slicer5.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openxmlformats.org/officeDocument/2006/relationships/table" Target="../tables/table2.xml"/><Relationship Id="rId5" Type="http://schemas.openxmlformats.org/officeDocument/2006/relationships/drawing" Target="../drawings/drawing11.xml"/><Relationship Id="rId4" Type="http://schemas.openxmlformats.org/officeDocument/2006/relationships/pivotTable" Target="../pivotTables/pivotTable21.xml"/></Relationships>
</file>

<file path=xl/worksheets/_rels/sheet12.xml.rels><?xml version="1.0" encoding="UTF-8" standalone="yes"?>
<Relationships xmlns="http://schemas.openxmlformats.org/package/2006/relationships"><Relationship Id="rId8" Type="http://schemas.openxmlformats.org/officeDocument/2006/relationships/drawing" Target="../drawings/drawing12.xml"/><Relationship Id="rId3" Type="http://schemas.openxmlformats.org/officeDocument/2006/relationships/pivotTable" Target="../pivotTables/pivotTable24.xml"/><Relationship Id="rId7" Type="http://schemas.openxmlformats.org/officeDocument/2006/relationships/pivotTable" Target="../pivotTables/pivotTable28.xml"/><Relationship Id="rId2" Type="http://schemas.openxmlformats.org/officeDocument/2006/relationships/pivotTable" Target="../pivotTables/pivotTable23.xml"/><Relationship Id="rId1" Type="http://schemas.openxmlformats.org/officeDocument/2006/relationships/pivotTable" Target="../pivotTables/pivotTable22.xml"/><Relationship Id="rId6" Type="http://schemas.openxmlformats.org/officeDocument/2006/relationships/pivotTable" Target="../pivotTables/pivotTable27.xml"/><Relationship Id="rId5" Type="http://schemas.openxmlformats.org/officeDocument/2006/relationships/pivotTable" Target="../pivotTables/pivotTable26.xml"/><Relationship Id="rId4" Type="http://schemas.openxmlformats.org/officeDocument/2006/relationships/pivotTable" Target="../pivotTables/pivotTable25.xml"/><Relationship Id="rId9" Type="http://schemas.microsoft.com/office/2007/relationships/slicer" Target="../slicers/slicer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50325-90C7-4914-981E-B99171E910F5}">
  <dimension ref="A1:Z28"/>
  <sheetViews>
    <sheetView zoomScale="75" zoomScaleNormal="80" workbookViewId="0">
      <selection activeCell="I30" sqref="I30"/>
    </sheetView>
  </sheetViews>
  <sheetFormatPr defaultRowHeight="14.4" x14ac:dyDescent="0.3"/>
  <sheetData>
    <row r="1" spans="1:26" x14ac:dyDescent="0.3">
      <c r="A1" s="3"/>
      <c r="B1" s="3"/>
      <c r="C1" s="3"/>
      <c r="D1" s="3"/>
      <c r="E1" s="3"/>
      <c r="F1" s="3"/>
      <c r="G1" s="3"/>
      <c r="H1" s="3"/>
      <c r="I1" s="3"/>
      <c r="J1" s="3"/>
      <c r="K1" s="3"/>
      <c r="L1" s="3"/>
      <c r="M1" s="3"/>
      <c r="N1" s="3"/>
      <c r="O1" s="3"/>
      <c r="P1" s="3"/>
      <c r="Q1" s="3"/>
      <c r="R1" s="3"/>
      <c r="S1" s="3"/>
      <c r="T1" s="3"/>
      <c r="U1" s="3"/>
      <c r="V1" s="3"/>
      <c r="W1" s="3"/>
      <c r="X1" s="3"/>
      <c r="Y1" s="3"/>
      <c r="Z1" s="3"/>
    </row>
    <row r="2" spans="1:26" x14ac:dyDescent="0.3">
      <c r="A2" s="3"/>
      <c r="B2" s="3"/>
      <c r="C2" s="3"/>
      <c r="D2" s="3"/>
      <c r="E2" s="3"/>
      <c r="F2" s="3"/>
      <c r="G2" s="3"/>
      <c r="H2" s="3"/>
      <c r="I2" s="3"/>
      <c r="J2" s="3"/>
      <c r="K2" s="3"/>
      <c r="L2" s="3"/>
      <c r="M2" s="3"/>
      <c r="N2" s="3"/>
      <c r="O2" s="3"/>
      <c r="P2" s="3"/>
      <c r="Q2" s="3"/>
      <c r="R2" s="3"/>
      <c r="S2" s="3"/>
      <c r="T2" s="3"/>
      <c r="U2" s="3"/>
      <c r="V2" s="3"/>
      <c r="W2" s="4"/>
      <c r="X2" s="3"/>
      <c r="Y2" s="3"/>
      <c r="Z2" s="3"/>
    </row>
    <row r="3" spans="1:26" x14ac:dyDescent="0.3">
      <c r="A3" s="3"/>
      <c r="B3" s="3"/>
      <c r="C3" s="3"/>
      <c r="D3" s="3"/>
      <c r="E3" s="3"/>
      <c r="F3" s="3"/>
      <c r="G3" s="3"/>
      <c r="H3" s="3"/>
      <c r="I3" s="3"/>
      <c r="J3" s="3"/>
      <c r="K3" s="3"/>
      <c r="L3" s="3"/>
      <c r="M3" s="3"/>
      <c r="N3" s="3"/>
      <c r="O3" s="3"/>
      <c r="P3" s="3"/>
      <c r="Q3" s="3"/>
      <c r="R3" s="3"/>
      <c r="S3" s="3"/>
      <c r="T3" s="3"/>
      <c r="U3" s="3"/>
      <c r="V3" s="3"/>
      <c r="W3" s="3"/>
      <c r="X3" s="3"/>
      <c r="Y3" s="3"/>
      <c r="Z3" s="3"/>
    </row>
    <row r="4" spans="1:26" x14ac:dyDescent="0.3">
      <c r="A4" s="3"/>
      <c r="B4" s="3"/>
      <c r="C4" s="3"/>
      <c r="D4" s="3"/>
      <c r="E4" s="3"/>
      <c r="F4" s="3"/>
      <c r="G4" s="3"/>
      <c r="H4" s="3"/>
      <c r="I4" s="3"/>
      <c r="J4" s="3"/>
      <c r="K4" s="3"/>
      <c r="L4" s="3"/>
      <c r="M4" s="3"/>
      <c r="N4" s="3"/>
      <c r="O4" s="3"/>
      <c r="P4" s="3"/>
      <c r="Q4" s="3"/>
      <c r="R4" s="3"/>
      <c r="S4" s="3"/>
      <c r="T4" s="3"/>
      <c r="U4" s="3"/>
      <c r="V4" s="3"/>
      <c r="W4" s="3"/>
      <c r="X4" s="3"/>
      <c r="Y4" s="3"/>
      <c r="Z4" s="3"/>
    </row>
    <row r="5" spans="1:26" x14ac:dyDescent="0.3">
      <c r="A5" s="3"/>
      <c r="B5" s="3"/>
      <c r="C5" s="3"/>
      <c r="D5" s="3"/>
      <c r="E5" s="3"/>
      <c r="F5" s="3"/>
      <c r="G5" s="3"/>
      <c r="H5" s="3"/>
      <c r="I5" s="3"/>
      <c r="J5" s="3"/>
      <c r="K5" s="3"/>
      <c r="L5" s="3"/>
      <c r="M5" s="3"/>
      <c r="N5" s="3"/>
      <c r="O5" s="3"/>
      <c r="P5" s="3"/>
      <c r="Q5" s="3"/>
      <c r="R5" s="3"/>
      <c r="S5" s="3"/>
      <c r="T5" s="3"/>
      <c r="U5" s="3"/>
      <c r="V5" s="3"/>
      <c r="W5" s="3"/>
      <c r="X5" s="3"/>
      <c r="Y5" s="3"/>
      <c r="Z5" s="3"/>
    </row>
    <row r="6" spans="1:26" x14ac:dyDescent="0.3">
      <c r="A6" s="3"/>
      <c r="B6" s="3"/>
      <c r="C6" s="3"/>
      <c r="D6" s="3"/>
      <c r="E6" s="3"/>
      <c r="F6" s="3"/>
      <c r="G6" s="3"/>
      <c r="H6" s="3"/>
      <c r="I6" s="3"/>
      <c r="J6" s="3"/>
      <c r="K6" s="3"/>
      <c r="L6" s="3"/>
      <c r="M6" s="3"/>
      <c r="N6" s="3"/>
      <c r="O6" s="3"/>
      <c r="P6" s="3"/>
      <c r="Q6" s="3"/>
      <c r="R6" s="3"/>
      <c r="S6" s="3"/>
      <c r="T6" s="3"/>
      <c r="U6" s="3"/>
      <c r="V6" s="3"/>
      <c r="W6" s="3"/>
      <c r="X6" s="3"/>
      <c r="Y6" s="3"/>
      <c r="Z6" s="3"/>
    </row>
    <row r="7" spans="1:26" x14ac:dyDescent="0.3">
      <c r="A7" s="3"/>
      <c r="B7" s="3"/>
      <c r="C7" s="3"/>
      <c r="D7" s="3"/>
      <c r="E7" s="3"/>
      <c r="F7" s="3"/>
      <c r="G7" s="3"/>
      <c r="H7" s="3"/>
      <c r="I7" s="3"/>
      <c r="J7" s="3"/>
      <c r="K7" s="3"/>
      <c r="L7" s="3"/>
      <c r="M7" s="3"/>
      <c r="N7" s="3"/>
      <c r="O7" s="3"/>
      <c r="P7" s="3"/>
      <c r="Q7" s="3"/>
      <c r="R7" s="3"/>
      <c r="S7" s="3"/>
      <c r="T7" s="3"/>
      <c r="U7" s="3"/>
      <c r="V7" s="3"/>
      <c r="W7" s="3"/>
      <c r="X7" s="3"/>
      <c r="Y7" s="3"/>
      <c r="Z7" s="3"/>
    </row>
    <row r="8" spans="1:26" x14ac:dyDescent="0.3">
      <c r="A8" s="3"/>
      <c r="B8" s="3"/>
      <c r="C8" s="3"/>
      <c r="D8" s="3"/>
      <c r="E8" s="3"/>
      <c r="F8" s="3"/>
      <c r="G8" s="3"/>
      <c r="H8" s="3"/>
      <c r="I8" s="3"/>
      <c r="J8" s="3"/>
      <c r="K8" s="3"/>
      <c r="L8" s="3"/>
      <c r="M8" s="3"/>
      <c r="N8" s="3"/>
      <c r="O8" s="3"/>
      <c r="P8" s="3"/>
      <c r="Q8" s="3"/>
      <c r="R8" s="3"/>
      <c r="S8" s="3"/>
      <c r="T8" s="3"/>
      <c r="U8" s="3"/>
      <c r="V8" s="3"/>
      <c r="W8" s="3"/>
      <c r="X8" s="3"/>
      <c r="Y8" s="3"/>
      <c r="Z8" s="3"/>
    </row>
    <row r="9" spans="1:26" x14ac:dyDescent="0.3">
      <c r="A9" s="3"/>
      <c r="B9" s="3"/>
      <c r="C9" s="3"/>
      <c r="D9" s="3"/>
      <c r="E9" s="3"/>
      <c r="F9" s="3"/>
      <c r="G9" s="3"/>
      <c r="H9" s="3"/>
      <c r="I9" s="3"/>
      <c r="J9" s="3"/>
      <c r="K9" s="3"/>
      <c r="L9" s="3"/>
      <c r="M9" s="3"/>
      <c r="N9" s="3"/>
      <c r="O9" s="3"/>
      <c r="P9" s="3"/>
      <c r="Q9" s="3"/>
      <c r="R9" s="3"/>
      <c r="S9" s="3"/>
      <c r="T9" s="3"/>
      <c r="U9" s="3"/>
      <c r="V9" s="3"/>
      <c r="W9" s="3"/>
      <c r="X9" s="3"/>
      <c r="Y9" s="3"/>
      <c r="Z9" s="3"/>
    </row>
    <row r="10" spans="1:26" x14ac:dyDescent="0.3">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x14ac:dyDescent="0.3">
      <c r="A11" s="3"/>
      <c r="B11" s="3"/>
      <c r="C11" s="3"/>
      <c r="D11" s="3"/>
      <c r="E11" s="3"/>
      <c r="F11" s="3"/>
      <c r="G11" s="3"/>
      <c r="H11" s="3"/>
      <c r="I11" s="3"/>
      <c r="J11" s="3"/>
      <c r="K11" s="3"/>
      <c r="L11" s="3"/>
      <c r="M11" s="3"/>
      <c r="N11" s="3"/>
      <c r="O11" s="3"/>
      <c r="P11" s="3"/>
      <c r="Q11" s="3"/>
      <c r="R11" s="3"/>
      <c r="S11" s="3"/>
      <c r="T11" s="3"/>
      <c r="U11" s="3"/>
      <c r="V11" s="3"/>
      <c r="W11" s="3"/>
      <c r="X11" s="3"/>
      <c r="Y11" s="3"/>
      <c r="Z11" s="3"/>
    </row>
    <row r="12" spans="1:26" x14ac:dyDescent="0.3">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x14ac:dyDescent="0.3">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x14ac:dyDescent="0.3">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x14ac:dyDescent="0.3">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x14ac:dyDescent="0.3">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x14ac:dyDescent="0.3">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x14ac:dyDescent="0.3">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x14ac:dyDescent="0.3">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x14ac:dyDescent="0.3">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x14ac:dyDescent="0.3">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x14ac:dyDescent="0.3">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x14ac:dyDescent="0.3">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x14ac:dyDescent="0.3">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x14ac:dyDescent="0.3">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x14ac:dyDescent="0.3">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x14ac:dyDescent="0.3">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x14ac:dyDescent="0.3">
      <c r="A28" s="3"/>
      <c r="B28" s="3"/>
      <c r="C28" s="3"/>
      <c r="D28" s="3"/>
      <c r="E28" s="3"/>
      <c r="F28" s="3"/>
      <c r="G28" s="3"/>
      <c r="H28" s="3"/>
      <c r="I28" s="3"/>
      <c r="J28" s="3"/>
      <c r="K28" s="3"/>
      <c r="L28" s="3"/>
      <c r="M28" s="3"/>
      <c r="N28" s="3"/>
      <c r="O28" s="3"/>
      <c r="P28" s="3"/>
      <c r="Q28" s="3"/>
      <c r="R28" s="3"/>
      <c r="S28" s="3"/>
      <c r="T28" s="3"/>
      <c r="U28" s="3"/>
      <c r="V28" s="3"/>
      <c r="W28" s="3"/>
      <c r="X28" s="3"/>
      <c r="Y28" s="3"/>
      <c r="Z28" s="3"/>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AE46D-A4D6-4C77-8FE6-D7456DA67D65}">
  <dimension ref="B2:W31"/>
  <sheetViews>
    <sheetView tabSelected="1" zoomScale="79" zoomScaleNormal="80" workbookViewId="0">
      <selection activeCell="Z31" sqref="Z31"/>
    </sheetView>
  </sheetViews>
  <sheetFormatPr defaultRowHeight="14.4" x14ac:dyDescent="0.3"/>
  <cols>
    <col min="1" max="1" width="8.88671875" style="12"/>
    <col min="2" max="2" width="10.88671875" style="12" bestFit="1" customWidth="1"/>
    <col min="3" max="5" width="8.88671875" style="12"/>
    <col min="6" max="6" width="6.109375" style="12" customWidth="1"/>
    <col min="7" max="7" width="4.5546875" style="12" customWidth="1"/>
    <col min="8" max="8" width="6.6640625" style="12" customWidth="1"/>
    <col min="9" max="9" width="14.33203125" style="12" bestFit="1" customWidth="1"/>
    <col min="10" max="10" width="13" style="12" customWidth="1"/>
    <col min="11" max="16384" width="8.88671875" style="12"/>
  </cols>
  <sheetData>
    <row r="2" spans="2:23" x14ac:dyDescent="0.3">
      <c r="W2" s="13"/>
    </row>
    <row r="6" spans="2:23" ht="23.4" x14ac:dyDescent="0.45">
      <c r="B6" s="15">
        <f>GETPIVOTDATA("[Measures].[Count of Policy ID 2]",'payment n claims'!$A$1)</f>
        <v>5000</v>
      </c>
      <c r="E6" s="15">
        <v>5000</v>
      </c>
      <c r="I6" s="16">
        <f>GETPIVOTDATA("[Measures].[Sum of Claim Amount]",'payment n claims'!$K$1)</f>
        <v>251378846</v>
      </c>
    </row>
    <row r="30" spans="8:18" x14ac:dyDescent="0.3">
      <c r="H30"/>
      <c r="J30"/>
      <c r="L30"/>
      <c r="M30"/>
      <c r="N30"/>
      <c r="O30"/>
      <c r="Q30"/>
    </row>
    <row r="31" spans="8:18" x14ac:dyDescent="0.3">
      <c r="H31"/>
      <c r="R3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10498-C704-4F02-BA1F-360640C7A0A1}">
  <dimension ref="A1:D25"/>
  <sheetViews>
    <sheetView topLeftCell="B1" workbookViewId="0">
      <selection activeCell="C5" sqref="C5"/>
    </sheetView>
  </sheetViews>
  <sheetFormatPr defaultRowHeight="14.4" x14ac:dyDescent="0.3"/>
  <cols>
    <col min="1" max="1" width="21.77734375" bestFit="1" customWidth="1"/>
    <col min="2" max="2" width="15.5546875" bestFit="1" customWidth="1"/>
    <col min="3" max="3" width="13.77734375" bestFit="1" customWidth="1"/>
    <col min="4" max="4" width="14.44140625" bestFit="1" customWidth="1"/>
    <col min="5" max="5" width="11.33203125" bestFit="1" customWidth="1"/>
  </cols>
  <sheetData>
    <row r="1" spans="1:4" x14ac:dyDescent="0.3">
      <c r="A1" s="1" t="s">
        <v>10</v>
      </c>
      <c r="B1" s="1" t="s">
        <v>14</v>
      </c>
    </row>
    <row r="2" spans="1:4" x14ac:dyDescent="0.3">
      <c r="A2" s="1" t="s">
        <v>0</v>
      </c>
      <c r="B2" t="s">
        <v>11</v>
      </c>
      <c r="C2" t="s">
        <v>12</v>
      </c>
      <c r="D2" t="s">
        <v>13</v>
      </c>
    </row>
    <row r="3" spans="1:4" x14ac:dyDescent="0.3">
      <c r="A3" s="2" t="s">
        <v>6</v>
      </c>
      <c r="B3">
        <v>2</v>
      </c>
    </row>
    <row r="4" spans="1:4" x14ac:dyDescent="0.3">
      <c r="A4" s="2" t="s">
        <v>1</v>
      </c>
      <c r="B4">
        <v>8</v>
      </c>
    </row>
    <row r="5" spans="1:4" x14ac:dyDescent="0.3">
      <c r="A5" s="2" t="s">
        <v>2</v>
      </c>
      <c r="B5">
        <v>20</v>
      </c>
    </row>
    <row r="6" spans="1:4" x14ac:dyDescent="0.3">
      <c r="A6" s="2" t="s">
        <v>4</v>
      </c>
      <c r="B6">
        <v>2</v>
      </c>
      <c r="C6">
        <v>15</v>
      </c>
      <c r="D6">
        <v>5</v>
      </c>
    </row>
    <row r="7" spans="1:4" x14ac:dyDescent="0.3">
      <c r="A7" s="2" t="s">
        <v>8</v>
      </c>
      <c r="B7">
        <v>19</v>
      </c>
      <c r="C7">
        <v>1</v>
      </c>
      <c r="D7">
        <v>3</v>
      </c>
    </row>
    <row r="8" spans="1:4" x14ac:dyDescent="0.3">
      <c r="A8" s="2" t="s">
        <v>7</v>
      </c>
      <c r="B8">
        <v>12</v>
      </c>
      <c r="D8">
        <v>15</v>
      </c>
    </row>
    <row r="9" spans="1:4" x14ac:dyDescent="0.3">
      <c r="A9" s="2" t="s">
        <v>5</v>
      </c>
      <c r="B9">
        <v>9</v>
      </c>
      <c r="C9">
        <v>9</v>
      </c>
      <c r="D9">
        <v>18</v>
      </c>
    </row>
    <row r="10" spans="1:4" x14ac:dyDescent="0.3">
      <c r="A10" s="2" t="s">
        <v>3</v>
      </c>
      <c r="C10">
        <v>2</v>
      </c>
      <c r="D10">
        <v>59</v>
      </c>
    </row>
    <row r="11" spans="1:4" x14ac:dyDescent="0.3">
      <c r="A11" s="2" t="s">
        <v>9</v>
      </c>
      <c r="B11">
        <v>72</v>
      </c>
      <c r="C11">
        <v>27</v>
      </c>
      <c r="D11">
        <v>100</v>
      </c>
    </row>
    <row r="13" spans="1:4" x14ac:dyDescent="0.3">
      <c r="A13" s="2"/>
    </row>
    <row r="14" spans="1:4" x14ac:dyDescent="0.3">
      <c r="A14" s="2" t="s">
        <v>1</v>
      </c>
    </row>
    <row r="15" spans="1:4" x14ac:dyDescent="0.3">
      <c r="A15" s="2" t="s">
        <v>2</v>
      </c>
    </row>
    <row r="16" spans="1:4" x14ac:dyDescent="0.3">
      <c r="A16" s="2" t="s">
        <v>3</v>
      </c>
      <c r="C16" s="1" t="s">
        <v>0</v>
      </c>
      <c r="D16" t="s">
        <v>30</v>
      </c>
    </row>
    <row r="17" spans="1:4" x14ac:dyDescent="0.3">
      <c r="A17" s="2" t="s">
        <v>4</v>
      </c>
      <c r="C17" s="2" t="s">
        <v>6</v>
      </c>
      <c r="D17">
        <v>175276</v>
      </c>
    </row>
    <row r="18" spans="1:4" x14ac:dyDescent="0.3">
      <c r="A18" s="2" t="s">
        <v>5</v>
      </c>
      <c r="C18" s="2" t="s">
        <v>2</v>
      </c>
      <c r="D18">
        <v>443901</v>
      </c>
    </row>
    <row r="19" spans="1:4" x14ac:dyDescent="0.3">
      <c r="A19" s="2" t="s">
        <v>6</v>
      </c>
      <c r="C19" s="2" t="s">
        <v>4</v>
      </c>
      <c r="D19">
        <v>629687</v>
      </c>
    </row>
    <row r="20" spans="1:4" x14ac:dyDescent="0.3">
      <c r="A20" s="2" t="s">
        <v>7</v>
      </c>
      <c r="C20" s="2" t="s">
        <v>8</v>
      </c>
      <c r="D20">
        <v>725714</v>
      </c>
    </row>
    <row r="21" spans="1:4" x14ac:dyDescent="0.3">
      <c r="A21" s="2" t="s">
        <v>8</v>
      </c>
      <c r="C21" s="2" t="s">
        <v>1</v>
      </c>
      <c r="D21">
        <v>1012346</v>
      </c>
    </row>
    <row r="22" spans="1:4" x14ac:dyDescent="0.3">
      <c r="C22" s="2" t="s">
        <v>5</v>
      </c>
      <c r="D22">
        <v>2379541</v>
      </c>
    </row>
    <row r="23" spans="1:4" x14ac:dyDescent="0.3">
      <c r="C23" s="2" t="s">
        <v>7</v>
      </c>
      <c r="D23">
        <v>2444394</v>
      </c>
    </row>
    <row r="24" spans="1:4" x14ac:dyDescent="0.3">
      <c r="C24" s="2" t="s">
        <v>3</v>
      </c>
      <c r="D24">
        <v>4451847</v>
      </c>
    </row>
    <row r="25" spans="1:4" x14ac:dyDescent="0.3">
      <c r="C25" s="2" t="s">
        <v>9</v>
      </c>
      <c r="D25">
        <v>12262706</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159E5-373A-41DB-9CD3-50C838F07970}">
  <dimension ref="A1:B4"/>
  <sheetViews>
    <sheetView workbookViewId="0">
      <selection activeCell="I19" sqref="I19"/>
    </sheetView>
  </sheetViews>
  <sheetFormatPr defaultRowHeight="14.4" x14ac:dyDescent="0.3"/>
  <cols>
    <col min="1" max="1" width="12.5546875" bestFit="1" customWidth="1"/>
    <col min="2" max="2" width="21.6640625" bestFit="1" customWidth="1"/>
    <col min="3" max="4" width="11.33203125" bestFit="1" customWidth="1"/>
    <col min="5" max="13" width="16.33203125" bestFit="1" customWidth="1"/>
    <col min="14" max="14" width="11.33203125" bestFit="1" customWidth="1"/>
  </cols>
  <sheetData>
    <row r="1" spans="1:2" x14ac:dyDescent="0.3">
      <c r="A1" s="1" t="s">
        <v>0</v>
      </c>
      <c r="B1" t="s">
        <v>17</v>
      </c>
    </row>
    <row r="2" spans="1:2" x14ac:dyDescent="0.3">
      <c r="A2" s="2" t="s">
        <v>15</v>
      </c>
      <c r="B2">
        <v>3</v>
      </c>
    </row>
    <row r="3" spans="1:2" x14ac:dyDescent="0.3">
      <c r="A3" s="2" t="s">
        <v>16</v>
      </c>
      <c r="B3">
        <v>31</v>
      </c>
    </row>
    <row r="4" spans="1:2" x14ac:dyDescent="0.3">
      <c r="A4" s="2" t="s">
        <v>9</v>
      </c>
      <c r="B4">
        <v>34</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F5DE1-B01B-4035-A0C6-A844C109DBAB}">
  <dimension ref="A1:B13"/>
  <sheetViews>
    <sheetView workbookViewId="0">
      <selection activeCell="B4" sqref="B4"/>
    </sheetView>
  </sheetViews>
  <sheetFormatPr defaultRowHeight="14.4" x14ac:dyDescent="0.3"/>
  <cols>
    <col min="1" max="1" width="17.21875" bestFit="1" customWidth="1"/>
    <col min="2" max="2" width="22.33203125" bestFit="1" customWidth="1"/>
  </cols>
  <sheetData>
    <row r="1" spans="1:2" x14ac:dyDescent="0.3">
      <c r="A1" s="1" t="s">
        <v>0</v>
      </c>
      <c r="B1" t="s">
        <v>21</v>
      </c>
    </row>
    <row r="2" spans="1:2" x14ac:dyDescent="0.3">
      <c r="A2" s="2" t="s">
        <v>19</v>
      </c>
      <c r="B2">
        <v>60000</v>
      </c>
    </row>
    <row r="3" spans="1:2" x14ac:dyDescent="0.3">
      <c r="A3" s="2" t="s">
        <v>18</v>
      </c>
      <c r="B3">
        <v>899000</v>
      </c>
    </row>
    <row r="4" spans="1:2" x14ac:dyDescent="0.3">
      <c r="A4" s="2" t="s">
        <v>20</v>
      </c>
      <c r="B4">
        <v>5919500</v>
      </c>
    </row>
    <row r="9" spans="1:2" x14ac:dyDescent="0.3">
      <c r="A9" s="5"/>
    </row>
    <row r="10" spans="1:2" x14ac:dyDescent="0.3">
      <c r="A10" s="2" t="s">
        <v>78</v>
      </c>
      <c r="B10" t="s">
        <v>79</v>
      </c>
    </row>
    <row r="11" spans="1:2" x14ac:dyDescent="0.3">
      <c r="A11" s="2" t="s">
        <v>20</v>
      </c>
      <c r="B11">
        <v>5919500</v>
      </c>
    </row>
    <row r="12" spans="1:2" x14ac:dyDescent="0.3">
      <c r="A12" s="2" t="s">
        <v>18</v>
      </c>
      <c r="B12">
        <v>899000</v>
      </c>
    </row>
    <row r="13" spans="1:2" x14ac:dyDescent="0.3">
      <c r="A13" s="2" t="s">
        <v>19</v>
      </c>
      <c r="B13">
        <v>60000</v>
      </c>
    </row>
  </sheetData>
  <autoFilter ref="A10:B13" xr:uid="{F79F5DE1-B01B-4035-A0C6-A844C109DBAB}">
    <sortState xmlns:xlrd2="http://schemas.microsoft.com/office/spreadsheetml/2017/richdata2" ref="A11:B13">
      <sortCondition descending="1" ref="B10:B13"/>
    </sortState>
  </autoFilter>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3C15F-88B0-40D8-A03F-04D279BFFF91}">
  <dimension ref="A1:B10"/>
  <sheetViews>
    <sheetView workbookViewId="0">
      <selection activeCell="B4" sqref="B4"/>
    </sheetView>
  </sheetViews>
  <sheetFormatPr defaultRowHeight="14.4" x14ac:dyDescent="0.3"/>
  <cols>
    <col min="1" max="1" width="13.77734375" bestFit="1" customWidth="1"/>
    <col min="2" max="2" width="21.6640625" bestFit="1" customWidth="1"/>
  </cols>
  <sheetData>
    <row r="1" spans="1:2" x14ac:dyDescent="0.3">
      <c r="A1" s="1" t="s">
        <v>0</v>
      </c>
      <c r="B1" t="s">
        <v>17</v>
      </c>
    </row>
    <row r="2" spans="1:2" x14ac:dyDescent="0.3">
      <c r="A2" s="2" t="s">
        <v>23</v>
      </c>
      <c r="B2">
        <v>2</v>
      </c>
    </row>
    <row r="3" spans="1:2" x14ac:dyDescent="0.3">
      <c r="A3" s="2" t="s">
        <v>6</v>
      </c>
      <c r="B3">
        <v>2</v>
      </c>
    </row>
    <row r="4" spans="1:2" x14ac:dyDescent="0.3">
      <c r="A4" s="2" t="s">
        <v>22</v>
      </c>
      <c r="B4">
        <v>3</v>
      </c>
    </row>
    <row r="5" spans="1:2" x14ac:dyDescent="0.3">
      <c r="A5" s="2" t="s">
        <v>3</v>
      </c>
      <c r="B5">
        <v>3</v>
      </c>
    </row>
    <row r="6" spans="1:2" x14ac:dyDescent="0.3">
      <c r="A6" s="2" t="s">
        <v>2</v>
      </c>
      <c r="B6">
        <v>4</v>
      </c>
    </row>
    <row r="7" spans="1:2" x14ac:dyDescent="0.3">
      <c r="A7" s="2" t="s">
        <v>5</v>
      </c>
      <c r="B7">
        <v>4</v>
      </c>
    </row>
    <row r="8" spans="1:2" x14ac:dyDescent="0.3">
      <c r="A8" s="2" t="s">
        <v>24</v>
      </c>
      <c r="B8">
        <v>4</v>
      </c>
    </row>
    <row r="9" spans="1:2" x14ac:dyDescent="0.3">
      <c r="A9" s="2" t="s">
        <v>8</v>
      </c>
      <c r="B9">
        <v>5</v>
      </c>
    </row>
    <row r="10" spans="1:2" x14ac:dyDescent="0.3">
      <c r="A10" s="2" t="s">
        <v>1</v>
      </c>
      <c r="B10">
        <v>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61D06-1226-40C5-9226-B10E2830BEA6}">
  <dimension ref="A1:B7"/>
  <sheetViews>
    <sheetView workbookViewId="0">
      <selection activeCell="B6" sqref="B6"/>
    </sheetView>
  </sheetViews>
  <sheetFormatPr defaultRowHeight="14.4" x14ac:dyDescent="0.3"/>
  <cols>
    <col min="1" max="1" width="17.6640625" bestFit="1" customWidth="1"/>
    <col min="2" max="2" width="22.33203125" bestFit="1" customWidth="1"/>
    <col min="3" max="3" width="10" bestFit="1" customWidth="1"/>
    <col min="4" max="4" width="7" bestFit="1" customWidth="1"/>
    <col min="5" max="5" width="11.33203125" bestFit="1" customWidth="1"/>
    <col min="6" max="6" width="2" bestFit="1" customWidth="1"/>
    <col min="7" max="7" width="11.33203125" bestFit="1" customWidth="1"/>
    <col min="8" max="9" width="6" bestFit="1" customWidth="1"/>
    <col min="10" max="13" width="7" bestFit="1" customWidth="1"/>
    <col min="14" max="16" width="6" bestFit="1" customWidth="1"/>
    <col min="17" max="20" width="7" bestFit="1" customWidth="1"/>
    <col min="21" max="22" width="6" bestFit="1" customWidth="1"/>
    <col min="23" max="28" width="7" bestFit="1" customWidth="1"/>
    <col min="29" max="30" width="6" bestFit="1" customWidth="1"/>
    <col min="31" max="34" width="7" bestFit="1" customWidth="1"/>
    <col min="35" max="35" width="11.33203125" bestFit="1" customWidth="1"/>
  </cols>
  <sheetData>
    <row r="1" spans="1:2" x14ac:dyDescent="0.3">
      <c r="A1" s="1" t="s">
        <v>0</v>
      </c>
      <c r="B1" t="s">
        <v>21</v>
      </c>
    </row>
    <row r="2" spans="1:2" x14ac:dyDescent="0.3">
      <c r="A2" s="2" t="s">
        <v>29</v>
      </c>
      <c r="B2">
        <v>500000</v>
      </c>
    </row>
    <row r="3" spans="1:2" x14ac:dyDescent="0.3">
      <c r="A3" s="2" t="s">
        <v>28</v>
      </c>
      <c r="B3">
        <v>400000</v>
      </c>
    </row>
    <row r="4" spans="1:2" x14ac:dyDescent="0.3">
      <c r="A4" s="2" t="s">
        <v>27</v>
      </c>
      <c r="B4">
        <v>400000</v>
      </c>
    </row>
    <row r="5" spans="1:2" x14ac:dyDescent="0.3">
      <c r="A5" s="2" t="s">
        <v>26</v>
      </c>
      <c r="B5">
        <v>350000</v>
      </c>
    </row>
    <row r="6" spans="1:2" x14ac:dyDescent="0.3">
      <c r="A6" s="2" t="s">
        <v>25</v>
      </c>
      <c r="B6">
        <v>300000</v>
      </c>
    </row>
    <row r="7" spans="1:2" x14ac:dyDescent="0.3">
      <c r="A7" s="2" t="s">
        <v>9</v>
      </c>
      <c r="B7">
        <v>1950000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9FD7A-3E5D-499F-999D-A80EAA6513F5}">
  <dimension ref="A1:K58"/>
  <sheetViews>
    <sheetView workbookViewId="0">
      <selection activeCell="D41" sqref="D41"/>
    </sheetView>
  </sheetViews>
  <sheetFormatPr defaultRowHeight="14.4" x14ac:dyDescent="0.3"/>
  <cols>
    <col min="1" max="1" width="12.5546875" bestFit="1" customWidth="1"/>
    <col min="2" max="2" width="14.44140625" bestFit="1" customWidth="1"/>
    <col min="3" max="3" width="21.33203125" bestFit="1" customWidth="1"/>
    <col min="4" max="4" width="12.5546875" bestFit="1" customWidth="1"/>
    <col min="5" max="5" width="14.44140625" bestFit="1" customWidth="1"/>
    <col min="6" max="8" width="8" bestFit="1" customWidth="1"/>
    <col min="9" max="9" width="7" bestFit="1" customWidth="1"/>
    <col min="10" max="11" width="8" bestFit="1" customWidth="1"/>
    <col min="12" max="12" width="10.77734375" bestFit="1" customWidth="1"/>
  </cols>
  <sheetData>
    <row r="1" spans="1:11" x14ac:dyDescent="0.3">
      <c r="A1" s="1" t="s">
        <v>0</v>
      </c>
      <c r="B1" t="s">
        <v>30</v>
      </c>
      <c r="D1" s="1" t="s">
        <v>0</v>
      </c>
      <c r="E1" t="s">
        <v>30</v>
      </c>
    </row>
    <row r="2" spans="1:11" x14ac:dyDescent="0.3">
      <c r="A2" s="2" t="s">
        <v>11</v>
      </c>
      <c r="B2">
        <v>3040813</v>
      </c>
      <c r="D2" s="2" t="s">
        <v>11</v>
      </c>
      <c r="E2">
        <v>14905615.119999997</v>
      </c>
      <c r="G2" s="14" t="s">
        <v>36</v>
      </c>
      <c r="H2" s="14"/>
      <c r="I2" s="7"/>
      <c r="J2" s="14" t="s">
        <v>36</v>
      </c>
      <c r="K2" s="14"/>
    </row>
    <row r="3" spans="1:11" x14ac:dyDescent="0.3">
      <c r="A3" s="2" t="s">
        <v>12</v>
      </c>
      <c r="B3">
        <v>827822</v>
      </c>
      <c r="D3" s="2" t="s">
        <v>12</v>
      </c>
      <c r="E3">
        <v>4359451.3099999987</v>
      </c>
      <c r="G3" s="8" t="s">
        <v>37</v>
      </c>
      <c r="H3" s="8">
        <v>20083111</v>
      </c>
      <c r="I3" s="7"/>
      <c r="J3" s="8" t="s">
        <v>37</v>
      </c>
      <c r="K3" s="8">
        <v>20083111</v>
      </c>
    </row>
    <row r="4" spans="1:11" x14ac:dyDescent="0.3">
      <c r="A4" s="2" t="s">
        <v>13</v>
      </c>
      <c r="B4">
        <v>8394071</v>
      </c>
      <c r="D4" s="2" t="s">
        <v>13</v>
      </c>
      <c r="E4">
        <v>26887180.899999995</v>
      </c>
      <c r="G4" s="8" t="s">
        <v>38</v>
      </c>
      <c r="H4" s="8">
        <v>13041253.300000001</v>
      </c>
      <c r="I4" s="7"/>
      <c r="J4" s="8" t="s">
        <v>38</v>
      </c>
      <c r="K4" s="7">
        <v>11864802.119999997</v>
      </c>
    </row>
    <row r="5" spans="1:11" x14ac:dyDescent="0.3">
      <c r="A5" s="2" t="s">
        <v>9</v>
      </c>
      <c r="B5">
        <v>12262706</v>
      </c>
      <c r="D5" s="2" t="s">
        <v>9</v>
      </c>
      <c r="E5">
        <v>46152247.329999998</v>
      </c>
      <c r="G5" s="8" t="s">
        <v>39</v>
      </c>
      <c r="H5" s="8">
        <v>3040813</v>
      </c>
      <c r="I5" s="7"/>
      <c r="J5" s="8" t="s">
        <v>39</v>
      </c>
      <c r="K5" s="8">
        <v>3040813</v>
      </c>
    </row>
    <row r="6" spans="1:11" x14ac:dyDescent="0.3">
      <c r="A6" s="2" t="s">
        <v>31</v>
      </c>
      <c r="G6" s="7"/>
      <c r="H6" s="7"/>
      <c r="I6" s="7"/>
      <c r="J6" s="7"/>
      <c r="K6" s="7"/>
    </row>
    <row r="7" spans="1:11" x14ac:dyDescent="0.3">
      <c r="A7" s="1" t="s">
        <v>0</v>
      </c>
      <c r="B7" t="s">
        <v>30</v>
      </c>
      <c r="G7" s="14" t="s">
        <v>12</v>
      </c>
      <c r="H7" s="14"/>
      <c r="I7" s="7"/>
      <c r="J7" s="14" t="s">
        <v>12</v>
      </c>
      <c r="K7" s="14"/>
    </row>
    <row r="8" spans="1:11" x14ac:dyDescent="0.3">
      <c r="A8" s="2" t="s">
        <v>32</v>
      </c>
      <c r="B8">
        <v>1558.76</v>
      </c>
      <c r="G8" s="8" t="s">
        <v>37</v>
      </c>
      <c r="H8" s="8">
        <v>19673793</v>
      </c>
      <c r="I8" s="7"/>
      <c r="J8" s="8" t="s">
        <v>37</v>
      </c>
      <c r="K8" s="8">
        <v>19673793</v>
      </c>
    </row>
    <row r="9" spans="1:11" x14ac:dyDescent="0.3">
      <c r="A9" s="2" t="s">
        <v>11</v>
      </c>
      <c r="B9">
        <v>11468322.120000001</v>
      </c>
      <c r="D9" s="1" t="s">
        <v>0</v>
      </c>
      <c r="E9" t="s">
        <v>30</v>
      </c>
      <c r="G9" s="8" t="s">
        <v>38</v>
      </c>
      <c r="H9" s="8">
        <v>3531629.3099999991</v>
      </c>
      <c r="I9" s="7"/>
      <c r="J9" s="8" t="s">
        <v>38</v>
      </c>
      <c r="K9" s="8">
        <v>3531629.3099999991</v>
      </c>
    </row>
    <row r="10" spans="1:11" x14ac:dyDescent="0.3">
      <c r="A10" s="2" t="s">
        <v>12</v>
      </c>
      <c r="B10">
        <v>3431629.3099999991</v>
      </c>
      <c r="D10" s="2" t="s">
        <v>11</v>
      </c>
      <c r="E10">
        <v>11864802.119999997</v>
      </c>
      <c r="G10" s="8" t="s">
        <v>39</v>
      </c>
      <c r="H10" s="8">
        <v>827822</v>
      </c>
      <c r="I10" s="7"/>
      <c r="J10" s="8" t="s">
        <v>39</v>
      </c>
      <c r="K10" s="8">
        <v>827822</v>
      </c>
    </row>
    <row r="11" spans="1:11" x14ac:dyDescent="0.3">
      <c r="A11" s="2" t="s">
        <v>13</v>
      </c>
      <c r="B11">
        <v>18475058.900000006</v>
      </c>
      <c r="D11" s="2" t="s">
        <v>12</v>
      </c>
      <c r="E11">
        <v>3531629.3099999991</v>
      </c>
      <c r="G11" s="7"/>
      <c r="H11" s="7"/>
      <c r="I11" s="7"/>
      <c r="J11" s="7"/>
      <c r="K11" s="7"/>
    </row>
    <row r="12" spans="1:11" x14ac:dyDescent="0.3">
      <c r="A12" s="2" t="s">
        <v>9</v>
      </c>
      <c r="B12">
        <v>33376569.089999977</v>
      </c>
      <c r="D12" s="2" t="s">
        <v>13</v>
      </c>
      <c r="E12">
        <v>18493109.899999995</v>
      </c>
      <c r="G12" s="14" t="s">
        <v>40</v>
      </c>
      <c r="H12" s="14"/>
      <c r="I12" s="7"/>
      <c r="J12" s="14" t="s">
        <v>40</v>
      </c>
      <c r="K12" s="14"/>
    </row>
    <row r="13" spans="1:11" x14ac:dyDescent="0.3">
      <c r="A13" s="2" t="s">
        <v>33</v>
      </c>
      <c r="D13" s="2" t="s">
        <v>9</v>
      </c>
      <c r="E13">
        <v>33889541.329999998</v>
      </c>
      <c r="G13" s="8" t="s">
        <v>37</v>
      </c>
      <c r="H13" s="8">
        <v>12319455</v>
      </c>
      <c r="I13" s="7"/>
      <c r="J13" s="8" t="s">
        <v>37</v>
      </c>
      <c r="K13" s="8">
        <v>12319455</v>
      </c>
    </row>
    <row r="14" spans="1:11" x14ac:dyDescent="0.3">
      <c r="A14" s="1" t="s">
        <v>0</v>
      </c>
      <c r="B14" t="s">
        <v>30</v>
      </c>
      <c r="G14" s="8" t="s">
        <v>38</v>
      </c>
      <c r="H14" s="8">
        <v>18507270.640000015</v>
      </c>
      <c r="I14" s="7"/>
      <c r="J14" s="8" t="s">
        <v>38</v>
      </c>
      <c r="K14" s="7">
        <v>18493109.899999995</v>
      </c>
    </row>
    <row r="15" spans="1:11" x14ac:dyDescent="0.3">
      <c r="A15" s="2" t="s">
        <v>11</v>
      </c>
      <c r="B15">
        <v>396480</v>
      </c>
      <c r="D15" s="2" t="s">
        <v>35</v>
      </c>
      <c r="G15" s="8" t="s">
        <v>39</v>
      </c>
      <c r="H15" s="8">
        <v>8394071</v>
      </c>
      <c r="I15" s="7"/>
      <c r="J15" s="8" t="s">
        <v>39</v>
      </c>
      <c r="K15" s="8">
        <v>8394071</v>
      </c>
    </row>
    <row r="16" spans="1:11" x14ac:dyDescent="0.3">
      <c r="A16" s="2" t="s">
        <v>12</v>
      </c>
      <c r="B16">
        <v>100000</v>
      </c>
    </row>
    <row r="17" spans="1:5" x14ac:dyDescent="0.3">
      <c r="A17" s="2" t="s">
        <v>13</v>
      </c>
      <c r="B17">
        <v>18051</v>
      </c>
      <c r="D17" s="1" t="s">
        <v>0</v>
      </c>
      <c r="E17" t="s">
        <v>30</v>
      </c>
    </row>
    <row r="18" spans="1:5" x14ac:dyDescent="0.3">
      <c r="A18" s="2" t="s">
        <v>9</v>
      </c>
      <c r="B18">
        <v>514531</v>
      </c>
      <c r="D18" s="2" t="s">
        <v>11</v>
      </c>
      <c r="E18">
        <v>12644773.300000004</v>
      </c>
    </row>
    <row r="19" spans="1:5" x14ac:dyDescent="0.3">
      <c r="A19" s="2" t="s">
        <v>34</v>
      </c>
      <c r="D19" s="2" t="s">
        <v>12</v>
      </c>
      <c r="E19">
        <v>3431629.3099999982</v>
      </c>
    </row>
    <row r="20" spans="1:5" x14ac:dyDescent="0.3">
      <c r="D20" s="2" t="s">
        <v>13</v>
      </c>
      <c r="E20">
        <v>18489219.640000019</v>
      </c>
    </row>
    <row r="21" spans="1:5" x14ac:dyDescent="0.3">
      <c r="D21" s="2" t="s">
        <v>9</v>
      </c>
      <c r="E21">
        <v>34565622.250000022</v>
      </c>
    </row>
    <row r="24" spans="1:5" x14ac:dyDescent="0.3">
      <c r="A24" t="s">
        <v>1144</v>
      </c>
    </row>
    <row r="25" spans="1:5" x14ac:dyDescent="0.3">
      <c r="A25" t="s">
        <v>1145</v>
      </c>
      <c r="B25" t="s">
        <v>1146</v>
      </c>
      <c r="C25" t="s">
        <v>1147</v>
      </c>
    </row>
    <row r="26" spans="1:5" x14ac:dyDescent="0.3">
      <c r="A26" s="7">
        <v>19673793</v>
      </c>
      <c r="B26" s="7">
        <v>20083111</v>
      </c>
      <c r="C26" s="7">
        <v>12319455</v>
      </c>
    </row>
    <row r="38" spans="1:5" x14ac:dyDescent="0.3">
      <c r="A38" s="2" t="s">
        <v>31</v>
      </c>
      <c r="D38" t="s">
        <v>36</v>
      </c>
    </row>
    <row r="39" spans="1:5" x14ac:dyDescent="0.3">
      <c r="A39" s="1" t="s">
        <v>0</v>
      </c>
      <c r="B39" t="s">
        <v>30</v>
      </c>
      <c r="D39" t="s">
        <v>37</v>
      </c>
      <c r="E39" s="10">
        <f>GETPIVOTDATA("[Measures].[Sum of Cross sell bugdet]",$A$25)</f>
        <v>20083111</v>
      </c>
    </row>
    <row r="40" spans="1:5" x14ac:dyDescent="0.3">
      <c r="A40" s="2" t="s">
        <v>11</v>
      </c>
      <c r="B40" s="9">
        <v>3040813</v>
      </c>
      <c r="D40" t="s">
        <v>38</v>
      </c>
      <c r="E40" s="10">
        <f>GETPIVOTDATA("[Measures].[Sum of Amount 2]",$A$54,"[Brokerage].[income_class]","[Brokerage].[income_class].&amp;[Cross Sell]")</f>
        <v>11468322.120000001</v>
      </c>
    </row>
    <row r="41" spans="1:5" x14ac:dyDescent="0.3">
      <c r="A41" s="2" t="s">
        <v>12</v>
      </c>
      <c r="B41" s="9">
        <v>827822</v>
      </c>
      <c r="D41" t="s">
        <v>39</v>
      </c>
      <c r="E41" s="10">
        <f>GETPIVOTDATA("[Measures].[Sum of Amount]",$A$39,"[Invoice].[income_class]","[Invoice].[income_class].&amp;[Cross Sell]")</f>
        <v>3040813</v>
      </c>
    </row>
    <row r="42" spans="1:5" x14ac:dyDescent="0.3">
      <c r="A42" s="2" t="s">
        <v>13</v>
      </c>
      <c r="B42" s="9">
        <v>8394071</v>
      </c>
    </row>
    <row r="43" spans="1:5" x14ac:dyDescent="0.3">
      <c r="A43" s="2" t="s">
        <v>9</v>
      </c>
      <c r="B43" s="9">
        <v>12262706</v>
      </c>
      <c r="D43" t="s">
        <v>12</v>
      </c>
    </row>
    <row r="44" spans="1:5" x14ac:dyDescent="0.3">
      <c r="D44" t="s">
        <v>37</v>
      </c>
      <c r="E44" s="10">
        <f>GETPIVOTDATA("[Measures].[Sum of New Budget]",$A$25)</f>
        <v>19673793</v>
      </c>
    </row>
    <row r="45" spans="1:5" x14ac:dyDescent="0.3">
      <c r="D45" t="s">
        <v>38</v>
      </c>
      <c r="E45" s="10">
        <f>GETPIVOTDATA("[Measures].[Sum of Amount 2]",$A$54,"[Brokerage].[income_class]","[Brokerage].[income_class].&amp;[New]")</f>
        <v>3431629.3099999991</v>
      </c>
    </row>
    <row r="46" spans="1:5" x14ac:dyDescent="0.3">
      <c r="A46" s="2" t="s">
        <v>34</v>
      </c>
      <c r="D46" t="s">
        <v>39</v>
      </c>
      <c r="E46" s="10">
        <f>GETPIVOTDATA("[Measures].[Sum of Amount]",$A$39,"[Invoice].[income_class]","[Invoice].[income_class].&amp;[New]")</f>
        <v>827822</v>
      </c>
    </row>
    <row r="47" spans="1:5" x14ac:dyDescent="0.3">
      <c r="A47" s="1" t="s">
        <v>0</v>
      </c>
      <c r="B47" t="s">
        <v>30</v>
      </c>
    </row>
    <row r="48" spans="1:5" x14ac:dyDescent="0.3">
      <c r="A48" s="2" t="s">
        <v>11</v>
      </c>
      <c r="B48" s="10">
        <v>396480</v>
      </c>
      <c r="D48" t="s">
        <v>13</v>
      </c>
    </row>
    <row r="49" spans="1:5" x14ac:dyDescent="0.3">
      <c r="A49" s="2" t="s">
        <v>12</v>
      </c>
      <c r="B49" s="10">
        <v>100000</v>
      </c>
      <c r="D49" t="s">
        <v>37</v>
      </c>
      <c r="E49" s="10">
        <f>GETPIVOTDATA("[Measures].[Sum of Renewal Budget]",$A$25)</f>
        <v>12319455</v>
      </c>
    </row>
    <row r="50" spans="1:5" x14ac:dyDescent="0.3">
      <c r="A50" s="2" t="s">
        <v>13</v>
      </c>
      <c r="B50" s="10">
        <v>18051</v>
      </c>
      <c r="D50" t="s">
        <v>38</v>
      </c>
      <c r="E50" s="10">
        <f>GETPIVOTDATA("[Measures].[Sum of Amount 2]",$A$54,"[Brokerage].[income_class]","[Brokerage].[income_class].&amp;[Renewal]")</f>
        <v>18475058.900000006</v>
      </c>
    </row>
    <row r="51" spans="1:5" x14ac:dyDescent="0.3">
      <c r="A51" s="2" t="s">
        <v>9</v>
      </c>
      <c r="B51" s="10">
        <v>514531</v>
      </c>
      <c r="D51" t="s">
        <v>39</v>
      </c>
      <c r="E51" s="10">
        <f>GETPIVOTDATA("[Measures].[Sum of Amount]",$A$39,"[Invoice].[income_class]","[Invoice].[income_class].&amp;[Renewal]")</f>
        <v>8394071</v>
      </c>
    </row>
    <row r="53" spans="1:5" x14ac:dyDescent="0.3">
      <c r="A53" s="2" t="s">
        <v>33</v>
      </c>
    </row>
    <row r="54" spans="1:5" x14ac:dyDescent="0.3">
      <c r="A54" s="1" t="s">
        <v>0</v>
      </c>
      <c r="B54" t="s">
        <v>30</v>
      </c>
    </row>
    <row r="55" spans="1:5" x14ac:dyDescent="0.3">
      <c r="A55" s="2" t="s">
        <v>11</v>
      </c>
      <c r="B55" s="10">
        <v>11468322.120000001</v>
      </c>
    </row>
    <row r="56" spans="1:5" x14ac:dyDescent="0.3">
      <c r="A56" s="2" t="s">
        <v>12</v>
      </c>
      <c r="B56" s="10">
        <v>3431629.3099999991</v>
      </c>
    </row>
    <row r="57" spans="1:5" x14ac:dyDescent="0.3">
      <c r="A57" s="2" t="s">
        <v>13</v>
      </c>
      <c r="B57" s="10">
        <v>18475058.900000006</v>
      </c>
    </row>
    <row r="58" spans="1:5" x14ac:dyDescent="0.3">
      <c r="A58" s="2" t="s">
        <v>9</v>
      </c>
      <c r="B58" s="10">
        <v>33375010.329999976</v>
      </c>
    </row>
  </sheetData>
  <mergeCells count="6">
    <mergeCell ref="G2:H2"/>
    <mergeCell ref="G7:H7"/>
    <mergeCell ref="G12:H12"/>
    <mergeCell ref="J2:K2"/>
    <mergeCell ref="J7:K7"/>
    <mergeCell ref="J12:K12"/>
  </mergeCells>
  <pageMargins left="0.7" right="0.7" top="0.75" bottom="0.75" header="0.3" footer="0.3"/>
  <drawing r:id="rId1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69143-2427-419A-A6E1-3D880F728163}">
  <dimension ref="A1:U1134"/>
  <sheetViews>
    <sheetView topLeftCell="D1" workbookViewId="0">
      <selection activeCell="S10" sqref="S10"/>
    </sheetView>
  </sheetViews>
  <sheetFormatPr defaultRowHeight="14.4" x14ac:dyDescent="0.3"/>
  <cols>
    <col min="1" max="1" width="15.44140625" bestFit="1" customWidth="1"/>
    <col min="2" max="2" width="53.6640625" bestFit="1" customWidth="1"/>
    <col min="3" max="3" width="14.21875" bestFit="1" customWidth="1"/>
    <col min="4" max="4" width="17.88671875" bestFit="1" customWidth="1"/>
    <col min="5" max="5" width="17.33203125" bestFit="1" customWidth="1"/>
    <col min="6" max="6" width="16.21875" bestFit="1" customWidth="1"/>
    <col min="7" max="7" width="15.88671875" bestFit="1" customWidth="1"/>
    <col min="8" max="8" width="13.77734375" bestFit="1" customWidth="1"/>
    <col min="9" max="9" width="14.88671875" bestFit="1" customWidth="1"/>
    <col min="10" max="10" width="31.5546875" bestFit="1" customWidth="1"/>
    <col min="11" max="11" width="14.33203125" bestFit="1" customWidth="1"/>
    <col min="12" max="12" width="11" bestFit="1" customWidth="1"/>
    <col min="13" max="13" width="18.5546875" bestFit="1" customWidth="1"/>
    <col min="14" max="14" width="25.6640625" bestFit="1" customWidth="1"/>
    <col min="15" max="15" width="16" bestFit="1" customWidth="1"/>
    <col min="16" max="16" width="38.21875" bestFit="1" customWidth="1"/>
    <col min="17" max="17" width="19.109375" bestFit="1" customWidth="1"/>
    <col min="18" max="18" width="18.77734375" bestFit="1" customWidth="1"/>
    <col min="19" max="19" width="17" bestFit="1" customWidth="1"/>
    <col min="20" max="20" width="14" bestFit="1" customWidth="1"/>
    <col min="21" max="21" width="18.6640625" bestFit="1" customWidth="1"/>
  </cols>
  <sheetData>
    <row r="1" spans="1:21" x14ac:dyDescent="0.3">
      <c r="A1" t="s">
        <v>80</v>
      </c>
      <c r="B1" t="s">
        <v>81</v>
      </c>
      <c r="C1" t="s">
        <v>82</v>
      </c>
      <c r="D1" t="s">
        <v>83</v>
      </c>
      <c r="E1" t="s">
        <v>84</v>
      </c>
      <c r="F1" t="s">
        <v>85</v>
      </c>
      <c r="G1" t="s">
        <v>86</v>
      </c>
      <c r="H1" t="s">
        <v>87</v>
      </c>
      <c r="I1" t="s">
        <v>88</v>
      </c>
      <c r="J1" t="s">
        <v>89</v>
      </c>
      <c r="K1" t="s">
        <v>90</v>
      </c>
      <c r="L1" t="s">
        <v>91</v>
      </c>
      <c r="M1" t="s">
        <v>92</v>
      </c>
      <c r="N1" t="s">
        <v>93</v>
      </c>
      <c r="O1" t="s">
        <v>94</v>
      </c>
      <c r="P1" t="s">
        <v>95</v>
      </c>
      <c r="Q1" t="s">
        <v>96</v>
      </c>
      <c r="R1" t="s">
        <v>97</v>
      </c>
      <c r="S1" t="s">
        <v>98</v>
      </c>
      <c r="T1" t="s">
        <v>99</v>
      </c>
      <c r="U1" t="s">
        <v>100</v>
      </c>
    </row>
    <row r="2" spans="1:21" x14ac:dyDescent="0.3">
      <c r="A2" t="s">
        <v>101</v>
      </c>
      <c r="B2" t="s">
        <v>102</v>
      </c>
      <c r="C2" t="s">
        <v>43</v>
      </c>
      <c r="D2" s="6">
        <v>42290</v>
      </c>
      <c r="E2" s="6">
        <v>43750</v>
      </c>
      <c r="F2" t="s">
        <v>48</v>
      </c>
      <c r="G2" t="s">
        <v>103</v>
      </c>
      <c r="H2" t="s">
        <v>23</v>
      </c>
      <c r="I2" t="s">
        <v>104</v>
      </c>
      <c r="J2" t="s">
        <v>105</v>
      </c>
      <c r="K2" t="s">
        <v>11</v>
      </c>
      <c r="L2">
        <v>0</v>
      </c>
      <c r="M2" s="6">
        <v>42290</v>
      </c>
      <c r="N2" t="s">
        <v>106</v>
      </c>
      <c r="O2" t="s">
        <v>107</v>
      </c>
      <c r="Q2" s="6">
        <v>43852</v>
      </c>
      <c r="T2" s="6"/>
    </row>
    <row r="3" spans="1:21" x14ac:dyDescent="0.3">
      <c r="A3" t="s">
        <v>108</v>
      </c>
      <c r="B3" t="s">
        <v>109</v>
      </c>
      <c r="C3" t="s">
        <v>110</v>
      </c>
      <c r="D3" s="6">
        <v>42611</v>
      </c>
      <c r="E3" s="6">
        <v>43524</v>
      </c>
      <c r="F3" t="s">
        <v>48</v>
      </c>
      <c r="G3" t="s">
        <v>111</v>
      </c>
      <c r="H3" t="s">
        <v>8</v>
      </c>
      <c r="I3" t="s">
        <v>104</v>
      </c>
      <c r="J3" t="s">
        <v>105</v>
      </c>
      <c r="K3" t="s">
        <v>11</v>
      </c>
      <c r="L3">
        <v>55777.3</v>
      </c>
      <c r="M3" s="6">
        <v>42611</v>
      </c>
      <c r="N3" t="s">
        <v>106</v>
      </c>
      <c r="O3" t="s">
        <v>107</v>
      </c>
      <c r="Q3" s="6">
        <v>43852</v>
      </c>
      <c r="T3" s="6"/>
    </row>
    <row r="4" spans="1:21" x14ac:dyDescent="0.3">
      <c r="A4" t="s">
        <v>112</v>
      </c>
      <c r="B4" t="s">
        <v>113</v>
      </c>
      <c r="C4" t="s">
        <v>43</v>
      </c>
      <c r="D4" s="6">
        <v>42663</v>
      </c>
      <c r="E4" s="6">
        <v>43209</v>
      </c>
      <c r="F4" t="s">
        <v>48</v>
      </c>
      <c r="G4" t="s">
        <v>111</v>
      </c>
      <c r="H4" t="s">
        <v>8</v>
      </c>
      <c r="I4" t="s">
        <v>104</v>
      </c>
      <c r="J4" t="s">
        <v>105</v>
      </c>
      <c r="K4" t="s">
        <v>11</v>
      </c>
      <c r="L4">
        <v>50909.599999999999</v>
      </c>
      <c r="M4" s="6">
        <v>42663</v>
      </c>
      <c r="N4" t="s">
        <v>106</v>
      </c>
      <c r="O4" t="s">
        <v>107</v>
      </c>
      <c r="Q4" s="6">
        <v>43852</v>
      </c>
      <c r="T4" s="6"/>
    </row>
    <row r="5" spans="1:21" x14ac:dyDescent="0.3">
      <c r="A5" t="s">
        <v>112</v>
      </c>
      <c r="B5" t="s">
        <v>113</v>
      </c>
      <c r="C5" t="s">
        <v>43</v>
      </c>
      <c r="D5" s="6">
        <v>42731</v>
      </c>
      <c r="E5" s="6">
        <v>43307</v>
      </c>
      <c r="F5" t="s">
        <v>48</v>
      </c>
      <c r="G5" t="s">
        <v>111</v>
      </c>
      <c r="H5" t="s">
        <v>8</v>
      </c>
      <c r="I5" t="s">
        <v>104</v>
      </c>
      <c r="J5" t="s">
        <v>105</v>
      </c>
      <c r="K5" t="s">
        <v>11</v>
      </c>
      <c r="L5">
        <v>39249.53</v>
      </c>
      <c r="M5" s="6">
        <v>42731</v>
      </c>
      <c r="N5" t="s">
        <v>106</v>
      </c>
      <c r="O5" t="s">
        <v>107</v>
      </c>
      <c r="Q5" s="6">
        <v>43852</v>
      </c>
      <c r="T5" s="6"/>
    </row>
    <row r="6" spans="1:21" x14ac:dyDescent="0.3">
      <c r="A6" t="s">
        <v>112</v>
      </c>
      <c r="B6" t="s">
        <v>113</v>
      </c>
      <c r="C6" t="s">
        <v>43</v>
      </c>
      <c r="D6" s="6">
        <v>42663</v>
      </c>
      <c r="E6" s="6">
        <v>43209</v>
      </c>
      <c r="F6" t="s">
        <v>48</v>
      </c>
      <c r="G6" t="s">
        <v>111</v>
      </c>
      <c r="H6" t="s">
        <v>8</v>
      </c>
      <c r="I6" t="s">
        <v>104</v>
      </c>
      <c r="J6" t="s">
        <v>105</v>
      </c>
      <c r="K6" t="s">
        <v>11</v>
      </c>
      <c r="L6">
        <v>40309.68</v>
      </c>
      <c r="M6" s="6">
        <v>42772</v>
      </c>
      <c r="N6" t="s">
        <v>106</v>
      </c>
      <c r="O6" t="s">
        <v>107</v>
      </c>
      <c r="Q6" s="6">
        <v>43852</v>
      </c>
      <c r="T6" s="6"/>
    </row>
    <row r="7" spans="1:21" x14ac:dyDescent="0.3">
      <c r="A7" t="s">
        <v>112</v>
      </c>
      <c r="B7" t="s">
        <v>113</v>
      </c>
      <c r="C7" t="s">
        <v>43</v>
      </c>
      <c r="D7" s="6">
        <v>42774</v>
      </c>
      <c r="E7" s="6">
        <v>43319</v>
      </c>
      <c r="F7" t="s">
        <v>48</v>
      </c>
      <c r="G7" t="s">
        <v>111</v>
      </c>
      <c r="H7" t="s">
        <v>8</v>
      </c>
      <c r="I7" t="s">
        <v>104</v>
      </c>
      <c r="J7" t="s">
        <v>105</v>
      </c>
      <c r="K7" t="s">
        <v>11</v>
      </c>
      <c r="L7">
        <v>3050.6</v>
      </c>
      <c r="M7" s="6">
        <v>42774</v>
      </c>
      <c r="N7" t="s">
        <v>106</v>
      </c>
      <c r="O7" t="s">
        <v>107</v>
      </c>
      <c r="Q7" s="6">
        <v>43852</v>
      </c>
      <c r="T7" s="6"/>
    </row>
    <row r="8" spans="1:21" x14ac:dyDescent="0.3">
      <c r="A8" t="s">
        <v>112</v>
      </c>
      <c r="B8" t="s">
        <v>113</v>
      </c>
      <c r="C8" t="s">
        <v>43</v>
      </c>
      <c r="D8" s="6">
        <v>42731</v>
      </c>
      <c r="E8" s="6">
        <v>43307</v>
      </c>
      <c r="F8" t="s">
        <v>48</v>
      </c>
      <c r="G8" t="s">
        <v>111</v>
      </c>
      <c r="H8" t="s">
        <v>8</v>
      </c>
      <c r="I8" t="s">
        <v>104</v>
      </c>
      <c r="J8" t="s">
        <v>105</v>
      </c>
      <c r="K8" t="s">
        <v>11</v>
      </c>
      <c r="L8">
        <v>31079.56</v>
      </c>
      <c r="M8" s="6">
        <v>42821</v>
      </c>
      <c r="N8" t="s">
        <v>106</v>
      </c>
      <c r="O8" t="s">
        <v>107</v>
      </c>
      <c r="Q8" s="6">
        <v>43852</v>
      </c>
      <c r="T8" s="6"/>
    </row>
    <row r="9" spans="1:21" x14ac:dyDescent="0.3">
      <c r="A9" t="s">
        <v>112</v>
      </c>
      <c r="B9" t="s">
        <v>114</v>
      </c>
      <c r="C9" t="s">
        <v>43</v>
      </c>
      <c r="D9" s="6">
        <v>42823</v>
      </c>
      <c r="E9" s="6">
        <v>43187</v>
      </c>
      <c r="F9" t="s">
        <v>45</v>
      </c>
      <c r="G9" t="s">
        <v>111</v>
      </c>
      <c r="H9" t="s">
        <v>8</v>
      </c>
      <c r="I9" t="s">
        <v>104</v>
      </c>
      <c r="J9" t="s">
        <v>105</v>
      </c>
      <c r="K9" t="s">
        <v>11</v>
      </c>
      <c r="L9">
        <v>8961.75</v>
      </c>
      <c r="M9" s="6">
        <v>42823</v>
      </c>
      <c r="N9" t="s">
        <v>106</v>
      </c>
      <c r="O9" t="s">
        <v>107</v>
      </c>
      <c r="Q9" s="6">
        <v>43852</v>
      </c>
      <c r="T9" s="6"/>
    </row>
    <row r="10" spans="1:21" x14ac:dyDescent="0.3">
      <c r="A10" t="s">
        <v>112</v>
      </c>
      <c r="B10" t="s">
        <v>113</v>
      </c>
      <c r="C10" t="s">
        <v>43</v>
      </c>
      <c r="D10" s="6">
        <v>42744</v>
      </c>
      <c r="E10" s="6">
        <v>43473</v>
      </c>
      <c r="F10" t="s">
        <v>48</v>
      </c>
      <c r="G10" t="s">
        <v>111</v>
      </c>
      <c r="H10" t="s">
        <v>8</v>
      </c>
      <c r="I10" t="s">
        <v>104</v>
      </c>
      <c r="J10" t="s">
        <v>105</v>
      </c>
      <c r="K10" t="s">
        <v>11</v>
      </c>
      <c r="L10">
        <v>8588.56</v>
      </c>
      <c r="M10" s="6">
        <v>42835</v>
      </c>
      <c r="N10" t="s">
        <v>106</v>
      </c>
      <c r="O10" t="s">
        <v>107</v>
      </c>
      <c r="Q10" s="6">
        <v>43852</v>
      </c>
      <c r="T10" s="6"/>
    </row>
    <row r="11" spans="1:21" x14ac:dyDescent="0.3">
      <c r="A11" t="s">
        <v>115</v>
      </c>
      <c r="B11" t="s">
        <v>116</v>
      </c>
      <c r="C11" t="s">
        <v>43</v>
      </c>
      <c r="D11" s="6">
        <v>42874</v>
      </c>
      <c r="E11" s="6">
        <v>43787</v>
      </c>
      <c r="F11" t="s">
        <v>48</v>
      </c>
      <c r="G11" t="s">
        <v>103</v>
      </c>
      <c r="H11" t="s">
        <v>23</v>
      </c>
      <c r="I11" t="s">
        <v>104</v>
      </c>
      <c r="J11" t="s">
        <v>105</v>
      </c>
      <c r="K11" t="s">
        <v>11</v>
      </c>
      <c r="L11">
        <v>0</v>
      </c>
      <c r="M11" s="6">
        <v>42874</v>
      </c>
      <c r="N11" t="s">
        <v>106</v>
      </c>
      <c r="O11" t="s">
        <v>107</v>
      </c>
      <c r="Q11" s="6">
        <v>43852</v>
      </c>
      <c r="T11" s="6"/>
    </row>
    <row r="12" spans="1:21" x14ac:dyDescent="0.3">
      <c r="A12" t="s">
        <v>112</v>
      </c>
      <c r="B12" t="s">
        <v>113</v>
      </c>
      <c r="C12" t="s">
        <v>43</v>
      </c>
      <c r="D12" s="6">
        <v>42663</v>
      </c>
      <c r="E12" s="6">
        <v>43209</v>
      </c>
      <c r="F12" t="s">
        <v>48</v>
      </c>
      <c r="G12" t="s">
        <v>111</v>
      </c>
      <c r="H12" t="s">
        <v>8</v>
      </c>
      <c r="I12" t="s">
        <v>104</v>
      </c>
      <c r="J12" t="s">
        <v>105</v>
      </c>
      <c r="K12" t="s">
        <v>11</v>
      </c>
      <c r="L12">
        <v>40309.68</v>
      </c>
      <c r="M12" s="6">
        <v>42880</v>
      </c>
      <c r="N12" t="s">
        <v>106</v>
      </c>
      <c r="O12" t="s">
        <v>107</v>
      </c>
      <c r="Q12" s="6">
        <v>43852</v>
      </c>
      <c r="T12" s="6"/>
    </row>
    <row r="13" spans="1:21" x14ac:dyDescent="0.3">
      <c r="A13" t="s">
        <v>112</v>
      </c>
      <c r="B13" t="s">
        <v>113</v>
      </c>
      <c r="C13" t="s">
        <v>43</v>
      </c>
      <c r="D13" s="6">
        <v>42731</v>
      </c>
      <c r="E13" s="6">
        <v>43307</v>
      </c>
      <c r="F13" t="s">
        <v>48</v>
      </c>
      <c r="G13" t="s">
        <v>111</v>
      </c>
      <c r="H13" t="s">
        <v>8</v>
      </c>
      <c r="I13" t="s">
        <v>104</v>
      </c>
      <c r="J13" t="s">
        <v>105</v>
      </c>
      <c r="K13" t="s">
        <v>11</v>
      </c>
      <c r="L13">
        <v>31079.56</v>
      </c>
      <c r="M13" s="6">
        <v>42913</v>
      </c>
      <c r="N13" t="s">
        <v>106</v>
      </c>
      <c r="O13" t="s">
        <v>107</v>
      </c>
      <c r="Q13" s="6">
        <v>43852</v>
      </c>
      <c r="T13" s="6"/>
    </row>
    <row r="14" spans="1:21" x14ac:dyDescent="0.3">
      <c r="A14" t="s">
        <v>112</v>
      </c>
      <c r="B14" t="s">
        <v>117</v>
      </c>
      <c r="C14" t="s">
        <v>110</v>
      </c>
      <c r="D14" s="6">
        <v>42914</v>
      </c>
      <c r="E14" s="6">
        <v>43278</v>
      </c>
      <c r="F14" t="s">
        <v>29</v>
      </c>
      <c r="G14" t="s">
        <v>111</v>
      </c>
      <c r="H14" t="s">
        <v>8</v>
      </c>
      <c r="I14" t="s">
        <v>104</v>
      </c>
      <c r="J14" t="s">
        <v>105</v>
      </c>
      <c r="K14" t="s">
        <v>11</v>
      </c>
      <c r="L14">
        <v>62070.81</v>
      </c>
      <c r="M14" s="6">
        <v>42914</v>
      </c>
      <c r="N14" t="s">
        <v>106</v>
      </c>
      <c r="O14" t="s">
        <v>107</v>
      </c>
      <c r="Q14" s="6">
        <v>43852</v>
      </c>
      <c r="T14" s="6"/>
    </row>
    <row r="15" spans="1:21" x14ac:dyDescent="0.3">
      <c r="A15" t="s">
        <v>112</v>
      </c>
      <c r="B15" t="s">
        <v>118</v>
      </c>
      <c r="C15" t="s">
        <v>110</v>
      </c>
      <c r="D15" s="6">
        <v>42914</v>
      </c>
      <c r="E15" s="6">
        <v>43278</v>
      </c>
      <c r="F15" t="s">
        <v>29</v>
      </c>
      <c r="G15" t="s">
        <v>111</v>
      </c>
      <c r="H15" t="s">
        <v>8</v>
      </c>
      <c r="I15" t="s">
        <v>104</v>
      </c>
      <c r="J15" t="s">
        <v>105</v>
      </c>
      <c r="K15" t="s">
        <v>11</v>
      </c>
      <c r="L15">
        <v>61251.58</v>
      </c>
      <c r="M15" s="6">
        <v>42914</v>
      </c>
      <c r="N15" t="s">
        <v>106</v>
      </c>
      <c r="O15" t="s">
        <v>107</v>
      </c>
      <c r="Q15" s="6">
        <v>43852</v>
      </c>
      <c r="T15" s="6"/>
    </row>
    <row r="16" spans="1:21" x14ac:dyDescent="0.3">
      <c r="A16" t="s">
        <v>119</v>
      </c>
      <c r="B16" t="s">
        <v>120</v>
      </c>
      <c r="C16" t="s">
        <v>110</v>
      </c>
      <c r="D16" s="6">
        <v>42917</v>
      </c>
      <c r="E16" s="6">
        <v>43281</v>
      </c>
      <c r="F16" t="s">
        <v>45</v>
      </c>
      <c r="G16" t="s">
        <v>121</v>
      </c>
      <c r="H16" t="s">
        <v>2</v>
      </c>
      <c r="I16" t="s">
        <v>104</v>
      </c>
      <c r="J16" t="s">
        <v>122</v>
      </c>
      <c r="K16" t="s">
        <v>13</v>
      </c>
      <c r="L16">
        <v>14399.88</v>
      </c>
      <c r="M16" s="6">
        <v>42917</v>
      </c>
      <c r="N16" t="s">
        <v>106</v>
      </c>
      <c r="O16" t="s">
        <v>107</v>
      </c>
      <c r="Q16" s="6">
        <v>43852</v>
      </c>
      <c r="T16" s="6"/>
    </row>
    <row r="17" spans="1:20" x14ac:dyDescent="0.3">
      <c r="A17" t="s">
        <v>123</v>
      </c>
      <c r="B17" t="s">
        <v>124</v>
      </c>
      <c r="C17" t="s">
        <v>110</v>
      </c>
      <c r="D17" s="6">
        <v>42919</v>
      </c>
      <c r="E17" s="6">
        <v>43283</v>
      </c>
      <c r="F17" t="s">
        <v>45</v>
      </c>
      <c r="G17" t="s">
        <v>125</v>
      </c>
      <c r="H17" t="s">
        <v>126</v>
      </c>
      <c r="I17" t="s">
        <v>104</v>
      </c>
      <c r="J17" t="s">
        <v>127</v>
      </c>
      <c r="K17" t="s">
        <v>13</v>
      </c>
      <c r="L17">
        <v>15963.92</v>
      </c>
      <c r="M17" s="6">
        <v>42919</v>
      </c>
      <c r="N17" t="s">
        <v>106</v>
      </c>
      <c r="O17" t="s">
        <v>107</v>
      </c>
      <c r="Q17" s="6">
        <v>43852</v>
      </c>
      <c r="T17" s="6"/>
    </row>
    <row r="18" spans="1:20" x14ac:dyDescent="0.3">
      <c r="A18" t="s">
        <v>112</v>
      </c>
      <c r="B18" t="s">
        <v>128</v>
      </c>
      <c r="C18" t="s">
        <v>43</v>
      </c>
      <c r="D18" s="6">
        <v>42892</v>
      </c>
      <c r="E18" s="6">
        <v>43256</v>
      </c>
      <c r="F18" t="s">
        <v>44</v>
      </c>
      <c r="G18" t="s">
        <v>111</v>
      </c>
      <c r="H18" t="s">
        <v>8</v>
      </c>
      <c r="I18" t="s">
        <v>104</v>
      </c>
      <c r="J18" t="s">
        <v>105</v>
      </c>
      <c r="K18" t="s">
        <v>11</v>
      </c>
      <c r="L18">
        <v>2887.38</v>
      </c>
      <c r="M18" s="6">
        <v>42922</v>
      </c>
      <c r="N18" t="s">
        <v>106</v>
      </c>
      <c r="O18" t="s">
        <v>107</v>
      </c>
      <c r="Q18" s="6">
        <v>43852</v>
      </c>
      <c r="T18" s="6"/>
    </row>
    <row r="19" spans="1:20" x14ac:dyDescent="0.3">
      <c r="A19" t="s">
        <v>112</v>
      </c>
      <c r="B19" t="s">
        <v>118</v>
      </c>
      <c r="C19" t="s">
        <v>43</v>
      </c>
      <c r="D19" s="6">
        <v>42922</v>
      </c>
      <c r="E19" s="6">
        <v>43286</v>
      </c>
      <c r="F19" t="s">
        <v>29</v>
      </c>
      <c r="G19" t="s">
        <v>111</v>
      </c>
      <c r="H19" t="s">
        <v>8</v>
      </c>
      <c r="I19" t="s">
        <v>104</v>
      </c>
      <c r="J19" t="s">
        <v>105</v>
      </c>
      <c r="K19" t="s">
        <v>11</v>
      </c>
      <c r="L19">
        <v>1261.8399999999999</v>
      </c>
      <c r="M19" s="6">
        <v>42922</v>
      </c>
      <c r="N19" t="s">
        <v>106</v>
      </c>
      <c r="O19" t="s">
        <v>107</v>
      </c>
      <c r="Q19" s="6">
        <v>43852</v>
      </c>
      <c r="T19" s="6"/>
    </row>
    <row r="20" spans="1:20" x14ac:dyDescent="0.3">
      <c r="A20" t="s">
        <v>112</v>
      </c>
      <c r="B20" t="s">
        <v>113</v>
      </c>
      <c r="C20" t="s">
        <v>43</v>
      </c>
      <c r="D20" s="6">
        <v>42774</v>
      </c>
      <c r="E20" s="6">
        <v>43319</v>
      </c>
      <c r="F20" t="s">
        <v>48</v>
      </c>
      <c r="G20" t="s">
        <v>111</v>
      </c>
      <c r="H20" t="s">
        <v>8</v>
      </c>
      <c r="I20" t="s">
        <v>104</v>
      </c>
      <c r="J20" t="s">
        <v>105</v>
      </c>
      <c r="K20" t="s">
        <v>11</v>
      </c>
      <c r="L20">
        <v>3050.6</v>
      </c>
      <c r="M20" s="6">
        <v>42954</v>
      </c>
      <c r="N20" t="s">
        <v>106</v>
      </c>
      <c r="O20" t="s">
        <v>107</v>
      </c>
      <c r="Q20" s="6">
        <v>43852</v>
      </c>
      <c r="T20" s="6"/>
    </row>
    <row r="21" spans="1:20" x14ac:dyDescent="0.3">
      <c r="A21" t="s">
        <v>112</v>
      </c>
      <c r="B21" t="s">
        <v>129</v>
      </c>
      <c r="C21" t="s">
        <v>43</v>
      </c>
      <c r="D21" s="6">
        <v>42969</v>
      </c>
      <c r="E21" s="6">
        <v>43333</v>
      </c>
      <c r="F21" t="s">
        <v>45</v>
      </c>
      <c r="G21" t="s">
        <v>121</v>
      </c>
      <c r="H21" t="s">
        <v>2</v>
      </c>
      <c r="I21" t="s">
        <v>104</v>
      </c>
      <c r="J21" t="s">
        <v>122</v>
      </c>
      <c r="K21" t="s">
        <v>13</v>
      </c>
      <c r="L21">
        <v>10964.79</v>
      </c>
      <c r="M21" s="6">
        <v>42969</v>
      </c>
      <c r="N21" t="s">
        <v>106</v>
      </c>
      <c r="O21" t="s">
        <v>107</v>
      </c>
      <c r="Q21" s="6">
        <v>43852</v>
      </c>
      <c r="T21" s="6"/>
    </row>
    <row r="22" spans="1:20" x14ac:dyDescent="0.3">
      <c r="A22" t="s">
        <v>112</v>
      </c>
      <c r="B22" t="s">
        <v>113</v>
      </c>
      <c r="C22" t="s">
        <v>43</v>
      </c>
      <c r="D22" s="6">
        <v>42663</v>
      </c>
      <c r="E22" s="6">
        <v>43209</v>
      </c>
      <c r="F22" t="s">
        <v>48</v>
      </c>
      <c r="G22" t="s">
        <v>111</v>
      </c>
      <c r="H22" t="s">
        <v>8</v>
      </c>
      <c r="I22" t="s">
        <v>104</v>
      </c>
      <c r="J22" t="s">
        <v>105</v>
      </c>
      <c r="K22" t="s">
        <v>11</v>
      </c>
      <c r="L22">
        <v>40309.68</v>
      </c>
      <c r="M22" s="6">
        <v>42990</v>
      </c>
      <c r="N22" t="s">
        <v>106</v>
      </c>
      <c r="O22" t="s">
        <v>107</v>
      </c>
      <c r="Q22" s="6">
        <v>43852</v>
      </c>
      <c r="T22" s="6"/>
    </row>
    <row r="23" spans="1:20" x14ac:dyDescent="0.3">
      <c r="A23" t="s">
        <v>112</v>
      </c>
      <c r="B23" t="s">
        <v>113</v>
      </c>
      <c r="C23" t="s">
        <v>43</v>
      </c>
      <c r="D23" s="6">
        <v>42731</v>
      </c>
      <c r="E23" s="6">
        <v>43307</v>
      </c>
      <c r="F23" t="s">
        <v>48</v>
      </c>
      <c r="G23" t="s">
        <v>111</v>
      </c>
      <c r="H23" t="s">
        <v>8</v>
      </c>
      <c r="I23" t="s">
        <v>104</v>
      </c>
      <c r="J23" t="s">
        <v>105</v>
      </c>
      <c r="K23" t="s">
        <v>11</v>
      </c>
      <c r="L23">
        <v>31079.56</v>
      </c>
      <c r="M23" s="6">
        <v>43005</v>
      </c>
      <c r="N23" t="s">
        <v>106</v>
      </c>
      <c r="O23" t="s">
        <v>107</v>
      </c>
      <c r="Q23" s="6">
        <v>43852</v>
      </c>
      <c r="T23" s="6"/>
    </row>
    <row r="24" spans="1:20" x14ac:dyDescent="0.3">
      <c r="A24" t="s">
        <v>130</v>
      </c>
      <c r="B24" t="s">
        <v>131</v>
      </c>
      <c r="C24" t="s">
        <v>110</v>
      </c>
      <c r="D24" s="6">
        <v>43006</v>
      </c>
      <c r="E24" s="6">
        <v>43370</v>
      </c>
      <c r="F24" t="s">
        <v>45</v>
      </c>
      <c r="G24" t="s">
        <v>121</v>
      </c>
      <c r="H24" t="s">
        <v>2</v>
      </c>
      <c r="I24" t="s">
        <v>104</v>
      </c>
      <c r="J24" t="s">
        <v>122</v>
      </c>
      <c r="K24" t="s">
        <v>13</v>
      </c>
      <c r="L24">
        <v>1050.3800000000001</v>
      </c>
      <c r="M24" s="6">
        <v>43006</v>
      </c>
      <c r="N24" t="s">
        <v>106</v>
      </c>
      <c r="O24" t="s">
        <v>107</v>
      </c>
      <c r="Q24" s="6">
        <v>43852</v>
      </c>
      <c r="T24" s="6"/>
    </row>
    <row r="25" spans="1:20" x14ac:dyDescent="0.3">
      <c r="A25" t="s">
        <v>132</v>
      </c>
      <c r="B25" t="s">
        <v>133</v>
      </c>
      <c r="C25" t="s">
        <v>43</v>
      </c>
      <c r="D25" s="6">
        <v>43016</v>
      </c>
      <c r="E25" s="6">
        <v>43380</v>
      </c>
      <c r="F25" t="s">
        <v>44</v>
      </c>
      <c r="G25" t="s">
        <v>134</v>
      </c>
      <c r="H25" t="s">
        <v>4</v>
      </c>
      <c r="I25" t="s">
        <v>104</v>
      </c>
      <c r="J25" t="s">
        <v>44</v>
      </c>
      <c r="K25" t="s">
        <v>13</v>
      </c>
      <c r="L25">
        <v>34950.980000000003</v>
      </c>
      <c r="M25" s="6">
        <v>43016</v>
      </c>
      <c r="N25" t="s">
        <v>106</v>
      </c>
      <c r="O25" t="s">
        <v>107</v>
      </c>
      <c r="Q25" s="6">
        <v>43852</v>
      </c>
      <c r="T25" s="6"/>
    </row>
    <row r="26" spans="1:20" x14ac:dyDescent="0.3">
      <c r="A26" t="s">
        <v>112</v>
      </c>
      <c r="B26" t="s">
        <v>135</v>
      </c>
      <c r="C26" t="s">
        <v>43</v>
      </c>
      <c r="D26" s="6">
        <v>43017</v>
      </c>
      <c r="E26" s="6">
        <v>43381</v>
      </c>
      <c r="F26" t="s">
        <v>48</v>
      </c>
      <c r="G26" t="s">
        <v>111</v>
      </c>
      <c r="H26" t="s">
        <v>8</v>
      </c>
      <c r="I26" t="s">
        <v>104</v>
      </c>
      <c r="J26" t="s">
        <v>105</v>
      </c>
      <c r="K26" t="s">
        <v>11</v>
      </c>
      <c r="L26">
        <v>15429.84</v>
      </c>
      <c r="M26" s="6">
        <v>43017</v>
      </c>
      <c r="N26" t="s">
        <v>106</v>
      </c>
      <c r="O26" t="s">
        <v>107</v>
      </c>
      <c r="Q26" s="6">
        <v>43852</v>
      </c>
      <c r="T26" s="6"/>
    </row>
    <row r="27" spans="1:20" x14ac:dyDescent="0.3">
      <c r="A27" t="s">
        <v>136</v>
      </c>
      <c r="B27" t="s">
        <v>137</v>
      </c>
      <c r="C27" t="s">
        <v>43</v>
      </c>
      <c r="D27" s="6">
        <v>43025</v>
      </c>
      <c r="E27" s="6">
        <v>43389</v>
      </c>
      <c r="F27" t="s">
        <v>29</v>
      </c>
      <c r="G27" t="s">
        <v>121</v>
      </c>
      <c r="H27" t="s">
        <v>2</v>
      </c>
      <c r="I27" t="s">
        <v>104</v>
      </c>
      <c r="J27" t="s">
        <v>122</v>
      </c>
      <c r="K27" t="s">
        <v>13</v>
      </c>
      <c r="L27">
        <v>237107.16</v>
      </c>
      <c r="M27" s="6">
        <v>43025</v>
      </c>
      <c r="N27" t="s">
        <v>106</v>
      </c>
      <c r="O27" t="s">
        <v>107</v>
      </c>
      <c r="Q27" s="6">
        <v>43852</v>
      </c>
      <c r="T27" s="6"/>
    </row>
    <row r="28" spans="1:20" x14ac:dyDescent="0.3">
      <c r="A28" t="s">
        <v>138</v>
      </c>
      <c r="B28" t="s">
        <v>137</v>
      </c>
      <c r="C28" t="s">
        <v>43</v>
      </c>
      <c r="D28" s="6">
        <v>43025</v>
      </c>
      <c r="E28" s="6">
        <v>43389</v>
      </c>
      <c r="F28" t="s">
        <v>29</v>
      </c>
      <c r="G28" t="s">
        <v>121</v>
      </c>
      <c r="H28" t="s">
        <v>2</v>
      </c>
      <c r="I28" t="s">
        <v>104</v>
      </c>
      <c r="J28" t="s">
        <v>122</v>
      </c>
      <c r="K28" t="s">
        <v>13</v>
      </c>
      <c r="L28">
        <v>29638.400000000001</v>
      </c>
      <c r="M28" s="6">
        <v>43025</v>
      </c>
      <c r="N28" t="s">
        <v>106</v>
      </c>
      <c r="O28" t="s">
        <v>107</v>
      </c>
      <c r="Q28" s="6">
        <v>43852</v>
      </c>
      <c r="T28" s="6"/>
    </row>
    <row r="29" spans="1:20" x14ac:dyDescent="0.3">
      <c r="A29" t="s">
        <v>139</v>
      </c>
      <c r="B29" t="s">
        <v>137</v>
      </c>
      <c r="C29" t="s">
        <v>43</v>
      </c>
      <c r="D29" s="6">
        <v>43025</v>
      </c>
      <c r="E29" s="6">
        <v>43389</v>
      </c>
      <c r="F29" t="s">
        <v>29</v>
      </c>
      <c r="G29" t="s">
        <v>121</v>
      </c>
      <c r="H29" t="s">
        <v>2</v>
      </c>
      <c r="I29" t="s">
        <v>104</v>
      </c>
      <c r="J29" t="s">
        <v>122</v>
      </c>
      <c r="K29" t="s">
        <v>13</v>
      </c>
      <c r="L29">
        <v>29608.99</v>
      </c>
      <c r="M29" s="6">
        <v>43025</v>
      </c>
      <c r="N29" t="s">
        <v>106</v>
      </c>
      <c r="O29" t="s">
        <v>107</v>
      </c>
      <c r="Q29" s="6">
        <v>43852</v>
      </c>
      <c r="T29" s="6"/>
    </row>
    <row r="30" spans="1:20" x14ac:dyDescent="0.3">
      <c r="A30" t="s">
        <v>140</v>
      </c>
      <c r="B30" t="s">
        <v>141</v>
      </c>
      <c r="C30" t="s">
        <v>43</v>
      </c>
      <c r="D30" s="6">
        <v>43029</v>
      </c>
      <c r="E30" s="6">
        <v>43393</v>
      </c>
      <c r="F30" t="s">
        <v>29</v>
      </c>
      <c r="G30" t="s">
        <v>111</v>
      </c>
      <c r="H30" t="s">
        <v>8</v>
      </c>
      <c r="I30" t="s">
        <v>104</v>
      </c>
      <c r="J30" t="s">
        <v>105</v>
      </c>
      <c r="K30" t="s">
        <v>11</v>
      </c>
      <c r="L30">
        <v>10118.39</v>
      </c>
      <c r="M30" s="6">
        <v>43029</v>
      </c>
      <c r="N30" t="s">
        <v>106</v>
      </c>
      <c r="O30" t="s">
        <v>107</v>
      </c>
      <c r="Q30" s="6">
        <v>43852</v>
      </c>
      <c r="T30" s="6"/>
    </row>
    <row r="31" spans="1:20" x14ac:dyDescent="0.3">
      <c r="A31" t="s">
        <v>142</v>
      </c>
      <c r="B31" t="s">
        <v>143</v>
      </c>
      <c r="C31" t="s">
        <v>43</v>
      </c>
      <c r="D31" s="6">
        <v>43029</v>
      </c>
      <c r="E31" s="6">
        <v>43393</v>
      </c>
      <c r="F31" t="s">
        <v>45</v>
      </c>
      <c r="G31" t="s">
        <v>111</v>
      </c>
      <c r="H31" t="s">
        <v>8</v>
      </c>
      <c r="I31" t="s">
        <v>104</v>
      </c>
      <c r="J31" t="s">
        <v>105</v>
      </c>
      <c r="K31" t="s">
        <v>11</v>
      </c>
      <c r="L31">
        <v>2254.63</v>
      </c>
      <c r="M31" s="6">
        <v>43029</v>
      </c>
      <c r="N31" t="s">
        <v>106</v>
      </c>
      <c r="O31" t="s">
        <v>107</v>
      </c>
      <c r="Q31" s="6">
        <v>43852</v>
      </c>
      <c r="T31" s="6"/>
    </row>
    <row r="32" spans="1:20" x14ac:dyDescent="0.3">
      <c r="A32" t="s">
        <v>144</v>
      </c>
      <c r="B32" t="s">
        <v>145</v>
      </c>
      <c r="C32" t="s">
        <v>43</v>
      </c>
      <c r="D32" s="6">
        <v>43035</v>
      </c>
      <c r="E32" s="6">
        <v>43399</v>
      </c>
      <c r="F32" t="s">
        <v>44</v>
      </c>
      <c r="G32" t="s">
        <v>121</v>
      </c>
      <c r="H32" t="s">
        <v>2</v>
      </c>
      <c r="I32" t="s">
        <v>104</v>
      </c>
      <c r="J32" t="s">
        <v>122</v>
      </c>
      <c r="K32" t="s">
        <v>13</v>
      </c>
      <c r="L32">
        <v>62714.03</v>
      </c>
      <c r="M32" s="6">
        <v>43035</v>
      </c>
      <c r="N32" t="s">
        <v>106</v>
      </c>
      <c r="O32" t="s">
        <v>107</v>
      </c>
      <c r="Q32" s="6">
        <v>43852</v>
      </c>
      <c r="T32" s="6"/>
    </row>
    <row r="33" spans="1:20" x14ac:dyDescent="0.3">
      <c r="A33" t="s">
        <v>146</v>
      </c>
      <c r="B33" t="s">
        <v>147</v>
      </c>
      <c r="C33" t="s">
        <v>43</v>
      </c>
      <c r="D33" s="6">
        <v>43040</v>
      </c>
      <c r="E33" s="6">
        <v>43404</v>
      </c>
      <c r="F33" t="s">
        <v>44</v>
      </c>
      <c r="G33" t="s">
        <v>134</v>
      </c>
      <c r="H33" t="s">
        <v>4</v>
      </c>
      <c r="I33" t="s">
        <v>104</v>
      </c>
      <c r="J33" t="s">
        <v>44</v>
      </c>
      <c r="K33" t="s">
        <v>13</v>
      </c>
      <c r="L33">
        <v>55687.5</v>
      </c>
      <c r="M33" s="6">
        <v>43040</v>
      </c>
      <c r="N33" t="s">
        <v>106</v>
      </c>
      <c r="O33" t="s">
        <v>107</v>
      </c>
      <c r="Q33" s="6">
        <v>43852</v>
      </c>
      <c r="T33" s="6"/>
    </row>
    <row r="34" spans="1:20" x14ac:dyDescent="0.3">
      <c r="A34" t="s">
        <v>142</v>
      </c>
      <c r="B34" t="s">
        <v>148</v>
      </c>
      <c r="C34" t="s">
        <v>43</v>
      </c>
      <c r="D34" s="6">
        <v>43049</v>
      </c>
      <c r="E34" s="6">
        <v>43778</v>
      </c>
      <c r="F34" t="s">
        <v>48</v>
      </c>
      <c r="G34" t="s">
        <v>125</v>
      </c>
      <c r="H34" t="s">
        <v>126</v>
      </c>
      <c r="I34" t="s">
        <v>104</v>
      </c>
      <c r="J34" t="s">
        <v>105</v>
      </c>
      <c r="K34" t="s">
        <v>11</v>
      </c>
      <c r="L34">
        <v>30978.63</v>
      </c>
      <c r="M34" s="6">
        <v>43049</v>
      </c>
      <c r="N34" t="s">
        <v>106</v>
      </c>
      <c r="O34" t="s">
        <v>107</v>
      </c>
      <c r="Q34" s="6">
        <v>43852</v>
      </c>
      <c r="T34" s="6"/>
    </row>
    <row r="35" spans="1:20" x14ac:dyDescent="0.3">
      <c r="A35" t="s">
        <v>149</v>
      </c>
      <c r="B35" t="s">
        <v>150</v>
      </c>
      <c r="C35" t="s">
        <v>43</v>
      </c>
      <c r="D35" s="6">
        <v>43066</v>
      </c>
      <c r="E35" s="6">
        <v>44161</v>
      </c>
      <c r="F35" t="s">
        <v>48</v>
      </c>
      <c r="G35" t="s">
        <v>103</v>
      </c>
      <c r="H35" t="s">
        <v>23</v>
      </c>
      <c r="I35" t="s">
        <v>104</v>
      </c>
      <c r="J35" t="s">
        <v>105</v>
      </c>
      <c r="K35" t="s">
        <v>11</v>
      </c>
      <c r="L35">
        <v>39952.080000000002</v>
      </c>
      <c r="M35" s="6">
        <v>43066</v>
      </c>
      <c r="N35" t="s">
        <v>106</v>
      </c>
      <c r="O35" t="s">
        <v>107</v>
      </c>
      <c r="Q35" s="6">
        <v>43852</v>
      </c>
      <c r="T35" s="6"/>
    </row>
    <row r="36" spans="1:20" x14ac:dyDescent="0.3">
      <c r="A36" t="s">
        <v>151</v>
      </c>
      <c r="B36" t="s">
        <v>152</v>
      </c>
      <c r="C36" t="s">
        <v>110</v>
      </c>
      <c r="D36" s="6">
        <v>43070</v>
      </c>
      <c r="E36" s="6">
        <v>43434</v>
      </c>
      <c r="F36" t="s">
        <v>45</v>
      </c>
      <c r="G36" t="s">
        <v>121</v>
      </c>
      <c r="H36" t="s">
        <v>2</v>
      </c>
      <c r="I36" t="s">
        <v>104</v>
      </c>
      <c r="J36" t="s">
        <v>122</v>
      </c>
      <c r="K36" t="s">
        <v>12</v>
      </c>
      <c r="L36">
        <v>55107.13</v>
      </c>
      <c r="M36" s="6">
        <v>43070</v>
      </c>
      <c r="N36" t="s">
        <v>106</v>
      </c>
      <c r="O36" t="s">
        <v>107</v>
      </c>
      <c r="Q36" s="6">
        <v>43852</v>
      </c>
      <c r="T36" s="6"/>
    </row>
    <row r="37" spans="1:20" x14ac:dyDescent="0.3">
      <c r="A37" t="s">
        <v>153</v>
      </c>
      <c r="B37" t="s">
        <v>154</v>
      </c>
      <c r="C37" t="s">
        <v>110</v>
      </c>
      <c r="D37" s="6">
        <v>43081</v>
      </c>
      <c r="E37" s="6">
        <v>43445</v>
      </c>
      <c r="F37" t="s">
        <v>46</v>
      </c>
      <c r="G37" t="s">
        <v>155</v>
      </c>
      <c r="H37" t="s">
        <v>5</v>
      </c>
      <c r="I37" t="s">
        <v>104</v>
      </c>
      <c r="J37" t="s">
        <v>46</v>
      </c>
      <c r="K37" t="s">
        <v>12</v>
      </c>
      <c r="L37">
        <v>71875</v>
      </c>
      <c r="M37" s="6">
        <v>43081</v>
      </c>
      <c r="N37" t="s">
        <v>106</v>
      </c>
      <c r="O37" t="s">
        <v>107</v>
      </c>
      <c r="Q37" s="6">
        <v>43852</v>
      </c>
      <c r="T37" s="6"/>
    </row>
    <row r="38" spans="1:20" x14ac:dyDescent="0.3">
      <c r="A38" t="s">
        <v>112</v>
      </c>
      <c r="B38" t="s">
        <v>113</v>
      </c>
      <c r="C38" t="s">
        <v>43</v>
      </c>
      <c r="D38" s="6">
        <v>42731</v>
      </c>
      <c r="E38" s="6">
        <v>43307</v>
      </c>
      <c r="F38" t="s">
        <v>48</v>
      </c>
      <c r="G38" t="s">
        <v>111</v>
      </c>
      <c r="H38" t="s">
        <v>8</v>
      </c>
      <c r="I38" t="s">
        <v>104</v>
      </c>
      <c r="J38" t="s">
        <v>105</v>
      </c>
      <c r="K38" t="s">
        <v>11</v>
      </c>
      <c r="L38">
        <v>31088.49</v>
      </c>
      <c r="M38" s="6">
        <v>43096</v>
      </c>
      <c r="N38" t="s">
        <v>106</v>
      </c>
      <c r="O38" t="s">
        <v>107</v>
      </c>
      <c r="Q38" s="6">
        <v>43852</v>
      </c>
      <c r="T38" s="6"/>
    </row>
    <row r="39" spans="1:20" x14ac:dyDescent="0.3">
      <c r="A39" t="s">
        <v>112</v>
      </c>
      <c r="B39" t="s">
        <v>113</v>
      </c>
      <c r="C39" t="s">
        <v>43</v>
      </c>
      <c r="D39" s="6">
        <v>42663</v>
      </c>
      <c r="E39" s="6">
        <v>43209</v>
      </c>
      <c r="F39" t="s">
        <v>48</v>
      </c>
      <c r="G39" t="s">
        <v>111</v>
      </c>
      <c r="H39" t="s">
        <v>8</v>
      </c>
      <c r="I39" t="s">
        <v>104</v>
      </c>
      <c r="J39" t="s">
        <v>105</v>
      </c>
      <c r="K39" t="s">
        <v>11</v>
      </c>
      <c r="L39">
        <v>40309.5</v>
      </c>
      <c r="M39" s="6">
        <v>43099</v>
      </c>
      <c r="N39" t="s">
        <v>106</v>
      </c>
      <c r="O39" t="s">
        <v>107</v>
      </c>
      <c r="Q39" s="6">
        <v>43852</v>
      </c>
      <c r="T39" s="6"/>
    </row>
    <row r="40" spans="1:20" x14ac:dyDescent="0.3">
      <c r="A40" t="s">
        <v>156</v>
      </c>
      <c r="B40" t="s">
        <v>157</v>
      </c>
      <c r="C40" t="s">
        <v>43</v>
      </c>
      <c r="D40" s="6">
        <v>43100</v>
      </c>
      <c r="E40" s="6">
        <v>43464</v>
      </c>
      <c r="F40" t="s">
        <v>45</v>
      </c>
      <c r="G40" t="s">
        <v>111</v>
      </c>
      <c r="H40" t="s">
        <v>8</v>
      </c>
      <c r="I40" t="s">
        <v>104</v>
      </c>
      <c r="J40" t="s">
        <v>158</v>
      </c>
      <c r="K40" t="s">
        <v>13</v>
      </c>
      <c r="L40">
        <v>7632.55</v>
      </c>
      <c r="M40" s="6">
        <v>43100</v>
      </c>
      <c r="N40" t="s">
        <v>106</v>
      </c>
      <c r="O40" t="s">
        <v>107</v>
      </c>
      <c r="Q40" s="6">
        <v>43852</v>
      </c>
      <c r="T40" s="6"/>
    </row>
    <row r="41" spans="1:20" x14ac:dyDescent="0.3">
      <c r="A41" t="s">
        <v>159</v>
      </c>
      <c r="B41" t="s">
        <v>160</v>
      </c>
      <c r="C41" t="s">
        <v>43</v>
      </c>
      <c r="D41" s="6">
        <v>43100</v>
      </c>
      <c r="E41" s="6">
        <v>43464</v>
      </c>
      <c r="F41" t="s">
        <v>45</v>
      </c>
      <c r="G41" t="s">
        <v>111</v>
      </c>
      <c r="H41" t="s">
        <v>8</v>
      </c>
      <c r="I41" t="s">
        <v>104</v>
      </c>
      <c r="J41" t="s">
        <v>158</v>
      </c>
      <c r="K41" t="s">
        <v>13</v>
      </c>
      <c r="L41">
        <v>2535.87</v>
      </c>
      <c r="M41" s="6">
        <v>43100</v>
      </c>
      <c r="N41" t="s">
        <v>106</v>
      </c>
      <c r="O41" t="s">
        <v>107</v>
      </c>
      <c r="Q41" s="6">
        <v>43852</v>
      </c>
      <c r="T41" s="6"/>
    </row>
    <row r="42" spans="1:20" x14ac:dyDescent="0.3">
      <c r="A42" t="s">
        <v>144</v>
      </c>
      <c r="B42" t="s">
        <v>161</v>
      </c>
      <c r="C42" t="s">
        <v>110</v>
      </c>
      <c r="D42" s="6">
        <v>43101</v>
      </c>
      <c r="E42" s="6">
        <v>43465</v>
      </c>
      <c r="F42" t="s">
        <v>29</v>
      </c>
      <c r="G42" t="s">
        <v>121</v>
      </c>
      <c r="H42" t="s">
        <v>2</v>
      </c>
      <c r="I42" t="s">
        <v>104</v>
      </c>
      <c r="J42" t="s">
        <v>122</v>
      </c>
      <c r="K42" t="s">
        <v>13</v>
      </c>
      <c r="L42">
        <v>460832.14</v>
      </c>
      <c r="M42" s="6">
        <v>43101</v>
      </c>
      <c r="N42" t="s">
        <v>106</v>
      </c>
      <c r="O42" t="s">
        <v>107</v>
      </c>
      <c r="Q42" s="6">
        <v>43852</v>
      </c>
      <c r="T42" s="6"/>
    </row>
    <row r="43" spans="1:20" x14ac:dyDescent="0.3">
      <c r="A43" t="s">
        <v>162</v>
      </c>
      <c r="B43" t="s">
        <v>163</v>
      </c>
      <c r="C43" t="s">
        <v>43</v>
      </c>
      <c r="D43" s="6">
        <v>43101</v>
      </c>
      <c r="E43" s="6">
        <v>43465</v>
      </c>
      <c r="F43" t="s">
        <v>45</v>
      </c>
      <c r="G43" t="s">
        <v>121</v>
      </c>
      <c r="H43" t="s">
        <v>2</v>
      </c>
      <c r="I43" t="s">
        <v>104</v>
      </c>
      <c r="J43" t="s">
        <v>122</v>
      </c>
      <c r="K43" t="s">
        <v>13</v>
      </c>
      <c r="L43">
        <v>159956.76</v>
      </c>
      <c r="M43" s="6">
        <v>43101</v>
      </c>
      <c r="N43" t="s">
        <v>106</v>
      </c>
      <c r="O43" t="s">
        <v>107</v>
      </c>
      <c r="Q43" s="6">
        <v>43852</v>
      </c>
      <c r="T43" s="6"/>
    </row>
    <row r="44" spans="1:20" x14ac:dyDescent="0.3">
      <c r="A44" t="s">
        <v>112</v>
      </c>
      <c r="B44" t="s">
        <v>164</v>
      </c>
      <c r="C44" t="s">
        <v>110</v>
      </c>
      <c r="D44" s="6">
        <v>43101</v>
      </c>
      <c r="E44" s="6">
        <v>43465</v>
      </c>
      <c r="F44" t="s">
        <v>44</v>
      </c>
      <c r="G44" t="s">
        <v>121</v>
      </c>
      <c r="H44" t="s">
        <v>2</v>
      </c>
      <c r="I44" t="s">
        <v>104</v>
      </c>
      <c r="J44" t="s">
        <v>122</v>
      </c>
      <c r="K44" t="s">
        <v>13</v>
      </c>
      <c r="L44">
        <v>36612.18</v>
      </c>
      <c r="M44" s="6">
        <v>43101</v>
      </c>
      <c r="N44" t="s">
        <v>106</v>
      </c>
      <c r="O44" t="s">
        <v>107</v>
      </c>
      <c r="Q44" s="6">
        <v>43852</v>
      </c>
      <c r="T44" s="6"/>
    </row>
    <row r="45" spans="1:20" x14ac:dyDescent="0.3">
      <c r="A45" t="s">
        <v>112</v>
      </c>
      <c r="B45" t="s">
        <v>165</v>
      </c>
      <c r="C45" t="s">
        <v>110</v>
      </c>
      <c r="D45" s="6">
        <v>43101</v>
      </c>
      <c r="E45" s="6">
        <v>43465</v>
      </c>
      <c r="F45" t="s">
        <v>46</v>
      </c>
      <c r="G45" t="s">
        <v>121</v>
      </c>
      <c r="H45" t="s">
        <v>2</v>
      </c>
      <c r="I45" t="s">
        <v>104</v>
      </c>
      <c r="J45" t="s">
        <v>122</v>
      </c>
      <c r="K45" t="s">
        <v>13</v>
      </c>
      <c r="L45">
        <v>28735.65</v>
      </c>
      <c r="M45" s="6">
        <v>43101</v>
      </c>
      <c r="N45" t="s">
        <v>106</v>
      </c>
      <c r="O45" t="s">
        <v>107</v>
      </c>
      <c r="Q45" s="6">
        <v>43852</v>
      </c>
      <c r="T45" s="6"/>
    </row>
    <row r="46" spans="1:20" x14ac:dyDescent="0.3">
      <c r="A46" t="s">
        <v>166</v>
      </c>
      <c r="B46" t="s">
        <v>167</v>
      </c>
      <c r="C46" t="s">
        <v>110</v>
      </c>
      <c r="D46" s="6">
        <v>43101</v>
      </c>
      <c r="E46" s="6">
        <v>43465</v>
      </c>
      <c r="F46" t="s">
        <v>46</v>
      </c>
      <c r="G46" t="s">
        <v>121</v>
      </c>
      <c r="H46" t="s">
        <v>2</v>
      </c>
      <c r="I46" t="s">
        <v>104</v>
      </c>
      <c r="J46" t="s">
        <v>122</v>
      </c>
      <c r="K46" t="s">
        <v>13</v>
      </c>
      <c r="L46">
        <v>20814.38</v>
      </c>
      <c r="M46" s="6">
        <v>43101</v>
      </c>
      <c r="N46" t="s">
        <v>106</v>
      </c>
      <c r="O46" t="s">
        <v>107</v>
      </c>
      <c r="Q46" s="6">
        <v>43852</v>
      </c>
      <c r="T46" s="6"/>
    </row>
    <row r="47" spans="1:20" x14ac:dyDescent="0.3">
      <c r="A47" t="s">
        <v>168</v>
      </c>
      <c r="B47" t="s">
        <v>169</v>
      </c>
      <c r="C47" t="s">
        <v>110</v>
      </c>
      <c r="D47" s="6">
        <v>43101</v>
      </c>
      <c r="E47" s="6">
        <v>43465</v>
      </c>
      <c r="F47" t="s">
        <v>44</v>
      </c>
      <c r="G47" t="s">
        <v>121</v>
      </c>
      <c r="H47" t="s">
        <v>2</v>
      </c>
      <c r="I47" t="s">
        <v>104</v>
      </c>
      <c r="J47" t="s">
        <v>122</v>
      </c>
      <c r="K47" t="s">
        <v>13</v>
      </c>
      <c r="L47">
        <v>55361.599999999999</v>
      </c>
      <c r="M47" s="6">
        <v>43101</v>
      </c>
      <c r="N47" t="s">
        <v>106</v>
      </c>
      <c r="O47" t="s">
        <v>107</v>
      </c>
      <c r="Q47" s="6">
        <v>43852</v>
      </c>
      <c r="T47" s="6"/>
    </row>
    <row r="48" spans="1:20" x14ac:dyDescent="0.3">
      <c r="A48" t="s">
        <v>123</v>
      </c>
      <c r="B48" t="s">
        <v>170</v>
      </c>
      <c r="C48" t="s">
        <v>43</v>
      </c>
      <c r="D48" s="6">
        <v>43101</v>
      </c>
      <c r="E48" s="6">
        <v>43465</v>
      </c>
      <c r="F48" t="s">
        <v>46</v>
      </c>
      <c r="G48" t="s">
        <v>121</v>
      </c>
      <c r="H48" t="s">
        <v>2</v>
      </c>
      <c r="I48" t="s">
        <v>104</v>
      </c>
      <c r="J48" t="s">
        <v>122</v>
      </c>
      <c r="K48" t="s">
        <v>13</v>
      </c>
      <c r="L48">
        <v>30875</v>
      </c>
      <c r="M48" s="6">
        <v>43101</v>
      </c>
      <c r="N48" t="s">
        <v>106</v>
      </c>
      <c r="O48" t="s">
        <v>107</v>
      </c>
      <c r="Q48" s="6">
        <v>43852</v>
      </c>
      <c r="T48" s="6"/>
    </row>
    <row r="49" spans="1:20" x14ac:dyDescent="0.3">
      <c r="A49" t="s">
        <v>171</v>
      </c>
      <c r="B49" t="s">
        <v>172</v>
      </c>
      <c r="C49" t="s">
        <v>43</v>
      </c>
      <c r="D49" s="6">
        <v>43103</v>
      </c>
      <c r="E49" s="6">
        <v>43467</v>
      </c>
      <c r="F49" t="s">
        <v>44</v>
      </c>
      <c r="G49" t="s">
        <v>173</v>
      </c>
      <c r="H49" t="s">
        <v>24</v>
      </c>
      <c r="I49" t="s">
        <v>104</v>
      </c>
      <c r="J49" t="s">
        <v>122</v>
      </c>
      <c r="K49" t="s">
        <v>13</v>
      </c>
      <c r="L49">
        <v>66622.350000000006</v>
      </c>
      <c r="M49" s="6">
        <v>43103</v>
      </c>
      <c r="N49" t="s">
        <v>106</v>
      </c>
      <c r="O49" t="s">
        <v>107</v>
      </c>
      <c r="Q49" s="6">
        <v>43852</v>
      </c>
      <c r="T49" s="6"/>
    </row>
    <row r="50" spans="1:20" x14ac:dyDescent="0.3">
      <c r="A50" t="s">
        <v>174</v>
      </c>
      <c r="B50" t="s">
        <v>175</v>
      </c>
      <c r="C50" t="s">
        <v>43</v>
      </c>
      <c r="D50" s="6">
        <v>43110</v>
      </c>
      <c r="E50" s="6">
        <v>43251</v>
      </c>
      <c r="F50" t="s">
        <v>46</v>
      </c>
      <c r="G50" t="s">
        <v>173</v>
      </c>
      <c r="H50" t="s">
        <v>24</v>
      </c>
      <c r="I50" t="s">
        <v>104</v>
      </c>
      <c r="J50" t="s">
        <v>122</v>
      </c>
      <c r="K50" t="s">
        <v>13</v>
      </c>
      <c r="L50">
        <v>12084.5</v>
      </c>
      <c r="M50" s="6">
        <v>43110</v>
      </c>
      <c r="N50" t="s">
        <v>106</v>
      </c>
      <c r="O50" t="s">
        <v>107</v>
      </c>
      <c r="Q50" s="6">
        <v>43852</v>
      </c>
      <c r="T50" s="6"/>
    </row>
    <row r="51" spans="1:20" x14ac:dyDescent="0.3">
      <c r="A51" t="s">
        <v>176</v>
      </c>
      <c r="B51" t="s">
        <v>177</v>
      </c>
      <c r="C51" t="s">
        <v>110</v>
      </c>
      <c r="D51" s="6">
        <v>43112</v>
      </c>
      <c r="E51" s="6">
        <v>43476</v>
      </c>
      <c r="F51" t="s">
        <v>44</v>
      </c>
      <c r="G51" t="s">
        <v>125</v>
      </c>
      <c r="H51" t="s">
        <v>126</v>
      </c>
      <c r="I51" t="s">
        <v>104</v>
      </c>
      <c r="J51" t="s">
        <v>44</v>
      </c>
      <c r="K51" t="s">
        <v>12</v>
      </c>
      <c r="L51">
        <v>6195.75</v>
      </c>
      <c r="M51" s="6">
        <v>43112</v>
      </c>
      <c r="N51" t="s">
        <v>106</v>
      </c>
      <c r="O51" t="s">
        <v>107</v>
      </c>
      <c r="Q51" s="6">
        <v>43852</v>
      </c>
      <c r="T51" s="6"/>
    </row>
    <row r="52" spans="1:20" x14ac:dyDescent="0.3">
      <c r="A52" t="s">
        <v>178</v>
      </c>
      <c r="B52" t="s">
        <v>179</v>
      </c>
      <c r="C52" t="s">
        <v>110</v>
      </c>
      <c r="D52" s="6">
        <v>43112</v>
      </c>
      <c r="E52" s="6">
        <v>43476</v>
      </c>
      <c r="F52" t="s">
        <v>45</v>
      </c>
      <c r="G52" t="s">
        <v>125</v>
      </c>
      <c r="H52" t="s">
        <v>126</v>
      </c>
      <c r="I52" t="s">
        <v>104</v>
      </c>
      <c r="J52" t="s">
        <v>158</v>
      </c>
      <c r="K52" t="s">
        <v>11</v>
      </c>
      <c r="L52">
        <v>518.13</v>
      </c>
      <c r="M52" s="6">
        <v>43112</v>
      </c>
      <c r="N52" t="s">
        <v>106</v>
      </c>
      <c r="O52" t="s">
        <v>107</v>
      </c>
      <c r="Q52" s="6">
        <v>43852</v>
      </c>
      <c r="T52" s="6"/>
    </row>
    <row r="53" spans="1:20" x14ac:dyDescent="0.3">
      <c r="A53" t="s">
        <v>180</v>
      </c>
      <c r="B53" t="s">
        <v>181</v>
      </c>
      <c r="C53" t="s">
        <v>110</v>
      </c>
      <c r="D53" s="6">
        <v>43112</v>
      </c>
      <c r="E53" s="6">
        <v>43476</v>
      </c>
      <c r="F53" t="s">
        <v>29</v>
      </c>
      <c r="G53" t="s">
        <v>125</v>
      </c>
      <c r="H53" t="s">
        <v>126</v>
      </c>
      <c r="I53" t="s">
        <v>104</v>
      </c>
      <c r="J53" t="s">
        <v>158</v>
      </c>
      <c r="K53" t="s">
        <v>12</v>
      </c>
      <c r="L53">
        <v>5416.62</v>
      </c>
      <c r="M53" s="6">
        <v>43112</v>
      </c>
      <c r="N53" t="s">
        <v>106</v>
      </c>
      <c r="O53" t="s">
        <v>107</v>
      </c>
      <c r="Q53" s="6">
        <v>43852</v>
      </c>
      <c r="T53" s="6"/>
    </row>
    <row r="54" spans="1:20" x14ac:dyDescent="0.3">
      <c r="A54" t="s">
        <v>101</v>
      </c>
      <c r="B54" t="s">
        <v>182</v>
      </c>
      <c r="C54" t="s">
        <v>43</v>
      </c>
      <c r="D54" s="6">
        <v>43122</v>
      </c>
      <c r="E54" s="6">
        <v>43486</v>
      </c>
      <c r="F54" t="s">
        <v>44</v>
      </c>
      <c r="G54" t="s">
        <v>111</v>
      </c>
      <c r="H54" t="s">
        <v>8</v>
      </c>
      <c r="I54" t="s">
        <v>104</v>
      </c>
      <c r="J54" t="s">
        <v>44</v>
      </c>
      <c r="K54" t="s">
        <v>11</v>
      </c>
      <c r="L54">
        <v>825</v>
      </c>
      <c r="M54" s="6">
        <v>43122</v>
      </c>
      <c r="N54" t="s">
        <v>106</v>
      </c>
      <c r="O54" t="s">
        <v>107</v>
      </c>
      <c r="Q54" s="6">
        <v>43852</v>
      </c>
      <c r="T54" s="6"/>
    </row>
    <row r="55" spans="1:20" x14ac:dyDescent="0.3">
      <c r="A55" t="s">
        <v>183</v>
      </c>
      <c r="B55" t="s">
        <v>184</v>
      </c>
      <c r="C55" t="s">
        <v>110</v>
      </c>
      <c r="D55" s="6">
        <v>43123</v>
      </c>
      <c r="E55" s="6">
        <v>43487</v>
      </c>
      <c r="F55" t="s">
        <v>48</v>
      </c>
      <c r="G55" t="s">
        <v>173</v>
      </c>
      <c r="H55" t="s">
        <v>24</v>
      </c>
      <c r="I55" t="s">
        <v>104</v>
      </c>
      <c r="J55" t="s">
        <v>122</v>
      </c>
      <c r="K55" t="s">
        <v>13</v>
      </c>
      <c r="L55">
        <v>1072.3399999999999</v>
      </c>
      <c r="M55" s="6">
        <v>43123</v>
      </c>
      <c r="N55" t="s">
        <v>106</v>
      </c>
      <c r="O55" t="s">
        <v>107</v>
      </c>
      <c r="Q55" s="6">
        <v>43852</v>
      </c>
      <c r="T55" s="6"/>
    </row>
    <row r="56" spans="1:20" x14ac:dyDescent="0.3">
      <c r="A56" t="s">
        <v>185</v>
      </c>
      <c r="B56" t="s">
        <v>186</v>
      </c>
      <c r="C56" t="s">
        <v>110</v>
      </c>
      <c r="D56" s="6">
        <v>43131</v>
      </c>
      <c r="E56" s="6">
        <v>43495</v>
      </c>
      <c r="F56" t="s">
        <v>46</v>
      </c>
      <c r="G56" t="s">
        <v>111</v>
      </c>
      <c r="H56" t="s">
        <v>8</v>
      </c>
      <c r="I56" t="s">
        <v>104</v>
      </c>
      <c r="J56" t="s">
        <v>46</v>
      </c>
      <c r="K56" t="s">
        <v>13</v>
      </c>
      <c r="L56">
        <v>125000</v>
      </c>
      <c r="M56" s="6">
        <v>43131</v>
      </c>
      <c r="N56" t="s">
        <v>106</v>
      </c>
      <c r="O56" t="s">
        <v>107</v>
      </c>
      <c r="Q56" s="6">
        <v>43852</v>
      </c>
      <c r="T56" s="6"/>
    </row>
    <row r="57" spans="1:20" x14ac:dyDescent="0.3">
      <c r="A57" t="s">
        <v>187</v>
      </c>
      <c r="B57" t="s">
        <v>188</v>
      </c>
      <c r="C57" t="s">
        <v>110</v>
      </c>
      <c r="D57" s="6">
        <v>43131</v>
      </c>
      <c r="E57" s="6">
        <v>43495</v>
      </c>
      <c r="F57" t="s">
        <v>46</v>
      </c>
      <c r="G57" t="s">
        <v>111</v>
      </c>
      <c r="H57" t="s">
        <v>8</v>
      </c>
      <c r="I57" t="s">
        <v>104</v>
      </c>
      <c r="J57" t="s">
        <v>46</v>
      </c>
      <c r="K57" t="s">
        <v>13</v>
      </c>
      <c r="L57">
        <v>320000</v>
      </c>
      <c r="M57" s="6">
        <v>43131</v>
      </c>
      <c r="N57" t="s">
        <v>106</v>
      </c>
      <c r="O57" t="s">
        <v>107</v>
      </c>
      <c r="Q57" s="6">
        <v>43852</v>
      </c>
      <c r="T57" s="6"/>
    </row>
    <row r="58" spans="1:20" x14ac:dyDescent="0.3">
      <c r="A58" t="s">
        <v>189</v>
      </c>
      <c r="B58" t="s">
        <v>188</v>
      </c>
      <c r="C58" t="s">
        <v>110</v>
      </c>
      <c r="D58" s="6">
        <v>43131</v>
      </c>
      <c r="E58" s="6">
        <v>43495</v>
      </c>
      <c r="F58" t="s">
        <v>46</v>
      </c>
      <c r="G58" t="s">
        <v>111</v>
      </c>
      <c r="H58" t="s">
        <v>8</v>
      </c>
      <c r="I58" t="s">
        <v>104</v>
      </c>
      <c r="J58" t="s">
        <v>46</v>
      </c>
      <c r="K58" t="s">
        <v>13</v>
      </c>
      <c r="L58">
        <v>80000</v>
      </c>
      <c r="M58" s="6">
        <v>43131</v>
      </c>
      <c r="N58" t="s">
        <v>106</v>
      </c>
      <c r="O58" t="s">
        <v>107</v>
      </c>
      <c r="Q58" s="6">
        <v>43852</v>
      </c>
      <c r="T58" s="6"/>
    </row>
    <row r="59" spans="1:20" x14ac:dyDescent="0.3">
      <c r="A59" t="s">
        <v>101</v>
      </c>
      <c r="B59" t="s">
        <v>148</v>
      </c>
      <c r="C59" t="s">
        <v>43</v>
      </c>
      <c r="D59" s="6">
        <v>43133</v>
      </c>
      <c r="E59" s="6">
        <v>43862</v>
      </c>
      <c r="F59" t="s">
        <v>48</v>
      </c>
      <c r="G59" t="s">
        <v>125</v>
      </c>
      <c r="H59" t="s">
        <v>126</v>
      </c>
      <c r="I59" t="s">
        <v>104</v>
      </c>
      <c r="J59" t="s">
        <v>46</v>
      </c>
      <c r="K59" t="s">
        <v>11</v>
      </c>
      <c r="L59">
        <v>17934.88</v>
      </c>
      <c r="M59" s="6">
        <v>43133</v>
      </c>
      <c r="N59" t="s">
        <v>106</v>
      </c>
      <c r="O59" t="s">
        <v>107</v>
      </c>
      <c r="Q59" s="6">
        <v>43852</v>
      </c>
      <c r="T59" s="6"/>
    </row>
    <row r="60" spans="1:20" x14ac:dyDescent="0.3">
      <c r="A60" t="s">
        <v>190</v>
      </c>
      <c r="B60" t="s">
        <v>191</v>
      </c>
      <c r="C60" t="s">
        <v>43</v>
      </c>
      <c r="D60" s="6">
        <v>43138</v>
      </c>
      <c r="E60" s="6">
        <v>43143</v>
      </c>
      <c r="F60" t="s">
        <v>45</v>
      </c>
      <c r="G60" t="s">
        <v>121</v>
      </c>
      <c r="H60" t="s">
        <v>2</v>
      </c>
      <c r="I60" t="s">
        <v>104</v>
      </c>
      <c r="J60" t="s">
        <v>122</v>
      </c>
      <c r="K60" t="s">
        <v>11</v>
      </c>
      <c r="L60">
        <v>338.55</v>
      </c>
      <c r="M60" s="6">
        <v>43138</v>
      </c>
      <c r="N60" t="s">
        <v>106</v>
      </c>
      <c r="O60" t="s">
        <v>107</v>
      </c>
      <c r="Q60" s="6">
        <v>43852</v>
      </c>
      <c r="T60" s="6"/>
    </row>
    <row r="61" spans="1:20" x14ac:dyDescent="0.3">
      <c r="A61" t="s">
        <v>123</v>
      </c>
      <c r="B61" t="s">
        <v>192</v>
      </c>
      <c r="C61" t="s">
        <v>43</v>
      </c>
      <c r="D61" s="6">
        <v>43119</v>
      </c>
      <c r="E61" s="6">
        <v>43483</v>
      </c>
      <c r="F61" t="s">
        <v>45</v>
      </c>
      <c r="G61" t="s">
        <v>121</v>
      </c>
      <c r="H61" t="s">
        <v>2</v>
      </c>
      <c r="I61" t="s">
        <v>104</v>
      </c>
      <c r="J61" t="s">
        <v>122</v>
      </c>
      <c r="K61" t="s">
        <v>11</v>
      </c>
      <c r="L61">
        <v>97.35</v>
      </c>
      <c r="M61" s="6">
        <v>43138</v>
      </c>
      <c r="N61" t="s">
        <v>106</v>
      </c>
      <c r="O61" t="s">
        <v>107</v>
      </c>
      <c r="Q61" s="6">
        <v>43852</v>
      </c>
      <c r="T61" s="6"/>
    </row>
    <row r="62" spans="1:20" x14ac:dyDescent="0.3">
      <c r="A62" t="s">
        <v>156</v>
      </c>
      <c r="B62" t="s">
        <v>193</v>
      </c>
      <c r="C62" t="s">
        <v>110</v>
      </c>
      <c r="D62" s="6">
        <v>43142</v>
      </c>
      <c r="E62" s="6">
        <v>43506</v>
      </c>
      <c r="F62" t="s">
        <v>46</v>
      </c>
      <c r="G62" t="s">
        <v>111</v>
      </c>
      <c r="H62" t="s">
        <v>8</v>
      </c>
      <c r="I62" t="s">
        <v>104</v>
      </c>
      <c r="J62" t="s">
        <v>46</v>
      </c>
      <c r="K62" t="s">
        <v>11</v>
      </c>
      <c r="L62">
        <v>23125</v>
      </c>
      <c r="M62" s="6">
        <v>43142</v>
      </c>
      <c r="N62" t="s">
        <v>106</v>
      </c>
      <c r="O62" t="s">
        <v>107</v>
      </c>
      <c r="Q62" s="6">
        <v>43852</v>
      </c>
      <c r="T62" s="6"/>
    </row>
    <row r="63" spans="1:20" x14ac:dyDescent="0.3">
      <c r="A63" t="s">
        <v>112</v>
      </c>
      <c r="B63" t="s">
        <v>194</v>
      </c>
      <c r="C63" t="s">
        <v>110</v>
      </c>
      <c r="D63" s="6">
        <v>43145</v>
      </c>
      <c r="E63" s="6">
        <v>43509</v>
      </c>
      <c r="F63" t="s">
        <v>29</v>
      </c>
      <c r="G63" t="s">
        <v>111</v>
      </c>
      <c r="H63" t="s">
        <v>8</v>
      </c>
      <c r="I63" t="s">
        <v>104</v>
      </c>
      <c r="J63" t="s">
        <v>158</v>
      </c>
      <c r="K63" t="s">
        <v>13</v>
      </c>
      <c r="L63">
        <v>107689.68</v>
      </c>
      <c r="M63" s="6">
        <v>43145</v>
      </c>
      <c r="N63" t="s">
        <v>106</v>
      </c>
      <c r="O63" t="s">
        <v>107</v>
      </c>
      <c r="Q63" s="6">
        <v>43852</v>
      </c>
      <c r="T63" s="6"/>
    </row>
    <row r="64" spans="1:20" x14ac:dyDescent="0.3">
      <c r="A64" t="s">
        <v>112</v>
      </c>
      <c r="B64" t="s">
        <v>195</v>
      </c>
      <c r="C64" t="s">
        <v>110</v>
      </c>
      <c r="D64" s="6">
        <v>43145</v>
      </c>
      <c r="E64" s="6">
        <v>43509</v>
      </c>
      <c r="F64" t="s">
        <v>45</v>
      </c>
      <c r="G64" t="s">
        <v>111</v>
      </c>
      <c r="H64" t="s">
        <v>8</v>
      </c>
      <c r="I64" t="s">
        <v>104</v>
      </c>
      <c r="J64" t="s">
        <v>105</v>
      </c>
      <c r="K64" t="s">
        <v>11</v>
      </c>
      <c r="L64">
        <v>3120.25</v>
      </c>
      <c r="M64" s="6">
        <v>43145</v>
      </c>
      <c r="N64" t="s">
        <v>106</v>
      </c>
      <c r="O64" t="s">
        <v>107</v>
      </c>
      <c r="Q64" s="6">
        <v>43852</v>
      </c>
      <c r="T64" s="6"/>
    </row>
    <row r="65" spans="1:20" x14ac:dyDescent="0.3">
      <c r="A65" t="s">
        <v>115</v>
      </c>
      <c r="B65" t="s">
        <v>196</v>
      </c>
      <c r="C65" t="s">
        <v>110</v>
      </c>
      <c r="D65" s="6">
        <v>43151</v>
      </c>
      <c r="E65" s="6">
        <v>43515</v>
      </c>
      <c r="F65" t="s">
        <v>45</v>
      </c>
      <c r="G65" t="s">
        <v>197</v>
      </c>
      <c r="H65" t="s">
        <v>22</v>
      </c>
      <c r="I65" t="s">
        <v>104</v>
      </c>
      <c r="J65" t="s">
        <v>158</v>
      </c>
      <c r="K65" t="s">
        <v>13</v>
      </c>
      <c r="L65">
        <v>8452.1299999999992</v>
      </c>
      <c r="M65" s="6">
        <v>43151</v>
      </c>
      <c r="N65" t="s">
        <v>106</v>
      </c>
      <c r="O65" t="s">
        <v>107</v>
      </c>
      <c r="Q65" s="6">
        <v>43852</v>
      </c>
      <c r="T65" s="6"/>
    </row>
    <row r="66" spans="1:20" x14ac:dyDescent="0.3">
      <c r="A66" t="s">
        <v>115</v>
      </c>
      <c r="B66" t="s">
        <v>148</v>
      </c>
      <c r="C66" t="s">
        <v>43</v>
      </c>
      <c r="D66" s="6">
        <v>43152</v>
      </c>
      <c r="E66" s="6">
        <v>43881</v>
      </c>
      <c r="F66" t="s">
        <v>48</v>
      </c>
      <c r="G66" t="s">
        <v>125</v>
      </c>
      <c r="H66" t="s">
        <v>126</v>
      </c>
      <c r="I66" t="s">
        <v>104</v>
      </c>
      <c r="J66" t="s">
        <v>105</v>
      </c>
      <c r="K66" t="s">
        <v>11</v>
      </c>
      <c r="L66">
        <v>15668.25</v>
      </c>
      <c r="M66" s="6">
        <v>43152</v>
      </c>
      <c r="N66" t="s">
        <v>106</v>
      </c>
      <c r="O66" t="s">
        <v>107</v>
      </c>
      <c r="Q66" s="6">
        <v>43852</v>
      </c>
      <c r="T66" s="6"/>
    </row>
    <row r="67" spans="1:20" x14ac:dyDescent="0.3">
      <c r="A67" t="s">
        <v>198</v>
      </c>
      <c r="B67" t="s">
        <v>199</v>
      </c>
      <c r="C67" t="s">
        <v>110</v>
      </c>
      <c r="D67" s="6">
        <v>43155</v>
      </c>
      <c r="E67" s="6">
        <v>43519</v>
      </c>
      <c r="F67" t="s">
        <v>46</v>
      </c>
      <c r="G67" t="s">
        <v>173</v>
      </c>
      <c r="H67" t="s">
        <v>24</v>
      </c>
      <c r="I67" t="s">
        <v>104</v>
      </c>
      <c r="J67" t="s">
        <v>122</v>
      </c>
      <c r="K67" t="s">
        <v>13</v>
      </c>
      <c r="L67">
        <v>6250</v>
      </c>
      <c r="M67" s="6">
        <v>43155</v>
      </c>
      <c r="N67" t="s">
        <v>106</v>
      </c>
      <c r="O67" t="s">
        <v>107</v>
      </c>
      <c r="Q67" s="6">
        <v>43852</v>
      </c>
      <c r="T67" s="6"/>
    </row>
    <row r="68" spans="1:20" x14ac:dyDescent="0.3">
      <c r="A68" t="s">
        <v>112</v>
      </c>
      <c r="B68" t="s">
        <v>200</v>
      </c>
      <c r="C68" t="s">
        <v>43</v>
      </c>
      <c r="D68" s="6">
        <v>42792</v>
      </c>
      <c r="E68" s="6">
        <v>43156</v>
      </c>
      <c r="F68" t="s">
        <v>29</v>
      </c>
      <c r="G68" t="s">
        <v>111</v>
      </c>
      <c r="H68" t="s">
        <v>8</v>
      </c>
      <c r="I68" t="s">
        <v>104</v>
      </c>
      <c r="J68" t="s">
        <v>105</v>
      </c>
      <c r="K68" t="s">
        <v>11</v>
      </c>
      <c r="L68">
        <v>992.51</v>
      </c>
      <c r="M68" s="6">
        <v>43156</v>
      </c>
      <c r="N68" t="s">
        <v>106</v>
      </c>
      <c r="O68" t="s">
        <v>107</v>
      </c>
      <c r="Q68" s="6">
        <v>43852</v>
      </c>
      <c r="T68" s="6"/>
    </row>
    <row r="69" spans="1:20" x14ac:dyDescent="0.3">
      <c r="A69" t="s">
        <v>201</v>
      </c>
      <c r="B69" t="s">
        <v>202</v>
      </c>
      <c r="C69" t="s">
        <v>110</v>
      </c>
      <c r="D69" s="6">
        <v>43157</v>
      </c>
      <c r="E69" s="6">
        <v>43521</v>
      </c>
      <c r="F69" t="s">
        <v>46</v>
      </c>
      <c r="G69" t="s">
        <v>173</v>
      </c>
      <c r="H69" t="s">
        <v>24</v>
      </c>
      <c r="I69" t="s">
        <v>104</v>
      </c>
      <c r="J69" t="s">
        <v>122</v>
      </c>
      <c r="K69" t="s">
        <v>13</v>
      </c>
      <c r="L69">
        <v>12500</v>
      </c>
      <c r="M69" s="6">
        <v>43157</v>
      </c>
      <c r="N69" t="s">
        <v>106</v>
      </c>
      <c r="O69" t="s">
        <v>107</v>
      </c>
      <c r="Q69" s="6">
        <v>43852</v>
      </c>
      <c r="T69" s="6"/>
    </row>
    <row r="70" spans="1:20" x14ac:dyDescent="0.3">
      <c r="A70" t="s">
        <v>203</v>
      </c>
      <c r="B70" t="s">
        <v>204</v>
      </c>
      <c r="C70" t="s">
        <v>110</v>
      </c>
      <c r="D70" s="6">
        <v>43157</v>
      </c>
      <c r="E70" s="6">
        <v>43521</v>
      </c>
      <c r="F70" t="s">
        <v>47</v>
      </c>
      <c r="G70" t="s">
        <v>205</v>
      </c>
      <c r="H70" t="s">
        <v>6</v>
      </c>
      <c r="I70" t="s">
        <v>104</v>
      </c>
      <c r="J70" t="s">
        <v>127</v>
      </c>
      <c r="K70" t="s">
        <v>13</v>
      </c>
      <c r="L70">
        <v>23115.200000000001</v>
      </c>
      <c r="M70" s="6">
        <v>43157</v>
      </c>
      <c r="N70" t="s">
        <v>106</v>
      </c>
      <c r="O70" t="s">
        <v>107</v>
      </c>
      <c r="Q70" s="6">
        <v>43852</v>
      </c>
      <c r="T70" s="6"/>
    </row>
    <row r="71" spans="1:20" x14ac:dyDescent="0.3">
      <c r="A71" t="s">
        <v>149</v>
      </c>
      <c r="B71" t="s">
        <v>150</v>
      </c>
      <c r="C71" t="s">
        <v>43</v>
      </c>
      <c r="D71" s="6">
        <v>43066</v>
      </c>
      <c r="E71" s="6">
        <v>44161</v>
      </c>
      <c r="F71" t="s">
        <v>48</v>
      </c>
      <c r="G71" t="s">
        <v>103</v>
      </c>
      <c r="H71" t="s">
        <v>23</v>
      </c>
      <c r="I71" t="s">
        <v>104</v>
      </c>
      <c r="J71" t="s">
        <v>105</v>
      </c>
      <c r="K71" t="s">
        <v>11</v>
      </c>
      <c r="L71">
        <v>25303.02</v>
      </c>
      <c r="M71" s="6">
        <v>43158</v>
      </c>
      <c r="N71" t="s">
        <v>106</v>
      </c>
      <c r="O71" t="s">
        <v>107</v>
      </c>
      <c r="Q71" s="6">
        <v>43852</v>
      </c>
      <c r="T71" s="6"/>
    </row>
    <row r="72" spans="1:20" x14ac:dyDescent="0.3">
      <c r="A72" t="s">
        <v>149</v>
      </c>
      <c r="B72" t="s">
        <v>206</v>
      </c>
      <c r="C72" t="s">
        <v>110</v>
      </c>
      <c r="D72" s="6">
        <v>43158</v>
      </c>
      <c r="E72" s="6">
        <v>43522</v>
      </c>
      <c r="F72" t="s">
        <v>29</v>
      </c>
      <c r="G72" t="s">
        <v>111</v>
      </c>
      <c r="H72" t="s">
        <v>8</v>
      </c>
      <c r="I72" t="s">
        <v>104</v>
      </c>
      <c r="J72" t="s">
        <v>158</v>
      </c>
      <c r="K72" t="s">
        <v>13</v>
      </c>
      <c r="L72">
        <v>562.24</v>
      </c>
      <c r="M72" s="6">
        <v>43158</v>
      </c>
      <c r="N72" t="s">
        <v>106</v>
      </c>
      <c r="O72" t="s">
        <v>107</v>
      </c>
      <c r="Q72" s="6">
        <v>43852</v>
      </c>
      <c r="T72" s="6"/>
    </row>
    <row r="73" spans="1:20" x14ac:dyDescent="0.3">
      <c r="A73" t="s">
        <v>207</v>
      </c>
      <c r="B73" t="s">
        <v>208</v>
      </c>
      <c r="C73" t="s">
        <v>110</v>
      </c>
      <c r="D73" s="6">
        <v>43158</v>
      </c>
      <c r="E73" s="6">
        <v>43522</v>
      </c>
      <c r="F73" t="s">
        <v>29</v>
      </c>
      <c r="G73" t="s">
        <v>111</v>
      </c>
      <c r="H73" t="s">
        <v>8</v>
      </c>
      <c r="I73" t="s">
        <v>104</v>
      </c>
      <c r="J73" t="s">
        <v>158</v>
      </c>
      <c r="K73" t="s">
        <v>12</v>
      </c>
      <c r="L73">
        <v>2939.29</v>
      </c>
      <c r="M73" s="6">
        <v>43158</v>
      </c>
      <c r="N73" t="s">
        <v>106</v>
      </c>
      <c r="O73" t="s">
        <v>107</v>
      </c>
      <c r="Q73" s="6">
        <v>43852</v>
      </c>
      <c r="T73" s="6"/>
    </row>
    <row r="74" spans="1:20" x14ac:dyDescent="0.3">
      <c r="A74" t="s">
        <v>209</v>
      </c>
      <c r="B74" t="s">
        <v>210</v>
      </c>
      <c r="C74" t="s">
        <v>43</v>
      </c>
      <c r="D74" s="6">
        <v>43158</v>
      </c>
      <c r="E74" s="6">
        <v>43522</v>
      </c>
      <c r="F74" t="s">
        <v>29</v>
      </c>
      <c r="G74" t="s">
        <v>111</v>
      </c>
      <c r="H74" t="s">
        <v>8</v>
      </c>
      <c r="I74" t="s">
        <v>104</v>
      </c>
      <c r="J74" t="s">
        <v>158</v>
      </c>
      <c r="K74" t="s">
        <v>11</v>
      </c>
      <c r="L74">
        <v>2283.33</v>
      </c>
      <c r="M74" s="6">
        <v>43158</v>
      </c>
      <c r="N74" t="s">
        <v>106</v>
      </c>
      <c r="O74" t="s">
        <v>107</v>
      </c>
      <c r="Q74" s="6">
        <v>43852</v>
      </c>
      <c r="T74" s="6"/>
    </row>
    <row r="75" spans="1:20" x14ac:dyDescent="0.3">
      <c r="A75" t="s">
        <v>176</v>
      </c>
      <c r="B75" t="s">
        <v>211</v>
      </c>
      <c r="C75" t="s">
        <v>43</v>
      </c>
      <c r="D75" s="6">
        <v>43158</v>
      </c>
      <c r="E75" s="6">
        <v>43522</v>
      </c>
      <c r="F75" t="s">
        <v>29</v>
      </c>
      <c r="G75" t="s">
        <v>111</v>
      </c>
      <c r="H75" t="s">
        <v>8</v>
      </c>
      <c r="I75" t="s">
        <v>104</v>
      </c>
      <c r="J75" t="s">
        <v>158</v>
      </c>
      <c r="K75" t="s">
        <v>13</v>
      </c>
      <c r="L75">
        <v>2486.0700000000002</v>
      </c>
      <c r="M75" s="6">
        <v>43158</v>
      </c>
      <c r="N75" t="s">
        <v>106</v>
      </c>
      <c r="O75" t="s">
        <v>107</v>
      </c>
      <c r="Q75" s="6">
        <v>43852</v>
      </c>
      <c r="T75" s="6"/>
    </row>
    <row r="76" spans="1:20" x14ac:dyDescent="0.3">
      <c r="A76" t="s">
        <v>212</v>
      </c>
      <c r="B76" t="s">
        <v>213</v>
      </c>
      <c r="C76" t="s">
        <v>110</v>
      </c>
      <c r="D76" s="6">
        <v>43158</v>
      </c>
      <c r="E76" s="6">
        <v>43522</v>
      </c>
      <c r="F76" t="s">
        <v>29</v>
      </c>
      <c r="G76" t="s">
        <v>111</v>
      </c>
      <c r="H76" t="s">
        <v>8</v>
      </c>
      <c r="I76" t="s">
        <v>104</v>
      </c>
      <c r="J76" t="s">
        <v>158</v>
      </c>
      <c r="K76" t="s">
        <v>13</v>
      </c>
      <c r="L76">
        <v>5207.66</v>
      </c>
      <c r="M76" s="6">
        <v>43158</v>
      </c>
      <c r="N76" t="s">
        <v>106</v>
      </c>
      <c r="O76" t="s">
        <v>107</v>
      </c>
      <c r="Q76" s="6">
        <v>43852</v>
      </c>
      <c r="T76" s="6"/>
    </row>
    <row r="77" spans="1:20" x14ac:dyDescent="0.3">
      <c r="A77" t="s">
        <v>178</v>
      </c>
      <c r="B77" t="s">
        <v>214</v>
      </c>
      <c r="C77" t="s">
        <v>110</v>
      </c>
      <c r="D77" s="6">
        <v>43158</v>
      </c>
      <c r="E77" s="6">
        <v>43522</v>
      </c>
      <c r="F77" t="s">
        <v>29</v>
      </c>
      <c r="G77" t="s">
        <v>111</v>
      </c>
      <c r="H77" t="s">
        <v>8</v>
      </c>
      <c r="I77" t="s">
        <v>104</v>
      </c>
      <c r="J77" t="s">
        <v>158</v>
      </c>
      <c r="K77" t="s">
        <v>13</v>
      </c>
      <c r="L77">
        <v>6653.1</v>
      </c>
      <c r="M77" s="6">
        <v>43158</v>
      </c>
      <c r="N77" t="s">
        <v>106</v>
      </c>
      <c r="O77" t="s">
        <v>107</v>
      </c>
      <c r="Q77" s="6">
        <v>43852</v>
      </c>
      <c r="T77" s="6"/>
    </row>
    <row r="78" spans="1:20" x14ac:dyDescent="0.3">
      <c r="A78" t="s">
        <v>215</v>
      </c>
      <c r="B78" t="s">
        <v>216</v>
      </c>
      <c r="C78" t="s">
        <v>110</v>
      </c>
      <c r="D78" s="6">
        <v>43158</v>
      </c>
      <c r="E78" s="6">
        <v>43522</v>
      </c>
      <c r="F78" t="s">
        <v>29</v>
      </c>
      <c r="G78" t="s">
        <v>111</v>
      </c>
      <c r="H78" t="s">
        <v>8</v>
      </c>
      <c r="I78" t="s">
        <v>104</v>
      </c>
      <c r="J78" t="s">
        <v>158</v>
      </c>
      <c r="K78" t="s">
        <v>11</v>
      </c>
      <c r="L78">
        <v>1972.37</v>
      </c>
      <c r="M78" s="6">
        <v>43158</v>
      </c>
      <c r="N78" t="s">
        <v>106</v>
      </c>
      <c r="O78" t="s">
        <v>107</v>
      </c>
      <c r="Q78" s="6">
        <v>43852</v>
      </c>
      <c r="T78" s="6"/>
    </row>
    <row r="79" spans="1:20" x14ac:dyDescent="0.3">
      <c r="A79" t="s">
        <v>156</v>
      </c>
      <c r="B79" t="s">
        <v>217</v>
      </c>
      <c r="C79" t="s">
        <v>110</v>
      </c>
      <c r="D79" s="6">
        <v>43160</v>
      </c>
      <c r="E79" s="6">
        <v>43524</v>
      </c>
      <c r="F79" t="s">
        <v>46</v>
      </c>
      <c r="G79" t="s">
        <v>111</v>
      </c>
      <c r="H79" t="s">
        <v>8</v>
      </c>
      <c r="I79" t="s">
        <v>104</v>
      </c>
      <c r="J79" t="s">
        <v>46</v>
      </c>
      <c r="K79" t="s">
        <v>13</v>
      </c>
      <c r="L79">
        <v>43750</v>
      </c>
      <c r="M79" s="6">
        <v>43160</v>
      </c>
      <c r="N79" t="s">
        <v>106</v>
      </c>
      <c r="O79" t="s">
        <v>107</v>
      </c>
      <c r="Q79" s="6">
        <v>43852</v>
      </c>
      <c r="T79" s="6"/>
    </row>
    <row r="80" spans="1:20" x14ac:dyDescent="0.3">
      <c r="A80" t="s">
        <v>156</v>
      </c>
      <c r="B80" t="s">
        <v>218</v>
      </c>
      <c r="C80" t="s">
        <v>110</v>
      </c>
      <c r="D80" s="6">
        <v>43160</v>
      </c>
      <c r="E80" s="6">
        <v>43524</v>
      </c>
      <c r="F80" t="s">
        <v>44</v>
      </c>
      <c r="G80" t="s">
        <v>111</v>
      </c>
      <c r="H80" t="s">
        <v>8</v>
      </c>
      <c r="I80" t="s">
        <v>104</v>
      </c>
      <c r="J80" t="s">
        <v>44</v>
      </c>
      <c r="K80" t="s">
        <v>13</v>
      </c>
      <c r="L80">
        <v>57539.3</v>
      </c>
      <c r="M80" s="6">
        <v>43160</v>
      </c>
      <c r="N80" t="s">
        <v>106</v>
      </c>
      <c r="O80" t="s">
        <v>107</v>
      </c>
      <c r="Q80" s="6">
        <v>43852</v>
      </c>
      <c r="T80" s="6"/>
    </row>
    <row r="81" spans="1:20" x14ac:dyDescent="0.3">
      <c r="A81" t="s">
        <v>156</v>
      </c>
      <c r="B81" t="s">
        <v>219</v>
      </c>
      <c r="C81" t="s">
        <v>110</v>
      </c>
      <c r="D81" s="6">
        <v>43160</v>
      </c>
      <c r="E81" s="6">
        <v>43524</v>
      </c>
      <c r="F81" t="s">
        <v>46</v>
      </c>
      <c r="G81" t="s">
        <v>111</v>
      </c>
      <c r="H81" t="s">
        <v>8</v>
      </c>
      <c r="I81" t="s">
        <v>104</v>
      </c>
      <c r="J81" t="s">
        <v>46</v>
      </c>
      <c r="K81" t="s">
        <v>11</v>
      </c>
      <c r="L81">
        <v>75000</v>
      </c>
      <c r="M81" s="6">
        <v>43160</v>
      </c>
      <c r="N81" t="s">
        <v>106</v>
      </c>
      <c r="O81" t="s">
        <v>107</v>
      </c>
      <c r="Q81" s="6">
        <v>43852</v>
      </c>
      <c r="T81" s="6"/>
    </row>
    <row r="82" spans="1:20" x14ac:dyDescent="0.3">
      <c r="A82" t="s">
        <v>156</v>
      </c>
      <c r="B82" t="s">
        <v>220</v>
      </c>
      <c r="C82" t="s">
        <v>110</v>
      </c>
      <c r="D82" s="6">
        <v>43160</v>
      </c>
      <c r="E82" s="6">
        <v>43524</v>
      </c>
      <c r="F82" t="s">
        <v>46</v>
      </c>
      <c r="G82" t="s">
        <v>111</v>
      </c>
      <c r="H82" t="s">
        <v>8</v>
      </c>
      <c r="I82" t="s">
        <v>104</v>
      </c>
      <c r="J82" t="s">
        <v>46</v>
      </c>
      <c r="K82" t="s">
        <v>11</v>
      </c>
      <c r="L82">
        <v>31250</v>
      </c>
      <c r="M82" s="6">
        <v>43160</v>
      </c>
      <c r="N82" t="s">
        <v>106</v>
      </c>
      <c r="O82" t="s">
        <v>107</v>
      </c>
      <c r="Q82" s="6">
        <v>43852</v>
      </c>
      <c r="T82" s="6"/>
    </row>
    <row r="83" spans="1:20" x14ac:dyDescent="0.3">
      <c r="A83" t="s">
        <v>221</v>
      </c>
      <c r="B83" t="s">
        <v>222</v>
      </c>
      <c r="C83" t="s">
        <v>43</v>
      </c>
      <c r="D83" s="6">
        <v>43160</v>
      </c>
      <c r="E83" s="6">
        <v>43524</v>
      </c>
      <c r="F83" t="s">
        <v>45</v>
      </c>
      <c r="G83" t="s">
        <v>134</v>
      </c>
      <c r="H83" t="s">
        <v>4</v>
      </c>
      <c r="I83" t="s">
        <v>104</v>
      </c>
      <c r="J83" t="s">
        <v>223</v>
      </c>
      <c r="K83" t="s">
        <v>12</v>
      </c>
      <c r="L83">
        <v>2020.5</v>
      </c>
      <c r="M83" s="6">
        <v>43160</v>
      </c>
      <c r="N83" t="s">
        <v>106</v>
      </c>
      <c r="O83" t="s">
        <v>107</v>
      </c>
      <c r="Q83" s="6">
        <v>43852</v>
      </c>
      <c r="T83" s="6"/>
    </row>
    <row r="84" spans="1:20" x14ac:dyDescent="0.3">
      <c r="A84" t="s">
        <v>224</v>
      </c>
      <c r="B84" t="s">
        <v>225</v>
      </c>
      <c r="C84" t="s">
        <v>43</v>
      </c>
      <c r="D84" s="6">
        <v>43160</v>
      </c>
      <c r="E84" s="6">
        <v>43524</v>
      </c>
      <c r="F84" t="s">
        <v>45</v>
      </c>
      <c r="G84" t="s">
        <v>134</v>
      </c>
      <c r="H84" t="s">
        <v>4</v>
      </c>
      <c r="I84" t="s">
        <v>104</v>
      </c>
      <c r="J84" t="s">
        <v>223</v>
      </c>
      <c r="K84" t="s">
        <v>12</v>
      </c>
      <c r="L84">
        <v>8881.5</v>
      </c>
      <c r="M84" s="6">
        <v>43160</v>
      </c>
      <c r="N84" t="s">
        <v>106</v>
      </c>
      <c r="O84" t="s">
        <v>107</v>
      </c>
      <c r="Q84" s="6">
        <v>43852</v>
      </c>
      <c r="T84" s="6"/>
    </row>
    <row r="85" spans="1:20" x14ac:dyDescent="0.3">
      <c r="A85" t="s">
        <v>226</v>
      </c>
      <c r="B85" t="s">
        <v>227</v>
      </c>
      <c r="C85" t="s">
        <v>110</v>
      </c>
      <c r="D85" s="6">
        <v>43160</v>
      </c>
      <c r="E85" s="6">
        <v>43524</v>
      </c>
      <c r="F85" t="s">
        <v>44</v>
      </c>
      <c r="G85" t="s">
        <v>121</v>
      </c>
      <c r="H85" t="s">
        <v>2</v>
      </c>
      <c r="I85" t="s">
        <v>104</v>
      </c>
      <c r="J85" t="s">
        <v>122</v>
      </c>
      <c r="K85" t="s">
        <v>13</v>
      </c>
      <c r="L85">
        <v>16335</v>
      </c>
      <c r="M85" s="6">
        <v>43160</v>
      </c>
      <c r="N85" t="s">
        <v>106</v>
      </c>
      <c r="O85" t="s">
        <v>107</v>
      </c>
      <c r="Q85" s="6">
        <v>43852</v>
      </c>
      <c r="T85" s="6"/>
    </row>
    <row r="86" spans="1:20" x14ac:dyDescent="0.3">
      <c r="A86" t="s">
        <v>228</v>
      </c>
      <c r="B86" t="s">
        <v>229</v>
      </c>
      <c r="C86" t="s">
        <v>43</v>
      </c>
      <c r="D86" s="6">
        <v>43160</v>
      </c>
      <c r="E86" s="6">
        <v>43524</v>
      </c>
      <c r="F86" t="s">
        <v>45</v>
      </c>
      <c r="G86" t="s">
        <v>134</v>
      </c>
      <c r="H86" t="s">
        <v>4</v>
      </c>
      <c r="I86" t="s">
        <v>104</v>
      </c>
      <c r="J86" t="s">
        <v>223</v>
      </c>
      <c r="K86" t="s">
        <v>12</v>
      </c>
      <c r="L86">
        <v>14627.5</v>
      </c>
      <c r="M86" s="6">
        <v>43160</v>
      </c>
      <c r="N86" t="s">
        <v>106</v>
      </c>
      <c r="O86" t="s">
        <v>107</v>
      </c>
      <c r="Q86" s="6">
        <v>43852</v>
      </c>
      <c r="T86" s="6"/>
    </row>
    <row r="87" spans="1:20" x14ac:dyDescent="0.3">
      <c r="A87" t="s">
        <v>230</v>
      </c>
      <c r="B87" t="s">
        <v>231</v>
      </c>
      <c r="C87" t="s">
        <v>43</v>
      </c>
      <c r="D87" s="6">
        <v>43160</v>
      </c>
      <c r="E87" s="6">
        <v>43524</v>
      </c>
      <c r="F87" t="s">
        <v>45</v>
      </c>
      <c r="G87" t="s">
        <v>134</v>
      </c>
      <c r="H87" t="s">
        <v>4</v>
      </c>
      <c r="I87" t="s">
        <v>104</v>
      </c>
      <c r="J87" t="s">
        <v>223</v>
      </c>
      <c r="K87" t="s">
        <v>12</v>
      </c>
      <c r="L87">
        <v>3537.25</v>
      </c>
      <c r="M87" s="6">
        <v>43160</v>
      </c>
      <c r="N87" t="s">
        <v>106</v>
      </c>
      <c r="O87" t="s">
        <v>107</v>
      </c>
      <c r="Q87" s="6">
        <v>43852</v>
      </c>
      <c r="T87" s="6"/>
    </row>
    <row r="88" spans="1:20" x14ac:dyDescent="0.3">
      <c r="A88" t="s">
        <v>166</v>
      </c>
      <c r="B88" t="s">
        <v>232</v>
      </c>
      <c r="C88" t="s">
        <v>43</v>
      </c>
      <c r="D88" s="6">
        <v>43160</v>
      </c>
      <c r="E88" s="6">
        <v>43524</v>
      </c>
      <c r="F88" t="s">
        <v>44</v>
      </c>
      <c r="G88" t="s">
        <v>121</v>
      </c>
      <c r="H88" t="s">
        <v>2</v>
      </c>
      <c r="I88" t="s">
        <v>104</v>
      </c>
      <c r="J88" t="s">
        <v>122</v>
      </c>
      <c r="K88" t="s">
        <v>13</v>
      </c>
      <c r="L88">
        <v>126225</v>
      </c>
      <c r="M88" s="6">
        <v>43160</v>
      </c>
      <c r="N88" t="s">
        <v>106</v>
      </c>
      <c r="O88" t="s">
        <v>107</v>
      </c>
      <c r="Q88" s="6">
        <v>43852</v>
      </c>
      <c r="T88" s="6"/>
    </row>
    <row r="89" spans="1:20" x14ac:dyDescent="0.3">
      <c r="A89" t="s">
        <v>166</v>
      </c>
      <c r="B89" t="s">
        <v>233</v>
      </c>
      <c r="C89" t="s">
        <v>110</v>
      </c>
      <c r="D89" s="6">
        <v>43160</v>
      </c>
      <c r="E89" s="6">
        <v>43524</v>
      </c>
      <c r="F89" t="s">
        <v>44</v>
      </c>
      <c r="G89" t="s">
        <v>121</v>
      </c>
      <c r="H89" t="s">
        <v>2</v>
      </c>
      <c r="I89" t="s">
        <v>104</v>
      </c>
      <c r="J89" t="s">
        <v>122</v>
      </c>
      <c r="K89" t="s">
        <v>13</v>
      </c>
      <c r="L89">
        <v>63112.5</v>
      </c>
      <c r="M89" s="6">
        <v>43160</v>
      </c>
      <c r="N89" t="s">
        <v>106</v>
      </c>
      <c r="O89" t="s">
        <v>107</v>
      </c>
      <c r="Q89" s="6">
        <v>43852</v>
      </c>
      <c r="T89" s="6"/>
    </row>
    <row r="90" spans="1:20" x14ac:dyDescent="0.3">
      <c r="A90" t="s">
        <v>119</v>
      </c>
      <c r="B90" t="s">
        <v>234</v>
      </c>
      <c r="C90" t="s">
        <v>43</v>
      </c>
      <c r="D90" s="6">
        <v>43160</v>
      </c>
      <c r="E90" s="6">
        <v>43524</v>
      </c>
      <c r="F90" t="s">
        <v>45</v>
      </c>
      <c r="G90" t="s">
        <v>134</v>
      </c>
      <c r="H90" t="s">
        <v>4</v>
      </c>
      <c r="I90" t="s">
        <v>104</v>
      </c>
      <c r="J90" t="s">
        <v>223</v>
      </c>
      <c r="K90" t="s">
        <v>12</v>
      </c>
      <c r="L90">
        <v>687.63</v>
      </c>
      <c r="M90" s="6">
        <v>43160</v>
      </c>
      <c r="N90" t="s">
        <v>106</v>
      </c>
      <c r="O90" t="s">
        <v>107</v>
      </c>
      <c r="Q90" s="6">
        <v>43852</v>
      </c>
      <c r="T90" s="6"/>
    </row>
    <row r="91" spans="1:20" x14ac:dyDescent="0.3">
      <c r="A91" t="s">
        <v>235</v>
      </c>
      <c r="B91" t="s">
        <v>236</v>
      </c>
      <c r="C91" t="s">
        <v>43</v>
      </c>
      <c r="D91" s="6">
        <v>43160</v>
      </c>
      <c r="E91" s="6">
        <v>43524</v>
      </c>
      <c r="F91" t="s">
        <v>45</v>
      </c>
      <c r="G91" t="s">
        <v>134</v>
      </c>
      <c r="H91" t="s">
        <v>4</v>
      </c>
      <c r="I91" t="s">
        <v>104</v>
      </c>
      <c r="J91" t="s">
        <v>223</v>
      </c>
      <c r="K91" t="s">
        <v>11</v>
      </c>
      <c r="L91">
        <v>417</v>
      </c>
      <c r="M91" s="6">
        <v>43160</v>
      </c>
      <c r="N91" t="s">
        <v>106</v>
      </c>
      <c r="O91" t="s">
        <v>107</v>
      </c>
      <c r="Q91" s="6">
        <v>43852</v>
      </c>
      <c r="T91" s="6"/>
    </row>
    <row r="92" spans="1:20" x14ac:dyDescent="0.3">
      <c r="A92" t="s">
        <v>237</v>
      </c>
      <c r="B92" t="s">
        <v>238</v>
      </c>
      <c r="C92" t="s">
        <v>43</v>
      </c>
      <c r="D92" s="6">
        <v>43160</v>
      </c>
      <c r="E92" s="6">
        <v>43524</v>
      </c>
      <c r="F92" t="s">
        <v>29</v>
      </c>
      <c r="G92" t="s">
        <v>134</v>
      </c>
      <c r="H92" t="s">
        <v>4</v>
      </c>
      <c r="I92" t="s">
        <v>104</v>
      </c>
      <c r="J92" t="s">
        <v>223</v>
      </c>
      <c r="K92" t="s">
        <v>12</v>
      </c>
      <c r="L92">
        <v>116487.03999999999</v>
      </c>
      <c r="M92" s="6">
        <v>43160</v>
      </c>
      <c r="N92" t="s">
        <v>106</v>
      </c>
      <c r="O92" t="s">
        <v>107</v>
      </c>
      <c r="Q92" s="6">
        <v>43852</v>
      </c>
      <c r="T92" s="6"/>
    </row>
    <row r="93" spans="1:20" x14ac:dyDescent="0.3">
      <c r="A93" t="s">
        <v>239</v>
      </c>
      <c r="B93" t="s">
        <v>240</v>
      </c>
      <c r="C93" t="s">
        <v>43</v>
      </c>
      <c r="D93" s="6">
        <v>43160</v>
      </c>
      <c r="E93" s="6">
        <v>43524</v>
      </c>
      <c r="F93" t="s">
        <v>45</v>
      </c>
      <c r="G93" t="s">
        <v>134</v>
      </c>
      <c r="H93" t="s">
        <v>4</v>
      </c>
      <c r="I93" t="s">
        <v>104</v>
      </c>
      <c r="J93" t="s">
        <v>223</v>
      </c>
      <c r="K93" t="s">
        <v>12</v>
      </c>
      <c r="L93">
        <v>625.13</v>
      </c>
      <c r="M93" s="6">
        <v>43160</v>
      </c>
      <c r="N93" t="s">
        <v>106</v>
      </c>
      <c r="O93" t="s">
        <v>107</v>
      </c>
      <c r="Q93" s="6">
        <v>43852</v>
      </c>
      <c r="T93" s="6"/>
    </row>
    <row r="94" spans="1:20" x14ac:dyDescent="0.3">
      <c r="A94" t="s">
        <v>174</v>
      </c>
      <c r="B94" t="s">
        <v>241</v>
      </c>
      <c r="C94" t="s">
        <v>43</v>
      </c>
      <c r="D94" s="6">
        <v>43160</v>
      </c>
      <c r="E94" s="6">
        <v>43524</v>
      </c>
      <c r="F94" t="s">
        <v>46</v>
      </c>
      <c r="G94" t="s">
        <v>134</v>
      </c>
      <c r="H94" t="s">
        <v>4</v>
      </c>
      <c r="I94" t="s">
        <v>104</v>
      </c>
      <c r="J94" t="s">
        <v>223</v>
      </c>
      <c r="K94" t="s">
        <v>12</v>
      </c>
      <c r="L94">
        <v>374.88</v>
      </c>
      <c r="M94" s="6">
        <v>43160</v>
      </c>
      <c r="N94" t="s">
        <v>106</v>
      </c>
      <c r="O94" t="s">
        <v>107</v>
      </c>
      <c r="Q94" s="6">
        <v>43852</v>
      </c>
      <c r="T94" s="6"/>
    </row>
    <row r="95" spans="1:20" x14ac:dyDescent="0.3">
      <c r="A95" t="s">
        <v>242</v>
      </c>
      <c r="B95" t="s">
        <v>243</v>
      </c>
      <c r="C95" t="s">
        <v>43</v>
      </c>
      <c r="D95" s="6">
        <v>43160</v>
      </c>
      <c r="E95" s="6">
        <v>43524</v>
      </c>
      <c r="F95" t="s">
        <v>29</v>
      </c>
      <c r="G95" t="s">
        <v>134</v>
      </c>
      <c r="H95" t="s">
        <v>4</v>
      </c>
      <c r="I95" t="s">
        <v>104</v>
      </c>
      <c r="J95" t="s">
        <v>223</v>
      </c>
      <c r="K95" t="s">
        <v>12</v>
      </c>
      <c r="L95">
        <v>2988.62</v>
      </c>
      <c r="M95" s="6">
        <v>43160</v>
      </c>
      <c r="N95" t="s">
        <v>106</v>
      </c>
      <c r="O95" t="s">
        <v>107</v>
      </c>
      <c r="Q95" s="6">
        <v>43852</v>
      </c>
      <c r="T95" s="6"/>
    </row>
    <row r="96" spans="1:20" x14ac:dyDescent="0.3">
      <c r="A96" t="s">
        <v>144</v>
      </c>
      <c r="B96" t="s">
        <v>244</v>
      </c>
      <c r="C96" t="s">
        <v>110</v>
      </c>
      <c r="D96" s="6">
        <v>43168</v>
      </c>
      <c r="E96" s="6">
        <v>43532</v>
      </c>
      <c r="F96" t="s">
        <v>46</v>
      </c>
      <c r="G96" t="s">
        <v>173</v>
      </c>
      <c r="H96" t="s">
        <v>24</v>
      </c>
      <c r="I96" t="s">
        <v>104</v>
      </c>
      <c r="J96" t="s">
        <v>122</v>
      </c>
      <c r="K96" t="s">
        <v>13</v>
      </c>
      <c r="L96">
        <v>25000</v>
      </c>
      <c r="M96" s="6">
        <v>43168</v>
      </c>
      <c r="N96" t="s">
        <v>106</v>
      </c>
      <c r="O96" t="s">
        <v>107</v>
      </c>
      <c r="Q96" s="6">
        <v>43852</v>
      </c>
      <c r="T96" s="6"/>
    </row>
    <row r="97" spans="1:20" x14ac:dyDescent="0.3">
      <c r="A97" t="s">
        <v>245</v>
      </c>
      <c r="B97" t="s">
        <v>246</v>
      </c>
      <c r="C97" t="s">
        <v>43</v>
      </c>
      <c r="D97" s="6">
        <v>43169</v>
      </c>
      <c r="E97" s="6">
        <v>43533</v>
      </c>
      <c r="F97" t="s">
        <v>29</v>
      </c>
      <c r="G97" t="s">
        <v>111</v>
      </c>
      <c r="H97" t="s">
        <v>8</v>
      </c>
      <c r="I97" t="s">
        <v>104</v>
      </c>
      <c r="J97" t="s">
        <v>158</v>
      </c>
      <c r="K97" t="s">
        <v>12</v>
      </c>
      <c r="L97">
        <v>2340.25</v>
      </c>
      <c r="M97" s="6">
        <v>43169</v>
      </c>
      <c r="N97" t="s">
        <v>106</v>
      </c>
      <c r="O97" t="s">
        <v>107</v>
      </c>
      <c r="Q97" s="6">
        <v>43852</v>
      </c>
      <c r="T97" s="6"/>
    </row>
    <row r="98" spans="1:20" x14ac:dyDescent="0.3">
      <c r="A98" t="s">
        <v>247</v>
      </c>
      <c r="B98" t="s">
        <v>248</v>
      </c>
      <c r="C98" t="s">
        <v>43</v>
      </c>
      <c r="D98" s="6">
        <v>43169</v>
      </c>
      <c r="E98" s="6">
        <v>43533</v>
      </c>
      <c r="F98" t="s">
        <v>45</v>
      </c>
      <c r="G98" t="s">
        <v>111</v>
      </c>
      <c r="H98" t="s">
        <v>8</v>
      </c>
      <c r="I98" t="s">
        <v>104</v>
      </c>
      <c r="J98" t="s">
        <v>158</v>
      </c>
      <c r="K98" t="s">
        <v>12</v>
      </c>
      <c r="L98">
        <v>125</v>
      </c>
      <c r="M98" s="6">
        <v>43169</v>
      </c>
      <c r="N98" t="s">
        <v>106</v>
      </c>
      <c r="O98" t="s">
        <v>107</v>
      </c>
      <c r="Q98" s="6">
        <v>43852</v>
      </c>
      <c r="T98" s="6"/>
    </row>
    <row r="99" spans="1:20" x14ac:dyDescent="0.3">
      <c r="A99" t="s">
        <v>142</v>
      </c>
      <c r="B99" t="s">
        <v>249</v>
      </c>
      <c r="C99" t="s">
        <v>43</v>
      </c>
      <c r="D99" s="6">
        <v>43175</v>
      </c>
      <c r="E99" s="6">
        <v>43539</v>
      </c>
      <c r="F99" t="s">
        <v>45</v>
      </c>
      <c r="G99" t="s">
        <v>103</v>
      </c>
      <c r="H99" t="s">
        <v>23</v>
      </c>
      <c r="I99" t="s">
        <v>104</v>
      </c>
      <c r="J99" t="s">
        <v>46</v>
      </c>
      <c r="K99" t="s">
        <v>11</v>
      </c>
      <c r="L99">
        <v>6158.75</v>
      </c>
      <c r="M99" s="6">
        <v>43175</v>
      </c>
      <c r="N99" t="s">
        <v>106</v>
      </c>
      <c r="O99" t="s">
        <v>107</v>
      </c>
      <c r="Q99" s="6">
        <v>43852</v>
      </c>
      <c r="T99" s="6"/>
    </row>
    <row r="100" spans="1:20" x14ac:dyDescent="0.3">
      <c r="A100" t="s">
        <v>250</v>
      </c>
      <c r="B100" t="s">
        <v>251</v>
      </c>
      <c r="C100" t="s">
        <v>110</v>
      </c>
      <c r="D100" s="6">
        <v>43175</v>
      </c>
      <c r="E100" s="6">
        <v>43539</v>
      </c>
      <c r="F100" t="s">
        <v>45</v>
      </c>
      <c r="G100" t="s">
        <v>121</v>
      </c>
      <c r="H100" t="s">
        <v>2</v>
      </c>
      <c r="I100" t="s">
        <v>104</v>
      </c>
      <c r="J100" t="s">
        <v>122</v>
      </c>
      <c r="K100" t="s">
        <v>11</v>
      </c>
      <c r="L100">
        <v>750.63</v>
      </c>
      <c r="M100" s="6">
        <v>43175</v>
      </c>
      <c r="N100" t="s">
        <v>106</v>
      </c>
      <c r="O100" t="s">
        <v>107</v>
      </c>
      <c r="Q100" s="6">
        <v>43852</v>
      </c>
      <c r="T100" s="6"/>
    </row>
    <row r="101" spans="1:20" x14ac:dyDescent="0.3">
      <c r="A101" t="s">
        <v>159</v>
      </c>
      <c r="B101" t="s">
        <v>252</v>
      </c>
      <c r="C101" t="s">
        <v>110</v>
      </c>
      <c r="D101" s="6">
        <v>43182</v>
      </c>
      <c r="E101" s="6">
        <v>43546</v>
      </c>
      <c r="F101" t="s">
        <v>46</v>
      </c>
      <c r="G101" t="s">
        <v>111</v>
      </c>
      <c r="H101" t="s">
        <v>8</v>
      </c>
      <c r="I101" t="s">
        <v>104</v>
      </c>
      <c r="J101" t="s">
        <v>46</v>
      </c>
      <c r="K101" t="s">
        <v>13</v>
      </c>
      <c r="L101">
        <v>21875</v>
      </c>
      <c r="M101" s="6">
        <v>43182</v>
      </c>
      <c r="N101" t="s">
        <v>106</v>
      </c>
      <c r="O101" t="s">
        <v>107</v>
      </c>
      <c r="Q101" s="6">
        <v>43852</v>
      </c>
      <c r="T101" s="6"/>
    </row>
    <row r="102" spans="1:20" x14ac:dyDescent="0.3">
      <c r="A102" t="s">
        <v>108</v>
      </c>
      <c r="B102" t="s">
        <v>253</v>
      </c>
      <c r="C102" t="s">
        <v>43</v>
      </c>
      <c r="D102" s="6">
        <v>43182</v>
      </c>
      <c r="E102" s="6">
        <v>44096</v>
      </c>
      <c r="F102" t="s">
        <v>48</v>
      </c>
      <c r="G102" t="s">
        <v>111</v>
      </c>
      <c r="H102" t="s">
        <v>8</v>
      </c>
      <c r="I102" t="s">
        <v>104</v>
      </c>
      <c r="J102" t="s">
        <v>105</v>
      </c>
      <c r="K102" t="s">
        <v>11</v>
      </c>
      <c r="L102">
        <v>39440.839999999997</v>
      </c>
      <c r="M102" s="6">
        <v>43182</v>
      </c>
      <c r="N102" t="s">
        <v>106</v>
      </c>
      <c r="O102" t="s">
        <v>107</v>
      </c>
      <c r="Q102" s="6">
        <v>43852</v>
      </c>
      <c r="T102" s="6"/>
    </row>
    <row r="103" spans="1:20" x14ac:dyDescent="0.3">
      <c r="A103" t="s">
        <v>254</v>
      </c>
      <c r="B103" t="s">
        <v>255</v>
      </c>
      <c r="C103" t="s">
        <v>43</v>
      </c>
      <c r="D103" s="6">
        <v>43184</v>
      </c>
      <c r="E103" s="6">
        <v>43548</v>
      </c>
      <c r="F103" t="s">
        <v>46</v>
      </c>
      <c r="G103" t="s">
        <v>111</v>
      </c>
      <c r="H103" t="s">
        <v>8</v>
      </c>
      <c r="I103" t="s">
        <v>104</v>
      </c>
      <c r="J103" t="s">
        <v>46</v>
      </c>
      <c r="K103" t="s">
        <v>13</v>
      </c>
      <c r="L103">
        <v>6250</v>
      </c>
      <c r="M103" s="6">
        <v>43184</v>
      </c>
      <c r="N103" t="s">
        <v>106</v>
      </c>
      <c r="O103" t="s">
        <v>107</v>
      </c>
      <c r="Q103" s="6">
        <v>43852</v>
      </c>
      <c r="T103" s="6"/>
    </row>
    <row r="104" spans="1:20" x14ac:dyDescent="0.3">
      <c r="A104" t="s">
        <v>112</v>
      </c>
      <c r="B104" t="s">
        <v>256</v>
      </c>
      <c r="C104" t="s">
        <v>43</v>
      </c>
      <c r="D104" s="6">
        <v>43186</v>
      </c>
      <c r="E104" s="6">
        <v>43550</v>
      </c>
      <c r="F104" t="s">
        <v>45</v>
      </c>
      <c r="G104" t="s">
        <v>121</v>
      </c>
      <c r="H104" t="s">
        <v>2</v>
      </c>
      <c r="I104" t="s">
        <v>104</v>
      </c>
      <c r="J104" t="s">
        <v>122</v>
      </c>
      <c r="K104" t="s">
        <v>13</v>
      </c>
      <c r="L104">
        <v>10584.15</v>
      </c>
      <c r="M104" s="6">
        <v>43186</v>
      </c>
      <c r="N104" t="s">
        <v>106</v>
      </c>
      <c r="O104" t="s">
        <v>107</v>
      </c>
      <c r="Q104" s="6">
        <v>43852</v>
      </c>
      <c r="T104" s="6"/>
    </row>
    <row r="105" spans="1:20" x14ac:dyDescent="0.3">
      <c r="A105" t="s">
        <v>257</v>
      </c>
      <c r="B105" t="s">
        <v>258</v>
      </c>
      <c r="C105" t="s">
        <v>43</v>
      </c>
      <c r="D105" s="6">
        <v>43186</v>
      </c>
      <c r="E105" s="6">
        <v>43550</v>
      </c>
      <c r="F105" t="s">
        <v>29</v>
      </c>
      <c r="G105" t="s">
        <v>111</v>
      </c>
      <c r="H105" t="s">
        <v>8</v>
      </c>
      <c r="I105" t="s">
        <v>104</v>
      </c>
      <c r="J105" t="s">
        <v>158</v>
      </c>
      <c r="K105" t="s">
        <v>13</v>
      </c>
      <c r="L105">
        <v>4002.46</v>
      </c>
      <c r="M105" s="6">
        <v>43186</v>
      </c>
      <c r="N105" t="s">
        <v>106</v>
      </c>
      <c r="O105" t="s">
        <v>107</v>
      </c>
      <c r="Q105" s="6">
        <v>43852</v>
      </c>
      <c r="T105" s="6"/>
    </row>
    <row r="106" spans="1:20" x14ac:dyDescent="0.3">
      <c r="A106" t="s">
        <v>259</v>
      </c>
      <c r="B106" t="s">
        <v>260</v>
      </c>
      <c r="C106" t="s">
        <v>43</v>
      </c>
      <c r="D106" s="6">
        <v>43186</v>
      </c>
      <c r="E106" s="6">
        <v>43550</v>
      </c>
      <c r="F106" t="s">
        <v>29</v>
      </c>
      <c r="G106" t="s">
        <v>111</v>
      </c>
      <c r="H106" t="s">
        <v>8</v>
      </c>
      <c r="I106" t="s">
        <v>104</v>
      </c>
      <c r="J106" t="s">
        <v>158</v>
      </c>
      <c r="K106" t="s">
        <v>11</v>
      </c>
      <c r="L106">
        <v>566.25</v>
      </c>
      <c r="M106" s="6">
        <v>43186</v>
      </c>
      <c r="N106" t="s">
        <v>106</v>
      </c>
      <c r="O106" t="s">
        <v>107</v>
      </c>
      <c r="Q106" s="6">
        <v>43852</v>
      </c>
      <c r="T106" s="6"/>
    </row>
    <row r="107" spans="1:20" x14ac:dyDescent="0.3">
      <c r="A107" t="s">
        <v>245</v>
      </c>
      <c r="B107" t="s">
        <v>261</v>
      </c>
      <c r="C107" t="s">
        <v>43</v>
      </c>
      <c r="D107" s="6">
        <v>43191</v>
      </c>
      <c r="E107" s="6">
        <v>43555</v>
      </c>
      <c r="F107" t="s">
        <v>46</v>
      </c>
      <c r="G107" t="s">
        <v>121</v>
      </c>
      <c r="H107" t="s">
        <v>2</v>
      </c>
      <c r="I107" t="s">
        <v>104</v>
      </c>
      <c r="J107" t="s">
        <v>122</v>
      </c>
      <c r="K107" t="s">
        <v>13</v>
      </c>
      <c r="L107">
        <v>22755.25</v>
      </c>
      <c r="M107" s="6">
        <v>43191</v>
      </c>
      <c r="N107" t="s">
        <v>106</v>
      </c>
      <c r="O107" t="s">
        <v>107</v>
      </c>
      <c r="Q107" s="6">
        <v>43852</v>
      </c>
      <c r="T107" s="6"/>
    </row>
    <row r="108" spans="1:20" x14ac:dyDescent="0.3">
      <c r="A108" t="s">
        <v>262</v>
      </c>
      <c r="B108" t="s">
        <v>263</v>
      </c>
      <c r="C108" t="s">
        <v>110</v>
      </c>
      <c r="D108" s="6">
        <v>43191</v>
      </c>
      <c r="E108" s="6">
        <v>43555</v>
      </c>
      <c r="F108" t="s">
        <v>29</v>
      </c>
      <c r="G108" t="s">
        <v>121</v>
      </c>
      <c r="H108" t="s">
        <v>2</v>
      </c>
      <c r="I108" t="s">
        <v>104</v>
      </c>
      <c r="J108" t="s">
        <v>122</v>
      </c>
      <c r="K108" t="s">
        <v>13</v>
      </c>
      <c r="L108">
        <v>24.17</v>
      </c>
      <c r="M108" s="6">
        <v>43191</v>
      </c>
      <c r="N108" t="s">
        <v>106</v>
      </c>
      <c r="O108" t="s">
        <v>107</v>
      </c>
      <c r="Q108" s="6">
        <v>43852</v>
      </c>
      <c r="T108" s="6"/>
    </row>
    <row r="109" spans="1:20" x14ac:dyDescent="0.3">
      <c r="A109" t="s">
        <v>264</v>
      </c>
      <c r="B109" t="s">
        <v>265</v>
      </c>
      <c r="C109" t="s">
        <v>43</v>
      </c>
      <c r="D109" s="6">
        <v>43191</v>
      </c>
      <c r="E109" s="6">
        <v>43555</v>
      </c>
      <c r="F109" t="s">
        <v>45</v>
      </c>
      <c r="G109" t="s">
        <v>121</v>
      </c>
      <c r="H109" t="s">
        <v>2</v>
      </c>
      <c r="I109" t="s">
        <v>104</v>
      </c>
      <c r="J109" t="s">
        <v>122</v>
      </c>
      <c r="K109" t="s">
        <v>13</v>
      </c>
      <c r="L109">
        <v>4715.63</v>
      </c>
      <c r="M109" s="6">
        <v>43191</v>
      </c>
      <c r="N109" t="s">
        <v>106</v>
      </c>
      <c r="O109" t="s">
        <v>107</v>
      </c>
      <c r="Q109" s="6">
        <v>43852</v>
      </c>
      <c r="T109" s="6"/>
    </row>
    <row r="110" spans="1:20" x14ac:dyDescent="0.3">
      <c r="A110" t="s">
        <v>144</v>
      </c>
      <c r="B110" t="s">
        <v>263</v>
      </c>
      <c r="C110" t="s">
        <v>110</v>
      </c>
      <c r="D110" s="6">
        <v>43191</v>
      </c>
      <c r="E110" s="6">
        <v>43555</v>
      </c>
      <c r="F110" t="s">
        <v>29</v>
      </c>
      <c r="G110" t="s">
        <v>121</v>
      </c>
      <c r="H110" t="s">
        <v>2</v>
      </c>
      <c r="I110" t="s">
        <v>104</v>
      </c>
      <c r="J110" t="s">
        <v>122</v>
      </c>
      <c r="K110" t="s">
        <v>13</v>
      </c>
      <c r="L110">
        <v>157.13999999999999</v>
      </c>
      <c r="M110" s="6">
        <v>43191</v>
      </c>
      <c r="N110" t="s">
        <v>106</v>
      </c>
      <c r="O110" t="s">
        <v>107</v>
      </c>
      <c r="Q110" s="6">
        <v>43852</v>
      </c>
      <c r="T110" s="6"/>
    </row>
    <row r="111" spans="1:20" x14ac:dyDescent="0.3">
      <c r="A111" t="s">
        <v>266</v>
      </c>
      <c r="B111" t="s">
        <v>267</v>
      </c>
      <c r="C111" t="s">
        <v>43</v>
      </c>
      <c r="D111" s="6">
        <v>43191</v>
      </c>
      <c r="E111" s="6">
        <v>43555</v>
      </c>
      <c r="F111" t="s">
        <v>29</v>
      </c>
      <c r="G111" t="s">
        <v>121</v>
      </c>
      <c r="H111" t="s">
        <v>2</v>
      </c>
      <c r="I111" t="s">
        <v>104</v>
      </c>
      <c r="J111" t="s">
        <v>122</v>
      </c>
      <c r="K111" t="s">
        <v>13</v>
      </c>
      <c r="L111">
        <v>9135.94</v>
      </c>
      <c r="M111" s="6">
        <v>43191</v>
      </c>
      <c r="N111" t="s">
        <v>106</v>
      </c>
      <c r="O111" t="s">
        <v>107</v>
      </c>
      <c r="Q111" s="6">
        <v>43852</v>
      </c>
      <c r="T111" s="6"/>
    </row>
    <row r="112" spans="1:20" x14ac:dyDescent="0.3">
      <c r="A112" t="s">
        <v>198</v>
      </c>
      <c r="B112" t="s">
        <v>268</v>
      </c>
      <c r="C112" t="s">
        <v>110</v>
      </c>
      <c r="D112" s="6">
        <v>43191</v>
      </c>
      <c r="E112" s="6">
        <v>43555</v>
      </c>
      <c r="F112" t="s">
        <v>44</v>
      </c>
      <c r="G112" t="s">
        <v>155</v>
      </c>
      <c r="H112" t="s">
        <v>5</v>
      </c>
      <c r="I112" t="s">
        <v>104</v>
      </c>
      <c r="J112" t="s">
        <v>44</v>
      </c>
      <c r="K112" t="s">
        <v>13</v>
      </c>
      <c r="L112">
        <v>23771.05</v>
      </c>
      <c r="M112" s="6">
        <v>43191</v>
      </c>
      <c r="N112" t="s">
        <v>106</v>
      </c>
      <c r="O112" t="s">
        <v>107</v>
      </c>
      <c r="Q112" s="6">
        <v>43852</v>
      </c>
      <c r="T112" s="6"/>
    </row>
    <row r="113" spans="1:20" x14ac:dyDescent="0.3">
      <c r="A113" t="s">
        <v>269</v>
      </c>
      <c r="B113" t="s">
        <v>270</v>
      </c>
      <c r="C113" t="s">
        <v>110</v>
      </c>
      <c r="D113" s="6">
        <v>43191</v>
      </c>
      <c r="E113" s="6">
        <v>43555</v>
      </c>
      <c r="F113" t="s">
        <v>45</v>
      </c>
      <c r="G113" t="s">
        <v>121</v>
      </c>
      <c r="H113" t="s">
        <v>2</v>
      </c>
      <c r="I113" t="s">
        <v>104</v>
      </c>
      <c r="J113" t="s">
        <v>122</v>
      </c>
      <c r="K113" t="s">
        <v>13</v>
      </c>
      <c r="L113">
        <v>4175.3599999999997</v>
      </c>
      <c r="M113" s="6">
        <v>43191</v>
      </c>
      <c r="N113" t="s">
        <v>106</v>
      </c>
      <c r="O113" t="s">
        <v>107</v>
      </c>
      <c r="Q113" s="6">
        <v>43852</v>
      </c>
      <c r="T113" s="6"/>
    </row>
    <row r="114" spans="1:20" x14ac:dyDescent="0.3">
      <c r="A114" t="s">
        <v>149</v>
      </c>
      <c r="B114" t="s">
        <v>271</v>
      </c>
      <c r="C114" t="s">
        <v>110</v>
      </c>
      <c r="D114" s="6">
        <v>43191</v>
      </c>
      <c r="E114" s="6">
        <v>43555</v>
      </c>
      <c r="F114" t="s">
        <v>46</v>
      </c>
      <c r="G114" t="s">
        <v>173</v>
      </c>
      <c r="H114" t="s">
        <v>24</v>
      </c>
      <c r="I114" t="s">
        <v>104</v>
      </c>
      <c r="J114" t="s">
        <v>122</v>
      </c>
      <c r="K114" t="s">
        <v>13</v>
      </c>
      <c r="L114">
        <v>5075.5</v>
      </c>
      <c r="M114" s="6">
        <v>43191</v>
      </c>
      <c r="N114" t="s">
        <v>106</v>
      </c>
      <c r="O114" t="s">
        <v>107</v>
      </c>
      <c r="Q114" s="6">
        <v>43852</v>
      </c>
      <c r="T114" s="6"/>
    </row>
    <row r="115" spans="1:20" x14ac:dyDescent="0.3">
      <c r="A115" t="s">
        <v>112</v>
      </c>
      <c r="B115" t="s">
        <v>272</v>
      </c>
      <c r="C115" t="s">
        <v>110</v>
      </c>
      <c r="D115" s="6">
        <v>43191</v>
      </c>
      <c r="E115" s="6">
        <v>43555</v>
      </c>
      <c r="F115" t="s">
        <v>45</v>
      </c>
      <c r="G115" t="s">
        <v>111</v>
      </c>
      <c r="H115" t="s">
        <v>8</v>
      </c>
      <c r="I115" t="s">
        <v>104</v>
      </c>
      <c r="J115" t="s">
        <v>158</v>
      </c>
      <c r="K115" t="s">
        <v>11</v>
      </c>
      <c r="L115">
        <v>96758.81</v>
      </c>
      <c r="M115" s="6">
        <v>43191</v>
      </c>
      <c r="N115" t="s">
        <v>106</v>
      </c>
      <c r="O115" t="s">
        <v>107</v>
      </c>
      <c r="Q115" s="6">
        <v>43852</v>
      </c>
      <c r="T115" s="6"/>
    </row>
    <row r="116" spans="1:20" x14ac:dyDescent="0.3">
      <c r="A116" t="s">
        <v>273</v>
      </c>
      <c r="B116" t="s">
        <v>270</v>
      </c>
      <c r="C116" t="s">
        <v>110</v>
      </c>
      <c r="D116" s="6">
        <v>43191</v>
      </c>
      <c r="E116" s="6">
        <v>43555</v>
      </c>
      <c r="F116" t="s">
        <v>45</v>
      </c>
      <c r="G116" t="s">
        <v>121</v>
      </c>
      <c r="H116" t="s">
        <v>2</v>
      </c>
      <c r="I116" t="s">
        <v>104</v>
      </c>
      <c r="J116" t="s">
        <v>122</v>
      </c>
      <c r="K116" t="s">
        <v>13</v>
      </c>
      <c r="L116">
        <v>1605.91</v>
      </c>
      <c r="M116" s="6">
        <v>43191</v>
      </c>
      <c r="N116" t="s">
        <v>106</v>
      </c>
      <c r="O116" t="s">
        <v>107</v>
      </c>
      <c r="Q116" s="6">
        <v>43852</v>
      </c>
      <c r="T116" s="6"/>
    </row>
    <row r="117" spans="1:20" x14ac:dyDescent="0.3">
      <c r="A117" t="s">
        <v>274</v>
      </c>
      <c r="B117" t="s">
        <v>275</v>
      </c>
      <c r="C117" t="s">
        <v>43</v>
      </c>
      <c r="D117" s="6">
        <v>43191</v>
      </c>
      <c r="E117" s="6">
        <v>43555</v>
      </c>
      <c r="F117" t="s">
        <v>45</v>
      </c>
      <c r="G117" t="s">
        <v>121</v>
      </c>
      <c r="H117" t="s">
        <v>2</v>
      </c>
      <c r="I117" t="s">
        <v>104</v>
      </c>
      <c r="J117" t="s">
        <v>122</v>
      </c>
      <c r="K117" t="s">
        <v>13</v>
      </c>
      <c r="L117">
        <v>66937.72</v>
      </c>
      <c r="M117" s="6">
        <v>43191</v>
      </c>
      <c r="N117" t="s">
        <v>106</v>
      </c>
      <c r="O117" t="s">
        <v>107</v>
      </c>
      <c r="Q117" s="6">
        <v>43852</v>
      </c>
      <c r="T117" s="6"/>
    </row>
    <row r="118" spans="1:20" x14ac:dyDescent="0.3">
      <c r="A118" t="s">
        <v>276</v>
      </c>
      <c r="B118" t="s">
        <v>277</v>
      </c>
      <c r="C118" t="s">
        <v>43</v>
      </c>
      <c r="D118" s="6">
        <v>43191</v>
      </c>
      <c r="E118" s="6">
        <v>43555</v>
      </c>
      <c r="F118" t="s">
        <v>46</v>
      </c>
      <c r="G118" t="s">
        <v>173</v>
      </c>
      <c r="H118" t="s">
        <v>24</v>
      </c>
      <c r="I118" t="s">
        <v>104</v>
      </c>
      <c r="J118" t="s">
        <v>122</v>
      </c>
      <c r="K118" t="s">
        <v>13</v>
      </c>
      <c r="L118">
        <v>0</v>
      </c>
      <c r="M118" s="6">
        <v>43191</v>
      </c>
      <c r="N118" t="s">
        <v>106</v>
      </c>
      <c r="O118" t="s">
        <v>107</v>
      </c>
      <c r="Q118" s="6">
        <v>43852</v>
      </c>
      <c r="T118" s="6"/>
    </row>
    <row r="119" spans="1:20" x14ac:dyDescent="0.3">
      <c r="A119" t="s">
        <v>276</v>
      </c>
      <c r="B119" t="s">
        <v>278</v>
      </c>
      <c r="C119" t="s">
        <v>110</v>
      </c>
      <c r="D119" s="6">
        <v>43191</v>
      </c>
      <c r="E119" s="6">
        <v>43555</v>
      </c>
      <c r="F119" t="s">
        <v>45</v>
      </c>
      <c r="G119" t="s">
        <v>121</v>
      </c>
      <c r="H119" t="s">
        <v>2</v>
      </c>
      <c r="I119" t="s">
        <v>104</v>
      </c>
      <c r="J119" t="s">
        <v>122</v>
      </c>
      <c r="K119" t="s">
        <v>13</v>
      </c>
      <c r="L119">
        <v>272.61</v>
      </c>
      <c r="M119" s="6">
        <v>43191</v>
      </c>
      <c r="N119" t="s">
        <v>106</v>
      </c>
      <c r="O119" t="s">
        <v>107</v>
      </c>
      <c r="Q119" s="6">
        <v>43852</v>
      </c>
      <c r="T119" s="6"/>
    </row>
    <row r="120" spans="1:20" x14ac:dyDescent="0.3">
      <c r="A120" t="s">
        <v>247</v>
      </c>
      <c r="B120" t="s">
        <v>279</v>
      </c>
      <c r="C120" t="s">
        <v>43</v>
      </c>
      <c r="D120" s="6">
        <v>43191</v>
      </c>
      <c r="E120" s="6">
        <v>43555</v>
      </c>
      <c r="F120" t="s">
        <v>46</v>
      </c>
      <c r="G120" t="s">
        <v>173</v>
      </c>
      <c r="H120" t="s">
        <v>24</v>
      </c>
      <c r="I120" t="s">
        <v>104</v>
      </c>
      <c r="J120" t="s">
        <v>122</v>
      </c>
      <c r="K120" t="s">
        <v>13</v>
      </c>
      <c r="L120">
        <v>26443.63</v>
      </c>
      <c r="M120" s="6">
        <v>43191</v>
      </c>
      <c r="N120" t="s">
        <v>106</v>
      </c>
      <c r="O120" t="s">
        <v>107</v>
      </c>
      <c r="Q120" s="6">
        <v>43852</v>
      </c>
      <c r="T120" s="6"/>
    </row>
    <row r="121" spans="1:20" x14ac:dyDescent="0.3">
      <c r="A121" t="s">
        <v>171</v>
      </c>
      <c r="B121" t="s">
        <v>278</v>
      </c>
      <c r="C121" t="s">
        <v>110</v>
      </c>
      <c r="D121" s="6">
        <v>43191</v>
      </c>
      <c r="E121" s="6">
        <v>43555</v>
      </c>
      <c r="F121" t="s">
        <v>45</v>
      </c>
      <c r="G121" t="s">
        <v>121</v>
      </c>
      <c r="H121" t="s">
        <v>2</v>
      </c>
      <c r="I121" t="s">
        <v>104</v>
      </c>
      <c r="J121" t="s">
        <v>122</v>
      </c>
      <c r="K121" t="s">
        <v>13</v>
      </c>
      <c r="L121">
        <v>681.53</v>
      </c>
      <c r="M121" s="6">
        <v>43191</v>
      </c>
      <c r="N121" t="s">
        <v>106</v>
      </c>
      <c r="O121" t="s">
        <v>107</v>
      </c>
      <c r="Q121" s="6">
        <v>43852</v>
      </c>
      <c r="T121" s="6"/>
    </row>
    <row r="122" spans="1:20" x14ac:dyDescent="0.3">
      <c r="A122" t="s">
        <v>280</v>
      </c>
      <c r="B122" t="s">
        <v>263</v>
      </c>
      <c r="C122" t="s">
        <v>110</v>
      </c>
      <c r="D122" s="6">
        <v>43191</v>
      </c>
      <c r="E122" s="6">
        <v>43555</v>
      </c>
      <c r="F122" t="s">
        <v>29</v>
      </c>
      <c r="G122" t="s">
        <v>121</v>
      </c>
      <c r="H122" t="s">
        <v>2</v>
      </c>
      <c r="I122" t="s">
        <v>104</v>
      </c>
      <c r="J122" t="s">
        <v>122</v>
      </c>
      <c r="K122" t="s">
        <v>13</v>
      </c>
      <c r="L122">
        <v>60.44</v>
      </c>
      <c r="M122" s="6">
        <v>43191</v>
      </c>
      <c r="N122" t="s">
        <v>106</v>
      </c>
      <c r="O122" t="s">
        <v>107</v>
      </c>
      <c r="Q122" s="6">
        <v>43852</v>
      </c>
      <c r="T122" s="6"/>
    </row>
    <row r="123" spans="1:20" x14ac:dyDescent="0.3">
      <c r="A123" t="s">
        <v>153</v>
      </c>
      <c r="B123" t="s">
        <v>281</v>
      </c>
      <c r="C123" t="s">
        <v>43</v>
      </c>
      <c r="D123" s="6">
        <v>43191</v>
      </c>
      <c r="E123" s="6">
        <v>43555</v>
      </c>
      <c r="F123" t="s">
        <v>46</v>
      </c>
      <c r="G123" t="s">
        <v>173</v>
      </c>
      <c r="H123" t="s">
        <v>24</v>
      </c>
      <c r="I123" t="s">
        <v>104</v>
      </c>
      <c r="J123" t="s">
        <v>122</v>
      </c>
      <c r="K123" t="s">
        <v>13</v>
      </c>
      <c r="L123">
        <v>48652.25</v>
      </c>
      <c r="M123" s="6">
        <v>43191</v>
      </c>
      <c r="N123" t="s">
        <v>106</v>
      </c>
      <c r="O123" t="s">
        <v>107</v>
      </c>
      <c r="Q123" s="6">
        <v>43852</v>
      </c>
      <c r="T123" s="6"/>
    </row>
    <row r="124" spans="1:20" x14ac:dyDescent="0.3">
      <c r="A124" t="s">
        <v>228</v>
      </c>
      <c r="B124" t="s">
        <v>282</v>
      </c>
      <c r="C124" t="s">
        <v>110</v>
      </c>
      <c r="D124" s="6">
        <v>43191</v>
      </c>
      <c r="E124" s="6">
        <v>43555</v>
      </c>
      <c r="F124" t="s">
        <v>45</v>
      </c>
      <c r="G124" t="s">
        <v>121</v>
      </c>
      <c r="H124" t="s">
        <v>2</v>
      </c>
      <c r="I124" t="s">
        <v>104</v>
      </c>
      <c r="J124" t="s">
        <v>122</v>
      </c>
      <c r="K124" t="s">
        <v>13</v>
      </c>
      <c r="L124">
        <v>245.95</v>
      </c>
      <c r="M124" s="6">
        <v>43191</v>
      </c>
      <c r="N124" t="s">
        <v>106</v>
      </c>
      <c r="O124" t="s">
        <v>107</v>
      </c>
      <c r="Q124" s="6">
        <v>43852</v>
      </c>
      <c r="T124" s="6"/>
    </row>
    <row r="125" spans="1:20" x14ac:dyDescent="0.3">
      <c r="A125" t="s">
        <v>166</v>
      </c>
      <c r="B125" t="s">
        <v>283</v>
      </c>
      <c r="C125" t="s">
        <v>43</v>
      </c>
      <c r="D125" s="6">
        <v>43191</v>
      </c>
      <c r="E125" s="6">
        <v>43555</v>
      </c>
      <c r="F125" t="s">
        <v>45</v>
      </c>
      <c r="G125" t="s">
        <v>121</v>
      </c>
      <c r="H125" t="s">
        <v>2</v>
      </c>
      <c r="I125" t="s">
        <v>104</v>
      </c>
      <c r="J125" t="s">
        <v>122</v>
      </c>
      <c r="K125" t="s">
        <v>13</v>
      </c>
      <c r="L125">
        <v>1897.66</v>
      </c>
      <c r="M125" s="6">
        <v>43191</v>
      </c>
      <c r="N125" t="s">
        <v>106</v>
      </c>
      <c r="O125" t="s">
        <v>107</v>
      </c>
      <c r="Q125" s="6">
        <v>43852</v>
      </c>
      <c r="T125" s="6"/>
    </row>
    <row r="126" spans="1:20" x14ac:dyDescent="0.3">
      <c r="A126" t="s">
        <v>166</v>
      </c>
      <c r="B126" t="s">
        <v>284</v>
      </c>
      <c r="C126" t="s">
        <v>43</v>
      </c>
      <c r="D126" s="6">
        <v>43191</v>
      </c>
      <c r="E126" s="6">
        <v>43555</v>
      </c>
      <c r="F126" t="s">
        <v>45</v>
      </c>
      <c r="G126" t="s">
        <v>121</v>
      </c>
      <c r="H126" t="s">
        <v>2</v>
      </c>
      <c r="I126" t="s">
        <v>104</v>
      </c>
      <c r="J126" t="s">
        <v>122</v>
      </c>
      <c r="K126" t="s">
        <v>13</v>
      </c>
      <c r="L126">
        <v>731.25</v>
      </c>
      <c r="M126" s="6">
        <v>43191</v>
      </c>
      <c r="N126" t="s">
        <v>106</v>
      </c>
      <c r="O126" t="s">
        <v>107</v>
      </c>
      <c r="Q126" s="6">
        <v>43852</v>
      </c>
      <c r="T126" s="6"/>
    </row>
    <row r="127" spans="1:20" x14ac:dyDescent="0.3">
      <c r="A127" t="s">
        <v>166</v>
      </c>
      <c r="B127" t="s">
        <v>285</v>
      </c>
      <c r="C127" t="s">
        <v>43</v>
      </c>
      <c r="D127" s="6">
        <v>43191</v>
      </c>
      <c r="E127" s="6">
        <v>43555</v>
      </c>
      <c r="F127" t="s">
        <v>45</v>
      </c>
      <c r="G127" t="s">
        <v>121</v>
      </c>
      <c r="H127" t="s">
        <v>2</v>
      </c>
      <c r="I127" t="s">
        <v>104</v>
      </c>
      <c r="J127" t="s">
        <v>122</v>
      </c>
      <c r="K127" t="s">
        <v>13</v>
      </c>
      <c r="L127">
        <v>1186</v>
      </c>
      <c r="M127" s="6">
        <v>43191</v>
      </c>
      <c r="N127" t="s">
        <v>106</v>
      </c>
      <c r="O127" t="s">
        <v>107</v>
      </c>
      <c r="Q127" s="6">
        <v>43852</v>
      </c>
      <c r="T127" s="6"/>
    </row>
    <row r="128" spans="1:20" x14ac:dyDescent="0.3">
      <c r="A128" t="s">
        <v>166</v>
      </c>
      <c r="B128" t="s">
        <v>284</v>
      </c>
      <c r="C128" t="s">
        <v>43</v>
      </c>
      <c r="D128" s="6">
        <v>43191</v>
      </c>
      <c r="E128" s="6">
        <v>43555</v>
      </c>
      <c r="F128" t="s">
        <v>45</v>
      </c>
      <c r="G128" t="s">
        <v>121</v>
      </c>
      <c r="H128" t="s">
        <v>2</v>
      </c>
      <c r="I128" t="s">
        <v>104</v>
      </c>
      <c r="J128" t="s">
        <v>122</v>
      </c>
      <c r="K128" t="s">
        <v>13</v>
      </c>
      <c r="L128">
        <v>2925</v>
      </c>
      <c r="M128" s="6">
        <v>43191</v>
      </c>
      <c r="N128" t="s">
        <v>106</v>
      </c>
      <c r="O128" t="s">
        <v>107</v>
      </c>
      <c r="Q128" s="6">
        <v>43852</v>
      </c>
      <c r="T128" s="6"/>
    </row>
    <row r="129" spans="1:20" x14ac:dyDescent="0.3">
      <c r="A129" t="s">
        <v>166</v>
      </c>
      <c r="B129" t="s">
        <v>286</v>
      </c>
      <c r="C129" t="s">
        <v>43</v>
      </c>
      <c r="D129" s="6">
        <v>43191</v>
      </c>
      <c r="E129" s="6">
        <v>43555</v>
      </c>
      <c r="F129" t="s">
        <v>29</v>
      </c>
      <c r="G129" t="s">
        <v>121</v>
      </c>
      <c r="H129" t="s">
        <v>2</v>
      </c>
      <c r="I129" t="s">
        <v>104</v>
      </c>
      <c r="J129" t="s">
        <v>122</v>
      </c>
      <c r="K129" t="s">
        <v>13</v>
      </c>
      <c r="L129">
        <v>8042.8</v>
      </c>
      <c r="M129" s="6">
        <v>43191</v>
      </c>
      <c r="N129" t="s">
        <v>106</v>
      </c>
      <c r="O129" t="s">
        <v>107</v>
      </c>
      <c r="Q129" s="6">
        <v>43852</v>
      </c>
      <c r="T129" s="6"/>
    </row>
    <row r="130" spans="1:20" x14ac:dyDescent="0.3">
      <c r="A130" t="s">
        <v>166</v>
      </c>
      <c r="B130" t="s">
        <v>287</v>
      </c>
      <c r="C130" t="s">
        <v>43</v>
      </c>
      <c r="D130" s="6">
        <v>43191</v>
      </c>
      <c r="E130" s="6">
        <v>43555</v>
      </c>
      <c r="F130" t="s">
        <v>45</v>
      </c>
      <c r="G130" t="s">
        <v>121</v>
      </c>
      <c r="H130" t="s">
        <v>2</v>
      </c>
      <c r="I130" t="s">
        <v>104</v>
      </c>
      <c r="J130" t="s">
        <v>122</v>
      </c>
      <c r="K130" t="s">
        <v>13</v>
      </c>
      <c r="L130">
        <v>423.9</v>
      </c>
      <c r="M130" s="6">
        <v>43191</v>
      </c>
      <c r="N130" t="s">
        <v>106</v>
      </c>
      <c r="O130" t="s">
        <v>107</v>
      </c>
      <c r="Q130" s="6">
        <v>43852</v>
      </c>
      <c r="T130" s="6"/>
    </row>
    <row r="131" spans="1:20" x14ac:dyDescent="0.3">
      <c r="A131" t="s">
        <v>166</v>
      </c>
      <c r="B131" t="s">
        <v>288</v>
      </c>
      <c r="C131" t="s">
        <v>43</v>
      </c>
      <c r="D131" s="6">
        <v>43191</v>
      </c>
      <c r="E131" s="6">
        <v>43555</v>
      </c>
      <c r="F131" t="s">
        <v>29</v>
      </c>
      <c r="G131" t="s">
        <v>121</v>
      </c>
      <c r="H131" t="s">
        <v>2</v>
      </c>
      <c r="I131" t="s">
        <v>104</v>
      </c>
      <c r="J131" t="s">
        <v>122</v>
      </c>
      <c r="K131" t="s">
        <v>13</v>
      </c>
      <c r="L131">
        <v>3974.77</v>
      </c>
      <c r="M131" s="6">
        <v>43191</v>
      </c>
      <c r="N131" t="s">
        <v>106</v>
      </c>
      <c r="O131" t="s">
        <v>107</v>
      </c>
      <c r="Q131" s="6">
        <v>43852</v>
      </c>
      <c r="T131" s="6"/>
    </row>
    <row r="132" spans="1:20" x14ac:dyDescent="0.3">
      <c r="A132" t="s">
        <v>166</v>
      </c>
      <c r="B132" t="s">
        <v>286</v>
      </c>
      <c r="C132" t="s">
        <v>43</v>
      </c>
      <c r="D132" s="6">
        <v>43191</v>
      </c>
      <c r="E132" s="6">
        <v>43555</v>
      </c>
      <c r="F132" t="s">
        <v>29</v>
      </c>
      <c r="G132" t="s">
        <v>121</v>
      </c>
      <c r="H132" t="s">
        <v>2</v>
      </c>
      <c r="I132" t="s">
        <v>104</v>
      </c>
      <c r="J132" t="s">
        <v>122</v>
      </c>
      <c r="K132" t="s">
        <v>13</v>
      </c>
      <c r="L132">
        <v>32171.200000000001</v>
      </c>
      <c r="M132" s="6">
        <v>43191</v>
      </c>
      <c r="N132" t="s">
        <v>106</v>
      </c>
      <c r="O132" t="s">
        <v>107</v>
      </c>
      <c r="Q132" s="6">
        <v>43852</v>
      </c>
      <c r="T132" s="6"/>
    </row>
    <row r="133" spans="1:20" x14ac:dyDescent="0.3">
      <c r="A133" t="s">
        <v>166</v>
      </c>
      <c r="B133" t="s">
        <v>289</v>
      </c>
      <c r="C133" t="s">
        <v>43</v>
      </c>
      <c r="D133" s="6">
        <v>43191</v>
      </c>
      <c r="E133" s="6">
        <v>43468</v>
      </c>
      <c r="F133" t="s">
        <v>45</v>
      </c>
      <c r="G133" t="s">
        <v>121</v>
      </c>
      <c r="H133" t="s">
        <v>2</v>
      </c>
      <c r="I133" t="s">
        <v>104</v>
      </c>
      <c r="J133" t="s">
        <v>122</v>
      </c>
      <c r="K133" t="s">
        <v>13</v>
      </c>
      <c r="L133">
        <v>465.9</v>
      </c>
      <c r="M133" s="6">
        <v>43191</v>
      </c>
      <c r="N133" t="s">
        <v>106</v>
      </c>
      <c r="O133" t="s">
        <v>107</v>
      </c>
      <c r="Q133" s="6">
        <v>43852</v>
      </c>
      <c r="T133" s="6"/>
    </row>
    <row r="134" spans="1:20" x14ac:dyDescent="0.3">
      <c r="A134" t="s">
        <v>166</v>
      </c>
      <c r="B134" t="s">
        <v>287</v>
      </c>
      <c r="C134" t="s">
        <v>43</v>
      </c>
      <c r="D134" s="6">
        <v>43191</v>
      </c>
      <c r="E134" s="6">
        <v>43555</v>
      </c>
      <c r="F134" t="s">
        <v>45</v>
      </c>
      <c r="G134" t="s">
        <v>121</v>
      </c>
      <c r="H134" t="s">
        <v>2</v>
      </c>
      <c r="I134" t="s">
        <v>104</v>
      </c>
      <c r="J134" t="s">
        <v>122</v>
      </c>
      <c r="K134" t="s">
        <v>13</v>
      </c>
      <c r="L134">
        <v>105.98</v>
      </c>
      <c r="M134" s="6">
        <v>43191</v>
      </c>
      <c r="N134" t="s">
        <v>106</v>
      </c>
      <c r="O134" t="s">
        <v>107</v>
      </c>
      <c r="Q134" s="6">
        <v>43852</v>
      </c>
      <c r="T134" s="6"/>
    </row>
    <row r="135" spans="1:20" x14ac:dyDescent="0.3">
      <c r="A135" t="s">
        <v>166</v>
      </c>
      <c r="B135" t="s">
        <v>290</v>
      </c>
      <c r="C135" t="s">
        <v>43</v>
      </c>
      <c r="D135" s="6">
        <v>43191</v>
      </c>
      <c r="E135" s="6">
        <v>43555</v>
      </c>
      <c r="F135" t="s">
        <v>45</v>
      </c>
      <c r="G135" t="s">
        <v>121</v>
      </c>
      <c r="H135" t="s">
        <v>2</v>
      </c>
      <c r="I135" t="s">
        <v>104</v>
      </c>
      <c r="J135" t="s">
        <v>122</v>
      </c>
      <c r="K135" t="s">
        <v>13</v>
      </c>
      <c r="L135">
        <v>627</v>
      </c>
      <c r="M135" s="6">
        <v>43191</v>
      </c>
      <c r="N135" t="s">
        <v>106</v>
      </c>
      <c r="O135" t="s">
        <v>107</v>
      </c>
      <c r="Q135" s="6">
        <v>43852</v>
      </c>
      <c r="T135" s="6"/>
    </row>
    <row r="136" spans="1:20" x14ac:dyDescent="0.3">
      <c r="A136" t="s">
        <v>166</v>
      </c>
      <c r="B136" t="s">
        <v>291</v>
      </c>
      <c r="C136" t="s">
        <v>43</v>
      </c>
      <c r="D136" s="6">
        <v>43191</v>
      </c>
      <c r="E136" s="6">
        <v>43555</v>
      </c>
      <c r="F136" t="s">
        <v>44</v>
      </c>
      <c r="G136" t="s">
        <v>121</v>
      </c>
      <c r="H136" t="s">
        <v>2</v>
      </c>
      <c r="I136" t="s">
        <v>104</v>
      </c>
      <c r="J136" t="s">
        <v>44</v>
      </c>
      <c r="K136" t="s">
        <v>13</v>
      </c>
      <c r="L136">
        <v>44063.25</v>
      </c>
      <c r="M136" s="6">
        <v>43191</v>
      </c>
      <c r="N136" t="s">
        <v>106</v>
      </c>
      <c r="O136" t="s">
        <v>107</v>
      </c>
      <c r="Q136" s="6">
        <v>43852</v>
      </c>
      <c r="T136" s="6"/>
    </row>
    <row r="137" spans="1:20" x14ac:dyDescent="0.3">
      <c r="A137" t="s">
        <v>166</v>
      </c>
      <c r="B137" t="s">
        <v>283</v>
      </c>
      <c r="C137" t="s">
        <v>43</v>
      </c>
      <c r="D137" s="6">
        <v>43191</v>
      </c>
      <c r="E137" s="6">
        <v>43555</v>
      </c>
      <c r="F137" t="s">
        <v>45</v>
      </c>
      <c r="G137" t="s">
        <v>121</v>
      </c>
      <c r="H137" t="s">
        <v>2</v>
      </c>
      <c r="I137" t="s">
        <v>104</v>
      </c>
      <c r="J137" t="s">
        <v>122</v>
      </c>
      <c r="K137" t="s">
        <v>13</v>
      </c>
      <c r="L137">
        <v>474.42</v>
      </c>
      <c r="M137" s="6">
        <v>43191</v>
      </c>
      <c r="N137" t="s">
        <v>106</v>
      </c>
      <c r="O137" t="s">
        <v>107</v>
      </c>
      <c r="Q137" s="6">
        <v>43852</v>
      </c>
      <c r="T137" s="6"/>
    </row>
    <row r="138" spans="1:20" x14ac:dyDescent="0.3">
      <c r="A138" t="s">
        <v>166</v>
      </c>
      <c r="B138" t="s">
        <v>290</v>
      </c>
      <c r="C138" t="s">
        <v>43</v>
      </c>
      <c r="D138" s="6">
        <v>43191</v>
      </c>
      <c r="E138" s="6">
        <v>43555</v>
      </c>
      <c r="F138" t="s">
        <v>45</v>
      </c>
      <c r="G138" t="s">
        <v>121</v>
      </c>
      <c r="H138" t="s">
        <v>2</v>
      </c>
      <c r="I138" t="s">
        <v>104</v>
      </c>
      <c r="J138" t="s">
        <v>122</v>
      </c>
      <c r="K138" t="s">
        <v>13</v>
      </c>
      <c r="L138">
        <v>156.75</v>
      </c>
      <c r="M138" s="6">
        <v>43191</v>
      </c>
      <c r="N138" t="s">
        <v>106</v>
      </c>
      <c r="O138" t="s">
        <v>107</v>
      </c>
      <c r="Q138" s="6">
        <v>43852</v>
      </c>
      <c r="T138" s="6"/>
    </row>
    <row r="139" spans="1:20" x14ac:dyDescent="0.3">
      <c r="A139" t="s">
        <v>166</v>
      </c>
      <c r="B139" t="s">
        <v>292</v>
      </c>
      <c r="C139" t="s">
        <v>110</v>
      </c>
      <c r="D139" s="6">
        <v>43191</v>
      </c>
      <c r="E139" s="6">
        <v>43555</v>
      </c>
      <c r="F139" t="s">
        <v>47</v>
      </c>
      <c r="G139" t="s">
        <v>205</v>
      </c>
      <c r="H139" t="s">
        <v>6</v>
      </c>
      <c r="I139" t="s">
        <v>104</v>
      </c>
      <c r="J139" t="s">
        <v>127</v>
      </c>
      <c r="K139" t="s">
        <v>13</v>
      </c>
      <c r="L139">
        <v>0</v>
      </c>
      <c r="M139" s="6">
        <v>43191</v>
      </c>
      <c r="N139" t="s">
        <v>106</v>
      </c>
      <c r="O139" t="s">
        <v>107</v>
      </c>
      <c r="Q139" s="6">
        <v>43852</v>
      </c>
      <c r="T139" s="6"/>
    </row>
    <row r="140" spans="1:20" x14ac:dyDescent="0.3">
      <c r="A140" t="s">
        <v>166</v>
      </c>
      <c r="B140" t="s">
        <v>293</v>
      </c>
      <c r="C140" t="s">
        <v>43</v>
      </c>
      <c r="D140" s="6">
        <v>43191</v>
      </c>
      <c r="E140" s="6">
        <v>43555</v>
      </c>
      <c r="F140" t="s">
        <v>29</v>
      </c>
      <c r="G140" t="s">
        <v>121</v>
      </c>
      <c r="H140" t="s">
        <v>2</v>
      </c>
      <c r="I140" t="s">
        <v>104</v>
      </c>
      <c r="J140" t="s">
        <v>122</v>
      </c>
      <c r="K140" t="s">
        <v>13</v>
      </c>
      <c r="L140">
        <v>6120.48</v>
      </c>
      <c r="M140" s="6">
        <v>43191</v>
      </c>
      <c r="N140" t="s">
        <v>106</v>
      </c>
      <c r="O140" t="s">
        <v>107</v>
      </c>
      <c r="Q140" s="6">
        <v>43852</v>
      </c>
      <c r="T140" s="6"/>
    </row>
    <row r="141" spans="1:20" x14ac:dyDescent="0.3">
      <c r="A141" t="s">
        <v>166</v>
      </c>
      <c r="B141" t="s">
        <v>294</v>
      </c>
      <c r="C141" t="s">
        <v>43</v>
      </c>
      <c r="D141" s="6">
        <v>43191</v>
      </c>
      <c r="E141" s="6">
        <v>43555</v>
      </c>
      <c r="F141" t="s">
        <v>45</v>
      </c>
      <c r="G141" t="s">
        <v>121</v>
      </c>
      <c r="H141" t="s">
        <v>2</v>
      </c>
      <c r="I141" t="s">
        <v>104</v>
      </c>
      <c r="J141" t="s">
        <v>122</v>
      </c>
      <c r="K141" t="s">
        <v>13</v>
      </c>
      <c r="L141">
        <v>3456.13</v>
      </c>
      <c r="M141" s="6">
        <v>43191</v>
      </c>
      <c r="N141" t="s">
        <v>106</v>
      </c>
      <c r="O141" t="s">
        <v>107</v>
      </c>
      <c r="Q141" s="6">
        <v>43852</v>
      </c>
      <c r="T141" s="6"/>
    </row>
    <row r="142" spans="1:20" x14ac:dyDescent="0.3">
      <c r="A142" t="s">
        <v>166</v>
      </c>
      <c r="B142" t="s">
        <v>293</v>
      </c>
      <c r="C142" t="s">
        <v>43</v>
      </c>
      <c r="D142" s="6">
        <v>43191</v>
      </c>
      <c r="E142" s="6">
        <v>43555</v>
      </c>
      <c r="F142" t="s">
        <v>29</v>
      </c>
      <c r="G142" t="s">
        <v>121</v>
      </c>
      <c r="H142" t="s">
        <v>2</v>
      </c>
      <c r="I142" t="s">
        <v>104</v>
      </c>
      <c r="J142" t="s">
        <v>122</v>
      </c>
      <c r="K142" t="s">
        <v>13</v>
      </c>
      <c r="L142">
        <v>1530.12</v>
      </c>
      <c r="M142" s="6">
        <v>43191</v>
      </c>
      <c r="N142" t="s">
        <v>106</v>
      </c>
      <c r="O142" t="s">
        <v>107</v>
      </c>
      <c r="Q142" s="6">
        <v>43852</v>
      </c>
      <c r="T142" s="6"/>
    </row>
    <row r="143" spans="1:20" x14ac:dyDescent="0.3">
      <c r="A143" t="s">
        <v>166</v>
      </c>
      <c r="B143" t="s">
        <v>289</v>
      </c>
      <c r="C143" t="s">
        <v>43</v>
      </c>
      <c r="D143" s="6">
        <v>43191</v>
      </c>
      <c r="E143" s="6">
        <v>43468</v>
      </c>
      <c r="F143" t="s">
        <v>45</v>
      </c>
      <c r="G143" t="s">
        <v>121</v>
      </c>
      <c r="H143" t="s">
        <v>2</v>
      </c>
      <c r="I143" t="s">
        <v>104</v>
      </c>
      <c r="J143" t="s">
        <v>122</v>
      </c>
      <c r="K143" t="s">
        <v>13</v>
      </c>
      <c r="L143">
        <v>116.48</v>
      </c>
      <c r="M143" s="6">
        <v>43191</v>
      </c>
      <c r="N143" t="s">
        <v>106</v>
      </c>
      <c r="O143" t="s">
        <v>107</v>
      </c>
      <c r="Q143" s="6">
        <v>43852</v>
      </c>
      <c r="T143" s="6"/>
    </row>
    <row r="144" spans="1:20" x14ac:dyDescent="0.3">
      <c r="A144" t="s">
        <v>166</v>
      </c>
      <c r="B144" t="s">
        <v>288</v>
      </c>
      <c r="C144" t="s">
        <v>43</v>
      </c>
      <c r="D144" s="6">
        <v>43191</v>
      </c>
      <c r="E144" s="6">
        <v>43555</v>
      </c>
      <c r="F144" t="s">
        <v>29</v>
      </c>
      <c r="G144" t="s">
        <v>121</v>
      </c>
      <c r="H144" t="s">
        <v>2</v>
      </c>
      <c r="I144" t="s">
        <v>104</v>
      </c>
      <c r="J144" t="s">
        <v>122</v>
      </c>
      <c r="K144" t="s">
        <v>13</v>
      </c>
      <c r="L144">
        <v>15899.07</v>
      </c>
      <c r="M144" s="6">
        <v>43191</v>
      </c>
      <c r="N144" t="s">
        <v>106</v>
      </c>
      <c r="O144" t="s">
        <v>107</v>
      </c>
      <c r="Q144" s="6">
        <v>43852</v>
      </c>
      <c r="T144" s="6"/>
    </row>
    <row r="145" spans="1:20" x14ac:dyDescent="0.3">
      <c r="A145" t="s">
        <v>295</v>
      </c>
      <c r="B145" t="s">
        <v>267</v>
      </c>
      <c r="C145" t="s">
        <v>43</v>
      </c>
      <c r="D145" s="6">
        <v>43191</v>
      </c>
      <c r="E145" s="6">
        <v>43555</v>
      </c>
      <c r="F145" t="s">
        <v>29</v>
      </c>
      <c r="G145" t="s">
        <v>121</v>
      </c>
      <c r="H145" t="s">
        <v>2</v>
      </c>
      <c r="I145" t="s">
        <v>104</v>
      </c>
      <c r="J145" t="s">
        <v>122</v>
      </c>
      <c r="K145" t="s">
        <v>13</v>
      </c>
      <c r="L145">
        <v>3654.37</v>
      </c>
      <c r="M145" s="6">
        <v>43191</v>
      </c>
      <c r="N145" t="s">
        <v>106</v>
      </c>
      <c r="O145" t="s">
        <v>107</v>
      </c>
      <c r="Q145" s="6">
        <v>43852</v>
      </c>
      <c r="T145" s="6"/>
    </row>
    <row r="146" spans="1:20" x14ac:dyDescent="0.3">
      <c r="A146" t="s">
        <v>237</v>
      </c>
      <c r="B146" t="s">
        <v>282</v>
      </c>
      <c r="C146" t="s">
        <v>110</v>
      </c>
      <c r="D146" s="6">
        <v>43191</v>
      </c>
      <c r="E146" s="6">
        <v>43555</v>
      </c>
      <c r="F146" t="s">
        <v>45</v>
      </c>
      <c r="G146" t="s">
        <v>121</v>
      </c>
      <c r="H146" t="s">
        <v>2</v>
      </c>
      <c r="I146" t="s">
        <v>104</v>
      </c>
      <c r="J146" t="s">
        <v>122</v>
      </c>
      <c r="K146" t="s">
        <v>13</v>
      </c>
      <c r="L146">
        <v>1598.68</v>
      </c>
      <c r="M146" s="6">
        <v>43191</v>
      </c>
      <c r="N146" t="s">
        <v>106</v>
      </c>
      <c r="O146" t="s">
        <v>107</v>
      </c>
      <c r="Q146" s="6">
        <v>43852</v>
      </c>
      <c r="T146" s="6"/>
    </row>
    <row r="147" spans="1:20" x14ac:dyDescent="0.3">
      <c r="A147" t="s">
        <v>296</v>
      </c>
      <c r="B147" t="s">
        <v>297</v>
      </c>
      <c r="C147" t="s">
        <v>110</v>
      </c>
      <c r="D147" s="6">
        <v>43191</v>
      </c>
      <c r="E147" s="6">
        <v>43555</v>
      </c>
      <c r="F147" t="s">
        <v>47</v>
      </c>
      <c r="G147" t="s">
        <v>205</v>
      </c>
      <c r="H147" t="s">
        <v>6</v>
      </c>
      <c r="I147" t="s">
        <v>104</v>
      </c>
      <c r="J147" t="s">
        <v>127</v>
      </c>
      <c r="K147" t="s">
        <v>13</v>
      </c>
      <c r="L147">
        <v>60000</v>
      </c>
      <c r="M147" s="6">
        <v>43191</v>
      </c>
      <c r="N147" t="s">
        <v>106</v>
      </c>
      <c r="O147" t="s">
        <v>107</v>
      </c>
      <c r="Q147" s="6">
        <v>43852</v>
      </c>
      <c r="T147" s="6"/>
    </row>
    <row r="148" spans="1:20" x14ac:dyDescent="0.3">
      <c r="A148" t="s">
        <v>298</v>
      </c>
      <c r="B148" t="s">
        <v>299</v>
      </c>
      <c r="C148" t="s">
        <v>110</v>
      </c>
      <c r="D148" s="6">
        <v>43191</v>
      </c>
      <c r="E148" s="6">
        <v>43555</v>
      </c>
      <c r="F148" t="s">
        <v>46</v>
      </c>
      <c r="G148" t="s">
        <v>155</v>
      </c>
      <c r="H148" t="s">
        <v>5</v>
      </c>
      <c r="I148" t="s">
        <v>104</v>
      </c>
      <c r="J148" t="s">
        <v>46</v>
      </c>
      <c r="K148" t="s">
        <v>12</v>
      </c>
      <c r="L148">
        <v>117812.5</v>
      </c>
      <c r="M148" s="6">
        <v>43191</v>
      </c>
      <c r="N148" t="s">
        <v>106</v>
      </c>
      <c r="O148" t="s">
        <v>107</v>
      </c>
      <c r="Q148" s="6">
        <v>43852</v>
      </c>
      <c r="T148" s="6"/>
    </row>
    <row r="149" spans="1:20" x14ac:dyDescent="0.3">
      <c r="A149" t="s">
        <v>190</v>
      </c>
      <c r="B149" t="s">
        <v>267</v>
      </c>
      <c r="C149" t="s">
        <v>43</v>
      </c>
      <c r="D149" s="6">
        <v>43191</v>
      </c>
      <c r="E149" s="6">
        <v>43555</v>
      </c>
      <c r="F149" t="s">
        <v>29</v>
      </c>
      <c r="G149" t="s">
        <v>121</v>
      </c>
      <c r="H149" t="s">
        <v>2</v>
      </c>
      <c r="I149" t="s">
        <v>104</v>
      </c>
      <c r="J149" t="s">
        <v>122</v>
      </c>
      <c r="K149" t="s">
        <v>13</v>
      </c>
      <c r="L149">
        <v>23753.439999999999</v>
      </c>
      <c r="M149" s="6">
        <v>43191</v>
      </c>
      <c r="N149" t="s">
        <v>106</v>
      </c>
      <c r="O149" t="s">
        <v>107</v>
      </c>
      <c r="Q149" s="6">
        <v>43852</v>
      </c>
      <c r="T149" s="6"/>
    </row>
    <row r="150" spans="1:20" x14ac:dyDescent="0.3">
      <c r="A150" t="s">
        <v>300</v>
      </c>
      <c r="B150" t="s">
        <v>301</v>
      </c>
      <c r="C150" t="s">
        <v>110</v>
      </c>
      <c r="D150" s="6">
        <v>43191</v>
      </c>
      <c r="E150" s="6">
        <v>43555</v>
      </c>
      <c r="F150" t="s">
        <v>44</v>
      </c>
      <c r="G150" t="s">
        <v>121</v>
      </c>
      <c r="H150" t="s">
        <v>2</v>
      </c>
      <c r="I150" t="s">
        <v>104</v>
      </c>
      <c r="J150" t="s">
        <v>122</v>
      </c>
      <c r="K150" t="s">
        <v>13</v>
      </c>
      <c r="L150">
        <v>208122.92</v>
      </c>
      <c r="M150" s="6">
        <v>43191</v>
      </c>
      <c r="N150" t="s">
        <v>106</v>
      </c>
      <c r="O150" t="s">
        <v>107</v>
      </c>
      <c r="Q150" s="6">
        <v>43852</v>
      </c>
      <c r="T150" s="6"/>
    </row>
    <row r="151" spans="1:20" x14ac:dyDescent="0.3">
      <c r="A151" t="s">
        <v>302</v>
      </c>
      <c r="B151" t="s">
        <v>270</v>
      </c>
      <c r="C151" t="s">
        <v>110</v>
      </c>
      <c r="D151" s="6">
        <v>43191</v>
      </c>
      <c r="E151" s="6">
        <v>43555</v>
      </c>
      <c r="F151" t="s">
        <v>45</v>
      </c>
      <c r="G151" t="s">
        <v>121</v>
      </c>
      <c r="H151" t="s">
        <v>2</v>
      </c>
      <c r="I151" t="s">
        <v>104</v>
      </c>
      <c r="J151" t="s">
        <v>122</v>
      </c>
      <c r="K151" t="s">
        <v>13</v>
      </c>
      <c r="L151">
        <v>642.36</v>
      </c>
      <c r="M151" s="6">
        <v>43191</v>
      </c>
      <c r="N151" t="s">
        <v>106</v>
      </c>
      <c r="O151" t="s">
        <v>107</v>
      </c>
      <c r="Q151" s="6">
        <v>43852</v>
      </c>
      <c r="T151" s="6"/>
    </row>
    <row r="152" spans="1:20" x14ac:dyDescent="0.3">
      <c r="A152" t="s">
        <v>183</v>
      </c>
      <c r="B152" t="s">
        <v>278</v>
      </c>
      <c r="C152" t="s">
        <v>110</v>
      </c>
      <c r="D152" s="6">
        <v>43191</v>
      </c>
      <c r="E152" s="6">
        <v>43555</v>
      </c>
      <c r="F152" t="s">
        <v>45</v>
      </c>
      <c r="G152" t="s">
        <v>121</v>
      </c>
      <c r="H152" t="s">
        <v>2</v>
      </c>
      <c r="I152" t="s">
        <v>104</v>
      </c>
      <c r="J152" t="s">
        <v>122</v>
      </c>
      <c r="K152" t="s">
        <v>13</v>
      </c>
      <c r="L152">
        <v>1771.98</v>
      </c>
      <c r="M152" s="6">
        <v>43191</v>
      </c>
      <c r="N152" t="s">
        <v>106</v>
      </c>
      <c r="O152" t="s">
        <v>107</v>
      </c>
      <c r="Q152" s="6">
        <v>43852</v>
      </c>
      <c r="T152" s="6"/>
    </row>
    <row r="153" spans="1:20" x14ac:dyDescent="0.3">
      <c r="A153" t="s">
        <v>242</v>
      </c>
      <c r="B153" t="s">
        <v>282</v>
      </c>
      <c r="C153" t="s">
        <v>110</v>
      </c>
      <c r="D153" s="6">
        <v>43191</v>
      </c>
      <c r="E153" s="6">
        <v>43555</v>
      </c>
      <c r="F153" t="s">
        <v>45</v>
      </c>
      <c r="G153" t="s">
        <v>121</v>
      </c>
      <c r="H153" t="s">
        <v>2</v>
      </c>
      <c r="I153" t="s">
        <v>104</v>
      </c>
      <c r="J153" t="s">
        <v>122</v>
      </c>
      <c r="K153" t="s">
        <v>13</v>
      </c>
      <c r="L153">
        <v>614.88</v>
      </c>
      <c r="M153" s="6">
        <v>43191</v>
      </c>
      <c r="N153" t="s">
        <v>106</v>
      </c>
      <c r="O153" t="s">
        <v>107</v>
      </c>
      <c r="Q153" s="6">
        <v>43852</v>
      </c>
      <c r="T153" s="6"/>
    </row>
    <row r="154" spans="1:20" x14ac:dyDescent="0.3">
      <c r="A154" t="s">
        <v>303</v>
      </c>
      <c r="B154" t="s">
        <v>304</v>
      </c>
      <c r="C154" t="s">
        <v>110</v>
      </c>
      <c r="D154" s="6">
        <v>43192</v>
      </c>
      <c r="E154" s="6">
        <v>43556</v>
      </c>
      <c r="F154" t="s">
        <v>29</v>
      </c>
      <c r="G154" t="s">
        <v>121</v>
      </c>
      <c r="H154" t="s">
        <v>2</v>
      </c>
      <c r="I154" t="s">
        <v>104</v>
      </c>
      <c r="J154" t="s">
        <v>122</v>
      </c>
      <c r="K154" t="s">
        <v>13</v>
      </c>
      <c r="L154">
        <v>46087.63</v>
      </c>
      <c r="M154" s="6">
        <v>43192</v>
      </c>
      <c r="N154" t="s">
        <v>106</v>
      </c>
      <c r="O154" t="s">
        <v>107</v>
      </c>
      <c r="Q154" s="6">
        <v>43852</v>
      </c>
      <c r="T154" s="6"/>
    </row>
    <row r="155" spans="1:20" x14ac:dyDescent="0.3">
      <c r="A155" t="s">
        <v>274</v>
      </c>
      <c r="B155" t="s">
        <v>305</v>
      </c>
      <c r="C155" t="s">
        <v>43</v>
      </c>
      <c r="D155" s="6">
        <v>43199</v>
      </c>
      <c r="E155" s="6">
        <v>43654</v>
      </c>
      <c r="F155" t="s">
        <v>48</v>
      </c>
      <c r="G155" t="s">
        <v>125</v>
      </c>
      <c r="H155" t="s">
        <v>126</v>
      </c>
      <c r="I155" t="s">
        <v>104</v>
      </c>
      <c r="J155" t="s">
        <v>105</v>
      </c>
      <c r="K155" t="s">
        <v>11</v>
      </c>
      <c r="L155">
        <v>11239.38</v>
      </c>
      <c r="M155" s="6">
        <v>43199</v>
      </c>
      <c r="N155" t="s">
        <v>106</v>
      </c>
      <c r="O155" t="s">
        <v>107</v>
      </c>
      <c r="Q155" s="6">
        <v>43852</v>
      </c>
      <c r="T155" s="6"/>
    </row>
    <row r="156" spans="1:20" x14ac:dyDescent="0.3">
      <c r="A156" t="s">
        <v>166</v>
      </c>
      <c r="B156" t="s">
        <v>306</v>
      </c>
      <c r="C156" t="s">
        <v>110</v>
      </c>
      <c r="D156" s="6">
        <v>43199</v>
      </c>
      <c r="E156" s="6">
        <v>43563</v>
      </c>
      <c r="F156" t="s">
        <v>46</v>
      </c>
      <c r="G156" t="s">
        <v>103</v>
      </c>
      <c r="H156" t="s">
        <v>23</v>
      </c>
      <c r="I156" t="s">
        <v>104</v>
      </c>
      <c r="J156" t="s">
        <v>46</v>
      </c>
      <c r="K156" t="s">
        <v>13</v>
      </c>
      <c r="L156">
        <v>59851.63</v>
      </c>
      <c r="M156" s="6">
        <v>43199</v>
      </c>
      <c r="N156" t="s">
        <v>106</v>
      </c>
      <c r="O156" t="s">
        <v>107</v>
      </c>
      <c r="Q156" s="6">
        <v>43852</v>
      </c>
      <c r="T156" s="6"/>
    </row>
    <row r="157" spans="1:20" x14ac:dyDescent="0.3">
      <c r="A157" t="s">
        <v>307</v>
      </c>
      <c r="B157" t="s">
        <v>308</v>
      </c>
      <c r="C157" t="s">
        <v>43</v>
      </c>
      <c r="D157" s="6">
        <v>43203</v>
      </c>
      <c r="E157" s="6">
        <v>43567</v>
      </c>
      <c r="F157" t="s">
        <v>45</v>
      </c>
      <c r="G157" t="s">
        <v>121</v>
      </c>
      <c r="H157" t="s">
        <v>2</v>
      </c>
      <c r="I157" t="s">
        <v>104</v>
      </c>
      <c r="J157" t="s">
        <v>122</v>
      </c>
      <c r="K157" t="s">
        <v>13</v>
      </c>
      <c r="L157">
        <v>3125</v>
      </c>
      <c r="M157" s="6">
        <v>43203</v>
      </c>
      <c r="N157" t="s">
        <v>106</v>
      </c>
      <c r="O157" t="s">
        <v>107</v>
      </c>
      <c r="Q157" s="6">
        <v>43852</v>
      </c>
      <c r="T157" s="6"/>
    </row>
    <row r="158" spans="1:20" x14ac:dyDescent="0.3">
      <c r="A158" t="s">
        <v>309</v>
      </c>
      <c r="B158" t="s">
        <v>310</v>
      </c>
      <c r="C158" t="s">
        <v>43</v>
      </c>
      <c r="D158" s="6">
        <v>43209</v>
      </c>
      <c r="E158" s="6">
        <v>43573</v>
      </c>
      <c r="F158" t="s">
        <v>44</v>
      </c>
      <c r="G158" t="s">
        <v>111</v>
      </c>
      <c r="H158" t="s">
        <v>8</v>
      </c>
      <c r="I158" t="s">
        <v>104</v>
      </c>
      <c r="J158" t="s">
        <v>44</v>
      </c>
      <c r="K158" t="s">
        <v>13</v>
      </c>
      <c r="L158">
        <v>32186.720000000001</v>
      </c>
      <c r="M158" s="6">
        <v>43209</v>
      </c>
      <c r="N158" t="s">
        <v>106</v>
      </c>
      <c r="O158" t="s">
        <v>107</v>
      </c>
      <c r="Q158" s="6">
        <v>43852</v>
      </c>
      <c r="T158" s="6"/>
    </row>
    <row r="159" spans="1:20" x14ac:dyDescent="0.3">
      <c r="A159" t="s">
        <v>207</v>
      </c>
      <c r="B159" t="s">
        <v>311</v>
      </c>
      <c r="C159" t="s">
        <v>43</v>
      </c>
      <c r="D159" s="6">
        <v>43215</v>
      </c>
      <c r="E159" s="6">
        <v>43579</v>
      </c>
      <c r="F159" t="s">
        <v>45</v>
      </c>
      <c r="G159" t="s">
        <v>111</v>
      </c>
      <c r="H159" t="s">
        <v>8</v>
      </c>
      <c r="I159" t="s">
        <v>104</v>
      </c>
      <c r="J159" t="s">
        <v>127</v>
      </c>
      <c r="K159" t="s">
        <v>13</v>
      </c>
      <c r="L159">
        <v>847.38</v>
      </c>
      <c r="M159" s="6">
        <v>43215</v>
      </c>
      <c r="N159" t="s">
        <v>106</v>
      </c>
      <c r="O159" t="s">
        <v>107</v>
      </c>
      <c r="Q159" s="6">
        <v>43852</v>
      </c>
      <c r="T159" s="6"/>
    </row>
    <row r="160" spans="1:20" x14ac:dyDescent="0.3">
      <c r="A160" t="s">
        <v>212</v>
      </c>
      <c r="B160" t="s">
        <v>312</v>
      </c>
      <c r="C160" t="s">
        <v>110</v>
      </c>
      <c r="D160" s="6">
        <v>43215</v>
      </c>
      <c r="E160" s="6">
        <v>43579</v>
      </c>
      <c r="F160" t="s">
        <v>44</v>
      </c>
      <c r="G160" t="s">
        <v>111</v>
      </c>
      <c r="H160" t="s">
        <v>8</v>
      </c>
      <c r="I160" t="s">
        <v>104</v>
      </c>
      <c r="J160" t="s">
        <v>44</v>
      </c>
      <c r="K160" t="s">
        <v>13</v>
      </c>
      <c r="L160">
        <v>9900</v>
      </c>
      <c r="M160" s="6">
        <v>43215</v>
      </c>
      <c r="N160" t="s">
        <v>106</v>
      </c>
      <c r="O160" t="s">
        <v>107</v>
      </c>
      <c r="Q160" s="6">
        <v>43852</v>
      </c>
      <c r="T160" s="6"/>
    </row>
    <row r="161" spans="1:20" x14ac:dyDescent="0.3">
      <c r="A161" t="s">
        <v>215</v>
      </c>
      <c r="B161" t="s">
        <v>313</v>
      </c>
      <c r="C161" t="s">
        <v>43</v>
      </c>
      <c r="D161" s="6">
        <v>43215</v>
      </c>
      <c r="E161" s="6">
        <v>43579</v>
      </c>
      <c r="F161" t="s">
        <v>29</v>
      </c>
      <c r="G161" t="s">
        <v>111</v>
      </c>
      <c r="H161" t="s">
        <v>8</v>
      </c>
      <c r="I161" t="s">
        <v>104</v>
      </c>
      <c r="J161" t="s">
        <v>158</v>
      </c>
      <c r="K161" t="s">
        <v>13</v>
      </c>
      <c r="L161">
        <v>4093.2</v>
      </c>
      <c r="M161" s="6">
        <v>43215</v>
      </c>
      <c r="N161" t="s">
        <v>106</v>
      </c>
      <c r="O161" t="s">
        <v>107</v>
      </c>
      <c r="Q161" s="6">
        <v>43852</v>
      </c>
      <c r="T161" s="6"/>
    </row>
    <row r="162" spans="1:20" x14ac:dyDescent="0.3">
      <c r="A162" t="s">
        <v>112</v>
      </c>
      <c r="B162" t="s">
        <v>314</v>
      </c>
      <c r="C162" t="s">
        <v>43</v>
      </c>
      <c r="D162" s="6">
        <v>42852</v>
      </c>
      <c r="E162" s="6">
        <v>43216</v>
      </c>
      <c r="F162" t="s">
        <v>45</v>
      </c>
      <c r="G162" t="s">
        <v>111</v>
      </c>
      <c r="H162" t="s">
        <v>8</v>
      </c>
      <c r="I162" t="s">
        <v>104</v>
      </c>
      <c r="J162" t="s">
        <v>105</v>
      </c>
      <c r="K162" t="s">
        <v>11</v>
      </c>
      <c r="L162">
        <v>7000</v>
      </c>
      <c r="M162" s="6">
        <v>43216</v>
      </c>
      <c r="N162" t="s">
        <v>106</v>
      </c>
      <c r="O162" t="s">
        <v>107</v>
      </c>
      <c r="Q162" s="6">
        <v>43852</v>
      </c>
      <c r="T162" s="6"/>
    </row>
    <row r="163" spans="1:20" x14ac:dyDescent="0.3">
      <c r="A163" t="s">
        <v>112</v>
      </c>
      <c r="B163" t="s">
        <v>315</v>
      </c>
      <c r="C163" t="s">
        <v>43</v>
      </c>
      <c r="D163" s="6">
        <v>43220</v>
      </c>
      <c r="E163" s="6">
        <v>44134</v>
      </c>
      <c r="F163" t="s">
        <v>48</v>
      </c>
      <c r="G163" t="s">
        <v>111</v>
      </c>
      <c r="H163" t="s">
        <v>8</v>
      </c>
      <c r="I163" t="s">
        <v>104</v>
      </c>
      <c r="J163" t="s">
        <v>105</v>
      </c>
      <c r="K163" t="s">
        <v>11</v>
      </c>
      <c r="L163">
        <v>6417.13</v>
      </c>
      <c r="M163" s="6">
        <v>43220</v>
      </c>
      <c r="N163" t="s">
        <v>106</v>
      </c>
      <c r="O163" t="s">
        <v>107</v>
      </c>
      <c r="Q163" s="6">
        <v>43852</v>
      </c>
      <c r="T163" s="6"/>
    </row>
    <row r="164" spans="1:20" x14ac:dyDescent="0.3">
      <c r="A164" t="s">
        <v>224</v>
      </c>
      <c r="B164" t="s">
        <v>316</v>
      </c>
      <c r="C164" t="s">
        <v>110</v>
      </c>
      <c r="D164" s="6">
        <v>43221</v>
      </c>
      <c r="E164" s="6">
        <v>43585</v>
      </c>
      <c r="F164" t="s">
        <v>45</v>
      </c>
      <c r="G164" t="s">
        <v>121</v>
      </c>
      <c r="H164" t="s">
        <v>2</v>
      </c>
      <c r="I164" t="s">
        <v>104</v>
      </c>
      <c r="J164" t="s">
        <v>122</v>
      </c>
      <c r="K164" t="s">
        <v>13</v>
      </c>
      <c r="L164">
        <v>1185.9000000000001</v>
      </c>
      <c r="M164" s="6">
        <v>43221</v>
      </c>
      <c r="N164" t="s">
        <v>106</v>
      </c>
      <c r="O164" t="s">
        <v>107</v>
      </c>
      <c r="Q164" s="6">
        <v>43852</v>
      </c>
      <c r="T164" s="6"/>
    </row>
    <row r="165" spans="1:20" x14ac:dyDescent="0.3">
      <c r="A165" t="s">
        <v>166</v>
      </c>
      <c r="B165" t="s">
        <v>317</v>
      </c>
      <c r="C165" t="s">
        <v>43</v>
      </c>
      <c r="D165" s="6">
        <v>43229</v>
      </c>
      <c r="E165" s="6">
        <v>43593</v>
      </c>
      <c r="F165" t="s">
        <v>29</v>
      </c>
      <c r="G165" t="s">
        <v>121</v>
      </c>
      <c r="H165" t="s">
        <v>2</v>
      </c>
      <c r="I165" t="s">
        <v>104</v>
      </c>
      <c r="J165" t="s">
        <v>122</v>
      </c>
      <c r="K165" t="s">
        <v>13</v>
      </c>
      <c r="L165">
        <v>976.81</v>
      </c>
      <c r="M165" s="6">
        <v>43229</v>
      </c>
      <c r="N165" t="s">
        <v>106</v>
      </c>
      <c r="O165" t="s">
        <v>107</v>
      </c>
      <c r="Q165" s="6">
        <v>43852</v>
      </c>
      <c r="T165" s="6"/>
    </row>
    <row r="166" spans="1:20" x14ac:dyDescent="0.3">
      <c r="A166" t="s">
        <v>318</v>
      </c>
      <c r="B166" t="s">
        <v>319</v>
      </c>
      <c r="C166" t="s">
        <v>43</v>
      </c>
      <c r="D166" s="6">
        <v>43231</v>
      </c>
      <c r="E166" s="6">
        <v>43595</v>
      </c>
      <c r="F166" t="s">
        <v>44</v>
      </c>
      <c r="G166" t="s">
        <v>121</v>
      </c>
      <c r="H166" t="s">
        <v>2</v>
      </c>
      <c r="I166" t="s">
        <v>104</v>
      </c>
      <c r="J166" t="s">
        <v>122</v>
      </c>
      <c r="K166" t="s">
        <v>13</v>
      </c>
      <c r="L166">
        <v>78374.84</v>
      </c>
      <c r="M166" s="6">
        <v>43231</v>
      </c>
      <c r="N166" t="s">
        <v>106</v>
      </c>
      <c r="O166" t="s">
        <v>107</v>
      </c>
      <c r="Q166" s="6">
        <v>43852</v>
      </c>
      <c r="T166" s="6"/>
    </row>
    <row r="167" spans="1:20" x14ac:dyDescent="0.3">
      <c r="A167" t="s">
        <v>112</v>
      </c>
      <c r="B167" t="s">
        <v>320</v>
      </c>
      <c r="C167" t="s">
        <v>110</v>
      </c>
      <c r="D167" s="6">
        <v>43235</v>
      </c>
      <c r="E167" s="6">
        <v>43599</v>
      </c>
      <c r="F167" t="s">
        <v>45</v>
      </c>
      <c r="G167" t="s">
        <v>121</v>
      </c>
      <c r="H167" t="s">
        <v>2</v>
      </c>
      <c r="I167" t="s">
        <v>104</v>
      </c>
      <c r="J167" t="s">
        <v>122</v>
      </c>
      <c r="K167" t="s">
        <v>13</v>
      </c>
      <c r="L167">
        <v>691.85</v>
      </c>
      <c r="M167" s="6">
        <v>43235</v>
      </c>
      <c r="N167" t="s">
        <v>106</v>
      </c>
      <c r="O167" t="s">
        <v>107</v>
      </c>
      <c r="Q167" s="6">
        <v>43852</v>
      </c>
      <c r="T167" s="6"/>
    </row>
    <row r="168" spans="1:20" x14ac:dyDescent="0.3">
      <c r="A168" t="s">
        <v>321</v>
      </c>
      <c r="B168" t="s">
        <v>322</v>
      </c>
      <c r="C168" t="s">
        <v>110</v>
      </c>
      <c r="D168" s="6">
        <v>43240</v>
      </c>
      <c r="E168" s="6">
        <v>43604</v>
      </c>
      <c r="F168" t="s">
        <v>45</v>
      </c>
      <c r="G168" t="s">
        <v>111</v>
      </c>
      <c r="H168" t="s">
        <v>8</v>
      </c>
      <c r="I168" t="s">
        <v>104</v>
      </c>
      <c r="J168" t="s">
        <v>46</v>
      </c>
      <c r="K168" t="s">
        <v>13</v>
      </c>
      <c r="L168">
        <v>6101.25</v>
      </c>
      <c r="M168" s="6">
        <v>43240</v>
      </c>
      <c r="N168" t="s">
        <v>106</v>
      </c>
      <c r="O168" t="s">
        <v>107</v>
      </c>
      <c r="Q168" s="6">
        <v>43852</v>
      </c>
      <c r="T168" s="6"/>
    </row>
    <row r="169" spans="1:20" x14ac:dyDescent="0.3">
      <c r="A169" t="s">
        <v>203</v>
      </c>
      <c r="B169" t="s">
        <v>323</v>
      </c>
      <c r="C169" t="s">
        <v>43</v>
      </c>
      <c r="D169" s="6">
        <v>43245</v>
      </c>
      <c r="E169" s="6">
        <v>43609</v>
      </c>
      <c r="F169" t="s">
        <v>45</v>
      </c>
      <c r="G169" t="s">
        <v>111</v>
      </c>
      <c r="H169" t="s">
        <v>8</v>
      </c>
      <c r="I169" t="s">
        <v>104</v>
      </c>
      <c r="J169" t="s">
        <v>46</v>
      </c>
      <c r="K169" t="s">
        <v>11</v>
      </c>
      <c r="L169">
        <v>2809.13</v>
      </c>
      <c r="M169" s="6">
        <v>43245</v>
      </c>
      <c r="N169" t="s">
        <v>106</v>
      </c>
      <c r="O169" t="s">
        <v>107</v>
      </c>
      <c r="Q169" s="6">
        <v>43852</v>
      </c>
      <c r="T169" s="6"/>
    </row>
    <row r="170" spans="1:20" x14ac:dyDescent="0.3">
      <c r="A170" t="s">
        <v>324</v>
      </c>
      <c r="B170" t="s">
        <v>325</v>
      </c>
      <c r="C170" t="s">
        <v>43</v>
      </c>
      <c r="D170" s="6">
        <v>43245</v>
      </c>
      <c r="E170" s="6">
        <v>43609</v>
      </c>
      <c r="F170" t="s">
        <v>45</v>
      </c>
      <c r="G170" t="s">
        <v>111</v>
      </c>
      <c r="H170" t="s">
        <v>8</v>
      </c>
      <c r="I170" t="s">
        <v>104</v>
      </c>
      <c r="J170" t="s">
        <v>46</v>
      </c>
      <c r="K170" t="s">
        <v>13</v>
      </c>
      <c r="L170">
        <v>2809.25</v>
      </c>
      <c r="M170" s="6">
        <v>43245</v>
      </c>
      <c r="N170" t="s">
        <v>106</v>
      </c>
      <c r="O170" t="s">
        <v>107</v>
      </c>
      <c r="Q170" s="6">
        <v>43852</v>
      </c>
      <c r="T170" s="6"/>
    </row>
    <row r="171" spans="1:20" x14ac:dyDescent="0.3">
      <c r="A171" t="s">
        <v>112</v>
      </c>
      <c r="B171" t="s">
        <v>326</v>
      </c>
      <c r="C171" t="s">
        <v>110</v>
      </c>
      <c r="D171" s="6">
        <v>43246</v>
      </c>
      <c r="E171" s="6">
        <v>43610</v>
      </c>
      <c r="F171" t="s">
        <v>48</v>
      </c>
      <c r="G171" t="s">
        <v>173</v>
      </c>
      <c r="H171" t="s">
        <v>24</v>
      </c>
      <c r="I171" t="s">
        <v>104</v>
      </c>
      <c r="J171" t="s">
        <v>122</v>
      </c>
      <c r="K171" t="s">
        <v>13</v>
      </c>
      <c r="L171">
        <v>869.63</v>
      </c>
      <c r="M171" s="6">
        <v>43246</v>
      </c>
      <c r="N171" t="s">
        <v>106</v>
      </c>
      <c r="O171" t="s">
        <v>107</v>
      </c>
      <c r="Q171" s="6">
        <v>43852</v>
      </c>
      <c r="T171" s="6"/>
    </row>
    <row r="172" spans="1:20" x14ac:dyDescent="0.3">
      <c r="A172" t="s">
        <v>327</v>
      </c>
      <c r="B172" t="s">
        <v>328</v>
      </c>
      <c r="C172" t="s">
        <v>43</v>
      </c>
      <c r="D172" s="6">
        <v>43245</v>
      </c>
      <c r="E172" s="6">
        <v>43609</v>
      </c>
      <c r="F172" t="s">
        <v>45</v>
      </c>
      <c r="G172" t="s">
        <v>111</v>
      </c>
      <c r="H172" t="s">
        <v>8</v>
      </c>
      <c r="I172" t="s">
        <v>104</v>
      </c>
      <c r="J172" t="s">
        <v>46</v>
      </c>
      <c r="K172" t="s">
        <v>11</v>
      </c>
      <c r="L172">
        <v>943.5</v>
      </c>
      <c r="M172" s="6">
        <v>43246</v>
      </c>
      <c r="N172" t="s">
        <v>106</v>
      </c>
      <c r="O172" t="s">
        <v>107</v>
      </c>
      <c r="Q172" s="6">
        <v>43852</v>
      </c>
      <c r="T172" s="6"/>
    </row>
    <row r="173" spans="1:20" x14ac:dyDescent="0.3">
      <c r="A173" t="s">
        <v>112</v>
      </c>
      <c r="B173" t="s">
        <v>329</v>
      </c>
      <c r="C173" t="s">
        <v>110</v>
      </c>
      <c r="D173" s="6">
        <v>43217</v>
      </c>
      <c r="E173" s="6">
        <v>43581</v>
      </c>
      <c r="F173" t="s">
        <v>45</v>
      </c>
      <c r="G173" t="s">
        <v>111</v>
      </c>
      <c r="H173" t="s">
        <v>8</v>
      </c>
      <c r="I173" t="s">
        <v>104</v>
      </c>
      <c r="J173" t="s">
        <v>105</v>
      </c>
      <c r="K173" t="s">
        <v>13</v>
      </c>
      <c r="L173">
        <v>149758.53</v>
      </c>
      <c r="M173" s="6">
        <v>43247</v>
      </c>
      <c r="N173" t="s">
        <v>106</v>
      </c>
      <c r="O173" t="s">
        <v>107</v>
      </c>
      <c r="Q173" s="6">
        <v>43852</v>
      </c>
      <c r="T173" s="6"/>
    </row>
    <row r="174" spans="1:20" x14ac:dyDescent="0.3">
      <c r="A174" t="s">
        <v>330</v>
      </c>
      <c r="B174" t="s">
        <v>150</v>
      </c>
      <c r="C174" t="s">
        <v>43</v>
      </c>
      <c r="D174" s="6">
        <v>43066</v>
      </c>
      <c r="E174" s="6">
        <v>44161</v>
      </c>
      <c r="F174" t="s">
        <v>48</v>
      </c>
      <c r="G174" t="s">
        <v>103</v>
      </c>
      <c r="H174" t="s">
        <v>23</v>
      </c>
      <c r="I174" t="s">
        <v>104</v>
      </c>
      <c r="J174" t="s">
        <v>105</v>
      </c>
      <c r="K174" t="s">
        <v>11</v>
      </c>
      <c r="L174">
        <v>25303.02</v>
      </c>
      <c r="M174" s="6">
        <v>43247</v>
      </c>
      <c r="N174" t="s">
        <v>106</v>
      </c>
      <c r="O174" t="s">
        <v>107</v>
      </c>
      <c r="Q174" s="6">
        <v>43852</v>
      </c>
      <c r="T174" s="6"/>
    </row>
    <row r="175" spans="1:20" x14ac:dyDescent="0.3">
      <c r="A175" t="s">
        <v>274</v>
      </c>
      <c r="B175" t="s">
        <v>331</v>
      </c>
      <c r="C175" t="s">
        <v>43</v>
      </c>
      <c r="D175" s="6">
        <v>43249</v>
      </c>
      <c r="E175" s="6">
        <v>46535</v>
      </c>
      <c r="F175" t="s">
        <v>46</v>
      </c>
      <c r="G175" t="s">
        <v>111</v>
      </c>
      <c r="H175" t="s">
        <v>8</v>
      </c>
      <c r="I175" t="s">
        <v>104</v>
      </c>
      <c r="J175" t="s">
        <v>46</v>
      </c>
      <c r="K175" t="s">
        <v>11</v>
      </c>
      <c r="L175">
        <v>118750</v>
      </c>
      <c r="M175" s="6">
        <v>43249</v>
      </c>
      <c r="N175" t="s">
        <v>106</v>
      </c>
      <c r="O175" t="s">
        <v>107</v>
      </c>
      <c r="Q175" s="6">
        <v>43852</v>
      </c>
      <c r="T175" s="6"/>
    </row>
    <row r="176" spans="1:20" x14ac:dyDescent="0.3">
      <c r="A176" t="s">
        <v>166</v>
      </c>
      <c r="B176" t="s">
        <v>332</v>
      </c>
      <c r="C176" t="s">
        <v>43</v>
      </c>
      <c r="D176" s="6">
        <v>43254</v>
      </c>
      <c r="E176" s="6">
        <v>43618</v>
      </c>
      <c r="F176" t="s">
        <v>48</v>
      </c>
      <c r="G176" t="s">
        <v>121</v>
      </c>
      <c r="H176" t="s">
        <v>2</v>
      </c>
      <c r="I176" t="s">
        <v>104</v>
      </c>
      <c r="J176" t="s">
        <v>122</v>
      </c>
      <c r="K176" t="s">
        <v>13</v>
      </c>
      <c r="L176">
        <v>60990.71</v>
      </c>
      <c r="M176" s="6">
        <v>43254</v>
      </c>
      <c r="N176" t="s">
        <v>106</v>
      </c>
      <c r="O176" t="s">
        <v>107</v>
      </c>
      <c r="Q176" s="6">
        <v>43852</v>
      </c>
      <c r="T176" s="6"/>
    </row>
    <row r="177" spans="1:20" x14ac:dyDescent="0.3">
      <c r="A177" t="s">
        <v>166</v>
      </c>
      <c r="B177" t="s">
        <v>333</v>
      </c>
      <c r="C177" t="s">
        <v>43</v>
      </c>
      <c r="D177" s="6">
        <v>43254</v>
      </c>
      <c r="E177" s="6">
        <v>43618</v>
      </c>
      <c r="F177" t="s">
        <v>44</v>
      </c>
      <c r="G177" t="s">
        <v>121</v>
      </c>
      <c r="H177" t="s">
        <v>2</v>
      </c>
      <c r="I177" t="s">
        <v>104</v>
      </c>
      <c r="J177" t="s">
        <v>122</v>
      </c>
      <c r="K177" t="s">
        <v>13</v>
      </c>
      <c r="L177">
        <v>21614.86</v>
      </c>
      <c r="M177" s="6">
        <v>43254</v>
      </c>
      <c r="N177" t="s">
        <v>106</v>
      </c>
      <c r="O177" t="s">
        <v>107</v>
      </c>
      <c r="Q177" s="6">
        <v>43852</v>
      </c>
      <c r="T177" s="6"/>
    </row>
    <row r="178" spans="1:20" x14ac:dyDescent="0.3">
      <c r="A178" t="s">
        <v>334</v>
      </c>
      <c r="B178" t="s">
        <v>335</v>
      </c>
      <c r="C178" t="s">
        <v>110</v>
      </c>
      <c r="D178" s="6">
        <v>43254</v>
      </c>
      <c r="E178" s="6">
        <v>43618</v>
      </c>
      <c r="F178" t="s">
        <v>46</v>
      </c>
      <c r="G178" t="s">
        <v>125</v>
      </c>
      <c r="H178" t="s">
        <v>126</v>
      </c>
      <c r="I178" t="s">
        <v>104</v>
      </c>
      <c r="J178" t="s">
        <v>46</v>
      </c>
      <c r="K178" t="s">
        <v>13</v>
      </c>
      <c r="L178">
        <v>2930.9</v>
      </c>
      <c r="M178" s="6">
        <v>43254</v>
      </c>
      <c r="N178" t="s">
        <v>106</v>
      </c>
      <c r="O178" t="s">
        <v>107</v>
      </c>
      <c r="Q178" s="6">
        <v>43852</v>
      </c>
      <c r="T178" s="6"/>
    </row>
    <row r="179" spans="1:20" x14ac:dyDescent="0.3">
      <c r="A179" t="s">
        <v>112</v>
      </c>
      <c r="B179" t="s">
        <v>336</v>
      </c>
      <c r="C179" t="s">
        <v>110</v>
      </c>
      <c r="D179" s="6">
        <v>43258</v>
      </c>
      <c r="E179" s="6">
        <v>43622</v>
      </c>
      <c r="F179" t="s">
        <v>45</v>
      </c>
      <c r="G179" t="s">
        <v>111</v>
      </c>
      <c r="H179" t="s">
        <v>8</v>
      </c>
      <c r="I179" t="s">
        <v>104</v>
      </c>
      <c r="J179" t="s">
        <v>158</v>
      </c>
      <c r="K179" t="s">
        <v>11</v>
      </c>
      <c r="L179">
        <v>9277.1</v>
      </c>
      <c r="M179" s="6">
        <v>43258</v>
      </c>
      <c r="N179" t="s">
        <v>106</v>
      </c>
      <c r="O179" t="s">
        <v>107</v>
      </c>
      <c r="Q179" s="6">
        <v>43852</v>
      </c>
      <c r="T179" s="6"/>
    </row>
    <row r="180" spans="1:20" x14ac:dyDescent="0.3">
      <c r="A180" t="s">
        <v>166</v>
      </c>
      <c r="B180" t="s">
        <v>337</v>
      </c>
      <c r="C180" t="s">
        <v>43</v>
      </c>
      <c r="D180" s="6">
        <v>43259</v>
      </c>
      <c r="E180" s="6">
        <v>43623</v>
      </c>
      <c r="F180" t="s">
        <v>45</v>
      </c>
      <c r="G180" t="s">
        <v>121</v>
      </c>
      <c r="H180" t="s">
        <v>2</v>
      </c>
      <c r="I180" t="s">
        <v>104</v>
      </c>
      <c r="J180" t="s">
        <v>127</v>
      </c>
      <c r="K180" t="s">
        <v>13</v>
      </c>
      <c r="L180">
        <v>8117.5</v>
      </c>
      <c r="M180" s="6">
        <v>43259</v>
      </c>
      <c r="N180" t="s">
        <v>106</v>
      </c>
      <c r="O180" t="s">
        <v>107</v>
      </c>
      <c r="Q180" s="6">
        <v>43852</v>
      </c>
      <c r="T180" s="6"/>
    </row>
    <row r="181" spans="1:20" x14ac:dyDescent="0.3">
      <c r="A181" t="s">
        <v>235</v>
      </c>
      <c r="B181" t="s">
        <v>338</v>
      </c>
      <c r="C181" t="s">
        <v>43</v>
      </c>
      <c r="D181" s="6">
        <v>43262</v>
      </c>
      <c r="E181" s="6">
        <v>43353</v>
      </c>
      <c r="F181" t="s">
        <v>48</v>
      </c>
      <c r="G181" t="s">
        <v>121</v>
      </c>
      <c r="H181" t="s">
        <v>2</v>
      </c>
      <c r="I181" t="s">
        <v>104</v>
      </c>
      <c r="J181" t="s">
        <v>122</v>
      </c>
      <c r="K181" t="s">
        <v>11</v>
      </c>
      <c r="L181">
        <v>10625</v>
      </c>
      <c r="M181" s="6">
        <v>43262</v>
      </c>
      <c r="N181" t="s">
        <v>106</v>
      </c>
      <c r="O181" t="s">
        <v>107</v>
      </c>
      <c r="Q181" s="6">
        <v>43852</v>
      </c>
      <c r="T181" s="6"/>
    </row>
    <row r="182" spans="1:20" x14ac:dyDescent="0.3">
      <c r="A182" t="s">
        <v>318</v>
      </c>
      <c r="B182" t="s">
        <v>339</v>
      </c>
      <c r="C182" t="s">
        <v>43</v>
      </c>
      <c r="D182" s="6">
        <v>43264</v>
      </c>
      <c r="E182" s="6">
        <v>43628</v>
      </c>
      <c r="F182" t="s">
        <v>44</v>
      </c>
      <c r="G182" t="s">
        <v>103</v>
      </c>
      <c r="H182" t="s">
        <v>23</v>
      </c>
      <c r="I182" t="s">
        <v>104</v>
      </c>
      <c r="J182" t="s">
        <v>44</v>
      </c>
      <c r="K182" t="s">
        <v>13</v>
      </c>
      <c r="L182">
        <v>20625</v>
      </c>
      <c r="M182" s="6">
        <v>43264</v>
      </c>
      <c r="N182" t="s">
        <v>106</v>
      </c>
      <c r="O182" t="s">
        <v>107</v>
      </c>
      <c r="Q182" s="6">
        <v>43852</v>
      </c>
      <c r="T182" s="6"/>
    </row>
    <row r="183" spans="1:20" x14ac:dyDescent="0.3">
      <c r="A183" t="s">
        <v>156</v>
      </c>
      <c r="B183" t="s">
        <v>340</v>
      </c>
      <c r="C183" t="s">
        <v>110</v>
      </c>
      <c r="D183" s="6">
        <v>43274</v>
      </c>
      <c r="E183" s="6">
        <v>43638</v>
      </c>
      <c r="F183" t="s">
        <v>46</v>
      </c>
      <c r="G183" t="s">
        <v>173</v>
      </c>
      <c r="H183" t="s">
        <v>24</v>
      </c>
      <c r="I183" t="s">
        <v>104</v>
      </c>
      <c r="J183" t="s">
        <v>122</v>
      </c>
      <c r="K183" t="s">
        <v>13</v>
      </c>
      <c r="L183">
        <v>2720.25</v>
      </c>
      <c r="M183" s="6">
        <v>43274</v>
      </c>
      <c r="N183" t="s">
        <v>106</v>
      </c>
      <c r="O183" t="s">
        <v>107</v>
      </c>
      <c r="Q183" s="6">
        <v>43852</v>
      </c>
      <c r="T183" s="6"/>
    </row>
    <row r="184" spans="1:20" x14ac:dyDescent="0.3">
      <c r="A184" t="s">
        <v>156</v>
      </c>
      <c r="B184" t="s">
        <v>341</v>
      </c>
      <c r="C184" t="s">
        <v>110</v>
      </c>
      <c r="D184" s="6">
        <v>43274</v>
      </c>
      <c r="E184" s="6">
        <v>43638</v>
      </c>
      <c r="F184" t="s">
        <v>46</v>
      </c>
      <c r="G184" t="s">
        <v>173</v>
      </c>
      <c r="H184" t="s">
        <v>24</v>
      </c>
      <c r="I184" t="s">
        <v>104</v>
      </c>
      <c r="J184" t="s">
        <v>122</v>
      </c>
      <c r="K184" t="s">
        <v>13</v>
      </c>
      <c r="L184">
        <v>375</v>
      </c>
      <c r="M184" s="6">
        <v>43274</v>
      </c>
      <c r="N184" t="s">
        <v>106</v>
      </c>
      <c r="O184" t="s">
        <v>107</v>
      </c>
      <c r="Q184" s="6">
        <v>43852</v>
      </c>
      <c r="T184" s="6"/>
    </row>
    <row r="185" spans="1:20" x14ac:dyDescent="0.3">
      <c r="A185" t="s">
        <v>156</v>
      </c>
      <c r="B185" t="s">
        <v>342</v>
      </c>
      <c r="C185" t="s">
        <v>110</v>
      </c>
      <c r="D185" s="6">
        <v>43274</v>
      </c>
      <c r="E185" s="6">
        <v>43638</v>
      </c>
      <c r="F185" t="s">
        <v>47</v>
      </c>
      <c r="G185" t="s">
        <v>173</v>
      </c>
      <c r="H185" t="s">
        <v>24</v>
      </c>
      <c r="I185" t="s">
        <v>104</v>
      </c>
      <c r="J185" t="s">
        <v>122</v>
      </c>
      <c r="K185" t="s">
        <v>13</v>
      </c>
      <c r="L185">
        <v>2440.25</v>
      </c>
      <c r="M185" s="6">
        <v>43274</v>
      </c>
      <c r="N185" t="s">
        <v>106</v>
      </c>
      <c r="O185" t="s">
        <v>107</v>
      </c>
      <c r="Q185" s="6">
        <v>43852</v>
      </c>
      <c r="T185" s="6"/>
    </row>
    <row r="186" spans="1:20" x14ac:dyDescent="0.3">
      <c r="A186" t="s">
        <v>187</v>
      </c>
      <c r="B186" t="s">
        <v>253</v>
      </c>
      <c r="C186" t="s">
        <v>43</v>
      </c>
      <c r="D186" s="6">
        <v>43182</v>
      </c>
      <c r="E186" s="6">
        <v>44096</v>
      </c>
      <c r="F186" t="s">
        <v>48</v>
      </c>
      <c r="G186" t="s">
        <v>111</v>
      </c>
      <c r="H186" t="s">
        <v>8</v>
      </c>
      <c r="I186" t="s">
        <v>104</v>
      </c>
      <c r="J186" t="s">
        <v>105</v>
      </c>
      <c r="K186" t="s">
        <v>11</v>
      </c>
      <c r="L186">
        <v>26763.439999999999</v>
      </c>
      <c r="M186" s="6">
        <v>43274</v>
      </c>
      <c r="N186" t="s">
        <v>106</v>
      </c>
      <c r="O186" t="s">
        <v>107</v>
      </c>
      <c r="Q186" s="6">
        <v>43852</v>
      </c>
      <c r="T186" s="6"/>
    </row>
    <row r="187" spans="1:20" x14ac:dyDescent="0.3">
      <c r="A187" t="s">
        <v>166</v>
      </c>
      <c r="B187" t="s">
        <v>343</v>
      </c>
      <c r="C187" t="s">
        <v>43</v>
      </c>
      <c r="D187" s="6">
        <v>43281</v>
      </c>
      <c r="E187" s="6">
        <v>43645</v>
      </c>
      <c r="F187" t="s">
        <v>29</v>
      </c>
      <c r="G187" t="s">
        <v>111</v>
      </c>
      <c r="H187" t="s">
        <v>8</v>
      </c>
      <c r="I187" t="s">
        <v>104</v>
      </c>
      <c r="J187" t="s">
        <v>158</v>
      </c>
      <c r="K187" t="s">
        <v>13</v>
      </c>
      <c r="L187">
        <v>39762.71</v>
      </c>
      <c r="M187" s="6">
        <v>43281</v>
      </c>
      <c r="N187" t="s">
        <v>106</v>
      </c>
      <c r="O187" t="s">
        <v>107</v>
      </c>
      <c r="Q187" s="6">
        <v>43852</v>
      </c>
      <c r="T187" s="6"/>
    </row>
    <row r="188" spans="1:20" x14ac:dyDescent="0.3">
      <c r="A188" t="s">
        <v>250</v>
      </c>
      <c r="B188" t="s">
        <v>344</v>
      </c>
      <c r="C188" t="s">
        <v>110</v>
      </c>
      <c r="D188" s="6">
        <v>43281</v>
      </c>
      <c r="E188" s="6">
        <v>43645</v>
      </c>
      <c r="F188" t="s">
        <v>44</v>
      </c>
      <c r="G188" t="s">
        <v>134</v>
      </c>
      <c r="H188" t="s">
        <v>4</v>
      </c>
      <c r="I188" t="s">
        <v>104</v>
      </c>
      <c r="J188" t="s">
        <v>44</v>
      </c>
      <c r="K188" t="s">
        <v>13</v>
      </c>
      <c r="L188">
        <v>50101.73</v>
      </c>
      <c r="M188" s="6">
        <v>43281</v>
      </c>
      <c r="N188" t="s">
        <v>106</v>
      </c>
      <c r="O188" t="s">
        <v>107</v>
      </c>
      <c r="Q188" s="6">
        <v>43852</v>
      </c>
      <c r="T188" s="6"/>
    </row>
    <row r="189" spans="1:20" x14ac:dyDescent="0.3">
      <c r="A189" t="s">
        <v>254</v>
      </c>
      <c r="B189" t="s">
        <v>345</v>
      </c>
      <c r="C189" t="s">
        <v>43</v>
      </c>
      <c r="D189" s="6">
        <v>42916</v>
      </c>
      <c r="E189" s="6">
        <v>43280</v>
      </c>
      <c r="F189" t="s">
        <v>44</v>
      </c>
      <c r="G189" t="s">
        <v>111</v>
      </c>
      <c r="H189" t="s">
        <v>8</v>
      </c>
      <c r="I189" t="s">
        <v>104</v>
      </c>
      <c r="J189" t="s">
        <v>44</v>
      </c>
      <c r="K189" t="s">
        <v>11</v>
      </c>
      <c r="L189">
        <v>37754.15</v>
      </c>
      <c r="M189" s="6">
        <v>43281</v>
      </c>
      <c r="N189" t="s">
        <v>106</v>
      </c>
      <c r="O189" t="s">
        <v>107</v>
      </c>
      <c r="Q189" s="6">
        <v>43852</v>
      </c>
      <c r="T189" s="6"/>
    </row>
    <row r="190" spans="1:20" x14ac:dyDescent="0.3">
      <c r="A190" t="s">
        <v>245</v>
      </c>
      <c r="B190" t="s">
        <v>346</v>
      </c>
      <c r="C190" t="s">
        <v>110</v>
      </c>
      <c r="D190" s="6">
        <v>43282</v>
      </c>
      <c r="E190" s="6">
        <v>43646</v>
      </c>
      <c r="F190" t="s">
        <v>45</v>
      </c>
      <c r="G190" t="s">
        <v>121</v>
      </c>
      <c r="H190" t="s">
        <v>2</v>
      </c>
      <c r="I190" t="s">
        <v>104</v>
      </c>
      <c r="J190" t="s">
        <v>122</v>
      </c>
      <c r="K190" t="s">
        <v>13</v>
      </c>
      <c r="L190">
        <v>3125</v>
      </c>
      <c r="M190" s="6">
        <v>43282</v>
      </c>
      <c r="N190" t="s">
        <v>106</v>
      </c>
      <c r="O190" t="s">
        <v>107</v>
      </c>
      <c r="Q190" s="6">
        <v>43852</v>
      </c>
      <c r="T190" s="6"/>
    </row>
    <row r="191" spans="1:20" x14ac:dyDescent="0.3">
      <c r="A191" t="s">
        <v>264</v>
      </c>
      <c r="B191" t="s">
        <v>347</v>
      </c>
      <c r="C191" t="s">
        <v>110</v>
      </c>
      <c r="D191" s="6">
        <v>43282</v>
      </c>
      <c r="E191" s="6">
        <v>43646</v>
      </c>
      <c r="F191" t="s">
        <v>29</v>
      </c>
      <c r="G191" t="s">
        <v>121</v>
      </c>
      <c r="H191" t="s">
        <v>2</v>
      </c>
      <c r="I191" t="s">
        <v>104</v>
      </c>
      <c r="J191" t="s">
        <v>122</v>
      </c>
      <c r="K191" t="s">
        <v>13</v>
      </c>
      <c r="L191">
        <v>14131.43</v>
      </c>
      <c r="M191" s="6">
        <v>43282</v>
      </c>
      <c r="N191" t="s">
        <v>106</v>
      </c>
      <c r="O191" t="s">
        <v>107</v>
      </c>
      <c r="Q191" s="6">
        <v>43852</v>
      </c>
      <c r="T191" s="6"/>
    </row>
    <row r="192" spans="1:20" x14ac:dyDescent="0.3">
      <c r="A192" t="s">
        <v>348</v>
      </c>
      <c r="B192" t="s">
        <v>349</v>
      </c>
      <c r="C192" t="s">
        <v>110</v>
      </c>
      <c r="D192" s="6">
        <v>43282</v>
      </c>
      <c r="E192" s="6">
        <v>43646</v>
      </c>
      <c r="F192" t="s">
        <v>45</v>
      </c>
      <c r="G192" t="s">
        <v>121</v>
      </c>
      <c r="H192" t="s">
        <v>2</v>
      </c>
      <c r="I192" t="s">
        <v>104</v>
      </c>
      <c r="J192" t="s">
        <v>122</v>
      </c>
      <c r="K192" t="s">
        <v>13</v>
      </c>
      <c r="L192">
        <v>4706.25</v>
      </c>
      <c r="M192" s="6">
        <v>43282</v>
      </c>
      <c r="N192" t="s">
        <v>106</v>
      </c>
      <c r="O192" t="s">
        <v>107</v>
      </c>
      <c r="Q192" s="6">
        <v>43852</v>
      </c>
      <c r="T192" s="6"/>
    </row>
    <row r="193" spans="1:20" x14ac:dyDescent="0.3">
      <c r="A193" t="s">
        <v>274</v>
      </c>
      <c r="B193" t="s">
        <v>350</v>
      </c>
      <c r="C193" t="s">
        <v>110</v>
      </c>
      <c r="D193" s="6">
        <v>43282</v>
      </c>
      <c r="E193" s="6">
        <v>43646</v>
      </c>
      <c r="F193" t="s">
        <v>46</v>
      </c>
      <c r="G193" t="s">
        <v>121</v>
      </c>
      <c r="H193" t="s">
        <v>2</v>
      </c>
      <c r="I193" t="s">
        <v>104</v>
      </c>
      <c r="J193" t="s">
        <v>122</v>
      </c>
      <c r="K193" t="s">
        <v>13</v>
      </c>
      <c r="L193">
        <v>1896.63</v>
      </c>
      <c r="M193" s="6">
        <v>43282</v>
      </c>
      <c r="N193" t="s">
        <v>106</v>
      </c>
      <c r="O193" t="s">
        <v>107</v>
      </c>
      <c r="Q193" s="6">
        <v>43852</v>
      </c>
      <c r="T193" s="6"/>
    </row>
    <row r="194" spans="1:20" x14ac:dyDescent="0.3">
      <c r="A194" t="s">
        <v>247</v>
      </c>
      <c r="B194" t="s">
        <v>351</v>
      </c>
      <c r="C194" t="s">
        <v>110</v>
      </c>
      <c r="D194" s="6">
        <v>43282</v>
      </c>
      <c r="E194" s="6">
        <v>43646</v>
      </c>
      <c r="F194" t="s">
        <v>45</v>
      </c>
      <c r="G194" t="s">
        <v>121</v>
      </c>
      <c r="H194" t="s">
        <v>2</v>
      </c>
      <c r="I194" t="s">
        <v>104</v>
      </c>
      <c r="J194" t="s">
        <v>122</v>
      </c>
      <c r="K194" t="s">
        <v>13</v>
      </c>
      <c r="L194">
        <v>1125</v>
      </c>
      <c r="M194" s="6">
        <v>43282</v>
      </c>
      <c r="N194" t="s">
        <v>106</v>
      </c>
      <c r="O194" t="s">
        <v>107</v>
      </c>
      <c r="Q194" s="6">
        <v>43852</v>
      </c>
      <c r="T194" s="6"/>
    </row>
    <row r="195" spans="1:20" x14ac:dyDescent="0.3">
      <c r="A195" t="s">
        <v>352</v>
      </c>
      <c r="B195" t="s">
        <v>353</v>
      </c>
      <c r="C195" t="s">
        <v>110</v>
      </c>
      <c r="D195" s="6">
        <v>43282</v>
      </c>
      <c r="E195" s="6">
        <v>43646</v>
      </c>
      <c r="F195" t="s">
        <v>29</v>
      </c>
      <c r="G195" t="s">
        <v>121</v>
      </c>
      <c r="H195" t="s">
        <v>2</v>
      </c>
      <c r="I195" t="s">
        <v>104</v>
      </c>
      <c r="J195" t="s">
        <v>122</v>
      </c>
      <c r="K195" t="s">
        <v>13</v>
      </c>
      <c r="L195">
        <v>13560.92</v>
      </c>
      <c r="M195" s="6">
        <v>43282</v>
      </c>
      <c r="N195" t="s">
        <v>106</v>
      </c>
      <c r="O195" t="s">
        <v>107</v>
      </c>
      <c r="Q195" s="6">
        <v>43852</v>
      </c>
      <c r="T195" s="6"/>
    </row>
    <row r="196" spans="1:20" x14ac:dyDescent="0.3">
      <c r="A196" t="s">
        <v>159</v>
      </c>
      <c r="B196" t="s">
        <v>354</v>
      </c>
      <c r="C196" t="s">
        <v>43</v>
      </c>
      <c r="D196" s="6">
        <v>43282</v>
      </c>
      <c r="E196" s="6">
        <v>43646</v>
      </c>
      <c r="F196" t="s">
        <v>46</v>
      </c>
      <c r="G196" t="s">
        <v>173</v>
      </c>
      <c r="H196" t="s">
        <v>24</v>
      </c>
      <c r="I196" t="s">
        <v>104</v>
      </c>
      <c r="J196" t="s">
        <v>122</v>
      </c>
      <c r="K196" t="s">
        <v>13</v>
      </c>
      <c r="L196">
        <v>1183.3800000000001</v>
      </c>
      <c r="M196" s="6">
        <v>43282</v>
      </c>
      <c r="N196" t="s">
        <v>106</v>
      </c>
      <c r="O196" t="s">
        <v>107</v>
      </c>
      <c r="Q196" s="6">
        <v>43852</v>
      </c>
      <c r="T196" s="6"/>
    </row>
    <row r="197" spans="1:20" x14ac:dyDescent="0.3">
      <c r="A197" t="s">
        <v>296</v>
      </c>
      <c r="B197" t="s">
        <v>355</v>
      </c>
      <c r="C197" t="s">
        <v>110</v>
      </c>
      <c r="D197" s="6">
        <v>43282</v>
      </c>
      <c r="E197" s="6">
        <v>43646</v>
      </c>
      <c r="F197" t="s">
        <v>46</v>
      </c>
      <c r="G197" t="s">
        <v>121</v>
      </c>
      <c r="H197" t="s">
        <v>2</v>
      </c>
      <c r="I197" t="s">
        <v>104</v>
      </c>
      <c r="J197" t="s">
        <v>122</v>
      </c>
      <c r="K197" t="s">
        <v>13</v>
      </c>
      <c r="L197">
        <v>48125</v>
      </c>
      <c r="M197" s="6">
        <v>43282</v>
      </c>
      <c r="N197" t="s">
        <v>106</v>
      </c>
      <c r="O197" t="s">
        <v>107</v>
      </c>
      <c r="Q197" s="6">
        <v>43852</v>
      </c>
      <c r="T197" s="6"/>
    </row>
    <row r="198" spans="1:20" x14ac:dyDescent="0.3">
      <c r="A198" t="s">
        <v>356</v>
      </c>
      <c r="B198" t="s">
        <v>357</v>
      </c>
      <c r="C198" t="s">
        <v>110</v>
      </c>
      <c r="D198" s="6">
        <v>43282</v>
      </c>
      <c r="E198" s="6">
        <v>43646</v>
      </c>
      <c r="F198" t="s">
        <v>29</v>
      </c>
      <c r="G198" t="s">
        <v>121</v>
      </c>
      <c r="H198" t="s">
        <v>2</v>
      </c>
      <c r="I198" t="s">
        <v>104</v>
      </c>
      <c r="J198" t="s">
        <v>122</v>
      </c>
      <c r="K198" t="s">
        <v>13</v>
      </c>
      <c r="L198">
        <v>55052.69</v>
      </c>
      <c r="M198" s="6">
        <v>43282</v>
      </c>
      <c r="N198" t="s">
        <v>106</v>
      </c>
      <c r="O198" t="s">
        <v>107</v>
      </c>
      <c r="Q198" s="6">
        <v>43852</v>
      </c>
      <c r="T198" s="6"/>
    </row>
    <row r="199" spans="1:20" x14ac:dyDescent="0.3">
      <c r="A199" t="s">
        <v>112</v>
      </c>
      <c r="B199" t="s">
        <v>358</v>
      </c>
      <c r="C199" t="s">
        <v>110</v>
      </c>
      <c r="D199" s="6">
        <v>43284</v>
      </c>
      <c r="E199" s="6">
        <v>43648</v>
      </c>
      <c r="F199" t="s">
        <v>46</v>
      </c>
      <c r="G199" t="s">
        <v>111</v>
      </c>
      <c r="H199" t="s">
        <v>8</v>
      </c>
      <c r="I199" t="s">
        <v>104</v>
      </c>
      <c r="J199" t="s">
        <v>46</v>
      </c>
      <c r="K199" t="s">
        <v>13</v>
      </c>
      <c r="L199">
        <v>37500</v>
      </c>
      <c r="M199" s="6">
        <v>43284</v>
      </c>
      <c r="N199" t="s">
        <v>106</v>
      </c>
      <c r="O199" t="s">
        <v>107</v>
      </c>
      <c r="Q199" s="6">
        <v>43852</v>
      </c>
      <c r="T199" s="6"/>
    </row>
    <row r="200" spans="1:20" x14ac:dyDescent="0.3">
      <c r="A200" t="s">
        <v>112</v>
      </c>
      <c r="B200" t="s">
        <v>135</v>
      </c>
      <c r="C200" t="s">
        <v>43</v>
      </c>
      <c r="D200" s="6">
        <v>42922</v>
      </c>
      <c r="E200" s="6">
        <v>43286</v>
      </c>
      <c r="F200" t="s">
        <v>48</v>
      </c>
      <c r="G200" t="s">
        <v>111</v>
      </c>
      <c r="H200" t="s">
        <v>8</v>
      </c>
      <c r="I200" t="s">
        <v>104</v>
      </c>
      <c r="J200" t="s">
        <v>105</v>
      </c>
      <c r="K200" t="s">
        <v>11</v>
      </c>
      <c r="L200">
        <v>7398.74</v>
      </c>
      <c r="M200" s="6">
        <v>43286</v>
      </c>
      <c r="N200" t="s">
        <v>106</v>
      </c>
      <c r="O200" t="s">
        <v>107</v>
      </c>
      <c r="Q200" s="6">
        <v>43852</v>
      </c>
      <c r="T200" s="6"/>
    </row>
    <row r="201" spans="1:20" x14ac:dyDescent="0.3">
      <c r="A201" t="s">
        <v>119</v>
      </c>
      <c r="B201" t="s">
        <v>359</v>
      </c>
      <c r="C201" t="s">
        <v>110</v>
      </c>
      <c r="D201" s="6">
        <v>43291</v>
      </c>
      <c r="E201" s="6">
        <v>43655</v>
      </c>
      <c r="F201" t="s">
        <v>45</v>
      </c>
      <c r="G201" t="s">
        <v>125</v>
      </c>
      <c r="H201" t="s">
        <v>126</v>
      </c>
      <c r="I201" t="s">
        <v>104</v>
      </c>
      <c r="J201" t="s">
        <v>158</v>
      </c>
      <c r="K201" t="s">
        <v>11</v>
      </c>
      <c r="L201">
        <v>1232</v>
      </c>
      <c r="M201" s="6">
        <v>43291</v>
      </c>
      <c r="N201" t="s">
        <v>106</v>
      </c>
      <c r="O201" t="s">
        <v>107</v>
      </c>
      <c r="Q201" s="6">
        <v>43852</v>
      </c>
      <c r="T201" s="6"/>
    </row>
    <row r="202" spans="1:20" x14ac:dyDescent="0.3">
      <c r="A202" t="s">
        <v>235</v>
      </c>
      <c r="B202" t="s">
        <v>360</v>
      </c>
      <c r="C202" t="s">
        <v>110</v>
      </c>
      <c r="D202" s="6">
        <v>43291</v>
      </c>
      <c r="E202" s="6">
        <v>43655</v>
      </c>
      <c r="F202" t="s">
        <v>29</v>
      </c>
      <c r="G202" t="s">
        <v>125</v>
      </c>
      <c r="H202" t="s">
        <v>126</v>
      </c>
      <c r="I202" t="s">
        <v>104</v>
      </c>
      <c r="J202" t="s">
        <v>158</v>
      </c>
      <c r="K202" t="s">
        <v>11</v>
      </c>
      <c r="L202">
        <v>10416.75</v>
      </c>
      <c r="M202" s="6">
        <v>43291</v>
      </c>
      <c r="N202" t="s">
        <v>106</v>
      </c>
      <c r="O202" t="s">
        <v>107</v>
      </c>
      <c r="Q202" s="6">
        <v>43852</v>
      </c>
      <c r="T202" s="6"/>
    </row>
    <row r="203" spans="1:20" x14ac:dyDescent="0.3">
      <c r="A203" t="s">
        <v>307</v>
      </c>
      <c r="B203" t="s">
        <v>361</v>
      </c>
      <c r="C203" t="s">
        <v>43</v>
      </c>
      <c r="D203" s="6">
        <v>43291</v>
      </c>
      <c r="E203" s="6">
        <v>43655</v>
      </c>
      <c r="F203" t="s">
        <v>45</v>
      </c>
      <c r="G203" t="s">
        <v>121</v>
      </c>
      <c r="H203" t="s">
        <v>2</v>
      </c>
      <c r="I203" t="s">
        <v>104</v>
      </c>
      <c r="J203" t="s">
        <v>122</v>
      </c>
      <c r="K203" t="s">
        <v>13</v>
      </c>
      <c r="L203">
        <v>140949.5</v>
      </c>
      <c r="M203" s="6">
        <v>43291</v>
      </c>
      <c r="N203" t="s">
        <v>106</v>
      </c>
      <c r="O203" t="s">
        <v>107</v>
      </c>
      <c r="Q203" s="6">
        <v>43852</v>
      </c>
      <c r="T203" s="6"/>
    </row>
    <row r="204" spans="1:20" x14ac:dyDescent="0.3">
      <c r="A204" t="s">
        <v>166</v>
      </c>
      <c r="B204" t="s">
        <v>362</v>
      </c>
      <c r="C204" t="s">
        <v>110</v>
      </c>
      <c r="D204" s="6">
        <v>43295</v>
      </c>
      <c r="E204" s="6">
        <v>43659</v>
      </c>
      <c r="F204" t="s">
        <v>47</v>
      </c>
      <c r="G204" t="s">
        <v>205</v>
      </c>
      <c r="H204" t="s">
        <v>6</v>
      </c>
      <c r="I204" t="s">
        <v>104</v>
      </c>
      <c r="J204" t="s">
        <v>127</v>
      </c>
      <c r="K204" t="s">
        <v>13</v>
      </c>
      <c r="L204">
        <v>26250</v>
      </c>
      <c r="M204" s="6">
        <v>43295</v>
      </c>
      <c r="N204" t="s">
        <v>106</v>
      </c>
      <c r="O204" t="s">
        <v>107</v>
      </c>
      <c r="Q204" s="6">
        <v>43852</v>
      </c>
      <c r="T204" s="6"/>
    </row>
    <row r="205" spans="1:20" x14ac:dyDescent="0.3">
      <c r="A205" t="s">
        <v>108</v>
      </c>
      <c r="B205" t="s">
        <v>363</v>
      </c>
      <c r="C205" t="s">
        <v>43</v>
      </c>
      <c r="D205" s="6">
        <v>43295</v>
      </c>
      <c r="E205" s="6">
        <v>44574</v>
      </c>
      <c r="F205" t="s">
        <v>48</v>
      </c>
      <c r="G205" t="s">
        <v>111</v>
      </c>
      <c r="H205" t="s">
        <v>8</v>
      </c>
      <c r="I205" t="s">
        <v>104</v>
      </c>
      <c r="J205" t="s">
        <v>105</v>
      </c>
      <c r="K205" t="s">
        <v>11</v>
      </c>
      <c r="L205">
        <v>15832.08</v>
      </c>
      <c r="M205" s="6">
        <v>43295</v>
      </c>
      <c r="N205" t="s">
        <v>106</v>
      </c>
      <c r="O205" t="s">
        <v>107</v>
      </c>
      <c r="Q205" s="6">
        <v>43852</v>
      </c>
      <c r="T205" s="6"/>
    </row>
    <row r="206" spans="1:20" x14ac:dyDescent="0.3">
      <c r="A206" t="s">
        <v>108</v>
      </c>
      <c r="B206" t="s">
        <v>364</v>
      </c>
      <c r="C206" t="s">
        <v>43</v>
      </c>
      <c r="D206" s="6">
        <v>43295</v>
      </c>
      <c r="E206" s="6">
        <v>44574</v>
      </c>
      <c r="F206" t="s">
        <v>48</v>
      </c>
      <c r="G206" t="s">
        <v>111</v>
      </c>
      <c r="H206" t="s">
        <v>8</v>
      </c>
      <c r="I206" t="s">
        <v>104</v>
      </c>
      <c r="J206" t="s">
        <v>105</v>
      </c>
      <c r="K206" t="s">
        <v>11</v>
      </c>
      <c r="L206">
        <v>27256.2</v>
      </c>
      <c r="M206" s="6">
        <v>43295</v>
      </c>
      <c r="N206" t="s">
        <v>106</v>
      </c>
      <c r="O206" t="s">
        <v>107</v>
      </c>
      <c r="Q206" s="6">
        <v>43852</v>
      </c>
      <c r="T206" s="6"/>
    </row>
    <row r="207" spans="1:20" x14ac:dyDescent="0.3">
      <c r="A207" t="s">
        <v>112</v>
      </c>
      <c r="B207" t="s">
        <v>365</v>
      </c>
      <c r="C207" t="s">
        <v>110</v>
      </c>
      <c r="D207" s="6">
        <v>43297</v>
      </c>
      <c r="E207" s="6">
        <v>43661</v>
      </c>
      <c r="F207" t="s">
        <v>45</v>
      </c>
      <c r="G207" t="s">
        <v>111</v>
      </c>
      <c r="H207" t="s">
        <v>8</v>
      </c>
      <c r="I207" t="s">
        <v>104</v>
      </c>
      <c r="J207" t="s">
        <v>158</v>
      </c>
      <c r="K207" t="s">
        <v>11</v>
      </c>
      <c r="L207">
        <v>15408.4</v>
      </c>
      <c r="M207" s="6">
        <v>43297</v>
      </c>
      <c r="N207" t="s">
        <v>106</v>
      </c>
      <c r="O207" t="s">
        <v>107</v>
      </c>
      <c r="Q207" s="6">
        <v>43852</v>
      </c>
      <c r="T207" s="6"/>
    </row>
    <row r="208" spans="1:20" x14ac:dyDescent="0.3">
      <c r="A208" t="s">
        <v>112</v>
      </c>
      <c r="B208" t="s">
        <v>366</v>
      </c>
      <c r="C208" t="s">
        <v>110</v>
      </c>
      <c r="D208" s="6">
        <v>43297</v>
      </c>
      <c r="E208" s="6">
        <v>43661</v>
      </c>
      <c r="F208" t="s">
        <v>45</v>
      </c>
      <c r="G208" t="s">
        <v>111</v>
      </c>
      <c r="H208" t="s">
        <v>8</v>
      </c>
      <c r="I208" t="s">
        <v>104</v>
      </c>
      <c r="J208" t="s">
        <v>105</v>
      </c>
      <c r="K208" t="s">
        <v>11</v>
      </c>
      <c r="L208">
        <v>16533.25</v>
      </c>
      <c r="M208" s="6">
        <v>43297</v>
      </c>
      <c r="N208" t="s">
        <v>106</v>
      </c>
      <c r="O208" t="s">
        <v>107</v>
      </c>
      <c r="Q208" s="6">
        <v>43852</v>
      </c>
      <c r="T208" s="6"/>
    </row>
    <row r="209" spans="1:20" x14ac:dyDescent="0.3">
      <c r="A209" t="s">
        <v>112</v>
      </c>
      <c r="B209" t="s">
        <v>367</v>
      </c>
      <c r="C209" t="s">
        <v>110</v>
      </c>
      <c r="D209" s="6">
        <v>43297</v>
      </c>
      <c r="E209" s="6">
        <v>43661</v>
      </c>
      <c r="F209" t="s">
        <v>45</v>
      </c>
      <c r="G209" t="s">
        <v>111</v>
      </c>
      <c r="H209" t="s">
        <v>8</v>
      </c>
      <c r="I209" t="s">
        <v>104</v>
      </c>
      <c r="J209" t="s">
        <v>158</v>
      </c>
      <c r="K209" t="s">
        <v>11</v>
      </c>
      <c r="L209">
        <v>56757.75</v>
      </c>
      <c r="M209" s="6">
        <v>43297</v>
      </c>
      <c r="N209" t="s">
        <v>106</v>
      </c>
      <c r="O209" t="s">
        <v>107</v>
      </c>
      <c r="Q209" s="6">
        <v>43852</v>
      </c>
      <c r="T209" s="6"/>
    </row>
    <row r="210" spans="1:20" x14ac:dyDescent="0.3">
      <c r="A210" t="s">
        <v>112</v>
      </c>
      <c r="B210" t="s">
        <v>135</v>
      </c>
      <c r="C210" t="s">
        <v>110</v>
      </c>
      <c r="D210" s="6">
        <v>42903</v>
      </c>
      <c r="E210" s="6">
        <v>43267</v>
      </c>
      <c r="F210" t="s">
        <v>48</v>
      </c>
      <c r="G210" t="s">
        <v>111</v>
      </c>
      <c r="H210" t="s">
        <v>8</v>
      </c>
      <c r="I210" t="s">
        <v>104</v>
      </c>
      <c r="J210" t="s">
        <v>105</v>
      </c>
      <c r="K210" t="s">
        <v>11</v>
      </c>
      <c r="L210">
        <v>8107.49</v>
      </c>
      <c r="M210" s="6">
        <v>43297</v>
      </c>
      <c r="N210" t="s">
        <v>106</v>
      </c>
      <c r="O210" t="s">
        <v>107</v>
      </c>
      <c r="Q210" s="6">
        <v>43852</v>
      </c>
      <c r="T210" s="6"/>
    </row>
    <row r="211" spans="1:20" x14ac:dyDescent="0.3">
      <c r="A211" t="s">
        <v>112</v>
      </c>
      <c r="B211" t="s">
        <v>368</v>
      </c>
      <c r="C211" t="s">
        <v>110</v>
      </c>
      <c r="D211" s="6">
        <v>43299</v>
      </c>
      <c r="E211" s="6">
        <v>43663</v>
      </c>
      <c r="F211" t="s">
        <v>48</v>
      </c>
      <c r="G211" t="s">
        <v>111</v>
      </c>
      <c r="H211" t="s">
        <v>8</v>
      </c>
      <c r="I211" t="s">
        <v>104</v>
      </c>
      <c r="J211" t="s">
        <v>158</v>
      </c>
      <c r="K211" t="s">
        <v>13</v>
      </c>
      <c r="L211">
        <v>8107.49</v>
      </c>
      <c r="M211" s="6">
        <v>43299</v>
      </c>
      <c r="N211" t="s">
        <v>106</v>
      </c>
      <c r="O211" t="s">
        <v>107</v>
      </c>
      <c r="Q211" s="6">
        <v>43852</v>
      </c>
      <c r="T211" s="6"/>
    </row>
    <row r="212" spans="1:20" x14ac:dyDescent="0.3">
      <c r="A212" t="s">
        <v>112</v>
      </c>
      <c r="B212" t="s">
        <v>369</v>
      </c>
      <c r="C212" t="s">
        <v>110</v>
      </c>
      <c r="D212" s="6">
        <v>43301</v>
      </c>
      <c r="E212" s="6">
        <v>43665</v>
      </c>
      <c r="F212" t="s">
        <v>29</v>
      </c>
      <c r="G212" t="s">
        <v>111</v>
      </c>
      <c r="H212" t="s">
        <v>8</v>
      </c>
      <c r="I212" t="s">
        <v>104</v>
      </c>
      <c r="J212" t="s">
        <v>158</v>
      </c>
      <c r="K212" t="s">
        <v>13</v>
      </c>
      <c r="L212">
        <v>5417.97</v>
      </c>
      <c r="M212" s="6">
        <v>43301</v>
      </c>
      <c r="N212" t="s">
        <v>106</v>
      </c>
      <c r="O212" t="s">
        <v>107</v>
      </c>
      <c r="Q212" s="6">
        <v>43852</v>
      </c>
      <c r="T212" s="6"/>
    </row>
    <row r="213" spans="1:20" x14ac:dyDescent="0.3">
      <c r="A213" t="s">
        <v>228</v>
      </c>
      <c r="B213" t="s">
        <v>370</v>
      </c>
      <c r="C213" t="s">
        <v>43</v>
      </c>
      <c r="D213" s="6">
        <v>43301</v>
      </c>
      <c r="E213" s="6">
        <v>43392</v>
      </c>
      <c r="F213" t="s">
        <v>48</v>
      </c>
      <c r="G213" t="s">
        <v>121</v>
      </c>
      <c r="H213" t="s">
        <v>2</v>
      </c>
      <c r="I213" t="s">
        <v>104</v>
      </c>
      <c r="J213" t="s">
        <v>122</v>
      </c>
      <c r="K213" t="s">
        <v>11</v>
      </c>
      <c r="L213">
        <v>17419.13</v>
      </c>
      <c r="M213" s="6">
        <v>43301</v>
      </c>
      <c r="N213" t="s">
        <v>106</v>
      </c>
      <c r="O213" t="s">
        <v>107</v>
      </c>
      <c r="Q213" s="6">
        <v>43852</v>
      </c>
      <c r="T213" s="6"/>
    </row>
    <row r="214" spans="1:20" x14ac:dyDescent="0.3">
      <c r="A214" t="s">
        <v>166</v>
      </c>
      <c r="B214" t="s">
        <v>371</v>
      </c>
      <c r="C214" t="s">
        <v>110</v>
      </c>
      <c r="D214" s="6">
        <v>43304</v>
      </c>
      <c r="E214" s="6">
        <v>43666</v>
      </c>
      <c r="F214" t="s">
        <v>46</v>
      </c>
      <c r="G214" t="s">
        <v>121</v>
      </c>
      <c r="H214" t="s">
        <v>2</v>
      </c>
      <c r="I214" t="s">
        <v>104</v>
      </c>
      <c r="J214" t="s">
        <v>122</v>
      </c>
      <c r="K214" t="s">
        <v>13</v>
      </c>
      <c r="L214">
        <v>0</v>
      </c>
      <c r="M214" s="6">
        <v>43304</v>
      </c>
      <c r="N214" t="s">
        <v>106</v>
      </c>
      <c r="O214" t="s">
        <v>107</v>
      </c>
      <c r="Q214" s="6">
        <v>43852</v>
      </c>
      <c r="T214" s="6"/>
    </row>
    <row r="215" spans="1:20" x14ac:dyDescent="0.3">
      <c r="A215" t="s">
        <v>276</v>
      </c>
      <c r="B215" t="s">
        <v>372</v>
      </c>
      <c r="C215" t="s">
        <v>110</v>
      </c>
      <c r="D215" s="6">
        <v>43312</v>
      </c>
      <c r="E215" s="6">
        <v>43676</v>
      </c>
      <c r="F215" t="s">
        <v>48</v>
      </c>
      <c r="G215" t="s">
        <v>121</v>
      </c>
      <c r="H215" t="s">
        <v>2</v>
      </c>
      <c r="I215" t="s">
        <v>104</v>
      </c>
      <c r="J215" t="s">
        <v>122</v>
      </c>
      <c r="K215" t="s">
        <v>11</v>
      </c>
      <c r="L215">
        <v>27057.200000000001</v>
      </c>
      <c r="M215" s="6">
        <v>43312</v>
      </c>
      <c r="N215" t="s">
        <v>106</v>
      </c>
      <c r="O215" t="s">
        <v>107</v>
      </c>
      <c r="Q215" s="6">
        <v>43852</v>
      </c>
      <c r="T215" s="6"/>
    </row>
    <row r="216" spans="1:20" x14ac:dyDescent="0.3">
      <c r="A216" t="s">
        <v>153</v>
      </c>
      <c r="B216" t="s">
        <v>373</v>
      </c>
      <c r="C216" t="s">
        <v>43</v>
      </c>
      <c r="D216" s="6">
        <v>43313</v>
      </c>
      <c r="E216" s="6">
        <v>43677</v>
      </c>
      <c r="F216" t="s">
        <v>46</v>
      </c>
      <c r="G216" t="s">
        <v>155</v>
      </c>
      <c r="H216" t="s">
        <v>5</v>
      </c>
      <c r="I216" t="s">
        <v>104</v>
      </c>
      <c r="J216" t="s">
        <v>46</v>
      </c>
      <c r="K216" t="s">
        <v>13</v>
      </c>
      <c r="L216">
        <v>61425</v>
      </c>
      <c r="M216" s="6">
        <v>43313</v>
      </c>
      <c r="N216" t="s">
        <v>106</v>
      </c>
      <c r="O216" t="s">
        <v>107</v>
      </c>
      <c r="Q216" s="6">
        <v>43852</v>
      </c>
      <c r="T216" s="6"/>
    </row>
    <row r="217" spans="1:20" x14ac:dyDescent="0.3">
      <c r="A217" t="s">
        <v>226</v>
      </c>
      <c r="B217" t="s">
        <v>374</v>
      </c>
      <c r="C217" t="s">
        <v>43</v>
      </c>
      <c r="D217" s="6">
        <v>43313</v>
      </c>
      <c r="E217" s="6">
        <v>43677</v>
      </c>
      <c r="F217" t="s">
        <v>46</v>
      </c>
      <c r="G217" t="s">
        <v>155</v>
      </c>
      <c r="H217" t="s">
        <v>5</v>
      </c>
      <c r="I217" t="s">
        <v>104</v>
      </c>
      <c r="J217" t="s">
        <v>46</v>
      </c>
      <c r="K217" t="s">
        <v>13</v>
      </c>
      <c r="L217">
        <v>84375</v>
      </c>
      <c r="M217" s="6">
        <v>43313</v>
      </c>
      <c r="N217" t="s">
        <v>106</v>
      </c>
      <c r="O217" t="s">
        <v>107</v>
      </c>
      <c r="Q217" s="6">
        <v>43852</v>
      </c>
      <c r="T217" s="6"/>
    </row>
    <row r="218" spans="1:20" x14ac:dyDescent="0.3">
      <c r="A218" t="s">
        <v>303</v>
      </c>
      <c r="B218" t="s">
        <v>375</v>
      </c>
      <c r="C218" t="s">
        <v>43</v>
      </c>
      <c r="D218" s="6">
        <v>43192</v>
      </c>
      <c r="E218" s="6">
        <v>43556</v>
      </c>
      <c r="F218" t="s">
        <v>46</v>
      </c>
      <c r="G218" t="s">
        <v>173</v>
      </c>
      <c r="H218" t="s">
        <v>24</v>
      </c>
      <c r="I218" t="s">
        <v>104</v>
      </c>
      <c r="J218" t="s">
        <v>122</v>
      </c>
      <c r="K218" t="s">
        <v>13</v>
      </c>
      <c r="L218">
        <v>0</v>
      </c>
      <c r="M218" s="6">
        <v>43314</v>
      </c>
      <c r="N218" t="s">
        <v>106</v>
      </c>
      <c r="O218" t="s">
        <v>107</v>
      </c>
      <c r="Q218" s="6">
        <v>43852</v>
      </c>
      <c r="T218" s="6"/>
    </row>
    <row r="219" spans="1:20" x14ac:dyDescent="0.3">
      <c r="A219" t="s">
        <v>112</v>
      </c>
      <c r="B219" t="s">
        <v>376</v>
      </c>
      <c r="C219" t="s">
        <v>43</v>
      </c>
      <c r="D219" s="6">
        <v>42954</v>
      </c>
      <c r="E219" s="6">
        <v>43318</v>
      </c>
      <c r="F219" t="s">
        <v>48</v>
      </c>
      <c r="G219" t="s">
        <v>111</v>
      </c>
      <c r="H219" t="s">
        <v>8</v>
      </c>
      <c r="I219" t="s">
        <v>104</v>
      </c>
      <c r="J219" t="s">
        <v>105</v>
      </c>
      <c r="K219" t="s">
        <v>11</v>
      </c>
      <c r="L219">
        <v>877.71</v>
      </c>
      <c r="M219" s="6">
        <v>43318</v>
      </c>
      <c r="N219" t="s">
        <v>106</v>
      </c>
      <c r="O219" t="s">
        <v>107</v>
      </c>
      <c r="Q219" s="6">
        <v>43852</v>
      </c>
      <c r="T219" s="6"/>
    </row>
    <row r="220" spans="1:20" x14ac:dyDescent="0.3">
      <c r="A220" t="s">
        <v>112</v>
      </c>
      <c r="B220" t="s">
        <v>315</v>
      </c>
      <c r="C220" t="s">
        <v>43</v>
      </c>
      <c r="D220" s="6">
        <v>43220</v>
      </c>
      <c r="E220" s="6">
        <v>44134</v>
      </c>
      <c r="F220" t="s">
        <v>48</v>
      </c>
      <c r="G220" t="s">
        <v>111</v>
      </c>
      <c r="H220" t="s">
        <v>8</v>
      </c>
      <c r="I220" t="s">
        <v>104</v>
      </c>
      <c r="J220" t="s">
        <v>105</v>
      </c>
      <c r="K220" t="s">
        <v>11</v>
      </c>
      <c r="L220">
        <v>4705.88</v>
      </c>
      <c r="M220" s="6">
        <v>43321</v>
      </c>
      <c r="N220" t="s">
        <v>106</v>
      </c>
      <c r="O220" t="s">
        <v>107</v>
      </c>
      <c r="Q220" s="6">
        <v>43852</v>
      </c>
      <c r="T220" s="6"/>
    </row>
    <row r="221" spans="1:20" x14ac:dyDescent="0.3">
      <c r="A221" t="s">
        <v>108</v>
      </c>
      <c r="B221" t="s">
        <v>377</v>
      </c>
      <c r="C221" t="s">
        <v>43</v>
      </c>
      <c r="D221" s="6">
        <v>43321</v>
      </c>
      <c r="E221" s="6">
        <v>44416</v>
      </c>
      <c r="F221" t="s">
        <v>48</v>
      </c>
      <c r="G221" t="s">
        <v>111</v>
      </c>
      <c r="H221" t="s">
        <v>8</v>
      </c>
      <c r="I221" t="s">
        <v>104</v>
      </c>
      <c r="J221" t="s">
        <v>105</v>
      </c>
      <c r="K221" t="s">
        <v>11</v>
      </c>
      <c r="L221">
        <v>22539.08</v>
      </c>
      <c r="M221" s="6">
        <v>43321</v>
      </c>
      <c r="N221" t="s">
        <v>106</v>
      </c>
      <c r="O221" t="s">
        <v>107</v>
      </c>
      <c r="Q221" s="6">
        <v>43852</v>
      </c>
      <c r="T221" s="6"/>
    </row>
    <row r="222" spans="1:20" x14ac:dyDescent="0.3">
      <c r="A222" t="s">
        <v>245</v>
      </c>
      <c r="B222" t="s">
        <v>305</v>
      </c>
      <c r="C222" t="s">
        <v>43</v>
      </c>
      <c r="D222" s="6">
        <v>43322</v>
      </c>
      <c r="E222" s="6">
        <v>43870</v>
      </c>
      <c r="F222" t="s">
        <v>48</v>
      </c>
      <c r="G222" t="s">
        <v>125</v>
      </c>
      <c r="H222" t="s">
        <v>126</v>
      </c>
      <c r="I222" t="s">
        <v>104</v>
      </c>
      <c r="J222" t="s">
        <v>105</v>
      </c>
      <c r="K222" t="s">
        <v>11</v>
      </c>
      <c r="L222">
        <v>27085.5</v>
      </c>
      <c r="M222" s="6">
        <v>43322</v>
      </c>
      <c r="N222" t="s">
        <v>106</v>
      </c>
      <c r="O222" t="s">
        <v>107</v>
      </c>
      <c r="Q222" s="6">
        <v>43852</v>
      </c>
      <c r="T222" s="6"/>
    </row>
    <row r="223" spans="1:20" x14ac:dyDescent="0.3">
      <c r="A223" t="s">
        <v>378</v>
      </c>
      <c r="B223" t="s">
        <v>379</v>
      </c>
      <c r="C223" t="s">
        <v>110</v>
      </c>
      <c r="D223" s="6">
        <v>43322</v>
      </c>
      <c r="E223" s="6">
        <v>43686</v>
      </c>
      <c r="F223" t="s">
        <v>45</v>
      </c>
      <c r="G223" t="s">
        <v>173</v>
      </c>
      <c r="H223" t="s">
        <v>24</v>
      </c>
      <c r="I223" t="s">
        <v>104</v>
      </c>
      <c r="J223" t="s">
        <v>122</v>
      </c>
      <c r="K223" t="s">
        <v>13</v>
      </c>
      <c r="L223">
        <v>345705</v>
      </c>
      <c r="M223" s="6">
        <v>43322</v>
      </c>
      <c r="N223" t="s">
        <v>106</v>
      </c>
      <c r="O223" t="s">
        <v>107</v>
      </c>
      <c r="Q223" s="6">
        <v>43852</v>
      </c>
      <c r="T223" s="6"/>
    </row>
    <row r="224" spans="1:20" x14ac:dyDescent="0.3">
      <c r="A224" t="s">
        <v>178</v>
      </c>
      <c r="B224" t="s">
        <v>379</v>
      </c>
      <c r="C224" t="s">
        <v>110</v>
      </c>
      <c r="D224" s="6">
        <v>43322</v>
      </c>
      <c r="E224" s="6">
        <v>43686</v>
      </c>
      <c r="F224" t="s">
        <v>45</v>
      </c>
      <c r="G224" t="s">
        <v>173</v>
      </c>
      <c r="H224" t="s">
        <v>24</v>
      </c>
      <c r="I224" t="s">
        <v>104</v>
      </c>
      <c r="J224" t="s">
        <v>122</v>
      </c>
      <c r="K224" t="s">
        <v>13</v>
      </c>
      <c r="L224">
        <v>86400</v>
      </c>
      <c r="M224" s="6">
        <v>43322</v>
      </c>
      <c r="N224" t="s">
        <v>106</v>
      </c>
      <c r="O224" t="s">
        <v>107</v>
      </c>
      <c r="Q224" s="6">
        <v>43852</v>
      </c>
      <c r="T224" s="6"/>
    </row>
    <row r="225" spans="1:20" x14ac:dyDescent="0.3">
      <c r="A225" t="s">
        <v>380</v>
      </c>
      <c r="B225" t="s">
        <v>305</v>
      </c>
      <c r="C225" t="s">
        <v>43</v>
      </c>
      <c r="D225" s="6">
        <v>43322</v>
      </c>
      <c r="E225" s="6">
        <v>43870</v>
      </c>
      <c r="F225" t="s">
        <v>48</v>
      </c>
      <c r="G225" t="s">
        <v>125</v>
      </c>
      <c r="H225" t="s">
        <v>126</v>
      </c>
      <c r="I225" t="s">
        <v>104</v>
      </c>
      <c r="J225" t="s">
        <v>105</v>
      </c>
      <c r="K225" t="s">
        <v>11</v>
      </c>
      <c r="L225">
        <v>22672.47</v>
      </c>
      <c r="M225" s="6">
        <v>43322</v>
      </c>
      <c r="N225" t="s">
        <v>106</v>
      </c>
      <c r="O225" t="s">
        <v>107</v>
      </c>
      <c r="Q225" s="6">
        <v>43852</v>
      </c>
      <c r="T225" s="6"/>
    </row>
    <row r="226" spans="1:20" x14ac:dyDescent="0.3">
      <c r="A226" t="s">
        <v>112</v>
      </c>
      <c r="B226" t="s">
        <v>381</v>
      </c>
      <c r="C226" t="s">
        <v>43</v>
      </c>
      <c r="D226" s="6">
        <v>43326</v>
      </c>
      <c r="E226" s="6">
        <v>44240</v>
      </c>
      <c r="F226" t="s">
        <v>29</v>
      </c>
      <c r="G226" t="s">
        <v>111</v>
      </c>
      <c r="H226" t="s">
        <v>8</v>
      </c>
      <c r="I226" t="s">
        <v>104</v>
      </c>
      <c r="J226" t="s">
        <v>105</v>
      </c>
      <c r="K226" t="s">
        <v>11</v>
      </c>
      <c r="L226">
        <v>66556.88</v>
      </c>
      <c r="M226" s="6">
        <v>43326</v>
      </c>
      <c r="N226" t="s">
        <v>106</v>
      </c>
      <c r="O226" t="s">
        <v>107</v>
      </c>
      <c r="Q226" s="6">
        <v>43852</v>
      </c>
      <c r="T226" s="6"/>
    </row>
    <row r="227" spans="1:20" x14ac:dyDescent="0.3">
      <c r="A227" t="s">
        <v>112</v>
      </c>
      <c r="B227" t="s">
        <v>382</v>
      </c>
      <c r="C227" t="s">
        <v>43</v>
      </c>
      <c r="D227" s="6">
        <v>43326</v>
      </c>
      <c r="E227" s="6">
        <v>44240</v>
      </c>
      <c r="F227" t="s">
        <v>48</v>
      </c>
      <c r="G227" t="s">
        <v>111</v>
      </c>
      <c r="H227" t="s">
        <v>8</v>
      </c>
      <c r="I227" t="s">
        <v>104</v>
      </c>
      <c r="J227" t="s">
        <v>105</v>
      </c>
      <c r="K227" t="s">
        <v>11</v>
      </c>
      <c r="L227">
        <v>99839.08</v>
      </c>
      <c r="M227" s="6">
        <v>43326</v>
      </c>
      <c r="N227" t="s">
        <v>106</v>
      </c>
      <c r="O227" t="s">
        <v>107</v>
      </c>
      <c r="Q227" s="6">
        <v>43852</v>
      </c>
      <c r="T227" s="6"/>
    </row>
    <row r="228" spans="1:20" x14ac:dyDescent="0.3">
      <c r="A228" t="s">
        <v>112</v>
      </c>
      <c r="B228" t="s">
        <v>382</v>
      </c>
      <c r="C228" t="s">
        <v>43</v>
      </c>
      <c r="D228" s="6">
        <v>43326</v>
      </c>
      <c r="E228" s="6">
        <v>44240</v>
      </c>
      <c r="F228" t="s">
        <v>48</v>
      </c>
      <c r="G228" t="s">
        <v>111</v>
      </c>
      <c r="H228" t="s">
        <v>8</v>
      </c>
      <c r="I228" t="s">
        <v>104</v>
      </c>
      <c r="J228" t="s">
        <v>105</v>
      </c>
      <c r="K228" t="s">
        <v>11</v>
      </c>
      <c r="L228">
        <v>0</v>
      </c>
      <c r="M228" s="6">
        <v>43326</v>
      </c>
      <c r="N228" t="s">
        <v>106</v>
      </c>
      <c r="O228" t="s">
        <v>107</v>
      </c>
      <c r="Q228" s="6">
        <v>43852</v>
      </c>
      <c r="T228" s="6"/>
    </row>
    <row r="229" spans="1:20" x14ac:dyDescent="0.3">
      <c r="A229" t="s">
        <v>383</v>
      </c>
      <c r="B229" t="s">
        <v>384</v>
      </c>
      <c r="C229" t="s">
        <v>43</v>
      </c>
      <c r="D229" s="6">
        <v>43326</v>
      </c>
      <c r="E229" s="6">
        <v>43690</v>
      </c>
      <c r="F229" t="s">
        <v>29</v>
      </c>
      <c r="G229" t="s">
        <v>111</v>
      </c>
      <c r="H229" t="s">
        <v>8</v>
      </c>
      <c r="I229" t="s">
        <v>104</v>
      </c>
      <c r="J229" t="s">
        <v>158</v>
      </c>
      <c r="K229" t="s">
        <v>13</v>
      </c>
      <c r="L229">
        <v>1374.25</v>
      </c>
      <c r="M229" s="6">
        <v>43326</v>
      </c>
      <c r="N229" t="s">
        <v>106</v>
      </c>
      <c r="O229" t="s">
        <v>107</v>
      </c>
      <c r="Q229" s="6">
        <v>43852</v>
      </c>
      <c r="T229" s="6"/>
    </row>
    <row r="230" spans="1:20" x14ac:dyDescent="0.3">
      <c r="A230" t="s">
        <v>254</v>
      </c>
      <c r="B230" t="s">
        <v>385</v>
      </c>
      <c r="C230" t="s">
        <v>43</v>
      </c>
      <c r="D230" s="6">
        <v>43326</v>
      </c>
      <c r="E230" s="6">
        <v>43690</v>
      </c>
      <c r="F230" t="s">
        <v>45</v>
      </c>
      <c r="G230" t="s">
        <v>111</v>
      </c>
      <c r="H230" t="s">
        <v>8</v>
      </c>
      <c r="I230" t="s">
        <v>104</v>
      </c>
      <c r="J230" t="s">
        <v>158</v>
      </c>
      <c r="K230" t="s">
        <v>13</v>
      </c>
      <c r="L230">
        <v>445</v>
      </c>
      <c r="M230" s="6">
        <v>43326</v>
      </c>
      <c r="N230" t="s">
        <v>106</v>
      </c>
      <c r="O230" t="s">
        <v>107</v>
      </c>
      <c r="Q230" s="6">
        <v>43852</v>
      </c>
      <c r="T230" s="6"/>
    </row>
    <row r="231" spans="1:20" x14ac:dyDescent="0.3">
      <c r="A231" t="s">
        <v>156</v>
      </c>
      <c r="B231" t="s">
        <v>386</v>
      </c>
      <c r="C231" t="s">
        <v>43</v>
      </c>
      <c r="D231" s="6">
        <v>43332</v>
      </c>
      <c r="E231" s="6">
        <v>45523</v>
      </c>
      <c r="F231" t="s">
        <v>46</v>
      </c>
      <c r="G231" t="s">
        <v>111</v>
      </c>
      <c r="H231" t="s">
        <v>8</v>
      </c>
      <c r="I231" t="s">
        <v>104</v>
      </c>
      <c r="J231" t="s">
        <v>46</v>
      </c>
      <c r="K231" t="s">
        <v>11</v>
      </c>
      <c r="L231">
        <v>47500</v>
      </c>
      <c r="M231" s="6">
        <v>43332</v>
      </c>
      <c r="N231" t="s">
        <v>106</v>
      </c>
      <c r="O231" t="s">
        <v>107</v>
      </c>
      <c r="Q231" s="6">
        <v>43852</v>
      </c>
      <c r="T231" s="6"/>
    </row>
    <row r="232" spans="1:20" x14ac:dyDescent="0.3">
      <c r="A232" t="s">
        <v>387</v>
      </c>
      <c r="B232" t="s">
        <v>388</v>
      </c>
      <c r="C232" t="s">
        <v>43</v>
      </c>
      <c r="D232" s="6">
        <v>43332</v>
      </c>
      <c r="E232" s="6">
        <v>43696</v>
      </c>
      <c r="F232" t="s">
        <v>44</v>
      </c>
      <c r="G232" t="s">
        <v>111</v>
      </c>
      <c r="H232" t="s">
        <v>8</v>
      </c>
      <c r="I232" t="s">
        <v>104</v>
      </c>
      <c r="J232" t="s">
        <v>44</v>
      </c>
      <c r="K232" t="s">
        <v>13</v>
      </c>
      <c r="L232">
        <v>3300</v>
      </c>
      <c r="M232" s="6">
        <v>43332</v>
      </c>
      <c r="N232" t="s">
        <v>106</v>
      </c>
      <c r="O232" t="s">
        <v>107</v>
      </c>
      <c r="Q232" s="6">
        <v>43852</v>
      </c>
      <c r="T232" s="6"/>
    </row>
    <row r="233" spans="1:20" x14ac:dyDescent="0.3">
      <c r="A233" t="s">
        <v>303</v>
      </c>
      <c r="B233" t="s">
        <v>389</v>
      </c>
      <c r="C233" t="s">
        <v>43</v>
      </c>
      <c r="D233" s="6">
        <v>43334</v>
      </c>
      <c r="E233" s="6">
        <v>43698</v>
      </c>
      <c r="F233" t="s">
        <v>29</v>
      </c>
      <c r="G233" t="s">
        <v>121</v>
      </c>
      <c r="H233" t="s">
        <v>2</v>
      </c>
      <c r="I233" t="s">
        <v>104</v>
      </c>
      <c r="J233" t="s">
        <v>122</v>
      </c>
      <c r="K233" t="s">
        <v>13</v>
      </c>
      <c r="L233">
        <v>7324.12</v>
      </c>
      <c r="M233" s="6">
        <v>43334</v>
      </c>
      <c r="N233" t="s">
        <v>106</v>
      </c>
      <c r="O233" t="s">
        <v>107</v>
      </c>
      <c r="Q233" s="6">
        <v>43852</v>
      </c>
      <c r="T233" s="6"/>
    </row>
    <row r="234" spans="1:20" x14ac:dyDescent="0.3">
      <c r="A234" t="s">
        <v>327</v>
      </c>
      <c r="B234" t="s">
        <v>390</v>
      </c>
      <c r="C234" t="s">
        <v>43</v>
      </c>
      <c r="D234" s="6">
        <v>43334</v>
      </c>
      <c r="E234" s="6">
        <v>43698</v>
      </c>
      <c r="F234" t="s">
        <v>29</v>
      </c>
      <c r="G234" t="s">
        <v>121</v>
      </c>
      <c r="H234" t="s">
        <v>2</v>
      </c>
      <c r="I234" t="s">
        <v>104</v>
      </c>
      <c r="J234" t="s">
        <v>122</v>
      </c>
      <c r="K234" t="s">
        <v>13</v>
      </c>
      <c r="L234">
        <v>19316.669999999998</v>
      </c>
      <c r="M234" s="6">
        <v>43334</v>
      </c>
      <c r="N234" t="s">
        <v>106</v>
      </c>
      <c r="O234" t="s">
        <v>107</v>
      </c>
      <c r="Q234" s="6">
        <v>43852</v>
      </c>
      <c r="T234" s="6"/>
    </row>
    <row r="235" spans="1:20" x14ac:dyDescent="0.3">
      <c r="A235" t="s">
        <v>144</v>
      </c>
      <c r="B235" t="s">
        <v>391</v>
      </c>
      <c r="C235" t="s">
        <v>43</v>
      </c>
      <c r="D235" s="6">
        <v>43337</v>
      </c>
      <c r="E235" s="6">
        <v>43701</v>
      </c>
      <c r="F235" t="s">
        <v>29</v>
      </c>
      <c r="G235" t="s">
        <v>111</v>
      </c>
      <c r="H235" t="s">
        <v>8</v>
      </c>
      <c r="I235" t="s">
        <v>104</v>
      </c>
      <c r="J235" t="s">
        <v>158</v>
      </c>
      <c r="K235" t="s">
        <v>11</v>
      </c>
      <c r="L235">
        <v>2116.48</v>
      </c>
      <c r="M235" s="6">
        <v>43337</v>
      </c>
      <c r="N235" t="s">
        <v>106</v>
      </c>
      <c r="O235" t="s">
        <v>107</v>
      </c>
      <c r="Q235" s="6">
        <v>43852</v>
      </c>
      <c r="T235" s="6"/>
    </row>
    <row r="236" spans="1:20" x14ac:dyDescent="0.3">
      <c r="A236" t="s">
        <v>392</v>
      </c>
      <c r="B236" t="s">
        <v>150</v>
      </c>
      <c r="C236" t="s">
        <v>43</v>
      </c>
      <c r="D236" s="6">
        <v>43066</v>
      </c>
      <c r="E236" s="6">
        <v>44161</v>
      </c>
      <c r="F236" t="s">
        <v>48</v>
      </c>
      <c r="G236" t="s">
        <v>103</v>
      </c>
      <c r="H236" t="s">
        <v>23</v>
      </c>
      <c r="I236" t="s">
        <v>104</v>
      </c>
      <c r="J236" t="s">
        <v>105</v>
      </c>
      <c r="K236" t="s">
        <v>11</v>
      </c>
      <c r="L236">
        <v>25302.959999999999</v>
      </c>
      <c r="M236" s="6">
        <v>43339</v>
      </c>
      <c r="N236" t="s">
        <v>106</v>
      </c>
      <c r="O236" t="s">
        <v>107</v>
      </c>
      <c r="Q236" s="6">
        <v>43852</v>
      </c>
      <c r="T236" s="6"/>
    </row>
    <row r="237" spans="1:20" x14ac:dyDescent="0.3">
      <c r="A237" t="s">
        <v>112</v>
      </c>
      <c r="B237" t="s">
        <v>393</v>
      </c>
      <c r="C237" t="s">
        <v>43</v>
      </c>
      <c r="D237" s="6">
        <v>43339</v>
      </c>
      <c r="E237" s="6">
        <v>44069</v>
      </c>
      <c r="F237" t="s">
        <v>48</v>
      </c>
      <c r="G237" t="s">
        <v>111</v>
      </c>
      <c r="H237" t="s">
        <v>8</v>
      </c>
      <c r="I237" t="s">
        <v>104</v>
      </c>
      <c r="J237" t="s">
        <v>105</v>
      </c>
      <c r="K237" t="s">
        <v>11</v>
      </c>
      <c r="L237">
        <v>0</v>
      </c>
      <c r="M237" s="6">
        <v>43339</v>
      </c>
      <c r="N237" t="s">
        <v>106</v>
      </c>
      <c r="O237" t="s">
        <v>107</v>
      </c>
      <c r="Q237" s="6">
        <v>43852</v>
      </c>
      <c r="T237" s="6"/>
    </row>
    <row r="238" spans="1:20" x14ac:dyDescent="0.3">
      <c r="A238" t="s">
        <v>112</v>
      </c>
      <c r="B238" t="s">
        <v>393</v>
      </c>
      <c r="C238" t="s">
        <v>43</v>
      </c>
      <c r="D238" s="6">
        <v>43339</v>
      </c>
      <c r="E238" s="6">
        <v>44069</v>
      </c>
      <c r="F238" t="s">
        <v>48</v>
      </c>
      <c r="G238" t="s">
        <v>111</v>
      </c>
      <c r="H238" t="s">
        <v>8</v>
      </c>
      <c r="I238" t="s">
        <v>104</v>
      </c>
      <c r="J238" t="s">
        <v>105</v>
      </c>
      <c r="K238" t="s">
        <v>11</v>
      </c>
      <c r="L238">
        <v>122525.38</v>
      </c>
      <c r="M238" s="6">
        <v>43339</v>
      </c>
      <c r="N238" t="s">
        <v>106</v>
      </c>
      <c r="O238" t="s">
        <v>107</v>
      </c>
      <c r="Q238" s="6">
        <v>43852</v>
      </c>
      <c r="T238" s="6"/>
    </row>
    <row r="239" spans="1:20" x14ac:dyDescent="0.3">
      <c r="A239" t="s">
        <v>334</v>
      </c>
      <c r="B239" t="s">
        <v>394</v>
      </c>
      <c r="C239" t="s">
        <v>43</v>
      </c>
      <c r="D239" s="6">
        <v>43339</v>
      </c>
      <c r="E239" s="6">
        <v>43703</v>
      </c>
      <c r="F239" t="s">
        <v>46</v>
      </c>
      <c r="G239" t="s">
        <v>111</v>
      </c>
      <c r="H239" t="s">
        <v>8</v>
      </c>
      <c r="I239" t="s">
        <v>104</v>
      </c>
      <c r="J239" t="s">
        <v>46</v>
      </c>
      <c r="K239" t="s">
        <v>13</v>
      </c>
      <c r="L239">
        <v>13750</v>
      </c>
      <c r="M239" s="6">
        <v>43339</v>
      </c>
      <c r="N239" t="s">
        <v>106</v>
      </c>
      <c r="O239" t="s">
        <v>107</v>
      </c>
      <c r="Q239" s="6">
        <v>43852</v>
      </c>
      <c r="T239" s="6"/>
    </row>
    <row r="240" spans="1:20" x14ac:dyDescent="0.3">
      <c r="A240" t="s">
        <v>348</v>
      </c>
      <c r="B240" t="s">
        <v>395</v>
      </c>
      <c r="C240" t="s">
        <v>43</v>
      </c>
      <c r="D240" s="6">
        <v>43705</v>
      </c>
      <c r="E240" s="6">
        <v>44070</v>
      </c>
      <c r="F240" t="s">
        <v>46</v>
      </c>
      <c r="G240" t="s">
        <v>111</v>
      </c>
      <c r="H240" t="s">
        <v>8</v>
      </c>
      <c r="I240" t="s">
        <v>104</v>
      </c>
      <c r="J240" t="s">
        <v>46</v>
      </c>
      <c r="K240" t="s">
        <v>13</v>
      </c>
      <c r="L240">
        <v>42900</v>
      </c>
      <c r="M240" s="6">
        <v>43340</v>
      </c>
      <c r="N240" t="s">
        <v>106</v>
      </c>
      <c r="O240" t="s">
        <v>107</v>
      </c>
      <c r="Q240" s="6">
        <v>43852</v>
      </c>
      <c r="T240" s="6"/>
    </row>
    <row r="241" spans="1:20" x14ac:dyDescent="0.3">
      <c r="A241" t="s">
        <v>396</v>
      </c>
      <c r="B241" t="s">
        <v>397</v>
      </c>
      <c r="C241" t="s">
        <v>43</v>
      </c>
      <c r="D241" s="6">
        <v>43340</v>
      </c>
      <c r="E241" s="6">
        <v>44066</v>
      </c>
      <c r="F241" t="s">
        <v>48</v>
      </c>
      <c r="G241" t="s">
        <v>111</v>
      </c>
      <c r="H241" t="s">
        <v>8</v>
      </c>
      <c r="I241" t="s">
        <v>104</v>
      </c>
      <c r="J241" t="s">
        <v>105</v>
      </c>
      <c r="K241" t="s">
        <v>12</v>
      </c>
      <c r="L241">
        <v>129485.38</v>
      </c>
      <c r="M241" s="6">
        <v>43340</v>
      </c>
      <c r="N241" t="s">
        <v>106</v>
      </c>
      <c r="O241" t="s">
        <v>107</v>
      </c>
      <c r="Q241" s="6">
        <v>43852</v>
      </c>
      <c r="T241" s="6"/>
    </row>
    <row r="242" spans="1:20" x14ac:dyDescent="0.3">
      <c r="A242" t="s">
        <v>171</v>
      </c>
      <c r="B242" t="s">
        <v>384</v>
      </c>
      <c r="C242" t="s">
        <v>43</v>
      </c>
      <c r="D242" s="6">
        <v>43344</v>
      </c>
      <c r="E242" s="6">
        <v>43708</v>
      </c>
      <c r="F242" t="s">
        <v>29</v>
      </c>
      <c r="G242" t="s">
        <v>111</v>
      </c>
      <c r="H242" t="s">
        <v>8</v>
      </c>
      <c r="I242" t="s">
        <v>104</v>
      </c>
      <c r="J242" t="s">
        <v>158</v>
      </c>
      <c r="K242" t="s">
        <v>13</v>
      </c>
      <c r="L242">
        <v>3842.38</v>
      </c>
      <c r="M242" s="6">
        <v>43344</v>
      </c>
      <c r="N242" t="s">
        <v>106</v>
      </c>
      <c r="O242" t="s">
        <v>107</v>
      </c>
      <c r="Q242" s="6">
        <v>43852</v>
      </c>
      <c r="T242" s="6"/>
    </row>
    <row r="243" spans="1:20" x14ac:dyDescent="0.3">
      <c r="A243" t="s">
        <v>203</v>
      </c>
      <c r="B243" t="s">
        <v>384</v>
      </c>
      <c r="C243" t="s">
        <v>110</v>
      </c>
      <c r="D243" s="6">
        <v>43344</v>
      </c>
      <c r="E243" s="6">
        <v>43708</v>
      </c>
      <c r="F243" t="s">
        <v>29</v>
      </c>
      <c r="G243" t="s">
        <v>111</v>
      </c>
      <c r="H243" t="s">
        <v>8</v>
      </c>
      <c r="I243" t="s">
        <v>104</v>
      </c>
      <c r="J243" t="s">
        <v>158</v>
      </c>
      <c r="K243" t="s">
        <v>13</v>
      </c>
      <c r="L243">
        <v>2164.3000000000002</v>
      </c>
      <c r="M243" s="6">
        <v>43344</v>
      </c>
      <c r="N243" t="s">
        <v>106</v>
      </c>
      <c r="O243" t="s">
        <v>107</v>
      </c>
      <c r="Q243" s="6">
        <v>43852</v>
      </c>
      <c r="T243" s="6"/>
    </row>
    <row r="244" spans="1:20" x14ac:dyDescent="0.3">
      <c r="A244" t="s">
        <v>153</v>
      </c>
      <c r="B244" t="s">
        <v>384</v>
      </c>
      <c r="C244" t="s">
        <v>110</v>
      </c>
      <c r="D244" s="6">
        <v>43344</v>
      </c>
      <c r="E244" s="6">
        <v>43708</v>
      </c>
      <c r="F244" t="s">
        <v>29</v>
      </c>
      <c r="G244" t="s">
        <v>111</v>
      </c>
      <c r="H244" t="s">
        <v>8</v>
      </c>
      <c r="I244" t="s">
        <v>104</v>
      </c>
      <c r="J244" t="s">
        <v>158</v>
      </c>
      <c r="K244" t="s">
        <v>13</v>
      </c>
      <c r="L244">
        <v>5721.71</v>
      </c>
      <c r="M244" s="6">
        <v>43344</v>
      </c>
      <c r="N244" t="s">
        <v>106</v>
      </c>
      <c r="O244" t="s">
        <v>107</v>
      </c>
      <c r="Q244" s="6">
        <v>43852</v>
      </c>
      <c r="T244" s="6"/>
    </row>
    <row r="245" spans="1:20" x14ac:dyDescent="0.3">
      <c r="A245" t="s">
        <v>398</v>
      </c>
      <c r="B245" t="s">
        <v>384</v>
      </c>
      <c r="C245" t="s">
        <v>43</v>
      </c>
      <c r="D245" s="6">
        <v>43344</v>
      </c>
      <c r="E245" s="6">
        <v>43708</v>
      </c>
      <c r="F245" t="s">
        <v>29</v>
      </c>
      <c r="G245" t="s">
        <v>111</v>
      </c>
      <c r="H245" t="s">
        <v>8</v>
      </c>
      <c r="I245" t="s">
        <v>104</v>
      </c>
      <c r="J245" t="s">
        <v>158</v>
      </c>
      <c r="K245" t="s">
        <v>13</v>
      </c>
      <c r="L245">
        <v>5763.57</v>
      </c>
      <c r="M245" s="6">
        <v>43344</v>
      </c>
      <c r="N245" t="s">
        <v>106</v>
      </c>
      <c r="O245" t="s">
        <v>107</v>
      </c>
      <c r="Q245" s="6">
        <v>43852</v>
      </c>
      <c r="T245" s="6"/>
    </row>
    <row r="246" spans="1:20" x14ac:dyDescent="0.3">
      <c r="A246" t="s">
        <v>398</v>
      </c>
      <c r="B246" t="s">
        <v>384</v>
      </c>
      <c r="C246" t="s">
        <v>110</v>
      </c>
      <c r="D246" s="6">
        <v>43344</v>
      </c>
      <c r="E246" s="6">
        <v>43708</v>
      </c>
      <c r="F246" t="s">
        <v>29</v>
      </c>
      <c r="G246" t="s">
        <v>111</v>
      </c>
      <c r="H246" t="s">
        <v>8</v>
      </c>
      <c r="I246" t="s">
        <v>104</v>
      </c>
      <c r="J246" t="s">
        <v>158</v>
      </c>
      <c r="K246" t="s">
        <v>13</v>
      </c>
      <c r="L246">
        <v>2049.42</v>
      </c>
      <c r="M246" s="6">
        <v>43344</v>
      </c>
      <c r="N246" t="s">
        <v>106</v>
      </c>
      <c r="O246" t="s">
        <v>107</v>
      </c>
      <c r="Q246" s="6">
        <v>43852</v>
      </c>
      <c r="T246" s="6"/>
    </row>
    <row r="247" spans="1:20" x14ac:dyDescent="0.3">
      <c r="A247" t="s">
        <v>399</v>
      </c>
      <c r="B247" t="s">
        <v>384</v>
      </c>
      <c r="C247" t="s">
        <v>110</v>
      </c>
      <c r="D247" s="6">
        <v>43344</v>
      </c>
      <c r="E247" s="6">
        <v>43708</v>
      </c>
      <c r="F247" t="s">
        <v>29</v>
      </c>
      <c r="G247" t="s">
        <v>111</v>
      </c>
      <c r="H247" t="s">
        <v>8</v>
      </c>
      <c r="I247" t="s">
        <v>104</v>
      </c>
      <c r="J247" t="s">
        <v>158</v>
      </c>
      <c r="K247" t="s">
        <v>13</v>
      </c>
      <c r="L247">
        <v>5105.2</v>
      </c>
      <c r="M247" s="6">
        <v>43344</v>
      </c>
      <c r="N247" t="s">
        <v>106</v>
      </c>
      <c r="O247" t="s">
        <v>107</v>
      </c>
      <c r="Q247" s="6">
        <v>43852</v>
      </c>
      <c r="T247" s="6"/>
    </row>
    <row r="248" spans="1:20" x14ac:dyDescent="0.3">
      <c r="A248" t="s">
        <v>183</v>
      </c>
      <c r="B248" t="s">
        <v>384</v>
      </c>
      <c r="C248" t="s">
        <v>43</v>
      </c>
      <c r="D248" s="6">
        <v>43344</v>
      </c>
      <c r="E248" s="6">
        <v>43708</v>
      </c>
      <c r="F248" t="s">
        <v>29</v>
      </c>
      <c r="G248" t="s">
        <v>111</v>
      </c>
      <c r="H248" t="s">
        <v>8</v>
      </c>
      <c r="I248" t="s">
        <v>104</v>
      </c>
      <c r="J248" t="s">
        <v>158</v>
      </c>
      <c r="K248" t="s">
        <v>13</v>
      </c>
      <c r="L248">
        <v>153.76</v>
      </c>
      <c r="M248" s="6">
        <v>43344</v>
      </c>
      <c r="N248" t="s">
        <v>106</v>
      </c>
      <c r="O248" t="s">
        <v>107</v>
      </c>
      <c r="Q248" s="6">
        <v>43852</v>
      </c>
      <c r="T248" s="6"/>
    </row>
    <row r="249" spans="1:20" x14ac:dyDescent="0.3">
      <c r="A249" t="s">
        <v>307</v>
      </c>
      <c r="B249" t="s">
        <v>384</v>
      </c>
      <c r="C249" t="s">
        <v>110</v>
      </c>
      <c r="D249" s="6">
        <v>43344</v>
      </c>
      <c r="E249" s="6">
        <v>43708</v>
      </c>
      <c r="F249" t="s">
        <v>29</v>
      </c>
      <c r="G249" t="s">
        <v>111</v>
      </c>
      <c r="H249" t="s">
        <v>8</v>
      </c>
      <c r="I249" t="s">
        <v>104</v>
      </c>
      <c r="J249" t="s">
        <v>158</v>
      </c>
      <c r="K249" t="s">
        <v>13</v>
      </c>
      <c r="L249">
        <v>610.77</v>
      </c>
      <c r="M249" s="6">
        <v>43344</v>
      </c>
      <c r="N249" t="s">
        <v>106</v>
      </c>
      <c r="O249" t="s">
        <v>107</v>
      </c>
      <c r="Q249" s="6">
        <v>43852</v>
      </c>
      <c r="T249" s="6"/>
    </row>
    <row r="250" spans="1:20" x14ac:dyDescent="0.3">
      <c r="A250" t="s">
        <v>221</v>
      </c>
      <c r="B250" t="s">
        <v>400</v>
      </c>
      <c r="C250" t="s">
        <v>43</v>
      </c>
      <c r="D250" s="6">
        <v>43348</v>
      </c>
      <c r="E250" s="6">
        <v>43438</v>
      </c>
      <c r="F250" t="s">
        <v>48</v>
      </c>
      <c r="G250" t="s">
        <v>121</v>
      </c>
      <c r="H250" t="s">
        <v>2</v>
      </c>
      <c r="I250" t="s">
        <v>104</v>
      </c>
      <c r="J250" t="s">
        <v>122</v>
      </c>
      <c r="K250" t="s">
        <v>11</v>
      </c>
      <c r="L250">
        <v>5165.63</v>
      </c>
      <c r="M250" s="6">
        <v>43348</v>
      </c>
      <c r="N250" t="s">
        <v>106</v>
      </c>
      <c r="O250" t="s">
        <v>107</v>
      </c>
      <c r="Q250" s="6">
        <v>43852</v>
      </c>
      <c r="T250" s="6"/>
    </row>
    <row r="251" spans="1:20" x14ac:dyDescent="0.3">
      <c r="A251" t="s">
        <v>401</v>
      </c>
      <c r="B251" t="s">
        <v>402</v>
      </c>
      <c r="C251" t="s">
        <v>110</v>
      </c>
      <c r="D251" s="6">
        <v>43348</v>
      </c>
      <c r="E251" s="6">
        <v>43712</v>
      </c>
      <c r="F251" t="s">
        <v>45</v>
      </c>
      <c r="G251" t="s">
        <v>121</v>
      </c>
      <c r="H251" t="s">
        <v>2</v>
      </c>
      <c r="I251" t="s">
        <v>104</v>
      </c>
      <c r="J251" t="s">
        <v>122</v>
      </c>
      <c r="K251" t="s">
        <v>13</v>
      </c>
      <c r="L251">
        <v>6058.38</v>
      </c>
      <c r="M251" s="6">
        <v>43348</v>
      </c>
      <c r="N251" t="s">
        <v>106</v>
      </c>
      <c r="O251" t="s">
        <v>107</v>
      </c>
      <c r="Q251" s="6">
        <v>43852</v>
      </c>
      <c r="T251" s="6"/>
    </row>
    <row r="252" spans="1:20" x14ac:dyDescent="0.3">
      <c r="A252" t="s">
        <v>321</v>
      </c>
      <c r="B252" t="s">
        <v>403</v>
      </c>
      <c r="C252" t="s">
        <v>43</v>
      </c>
      <c r="D252" s="6">
        <v>43349</v>
      </c>
      <c r="E252" s="6">
        <v>45356</v>
      </c>
      <c r="F252" t="s">
        <v>46</v>
      </c>
      <c r="G252" t="s">
        <v>125</v>
      </c>
      <c r="H252" t="s">
        <v>126</v>
      </c>
      <c r="I252" t="s">
        <v>104</v>
      </c>
      <c r="J252" t="s">
        <v>46</v>
      </c>
      <c r="K252" t="s">
        <v>11</v>
      </c>
      <c r="L252">
        <v>59375</v>
      </c>
      <c r="M252" s="6">
        <v>43349</v>
      </c>
      <c r="N252" t="s">
        <v>106</v>
      </c>
      <c r="O252" t="s">
        <v>107</v>
      </c>
      <c r="Q252" s="6">
        <v>43852</v>
      </c>
      <c r="T252" s="6"/>
    </row>
    <row r="253" spans="1:20" x14ac:dyDescent="0.3">
      <c r="A253" t="s">
        <v>300</v>
      </c>
      <c r="B253" t="s">
        <v>403</v>
      </c>
      <c r="C253" t="s">
        <v>43</v>
      </c>
      <c r="D253" s="6">
        <v>43349</v>
      </c>
      <c r="E253" s="6">
        <v>43713</v>
      </c>
      <c r="F253" t="s">
        <v>46</v>
      </c>
      <c r="G253" t="s">
        <v>125</v>
      </c>
      <c r="H253" t="s">
        <v>126</v>
      </c>
      <c r="I253" t="s">
        <v>104</v>
      </c>
      <c r="J253" t="s">
        <v>46</v>
      </c>
      <c r="K253" t="s">
        <v>11</v>
      </c>
      <c r="L253">
        <v>65000</v>
      </c>
      <c r="M253" s="6">
        <v>43349</v>
      </c>
      <c r="N253" t="s">
        <v>106</v>
      </c>
      <c r="O253" t="s">
        <v>107</v>
      </c>
      <c r="Q253" s="6">
        <v>43852</v>
      </c>
      <c r="T253" s="6"/>
    </row>
    <row r="254" spans="1:20" x14ac:dyDescent="0.3">
      <c r="A254" t="s">
        <v>112</v>
      </c>
      <c r="B254" t="s">
        <v>404</v>
      </c>
      <c r="C254" t="s">
        <v>43</v>
      </c>
      <c r="D254" s="6">
        <v>43353</v>
      </c>
      <c r="E254" s="6">
        <v>43717</v>
      </c>
      <c r="F254" t="s">
        <v>45</v>
      </c>
      <c r="G254" t="s">
        <v>111</v>
      </c>
      <c r="H254" t="s">
        <v>8</v>
      </c>
      <c r="I254" t="s">
        <v>104</v>
      </c>
      <c r="J254" t="s">
        <v>105</v>
      </c>
      <c r="K254" t="s">
        <v>13</v>
      </c>
      <c r="L254">
        <v>109.88</v>
      </c>
      <c r="M254" s="6">
        <v>43353</v>
      </c>
      <c r="N254" t="s">
        <v>106</v>
      </c>
      <c r="O254" t="s">
        <v>107</v>
      </c>
      <c r="Q254" s="6">
        <v>43852</v>
      </c>
      <c r="T254" s="6"/>
    </row>
    <row r="255" spans="1:20" x14ac:dyDescent="0.3">
      <c r="A255" t="s">
        <v>112</v>
      </c>
      <c r="B255" t="s">
        <v>405</v>
      </c>
      <c r="C255" t="s">
        <v>43</v>
      </c>
      <c r="D255" s="6">
        <v>43353</v>
      </c>
      <c r="E255" s="6">
        <v>43717</v>
      </c>
      <c r="F255" t="s">
        <v>45</v>
      </c>
      <c r="G255" t="s">
        <v>111</v>
      </c>
      <c r="H255" t="s">
        <v>8</v>
      </c>
      <c r="I255" t="s">
        <v>104</v>
      </c>
      <c r="J255" t="s">
        <v>158</v>
      </c>
      <c r="K255" t="s">
        <v>13</v>
      </c>
      <c r="L255">
        <v>484.75</v>
      </c>
      <c r="M255" s="6">
        <v>43353</v>
      </c>
      <c r="N255" t="s">
        <v>106</v>
      </c>
      <c r="O255" t="s">
        <v>107</v>
      </c>
      <c r="Q255" s="6">
        <v>43852</v>
      </c>
      <c r="T255" s="6"/>
    </row>
    <row r="256" spans="1:20" x14ac:dyDescent="0.3">
      <c r="A256" t="s">
        <v>406</v>
      </c>
      <c r="B256" t="s">
        <v>407</v>
      </c>
      <c r="C256" t="s">
        <v>43</v>
      </c>
      <c r="D256" s="6">
        <v>43354</v>
      </c>
      <c r="E256" s="6">
        <v>43718</v>
      </c>
      <c r="F256" t="s">
        <v>44</v>
      </c>
      <c r="G256" t="s">
        <v>111</v>
      </c>
      <c r="H256" t="s">
        <v>8</v>
      </c>
      <c r="I256" t="s">
        <v>104</v>
      </c>
      <c r="J256" t="s">
        <v>44</v>
      </c>
      <c r="K256" t="s">
        <v>13</v>
      </c>
      <c r="L256">
        <v>1072.5</v>
      </c>
      <c r="M256" s="6">
        <v>43354</v>
      </c>
      <c r="N256" t="s">
        <v>106</v>
      </c>
      <c r="O256" t="s">
        <v>107</v>
      </c>
      <c r="Q256" s="6">
        <v>43852</v>
      </c>
      <c r="T256" s="6"/>
    </row>
    <row r="257" spans="1:20" x14ac:dyDescent="0.3">
      <c r="A257" t="s">
        <v>302</v>
      </c>
      <c r="B257" t="s">
        <v>408</v>
      </c>
      <c r="C257" t="s">
        <v>43</v>
      </c>
      <c r="D257" s="6">
        <v>43355</v>
      </c>
      <c r="E257" s="6">
        <v>43719</v>
      </c>
      <c r="F257" t="s">
        <v>44</v>
      </c>
      <c r="G257" t="s">
        <v>134</v>
      </c>
      <c r="H257" t="s">
        <v>4</v>
      </c>
      <c r="I257" t="s">
        <v>104</v>
      </c>
      <c r="J257" t="s">
        <v>44</v>
      </c>
      <c r="K257" t="s">
        <v>13</v>
      </c>
      <c r="L257">
        <v>8745.18</v>
      </c>
      <c r="M257" s="6">
        <v>43355</v>
      </c>
      <c r="N257" t="s">
        <v>106</v>
      </c>
      <c r="O257" t="s">
        <v>107</v>
      </c>
      <c r="Q257" s="6">
        <v>43852</v>
      </c>
      <c r="T257" s="6"/>
    </row>
    <row r="258" spans="1:20" x14ac:dyDescent="0.3">
      <c r="A258" t="s">
        <v>409</v>
      </c>
      <c r="B258" t="s">
        <v>410</v>
      </c>
      <c r="C258" t="s">
        <v>110</v>
      </c>
      <c r="D258" s="6">
        <v>43356</v>
      </c>
      <c r="E258" s="6">
        <v>43720</v>
      </c>
      <c r="F258" t="s">
        <v>29</v>
      </c>
      <c r="G258" t="s">
        <v>111</v>
      </c>
      <c r="H258" t="s">
        <v>8</v>
      </c>
      <c r="I258" t="s">
        <v>104</v>
      </c>
      <c r="J258" t="s">
        <v>105</v>
      </c>
      <c r="K258" t="s">
        <v>13</v>
      </c>
      <c r="L258">
        <v>4611.96</v>
      </c>
      <c r="M258" s="6">
        <v>43356</v>
      </c>
      <c r="N258" t="s">
        <v>106</v>
      </c>
      <c r="O258" t="s">
        <v>107</v>
      </c>
      <c r="Q258" s="6">
        <v>43852</v>
      </c>
      <c r="T258" s="6"/>
    </row>
    <row r="259" spans="1:20" x14ac:dyDescent="0.3">
      <c r="A259" t="s">
        <v>185</v>
      </c>
      <c r="B259" t="s">
        <v>411</v>
      </c>
      <c r="C259" t="s">
        <v>43</v>
      </c>
      <c r="D259" s="6">
        <v>43359</v>
      </c>
      <c r="E259" s="6">
        <v>43723</v>
      </c>
      <c r="F259" t="s">
        <v>29</v>
      </c>
      <c r="G259" t="s">
        <v>111</v>
      </c>
      <c r="H259" t="s">
        <v>8</v>
      </c>
      <c r="I259" t="s">
        <v>104</v>
      </c>
      <c r="J259" t="s">
        <v>158</v>
      </c>
      <c r="K259" t="s">
        <v>13</v>
      </c>
      <c r="L259">
        <v>33977.82</v>
      </c>
      <c r="M259" s="6">
        <v>43359</v>
      </c>
      <c r="N259" t="s">
        <v>106</v>
      </c>
      <c r="O259" t="s">
        <v>107</v>
      </c>
      <c r="Q259" s="6">
        <v>43852</v>
      </c>
      <c r="T259" s="6"/>
    </row>
    <row r="260" spans="1:20" x14ac:dyDescent="0.3">
      <c r="A260" t="s">
        <v>412</v>
      </c>
      <c r="B260" t="s">
        <v>413</v>
      </c>
      <c r="C260" t="s">
        <v>110</v>
      </c>
      <c r="D260" s="6">
        <v>43364</v>
      </c>
      <c r="E260" s="6">
        <v>43728</v>
      </c>
      <c r="F260" t="s">
        <v>45</v>
      </c>
      <c r="G260" t="s">
        <v>121</v>
      </c>
      <c r="H260" t="s">
        <v>2</v>
      </c>
      <c r="I260" t="s">
        <v>104</v>
      </c>
      <c r="J260" t="s">
        <v>122</v>
      </c>
      <c r="K260" t="s">
        <v>13</v>
      </c>
      <c r="L260">
        <v>3861.25</v>
      </c>
      <c r="M260" s="6">
        <v>43364</v>
      </c>
      <c r="N260" t="s">
        <v>106</v>
      </c>
      <c r="O260" t="s">
        <v>107</v>
      </c>
      <c r="Q260" s="6">
        <v>43852</v>
      </c>
      <c r="T260" s="6"/>
    </row>
    <row r="261" spans="1:20" x14ac:dyDescent="0.3">
      <c r="A261" t="s">
        <v>215</v>
      </c>
      <c r="B261" t="s">
        <v>414</v>
      </c>
      <c r="C261" t="s">
        <v>110</v>
      </c>
      <c r="D261" s="6">
        <v>43364</v>
      </c>
      <c r="E261" s="6">
        <v>43728</v>
      </c>
      <c r="F261" t="s">
        <v>45</v>
      </c>
      <c r="G261" t="s">
        <v>121</v>
      </c>
      <c r="H261" t="s">
        <v>2</v>
      </c>
      <c r="I261" t="s">
        <v>104</v>
      </c>
      <c r="J261" t="s">
        <v>122</v>
      </c>
      <c r="K261" t="s">
        <v>13</v>
      </c>
      <c r="L261">
        <v>13036.5</v>
      </c>
      <c r="M261" s="6">
        <v>43364</v>
      </c>
      <c r="N261" t="s">
        <v>106</v>
      </c>
      <c r="O261" t="s">
        <v>107</v>
      </c>
      <c r="Q261" s="6">
        <v>43852</v>
      </c>
      <c r="T261" s="6"/>
    </row>
    <row r="262" spans="1:20" x14ac:dyDescent="0.3">
      <c r="A262" t="s">
        <v>415</v>
      </c>
      <c r="B262" t="s">
        <v>416</v>
      </c>
      <c r="C262" t="s">
        <v>110</v>
      </c>
      <c r="D262" s="6">
        <v>43364</v>
      </c>
      <c r="E262" s="6">
        <v>43728</v>
      </c>
      <c r="F262" t="s">
        <v>45</v>
      </c>
      <c r="G262" t="s">
        <v>121</v>
      </c>
      <c r="H262" t="s">
        <v>2</v>
      </c>
      <c r="I262" t="s">
        <v>104</v>
      </c>
      <c r="J262" t="s">
        <v>122</v>
      </c>
      <c r="K262" t="s">
        <v>13</v>
      </c>
      <c r="L262">
        <v>8194.25</v>
      </c>
      <c r="M262" s="6">
        <v>43364</v>
      </c>
      <c r="N262" t="s">
        <v>106</v>
      </c>
      <c r="O262" t="s">
        <v>107</v>
      </c>
      <c r="Q262" s="6">
        <v>43852</v>
      </c>
      <c r="T262" s="6"/>
    </row>
    <row r="263" spans="1:20" x14ac:dyDescent="0.3">
      <c r="A263" t="s">
        <v>417</v>
      </c>
      <c r="B263" t="s">
        <v>253</v>
      </c>
      <c r="C263" t="s">
        <v>43</v>
      </c>
      <c r="D263" s="6">
        <v>43182</v>
      </c>
      <c r="E263" s="6">
        <v>44096</v>
      </c>
      <c r="F263" t="s">
        <v>48</v>
      </c>
      <c r="G263" t="s">
        <v>111</v>
      </c>
      <c r="H263" t="s">
        <v>8</v>
      </c>
      <c r="I263" t="s">
        <v>104</v>
      </c>
      <c r="J263" t="s">
        <v>105</v>
      </c>
      <c r="K263" t="s">
        <v>11</v>
      </c>
      <c r="L263">
        <v>26763.439999999999</v>
      </c>
      <c r="M263" s="6">
        <v>43366</v>
      </c>
      <c r="N263" t="s">
        <v>106</v>
      </c>
      <c r="O263" t="s">
        <v>107</v>
      </c>
      <c r="Q263" s="6">
        <v>43852</v>
      </c>
      <c r="T263" s="6"/>
    </row>
    <row r="264" spans="1:20" x14ac:dyDescent="0.3">
      <c r="A264" t="s">
        <v>112</v>
      </c>
      <c r="B264" t="s">
        <v>418</v>
      </c>
      <c r="C264" t="s">
        <v>43</v>
      </c>
      <c r="D264" s="6">
        <v>43368</v>
      </c>
      <c r="E264" s="6">
        <v>44098</v>
      </c>
      <c r="F264" t="s">
        <v>48</v>
      </c>
      <c r="G264" t="s">
        <v>111</v>
      </c>
      <c r="H264" t="s">
        <v>8</v>
      </c>
      <c r="I264" t="s">
        <v>104</v>
      </c>
      <c r="J264" t="s">
        <v>105</v>
      </c>
      <c r="K264" t="s">
        <v>11</v>
      </c>
      <c r="L264">
        <v>0</v>
      </c>
      <c r="M264" s="6">
        <v>43368</v>
      </c>
      <c r="N264" t="s">
        <v>106</v>
      </c>
      <c r="O264" t="s">
        <v>107</v>
      </c>
      <c r="Q264" s="6">
        <v>43852</v>
      </c>
      <c r="T264" s="6"/>
    </row>
    <row r="265" spans="1:20" x14ac:dyDescent="0.3">
      <c r="A265" t="s">
        <v>112</v>
      </c>
      <c r="B265" t="s">
        <v>418</v>
      </c>
      <c r="C265" t="s">
        <v>43</v>
      </c>
      <c r="D265" s="6">
        <v>43368</v>
      </c>
      <c r="E265" s="6">
        <v>44098</v>
      </c>
      <c r="F265" t="s">
        <v>48</v>
      </c>
      <c r="G265" t="s">
        <v>111</v>
      </c>
      <c r="H265" t="s">
        <v>8</v>
      </c>
      <c r="I265" t="s">
        <v>104</v>
      </c>
      <c r="J265" t="s">
        <v>105</v>
      </c>
      <c r="K265" t="s">
        <v>11</v>
      </c>
      <c r="L265">
        <v>112986.38</v>
      </c>
      <c r="M265" s="6">
        <v>43368</v>
      </c>
      <c r="N265" t="s">
        <v>106</v>
      </c>
      <c r="O265" t="s">
        <v>107</v>
      </c>
      <c r="Q265" s="6">
        <v>43852</v>
      </c>
      <c r="T265" s="6"/>
    </row>
    <row r="266" spans="1:20" x14ac:dyDescent="0.3">
      <c r="A266" t="s">
        <v>398</v>
      </c>
      <c r="B266" t="s">
        <v>419</v>
      </c>
      <c r="C266" t="s">
        <v>43</v>
      </c>
      <c r="D266" s="6">
        <v>43369</v>
      </c>
      <c r="E266" s="6">
        <v>43733</v>
      </c>
      <c r="F266" t="s">
        <v>44</v>
      </c>
      <c r="G266" t="s">
        <v>111</v>
      </c>
      <c r="H266" t="s">
        <v>8</v>
      </c>
      <c r="I266" t="s">
        <v>104</v>
      </c>
      <c r="J266" t="s">
        <v>44</v>
      </c>
      <c r="K266" t="s">
        <v>11</v>
      </c>
      <c r="L266">
        <v>2722.5</v>
      </c>
      <c r="M266" s="6">
        <v>43369</v>
      </c>
      <c r="N266" t="s">
        <v>106</v>
      </c>
      <c r="O266" t="s">
        <v>107</v>
      </c>
      <c r="Q266" s="6">
        <v>43852</v>
      </c>
      <c r="T266" s="6"/>
    </row>
    <row r="267" spans="1:20" x14ac:dyDescent="0.3">
      <c r="A267" t="s">
        <v>250</v>
      </c>
      <c r="B267" t="s">
        <v>420</v>
      </c>
      <c r="C267" t="s">
        <v>43</v>
      </c>
      <c r="D267" s="6">
        <v>43370</v>
      </c>
      <c r="E267" s="6">
        <v>43734</v>
      </c>
      <c r="F267" t="s">
        <v>44</v>
      </c>
      <c r="G267" t="s">
        <v>111</v>
      </c>
      <c r="H267" t="s">
        <v>8</v>
      </c>
      <c r="I267" t="s">
        <v>104</v>
      </c>
      <c r="J267" t="s">
        <v>44</v>
      </c>
      <c r="K267" t="s">
        <v>13</v>
      </c>
      <c r="L267">
        <v>1650</v>
      </c>
      <c r="M267" s="6">
        <v>43370</v>
      </c>
      <c r="N267" t="s">
        <v>106</v>
      </c>
      <c r="O267" t="s">
        <v>107</v>
      </c>
      <c r="Q267" s="6">
        <v>43852</v>
      </c>
      <c r="T267" s="6"/>
    </row>
    <row r="268" spans="1:20" x14ac:dyDescent="0.3">
      <c r="A268" t="s">
        <v>392</v>
      </c>
      <c r="B268" t="s">
        <v>421</v>
      </c>
      <c r="C268" t="s">
        <v>43</v>
      </c>
      <c r="D268" s="6">
        <v>43251</v>
      </c>
      <c r="E268" s="6">
        <v>43373</v>
      </c>
      <c r="F268" t="s">
        <v>48</v>
      </c>
      <c r="G268" t="s">
        <v>121</v>
      </c>
      <c r="H268" t="s">
        <v>2</v>
      </c>
      <c r="I268" t="s">
        <v>104</v>
      </c>
      <c r="J268" t="s">
        <v>122</v>
      </c>
      <c r="K268" t="s">
        <v>13</v>
      </c>
      <c r="L268">
        <v>8268.1299999999992</v>
      </c>
      <c r="M268" s="6">
        <v>43373</v>
      </c>
      <c r="N268" t="s">
        <v>106</v>
      </c>
      <c r="O268" t="s">
        <v>107</v>
      </c>
      <c r="Q268" s="6">
        <v>43852</v>
      </c>
      <c r="T268" s="6"/>
    </row>
    <row r="269" spans="1:20" x14ac:dyDescent="0.3">
      <c r="A269" t="s">
        <v>422</v>
      </c>
      <c r="B269" t="s">
        <v>423</v>
      </c>
      <c r="C269" t="s">
        <v>110</v>
      </c>
      <c r="D269" s="6">
        <v>43373</v>
      </c>
      <c r="E269" s="6">
        <v>43737</v>
      </c>
      <c r="F269" t="s">
        <v>47</v>
      </c>
      <c r="G269" t="s">
        <v>205</v>
      </c>
      <c r="H269" t="s">
        <v>6</v>
      </c>
      <c r="I269" t="s">
        <v>104</v>
      </c>
      <c r="J269" t="s">
        <v>127</v>
      </c>
      <c r="K269" t="s">
        <v>13</v>
      </c>
      <c r="L269">
        <v>54000</v>
      </c>
      <c r="M269" s="6">
        <v>43373</v>
      </c>
      <c r="N269" t="s">
        <v>106</v>
      </c>
      <c r="O269" t="s">
        <v>107</v>
      </c>
      <c r="Q269" s="6">
        <v>43852</v>
      </c>
      <c r="T269" s="6"/>
    </row>
    <row r="270" spans="1:20" x14ac:dyDescent="0.3">
      <c r="A270" t="s">
        <v>398</v>
      </c>
      <c r="B270" t="s">
        <v>424</v>
      </c>
      <c r="C270" t="s">
        <v>110</v>
      </c>
      <c r="D270" s="6">
        <v>43373</v>
      </c>
      <c r="E270" s="6">
        <v>43737</v>
      </c>
      <c r="F270" t="s">
        <v>46</v>
      </c>
      <c r="G270" t="s">
        <v>121</v>
      </c>
      <c r="H270" t="s">
        <v>2</v>
      </c>
      <c r="I270" t="s">
        <v>104</v>
      </c>
      <c r="J270" t="s">
        <v>122</v>
      </c>
      <c r="K270" t="s">
        <v>13</v>
      </c>
      <c r="L270">
        <v>186534.13</v>
      </c>
      <c r="M270" s="6">
        <v>43373</v>
      </c>
      <c r="N270" t="s">
        <v>106</v>
      </c>
      <c r="O270" t="s">
        <v>107</v>
      </c>
      <c r="Q270" s="6">
        <v>43852</v>
      </c>
      <c r="T270" s="6"/>
    </row>
    <row r="271" spans="1:20" x14ac:dyDescent="0.3">
      <c r="A271" t="s">
        <v>295</v>
      </c>
      <c r="B271" t="s">
        <v>425</v>
      </c>
      <c r="C271" t="s">
        <v>43</v>
      </c>
      <c r="D271" s="6">
        <v>43377</v>
      </c>
      <c r="E271" s="6">
        <v>43741</v>
      </c>
      <c r="F271" t="s">
        <v>46</v>
      </c>
      <c r="G271" t="s">
        <v>111</v>
      </c>
      <c r="H271" t="s">
        <v>8</v>
      </c>
      <c r="I271" t="s">
        <v>104</v>
      </c>
      <c r="J271" t="s">
        <v>46</v>
      </c>
      <c r="K271" t="s">
        <v>11</v>
      </c>
      <c r="L271">
        <v>18750</v>
      </c>
      <c r="M271" s="6">
        <v>43377</v>
      </c>
      <c r="N271" t="s">
        <v>106</v>
      </c>
      <c r="O271" t="s">
        <v>107</v>
      </c>
      <c r="Q271" s="6">
        <v>43852</v>
      </c>
      <c r="T271" s="6"/>
    </row>
    <row r="272" spans="1:20" x14ac:dyDescent="0.3">
      <c r="A272" t="s">
        <v>387</v>
      </c>
      <c r="B272" t="s">
        <v>305</v>
      </c>
      <c r="C272" t="s">
        <v>43</v>
      </c>
      <c r="D272" s="6">
        <v>43382</v>
      </c>
      <c r="E272" s="6">
        <v>43746</v>
      </c>
      <c r="F272" t="s">
        <v>48</v>
      </c>
      <c r="G272" t="s">
        <v>125</v>
      </c>
      <c r="H272" t="s">
        <v>126</v>
      </c>
      <c r="I272" t="s">
        <v>104</v>
      </c>
      <c r="J272" t="s">
        <v>105</v>
      </c>
      <c r="K272" t="s">
        <v>11</v>
      </c>
      <c r="L272">
        <v>11239.38</v>
      </c>
      <c r="M272" s="6">
        <v>43382</v>
      </c>
      <c r="N272" t="s">
        <v>106</v>
      </c>
      <c r="O272" t="s">
        <v>107</v>
      </c>
      <c r="Q272" s="6">
        <v>43852</v>
      </c>
      <c r="T272" s="6"/>
    </row>
    <row r="273" spans="1:20" x14ac:dyDescent="0.3">
      <c r="A273" t="s">
        <v>108</v>
      </c>
      <c r="B273" t="s">
        <v>364</v>
      </c>
      <c r="C273" t="s">
        <v>43</v>
      </c>
      <c r="D273" s="6">
        <v>43295</v>
      </c>
      <c r="E273" s="6">
        <v>44574</v>
      </c>
      <c r="F273" t="s">
        <v>48</v>
      </c>
      <c r="G273" t="s">
        <v>111</v>
      </c>
      <c r="H273" t="s">
        <v>8</v>
      </c>
      <c r="I273" t="s">
        <v>104</v>
      </c>
      <c r="J273" t="s">
        <v>105</v>
      </c>
      <c r="K273" t="s">
        <v>11</v>
      </c>
      <c r="L273">
        <v>11279.55</v>
      </c>
      <c r="M273" s="6">
        <v>43387</v>
      </c>
      <c r="N273" t="s">
        <v>106</v>
      </c>
      <c r="O273" t="s">
        <v>107</v>
      </c>
      <c r="Q273" s="6">
        <v>43852</v>
      </c>
      <c r="T273" s="6"/>
    </row>
    <row r="274" spans="1:20" x14ac:dyDescent="0.3">
      <c r="A274" t="s">
        <v>108</v>
      </c>
      <c r="B274" t="s">
        <v>363</v>
      </c>
      <c r="C274" t="s">
        <v>43</v>
      </c>
      <c r="D274" s="6">
        <v>43295</v>
      </c>
      <c r="E274" s="6">
        <v>44574</v>
      </c>
      <c r="F274" t="s">
        <v>48</v>
      </c>
      <c r="G274" t="s">
        <v>111</v>
      </c>
      <c r="H274" t="s">
        <v>8</v>
      </c>
      <c r="I274" t="s">
        <v>104</v>
      </c>
      <c r="J274" t="s">
        <v>105</v>
      </c>
      <c r="K274" t="s">
        <v>11</v>
      </c>
      <c r="L274">
        <v>5712.04</v>
      </c>
      <c r="M274" s="6">
        <v>43387</v>
      </c>
      <c r="N274" t="s">
        <v>106</v>
      </c>
      <c r="O274" t="s">
        <v>107</v>
      </c>
      <c r="Q274" s="6">
        <v>43852</v>
      </c>
      <c r="T274" s="6"/>
    </row>
    <row r="275" spans="1:20" x14ac:dyDescent="0.3">
      <c r="A275" t="s">
        <v>166</v>
      </c>
      <c r="B275" t="s">
        <v>426</v>
      </c>
      <c r="C275" t="s">
        <v>43</v>
      </c>
      <c r="D275" s="6">
        <v>43388</v>
      </c>
      <c r="E275" s="6">
        <v>43752</v>
      </c>
      <c r="F275" t="s">
        <v>29</v>
      </c>
      <c r="G275" t="s">
        <v>173</v>
      </c>
      <c r="H275" t="s">
        <v>24</v>
      </c>
      <c r="I275" t="s">
        <v>104</v>
      </c>
      <c r="J275" t="s">
        <v>122</v>
      </c>
      <c r="K275" t="s">
        <v>11</v>
      </c>
      <c r="L275">
        <v>16387.5</v>
      </c>
      <c r="M275" s="6">
        <v>43388</v>
      </c>
      <c r="N275" t="s">
        <v>106</v>
      </c>
      <c r="O275" t="s">
        <v>107</v>
      </c>
      <c r="Q275" s="6">
        <v>43852</v>
      </c>
      <c r="T275" s="6"/>
    </row>
    <row r="276" spans="1:20" x14ac:dyDescent="0.3">
      <c r="A276" t="s">
        <v>427</v>
      </c>
      <c r="B276" t="s">
        <v>428</v>
      </c>
      <c r="C276" t="s">
        <v>43</v>
      </c>
      <c r="D276" s="6">
        <v>43390</v>
      </c>
      <c r="E276" s="6">
        <v>43754</v>
      </c>
      <c r="F276" t="s">
        <v>45</v>
      </c>
      <c r="G276" t="s">
        <v>121</v>
      </c>
      <c r="H276" t="s">
        <v>2</v>
      </c>
      <c r="I276" t="s">
        <v>104</v>
      </c>
      <c r="J276" t="s">
        <v>122</v>
      </c>
      <c r="K276" t="s">
        <v>13</v>
      </c>
      <c r="L276">
        <v>295501.76</v>
      </c>
      <c r="M276" s="6">
        <v>43390</v>
      </c>
      <c r="N276" t="s">
        <v>106</v>
      </c>
      <c r="O276" t="s">
        <v>107</v>
      </c>
      <c r="Q276" s="6">
        <v>43852</v>
      </c>
      <c r="T276" s="6"/>
    </row>
    <row r="277" spans="1:20" x14ac:dyDescent="0.3">
      <c r="A277" t="s">
        <v>112</v>
      </c>
      <c r="B277" t="s">
        <v>429</v>
      </c>
      <c r="C277" t="s">
        <v>110</v>
      </c>
      <c r="D277" s="6">
        <v>43393</v>
      </c>
      <c r="E277" s="6">
        <v>43574</v>
      </c>
      <c r="F277" t="s">
        <v>48</v>
      </c>
      <c r="G277" t="s">
        <v>111</v>
      </c>
      <c r="H277" t="s">
        <v>8</v>
      </c>
      <c r="I277" t="s">
        <v>104</v>
      </c>
      <c r="J277" t="s">
        <v>105</v>
      </c>
      <c r="K277" t="s">
        <v>11</v>
      </c>
      <c r="L277">
        <v>101037</v>
      </c>
      <c r="M277" s="6">
        <v>43393</v>
      </c>
      <c r="N277" t="s">
        <v>106</v>
      </c>
      <c r="O277" t="s">
        <v>107</v>
      </c>
      <c r="Q277" s="6">
        <v>43852</v>
      </c>
      <c r="T277" s="6"/>
    </row>
    <row r="278" spans="1:20" x14ac:dyDescent="0.3">
      <c r="A278" t="s">
        <v>187</v>
      </c>
      <c r="B278" t="s">
        <v>430</v>
      </c>
      <c r="C278" t="s">
        <v>110</v>
      </c>
      <c r="D278" s="6">
        <v>43397</v>
      </c>
      <c r="E278" s="6">
        <v>43761</v>
      </c>
      <c r="F278" t="s">
        <v>29</v>
      </c>
      <c r="G278" t="s">
        <v>121</v>
      </c>
      <c r="H278" t="s">
        <v>2</v>
      </c>
      <c r="I278" t="s">
        <v>104</v>
      </c>
      <c r="J278" t="s">
        <v>122</v>
      </c>
      <c r="K278" t="s">
        <v>13</v>
      </c>
      <c r="L278">
        <v>18321.23</v>
      </c>
      <c r="M278" s="6">
        <v>43397</v>
      </c>
      <c r="N278" t="s">
        <v>106</v>
      </c>
      <c r="O278" t="s">
        <v>107</v>
      </c>
      <c r="Q278" s="6">
        <v>43852</v>
      </c>
      <c r="T278" s="6"/>
    </row>
    <row r="279" spans="1:20" x14ac:dyDescent="0.3">
      <c r="A279" t="s">
        <v>162</v>
      </c>
      <c r="B279" t="s">
        <v>431</v>
      </c>
      <c r="C279" t="s">
        <v>43</v>
      </c>
      <c r="D279" s="6">
        <v>43405</v>
      </c>
      <c r="E279" s="6">
        <v>43769</v>
      </c>
      <c r="F279" t="s">
        <v>46</v>
      </c>
      <c r="G279" t="s">
        <v>121</v>
      </c>
      <c r="H279" t="s">
        <v>2</v>
      </c>
      <c r="I279" t="s">
        <v>104</v>
      </c>
      <c r="J279" t="s">
        <v>122</v>
      </c>
      <c r="K279" t="s">
        <v>13</v>
      </c>
      <c r="L279">
        <v>53125</v>
      </c>
      <c r="M279" s="6">
        <v>43405</v>
      </c>
      <c r="N279" t="s">
        <v>106</v>
      </c>
      <c r="O279" t="s">
        <v>107</v>
      </c>
      <c r="Q279" s="6">
        <v>43852</v>
      </c>
      <c r="T279" s="6"/>
    </row>
    <row r="280" spans="1:20" x14ac:dyDescent="0.3">
      <c r="A280" t="s">
        <v>392</v>
      </c>
      <c r="B280" t="s">
        <v>432</v>
      </c>
      <c r="C280" t="s">
        <v>43</v>
      </c>
      <c r="D280" s="6">
        <v>43405</v>
      </c>
      <c r="E280" s="6">
        <v>43769</v>
      </c>
      <c r="F280" t="s">
        <v>45</v>
      </c>
      <c r="G280" t="s">
        <v>121</v>
      </c>
      <c r="H280" t="s">
        <v>2</v>
      </c>
      <c r="I280" t="s">
        <v>104</v>
      </c>
      <c r="J280" t="s">
        <v>122</v>
      </c>
      <c r="K280" t="s">
        <v>13</v>
      </c>
      <c r="L280">
        <v>0</v>
      </c>
      <c r="M280" s="6">
        <v>43405</v>
      </c>
      <c r="N280" t="s">
        <v>106</v>
      </c>
      <c r="O280" t="s">
        <v>107</v>
      </c>
      <c r="Q280" s="6">
        <v>43852</v>
      </c>
      <c r="T280" s="6"/>
    </row>
    <row r="281" spans="1:20" x14ac:dyDescent="0.3">
      <c r="A281" t="s">
        <v>433</v>
      </c>
      <c r="B281" t="s">
        <v>434</v>
      </c>
      <c r="C281" t="s">
        <v>43</v>
      </c>
      <c r="D281" s="6">
        <v>43405</v>
      </c>
      <c r="E281" s="6">
        <v>43769</v>
      </c>
      <c r="F281" t="s">
        <v>45</v>
      </c>
      <c r="G281" t="s">
        <v>121</v>
      </c>
      <c r="H281" t="s">
        <v>2</v>
      </c>
      <c r="I281" t="s">
        <v>104</v>
      </c>
      <c r="J281" t="s">
        <v>122</v>
      </c>
      <c r="K281" t="s">
        <v>13</v>
      </c>
      <c r="L281">
        <v>359.13</v>
      </c>
      <c r="M281" s="6">
        <v>43405</v>
      </c>
      <c r="N281" t="s">
        <v>106</v>
      </c>
      <c r="O281" t="s">
        <v>107</v>
      </c>
      <c r="Q281" s="6">
        <v>43852</v>
      </c>
      <c r="T281" s="6"/>
    </row>
    <row r="282" spans="1:20" x14ac:dyDescent="0.3">
      <c r="A282" t="s">
        <v>166</v>
      </c>
      <c r="B282" t="s">
        <v>435</v>
      </c>
      <c r="C282" t="s">
        <v>43</v>
      </c>
      <c r="D282" s="6">
        <v>43405</v>
      </c>
      <c r="E282" s="6">
        <v>43769</v>
      </c>
      <c r="F282" t="s">
        <v>46</v>
      </c>
      <c r="G282" t="s">
        <v>121</v>
      </c>
      <c r="H282" t="s">
        <v>2</v>
      </c>
      <c r="I282" t="s">
        <v>104</v>
      </c>
      <c r="J282" t="s">
        <v>122</v>
      </c>
      <c r="K282" t="s">
        <v>13</v>
      </c>
      <c r="L282">
        <v>0</v>
      </c>
      <c r="M282" s="6">
        <v>43405</v>
      </c>
      <c r="N282" t="s">
        <v>106</v>
      </c>
      <c r="O282" t="s">
        <v>107</v>
      </c>
      <c r="Q282" s="6">
        <v>43852</v>
      </c>
      <c r="T282" s="6"/>
    </row>
    <row r="283" spans="1:20" x14ac:dyDescent="0.3">
      <c r="A283" t="s">
        <v>166</v>
      </c>
      <c r="B283" t="s">
        <v>436</v>
      </c>
      <c r="C283" t="s">
        <v>43</v>
      </c>
      <c r="D283" s="6">
        <v>43405</v>
      </c>
      <c r="E283" s="6">
        <v>43769</v>
      </c>
      <c r="F283" t="s">
        <v>29</v>
      </c>
      <c r="G283" t="s">
        <v>121</v>
      </c>
      <c r="H283" t="s">
        <v>2</v>
      </c>
      <c r="I283" t="s">
        <v>104</v>
      </c>
      <c r="J283" t="s">
        <v>122</v>
      </c>
      <c r="K283" t="s">
        <v>13</v>
      </c>
      <c r="L283">
        <v>0</v>
      </c>
      <c r="M283" s="6">
        <v>43405</v>
      </c>
      <c r="N283" t="s">
        <v>106</v>
      </c>
      <c r="O283" t="s">
        <v>107</v>
      </c>
      <c r="Q283" s="6">
        <v>43852</v>
      </c>
      <c r="T283" s="6"/>
    </row>
    <row r="284" spans="1:20" x14ac:dyDescent="0.3">
      <c r="A284" t="s">
        <v>417</v>
      </c>
      <c r="B284" t="s">
        <v>437</v>
      </c>
      <c r="C284" t="s">
        <v>43</v>
      </c>
      <c r="D284" s="6">
        <v>43405</v>
      </c>
      <c r="E284" s="6">
        <v>43769</v>
      </c>
      <c r="F284" t="s">
        <v>46</v>
      </c>
      <c r="G284" t="s">
        <v>121</v>
      </c>
      <c r="H284" t="s">
        <v>2</v>
      </c>
      <c r="I284" t="s">
        <v>104</v>
      </c>
      <c r="J284" t="s">
        <v>122</v>
      </c>
      <c r="K284" t="s">
        <v>13</v>
      </c>
      <c r="L284">
        <v>52751.13</v>
      </c>
      <c r="M284" s="6">
        <v>43405</v>
      </c>
      <c r="N284" t="s">
        <v>106</v>
      </c>
      <c r="O284" t="s">
        <v>107</v>
      </c>
      <c r="Q284" s="6">
        <v>43852</v>
      </c>
      <c r="T284" s="6"/>
    </row>
    <row r="285" spans="1:20" x14ac:dyDescent="0.3">
      <c r="A285" t="s">
        <v>189</v>
      </c>
      <c r="B285" t="s">
        <v>438</v>
      </c>
      <c r="C285" t="s">
        <v>110</v>
      </c>
      <c r="D285" s="6">
        <v>43405</v>
      </c>
      <c r="E285" s="6">
        <v>43769</v>
      </c>
      <c r="F285" t="s">
        <v>47</v>
      </c>
      <c r="G285" t="s">
        <v>205</v>
      </c>
      <c r="H285" t="s">
        <v>6</v>
      </c>
      <c r="I285" t="s">
        <v>104</v>
      </c>
      <c r="J285" t="s">
        <v>127</v>
      </c>
      <c r="K285" t="s">
        <v>13</v>
      </c>
      <c r="L285">
        <v>90307.75</v>
      </c>
      <c r="M285" s="6">
        <v>43405</v>
      </c>
      <c r="N285" t="s">
        <v>106</v>
      </c>
      <c r="O285" t="s">
        <v>107</v>
      </c>
      <c r="Q285" s="6">
        <v>43852</v>
      </c>
      <c r="T285" s="6"/>
    </row>
    <row r="286" spans="1:20" x14ac:dyDescent="0.3">
      <c r="A286" t="s">
        <v>334</v>
      </c>
      <c r="B286" t="s">
        <v>439</v>
      </c>
      <c r="C286" t="s">
        <v>43</v>
      </c>
      <c r="D286" s="6">
        <v>43410</v>
      </c>
      <c r="E286" s="6">
        <v>43774</v>
      </c>
      <c r="F286" t="s">
        <v>45</v>
      </c>
      <c r="G286" t="s">
        <v>111</v>
      </c>
      <c r="H286" t="s">
        <v>8</v>
      </c>
      <c r="I286" t="s">
        <v>104</v>
      </c>
      <c r="J286" t="s">
        <v>46</v>
      </c>
      <c r="K286" t="s">
        <v>13</v>
      </c>
      <c r="L286">
        <v>1198.8800000000001</v>
      </c>
      <c r="M286" s="6">
        <v>43410</v>
      </c>
      <c r="N286" t="s">
        <v>106</v>
      </c>
      <c r="O286" t="s">
        <v>107</v>
      </c>
      <c r="Q286" s="6">
        <v>43852</v>
      </c>
      <c r="T286" s="6"/>
    </row>
    <row r="287" spans="1:20" x14ac:dyDescent="0.3">
      <c r="A287" t="s">
        <v>108</v>
      </c>
      <c r="B287" t="s">
        <v>377</v>
      </c>
      <c r="C287" t="s">
        <v>43</v>
      </c>
      <c r="D287" s="6">
        <v>43321</v>
      </c>
      <c r="E287" s="6">
        <v>44416</v>
      </c>
      <c r="F287" t="s">
        <v>48</v>
      </c>
      <c r="G287" t="s">
        <v>111</v>
      </c>
      <c r="H287" t="s">
        <v>8</v>
      </c>
      <c r="I287" t="s">
        <v>104</v>
      </c>
      <c r="J287" t="s">
        <v>105</v>
      </c>
      <c r="K287" t="s">
        <v>11</v>
      </c>
      <c r="L287">
        <v>14274.8</v>
      </c>
      <c r="M287" s="6">
        <v>43413</v>
      </c>
      <c r="N287" t="s">
        <v>106</v>
      </c>
      <c r="O287" t="s">
        <v>107</v>
      </c>
      <c r="Q287" s="6">
        <v>43852</v>
      </c>
      <c r="T287" s="6"/>
    </row>
    <row r="288" spans="1:20" x14ac:dyDescent="0.3">
      <c r="A288" t="s">
        <v>262</v>
      </c>
      <c r="B288" t="s">
        <v>440</v>
      </c>
      <c r="C288" t="s">
        <v>110</v>
      </c>
      <c r="D288" s="6">
        <v>43414</v>
      </c>
      <c r="E288" s="6">
        <v>43778</v>
      </c>
      <c r="F288" t="s">
        <v>47</v>
      </c>
      <c r="G288" t="s">
        <v>125</v>
      </c>
      <c r="H288" t="s">
        <v>126</v>
      </c>
      <c r="I288" t="s">
        <v>104</v>
      </c>
      <c r="J288" t="s">
        <v>127</v>
      </c>
      <c r="K288" t="s">
        <v>11</v>
      </c>
      <c r="L288">
        <v>0</v>
      </c>
      <c r="M288" s="6">
        <v>43414</v>
      </c>
      <c r="N288" t="s">
        <v>106</v>
      </c>
      <c r="O288" t="s">
        <v>107</v>
      </c>
      <c r="Q288" s="6">
        <v>43852</v>
      </c>
      <c r="T288" s="6"/>
    </row>
    <row r="289" spans="1:20" x14ac:dyDescent="0.3">
      <c r="A289" t="s">
        <v>112</v>
      </c>
      <c r="B289" t="s">
        <v>382</v>
      </c>
      <c r="C289" t="s">
        <v>43</v>
      </c>
      <c r="D289" s="6">
        <v>43326</v>
      </c>
      <c r="E289" s="6">
        <v>44240</v>
      </c>
      <c r="F289" t="s">
        <v>48</v>
      </c>
      <c r="G289" t="s">
        <v>111</v>
      </c>
      <c r="H289" t="s">
        <v>8</v>
      </c>
      <c r="I289" t="s">
        <v>104</v>
      </c>
      <c r="J289" t="s">
        <v>105</v>
      </c>
      <c r="K289" t="s">
        <v>11</v>
      </c>
      <c r="L289">
        <v>0</v>
      </c>
      <c r="M289" s="6">
        <v>43418</v>
      </c>
      <c r="N289" t="s">
        <v>106</v>
      </c>
      <c r="O289" t="s">
        <v>107</v>
      </c>
      <c r="Q289" s="6">
        <v>43852</v>
      </c>
      <c r="T289" s="6"/>
    </row>
    <row r="290" spans="1:20" x14ac:dyDescent="0.3">
      <c r="A290" t="s">
        <v>112</v>
      </c>
      <c r="B290" t="s">
        <v>382</v>
      </c>
      <c r="C290" t="s">
        <v>43</v>
      </c>
      <c r="D290" s="6">
        <v>43326</v>
      </c>
      <c r="E290" s="6">
        <v>44240</v>
      </c>
      <c r="F290" t="s">
        <v>48</v>
      </c>
      <c r="G290" t="s">
        <v>111</v>
      </c>
      <c r="H290" t="s">
        <v>8</v>
      </c>
      <c r="I290" t="s">
        <v>104</v>
      </c>
      <c r="J290" t="s">
        <v>105</v>
      </c>
      <c r="K290" t="s">
        <v>11</v>
      </c>
      <c r="L290">
        <v>68639.38</v>
      </c>
      <c r="M290" s="6">
        <v>43418</v>
      </c>
      <c r="N290" t="s">
        <v>106</v>
      </c>
      <c r="O290" t="s">
        <v>107</v>
      </c>
      <c r="Q290" s="6">
        <v>43852</v>
      </c>
      <c r="T290" s="6"/>
    </row>
    <row r="291" spans="1:20" x14ac:dyDescent="0.3">
      <c r="A291" t="s">
        <v>112</v>
      </c>
      <c r="B291" t="s">
        <v>315</v>
      </c>
      <c r="C291" t="s">
        <v>43</v>
      </c>
      <c r="D291" s="6">
        <v>43220</v>
      </c>
      <c r="E291" s="6">
        <v>44134</v>
      </c>
      <c r="F291" t="s">
        <v>48</v>
      </c>
      <c r="G291" t="s">
        <v>111</v>
      </c>
      <c r="H291" t="s">
        <v>8</v>
      </c>
      <c r="I291" t="s">
        <v>104</v>
      </c>
      <c r="J291" t="s">
        <v>105</v>
      </c>
      <c r="K291" t="s">
        <v>11</v>
      </c>
      <c r="L291">
        <v>4705.88</v>
      </c>
      <c r="M291" s="6">
        <v>43422</v>
      </c>
      <c r="N291" t="s">
        <v>106</v>
      </c>
      <c r="O291" t="s">
        <v>107</v>
      </c>
      <c r="Q291" s="6">
        <v>43852</v>
      </c>
      <c r="T291" s="6"/>
    </row>
    <row r="292" spans="1:20" x14ac:dyDescent="0.3">
      <c r="A292" t="s">
        <v>149</v>
      </c>
      <c r="B292" t="s">
        <v>150</v>
      </c>
      <c r="C292" t="s">
        <v>43</v>
      </c>
      <c r="D292" s="6">
        <v>43066</v>
      </c>
      <c r="E292" s="6">
        <v>44161</v>
      </c>
      <c r="F292" t="s">
        <v>48</v>
      </c>
      <c r="G292" t="s">
        <v>103</v>
      </c>
      <c r="H292" t="s">
        <v>23</v>
      </c>
      <c r="I292" t="s">
        <v>104</v>
      </c>
      <c r="J292" t="s">
        <v>105</v>
      </c>
      <c r="K292" t="s">
        <v>11</v>
      </c>
      <c r="L292">
        <v>25302.959999999999</v>
      </c>
      <c r="M292" s="6">
        <v>43431</v>
      </c>
      <c r="N292" t="s">
        <v>106</v>
      </c>
      <c r="O292" t="s">
        <v>107</v>
      </c>
      <c r="Q292" s="6">
        <v>43852</v>
      </c>
      <c r="T292" s="6"/>
    </row>
    <row r="293" spans="1:20" x14ac:dyDescent="0.3">
      <c r="A293" t="s">
        <v>112</v>
      </c>
      <c r="B293" t="s">
        <v>393</v>
      </c>
      <c r="C293" t="s">
        <v>43</v>
      </c>
      <c r="D293" s="6">
        <v>43339</v>
      </c>
      <c r="E293" s="6">
        <v>44069</v>
      </c>
      <c r="F293" t="s">
        <v>48</v>
      </c>
      <c r="G293" t="s">
        <v>111</v>
      </c>
      <c r="H293" t="s">
        <v>8</v>
      </c>
      <c r="I293" t="s">
        <v>104</v>
      </c>
      <c r="J293" t="s">
        <v>105</v>
      </c>
      <c r="K293" t="s">
        <v>11</v>
      </c>
      <c r="L293">
        <v>0</v>
      </c>
      <c r="M293" s="6">
        <v>43431</v>
      </c>
      <c r="N293" t="s">
        <v>106</v>
      </c>
      <c r="O293" t="s">
        <v>107</v>
      </c>
      <c r="Q293" s="6">
        <v>43852</v>
      </c>
      <c r="T293" s="6"/>
    </row>
    <row r="294" spans="1:20" x14ac:dyDescent="0.3">
      <c r="A294" t="s">
        <v>112</v>
      </c>
      <c r="B294" t="s">
        <v>393</v>
      </c>
      <c r="C294" t="s">
        <v>43</v>
      </c>
      <c r="D294" s="6">
        <v>43339</v>
      </c>
      <c r="E294" s="6">
        <v>44069</v>
      </c>
      <c r="F294" t="s">
        <v>48</v>
      </c>
      <c r="G294" t="s">
        <v>111</v>
      </c>
      <c r="H294" t="s">
        <v>8</v>
      </c>
      <c r="I294" t="s">
        <v>104</v>
      </c>
      <c r="J294" t="s">
        <v>105</v>
      </c>
      <c r="K294" t="s">
        <v>11</v>
      </c>
      <c r="L294">
        <v>90281.89</v>
      </c>
      <c r="M294" s="6">
        <v>43431</v>
      </c>
      <c r="N294" t="s">
        <v>106</v>
      </c>
      <c r="O294" t="s">
        <v>107</v>
      </c>
      <c r="Q294" s="6">
        <v>43852</v>
      </c>
      <c r="T294" s="6"/>
    </row>
    <row r="295" spans="1:20" x14ac:dyDescent="0.3">
      <c r="A295" t="s">
        <v>273</v>
      </c>
      <c r="B295" t="s">
        <v>441</v>
      </c>
      <c r="C295" t="s">
        <v>110</v>
      </c>
      <c r="D295" s="6">
        <v>43431</v>
      </c>
      <c r="E295" s="6">
        <v>43795</v>
      </c>
      <c r="F295" t="s">
        <v>47</v>
      </c>
      <c r="G295" t="s">
        <v>205</v>
      </c>
      <c r="H295" t="s">
        <v>6</v>
      </c>
      <c r="I295" t="s">
        <v>104</v>
      </c>
      <c r="J295" t="s">
        <v>127</v>
      </c>
      <c r="K295" t="s">
        <v>13</v>
      </c>
      <c r="L295">
        <v>7647.1</v>
      </c>
      <c r="M295" s="6">
        <v>43431</v>
      </c>
      <c r="N295" t="s">
        <v>106</v>
      </c>
      <c r="O295" t="s">
        <v>107</v>
      </c>
      <c r="Q295" s="6">
        <v>43852</v>
      </c>
      <c r="T295" s="6"/>
    </row>
    <row r="296" spans="1:20" x14ac:dyDescent="0.3">
      <c r="A296" t="s">
        <v>247</v>
      </c>
      <c r="B296" t="s">
        <v>305</v>
      </c>
      <c r="C296" t="s">
        <v>43</v>
      </c>
      <c r="D296" s="6">
        <v>43322</v>
      </c>
      <c r="E296" s="6">
        <v>43870</v>
      </c>
      <c r="F296" t="s">
        <v>48</v>
      </c>
      <c r="G296" t="s">
        <v>125</v>
      </c>
      <c r="H296" t="s">
        <v>126</v>
      </c>
      <c r="I296" t="s">
        <v>104</v>
      </c>
      <c r="J296" t="s">
        <v>105</v>
      </c>
      <c r="K296" t="s">
        <v>11</v>
      </c>
      <c r="L296">
        <v>17949.04</v>
      </c>
      <c r="M296" s="6">
        <v>43431</v>
      </c>
      <c r="N296" t="s">
        <v>106</v>
      </c>
      <c r="O296" t="s">
        <v>107</v>
      </c>
      <c r="Q296" s="6">
        <v>43852</v>
      </c>
      <c r="T296" s="6"/>
    </row>
    <row r="297" spans="1:20" x14ac:dyDescent="0.3">
      <c r="A297" t="s">
        <v>352</v>
      </c>
      <c r="B297" t="s">
        <v>305</v>
      </c>
      <c r="C297" t="s">
        <v>43</v>
      </c>
      <c r="D297" s="6">
        <v>43322</v>
      </c>
      <c r="E297" s="6">
        <v>43870</v>
      </c>
      <c r="F297" t="s">
        <v>48</v>
      </c>
      <c r="G297" t="s">
        <v>125</v>
      </c>
      <c r="H297" t="s">
        <v>126</v>
      </c>
      <c r="I297" t="s">
        <v>104</v>
      </c>
      <c r="J297" t="s">
        <v>105</v>
      </c>
      <c r="K297" t="s">
        <v>11</v>
      </c>
      <c r="L297">
        <v>21442.75</v>
      </c>
      <c r="M297" s="6">
        <v>43431</v>
      </c>
      <c r="N297" t="s">
        <v>106</v>
      </c>
      <c r="O297" t="s">
        <v>107</v>
      </c>
      <c r="Q297" s="6">
        <v>43852</v>
      </c>
      <c r="T297" s="6"/>
    </row>
    <row r="298" spans="1:20" x14ac:dyDescent="0.3">
      <c r="A298" t="s">
        <v>132</v>
      </c>
      <c r="B298" t="s">
        <v>442</v>
      </c>
      <c r="C298" t="s">
        <v>110</v>
      </c>
      <c r="D298" s="6">
        <v>43431</v>
      </c>
      <c r="E298" s="6">
        <v>43795</v>
      </c>
      <c r="F298" t="s">
        <v>47</v>
      </c>
      <c r="G298" t="s">
        <v>205</v>
      </c>
      <c r="H298" t="s">
        <v>6</v>
      </c>
      <c r="I298" t="s">
        <v>104</v>
      </c>
      <c r="J298" t="s">
        <v>127</v>
      </c>
      <c r="K298" t="s">
        <v>13</v>
      </c>
      <c r="L298">
        <v>30620.9</v>
      </c>
      <c r="M298" s="6">
        <v>43431</v>
      </c>
      <c r="N298" t="s">
        <v>106</v>
      </c>
      <c r="O298" t="s">
        <v>107</v>
      </c>
      <c r="Q298" s="6">
        <v>43852</v>
      </c>
      <c r="T298" s="6"/>
    </row>
    <row r="299" spans="1:20" x14ac:dyDescent="0.3">
      <c r="A299" t="s">
        <v>296</v>
      </c>
      <c r="B299" t="s">
        <v>443</v>
      </c>
      <c r="C299" t="s">
        <v>43</v>
      </c>
      <c r="D299" s="6">
        <v>43432</v>
      </c>
      <c r="E299" s="6">
        <v>43612</v>
      </c>
      <c r="F299" t="s">
        <v>45</v>
      </c>
      <c r="G299" t="s">
        <v>197</v>
      </c>
      <c r="H299" t="s">
        <v>22</v>
      </c>
      <c r="I299" t="s">
        <v>104</v>
      </c>
      <c r="J299" t="s">
        <v>127</v>
      </c>
      <c r="K299" t="s">
        <v>11</v>
      </c>
      <c r="L299">
        <v>2739.83</v>
      </c>
      <c r="M299" s="6">
        <v>43432</v>
      </c>
      <c r="N299" t="s">
        <v>106</v>
      </c>
      <c r="O299" t="s">
        <v>107</v>
      </c>
      <c r="Q299" s="6">
        <v>43852</v>
      </c>
      <c r="T299" s="6"/>
    </row>
    <row r="300" spans="1:20" x14ac:dyDescent="0.3">
      <c r="B300" t="s">
        <v>444</v>
      </c>
      <c r="C300" t="s">
        <v>43</v>
      </c>
      <c r="D300" s="6">
        <v>43433</v>
      </c>
      <c r="E300" s="6">
        <v>43797</v>
      </c>
      <c r="F300" t="s">
        <v>46</v>
      </c>
      <c r="G300" t="s">
        <v>155</v>
      </c>
      <c r="H300" t="s">
        <v>5</v>
      </c>
      <c r="I300" t="s">
        <v>104</v>
      </c>
      <c r="J300" t="s">
        <v>46</v>
      </c>
      <c r="K300" t="s">
        <v>12</v>
      </c>
      <c r="L300">
        <v>115173.38</v>
      </c>
      <c r="M300" s="6">
        <v>43433</v>
      </c>
      <c r="N300" t="s">
        <v>106</v>
      </c>
      <c r="O300" t="s">
        <v>107</v>
      </c>
      <c r="Q300" s="6">
        <v>43852</v>
      </c>
      <c r="T300" s="6"/>
    </row>
    <row r="301" spans="1:20" x14ac:dyDescent="0.3">
      <c r="A301" t="s">
        <v>280</v>
      </c>
      <c r="B301" t="s">
        <v>445</v>
      </c>
      <c r="C301" t="s">
        <v>43</v>
      </c>
      <c r="D301" s="6">
        <v>43434</v>
      </c>
      <c r="E301" s="6">
        <v>43798</v>
      </c>
      <c r="F301" t="s">
        <v>29</v>
      </c>
      <c r="G301" t="s">
        <v>111</v>
      </c>
      <c r="H301" t="s">
        <v>8</v>
      </c>
      <c r="I301" t="s">
        <v>104</v>
      </c>
      <c r="J301" t="s">
        <v>158</v>
      </c>
      <c r="K301" t="s">
        <v>13</v>
      </c>
      <c r="L301">
        <v>810.28</v>
      </c>
      <c r="M301" s="6">
        <v>43434</v>
      </c>
      <c r="N301" t="s">
        <v>106</v>
      </c>
      <c r="O301" t="s">
        <v>107</v>
      </c>
      <c r="Q301" s="6">
        <v>43852</v>
      </c>
      <c r="T301" s="6"/>
    </row>
    <row r="302" spans="1:20" x14ac:dyDescent="0.3">
      <c r="A302" t="s">
        <v>383</v>
      </c>
      <c r="B302" t="s">
        <v>446</v>
      </c>
      <c r="C302" t="s">
        <v>43</v>
      </c>
      <c r="D302" s="6">
        <v>42887</v>
      </c>
      <c r="E302" s="6">
        <v>43616</v>
      </c>
      <c r="F302" t="s">
        <v>48</v>
      </c>
      <c r="G302" t="s">
        <v>111</v>
      </c>
      <c r="H302" t="s">
        <v>8</v>
      </c>
      <c r="I302" t="s">
        <v>104</v>
      </c>
      <c r="J302" t="s">
        <v>105</v>
      </c>
      <c r="K302" t="s">
        <v>11</v>
      </c>
      <c r="L302">
        <v>64971</v>
      </c>
      <c r="M302" s="6">
        <v>43435</v>
      </c>
      <c r="N302" t="s">
        <v>106</v>
      </c>
      <c r="O302" t="s">
        <v>107</v>
      </c>
      <c r="Q302" s="6">
        <v>43852</v>
      </c>
      <c r="T302" s="6"/>
    </row>
    <row r="303" spans="1:20" x14ac:dyDescent="0.3">
      <c r="A303" t="s">
        <v>138</v>
      </c>
      <c r="B303" t="s">
        <v>447</v>
      </c>
      <c r="C303" t="s">
        <v>43</v>
      </c>
      <c r="D303" s="6">
        <v>43440</v>
      </c>
      <c r="E303" s="6">
        <v>43804</v>
      </c>
      <c r="F303" t="s">
        <v>44</v>
      </c>
      <c r="G303" t="s">
        <v>111</v>
      </c>
      <c r="H303" t="s">
        <v>8</v>
      </c>
      <c r="I303" t="s">
        <v>104</v>
      </c>
      <c r="J303" t="s">
        <v>44</v>
      </c>
      <c r="K303" t="s">
        <v>11</v>
      </c>
      <c r="L303">
        <v>10725</v>
      </c>
      <c r="M303" s="6">
        <v>43440</v>
      </c>
      <c r="N303" t="s">
        <v>106</v>
      </c>
      <c r="O303" t="s">
        <v>107</v>
      </c>
      <c r="Q303" s="6">
        <v>43852</v>
      </c>
      <c r="T303" s="6"/>
    </row>
    <row r="304" spans="1:20" x14ac:dyDescent="0.3">
      <c r="A304" t="s">
        <v>448</v>
      </c>
      <c r="B304" t="s">
        <v>449</v>
      </c>
      <c r="C304" t="s">
        <v>43</v>
      </c>
      <c r="D304" s="6">
        <v>43440</v>
      </c>
      <c r="E304" s="6">
        <v>43804</v>
      </c>
      <c r="F304" t="s">
        <v>48</v>
      </c>
      <c r="G304" t="s">
        <v>111</v>
      </c>
      <c r="H304" t="s">
        <v>8</v>
      </c>
      <c r="I304" t="s">
        <v>104</v>
      </c>
      <c r="J304" t="s">
        <v>105</v>
      </c>
      <c r="K304" t="s">
        <v>11</v>
      </c>
      <c r="L304">
        <v>53711</v>
      </c>
      <c r="M304" s="6">
        <v>43440</v>
      </c>
      <c r="N304" t="s">
        <v>106</v>
      </c>
      <c r="O304" t="s">
        <v>107</v>
      </c>
      <c r="Q304" s="6">
        <v>43852</v>
      </c>
      <c r="T304" s="6"/>
    </row>
    <row r="305" spans="1:20" x14ac:dyDescent="0.3">
      <c r="A305" t="s">
        <v>264</v>
      </c>
      <c r="B305" t="s">
        <v>397</v>
      </c>
      <c r="C305" t="s">
        <v>43</v>
      </c>
      <c r="D305" s="6">
        <v>43340</v>
      </c>
      <c r="E305" s="6">
        <v>44066</v>
      </c>
      <c r="F305" t="s">
        <v>48</v>
      </c>
      <c r="G305" t="s">
        <v>111</v>
      </c>
      <c r="H305" t="s">
        <v>8</v>
      </c>
      <c r="I305" t="s">
        <v>104</v>
      </c>
      <c r="J305" t="s">
        <v>105</v>
      </c>
      <c r="K305" t="s">
        <v>12</v>
      </c>
      <c r="L305">
        <v>100710.88</v>
      </c>
      <c r="M305" s="6">
        <v>43443</v>
      </c>
      <c r="N305" t="s">
        <v>106</v>
      </c>
      <c r="O305" t="s">
        <v>107</v>
      </c>
      <c r="Q305" s="6">
        <v>43852</v>
      </c>
      <c r="T305" s="6"/>
    </row>
    <row r="306" spans="1:20" x14ac:dyDescent="0.3">
      <c r="A306" t="s">
        <v>108</v>
      </c>
      <c r="B306" t="s">
        <v>450</v>
      </c>
      <c r="C306" t="s">
        <v>43</v>
      </c>
      <c r="D306" s="6">
        <v>43445</v>
      </c>
      <c r="E306" s="6">
        <v>44357</v>
      </c>
      <c r="F306" t="s">
        <v>48</v>
      </c>
      <c r="G306" t="s">
        <v>111</v>
      </c>
      <c r="H306" t="s">
        <v>8</v>
      </c>
      <c r="I306" t="s">
        <v>104</v>
      </c>
      <c r="J306" t="s">
        <v>105</v>
      </c>
      <c r="K306" t="s">
        <v>11</v>
      </c>
      <c r="L306">
        <v>46888.34</v>
      </c>
      <c r="M306" s="6">
        <v>43445</v>
      </c>
      <c r="N306" t="s">
        <v>106</v>
      </c>
      <c r="O306" t="s">
        <v>107</v>
      </c>
      <c r="Q306" s="6">
        <v>43852</v>
      </c>
      <c r="T306" s="6"/>
    </row>
    <row r="307" spans="1:20" x14ac:dyDescent="0.3">
      <c r="A307" t="s">
        <v>108</v>
      </c>
      <c r="B307" t="s">
        <v>451</v>
      </c>
      <c r="C307" t="s">
        <v>43</v>
      </c>
      <c r="D307" s="6">
        <v>43447</v>
      </c>
      <c r="E307" s="6">
        <v>44359</v>
      </c>
      <c r="F307" t="s">
        <v>48</v>
      </c>
      <c r="G307" t="s">
        <v>111</v>
      </c>
      <c r="H307" t="s">
        <v>8</v>
      </c>
      <c r="I307" t="s">
        <v>104</v>
      </c>
      <c r="J307" t="s">
        <v>105</v>
      </c>
      <c r="K307" t="s">
        <v>11</v>
      </c>
      <c r="L307">
        <v>35521.53</v>
      </c>
      <c r="M307" s="6">
        <v>43447</v>
      </c>
      <c r="N307" t="s">
        <v>106</v>
      </c>
      <c r="O307" t="s">
        <v>107</v>
      </c>
      <c r="Q307" s="6">
        <v>43852</v>
      </c>
      <c r="T307" s="6"/>
    </row>
    <row r="308" spans="1:20" x14ac:dyDescent="0.3">
      <c r="A308" t="s">
        <v>156</v>
      </c>
      <c r="B308" t="s">
        <v>452</v>
      </c>
      <c r="C308" t="s">
        <v>43</v>
      </c>
      <c r="D308" s="6">
        <v>43448</v>
      </c>
      <c r="E308" s="6">
        <v>43812</v>
      </c>
      <c r="F308" t="s">
        <v>45</v>
      </c>
      <c r="G308" t="s">
        <v>111</v>
      </c>
      <c r="H308" t="s">
        <v>8</v>
      </c>
      <c r="I308" t="s">
        <v>104</v>
      </c>
      <c r="J308" t="s">
        <v>158</v>
      </c>
      <c r="K308" t="s">
        <v>13</v>
      </c>
      <c r="L308">
        <v>2563.13</v>
      </c>
      <c r="M308" s="6">
        <v>43448</v>
      </c>
      <c r="N308" t="s">
        <v>106</v>
      </c>
      <c r="O308" t="s">
        <v>107</v>
      </c>
      <c r="Q308" s="6">
        <v>43852</v>
      </c>
      <c r="T308" s="6"/>
    </row>
    <row r="309" spans="1:20" x14ac:dyDescent="0.3">
      <c r="A309" t="s">
        <v>156</v>
      </c>
      <c r="B309" t="s">
        <v>453</v>
      </c>
      <c r="C309" t="s">
        <v>43</v>
      </c>
      <c r="D309" s="6">
        <v>43448</v>
      </c>
      <c r="E309" s="6">
        <v>43812</v>
      </c>
      <c r="F309" t="s">
        <v>29</v>
      </c>
      <c r="G309" t="s">
        <v>111</v>
      </c>
      <c r="H309" t="s">
        <v>8</v>
      </c>
      <c r="I309" t="s">
        <v>104</v>
      </c>
      <c r="J309" t="s">
        <v>158</v>
      </c>
      <c r="K309" t="s">
        <v>13</v>
      </c>
      <c r="L309">
        <v>212357.74</v>
      </c>
      <c r="M309" s="6">
        <v>43448</v>
      </c>
      <c r="N309" t="s">
        <v>106</v>
      </c>
      <c r="O309" t="s">
        <v>107</v>
      </c>
      <c r="Q309" s="6">
        <v>43852</v>
      </c>
      <c r="T309" s="6"/>
    </row>
    <row r="310" spans="1:20" x14ac:dyDescent="0.3">
      <c r="A310" t="s">
        <v>159</v>
      </c>
      <c r="B310" t="s">
        <v>454</v>
      </c>
      <c r="C310" t="s">
        <v>43</v>
      </c>
      <c r="D310" s="6">
        <v>43448</v>
      </c>
      <c r="E310" s="6">
        <v>43812</v>
      </c>
      <c r="F310" t="s">
        <v>44</v>
      </c>
      <c r="G310" t="s">
        <v>173</v>
      </c>
      <c r="H310" t="s">
        <v>24</v>
      </c>
      <c r="I310" t="s">
        <v>104</v>
      </c>
      <c r="J310" t="s">
        <v>122</v>
      </c>
      <c r="K310" t="s">
        <v>11</v>
      </c>
      <c r="L310">
        <v>5659.5</v>
      </c>
      <c r="M310" s="6">
        <v>43448</v>
      </c>
      <c r="N310" t="s">
        <v>106</v>
      </c>
      <c r="O310" t="s">
        <v>107</v>
      </c>
      <c r="Q310" s="6">
        <v>43852</v>
      </c>
      <c r="T310" s="6"/>
    </row>
    <row r="311" spans="1:20" x14ac:dyDescent="0.3">
      <c r="A311" t="s">
        <v>108</v>
      </c>
      <c r="B311" t="s">
        <v>455</v>
      </c>
      <c r="C311" t="s">
        <v>43</v>
      </c>
      <c r="D311" s="6">
        <v>43448</v>
      </c>
      <c r="E311" s="6">
        <v>44360</v>
      </c>
      <c r="F311" t="s">
        <v>48</v>
      </c>
      <c r="G311" t="s">
        <v>111</v>
      </c>
      <c r="H311" t="s">
        <v>8</v>
      </c>
      <c r="I311" t="s">
        <v>104</v>
      </c>
      <c r="J311" t="s">
        <v>105</v>
      </c>
      <c r="K311" t="s">
        <v>11</v>
      </c>
      <c r="L311">
        <v>6203.49</v>
      </c>
      <c r="M311" s="6">
        <v>43448</v>
      </c>
      <c r="N311" t="s">
        <v>106</v>
      </c>
      <c r="O311" t="s">
        <v>107</v>
      </c>
      <c r="Q311" s="6">
        <v>43852</v>
      </c>
      <c r="T311" s="6"/>
    </row>
    <row r="312" spans="1:20" x14ac:dyDescent="0.3">
      <c r="A312" t="s">
        <v>235</v>
      </c>
      <c r="B312" t="s">
        <v>456</v>
      </c>
      <c r="C312" t="s">
        <v>43</v>
      </c>
      <c r="D312" s="6">
        <v>43450</v>
      </c>
      <c r="E312" s="6">
        <v>43814</v>
      </c>
      <c r="F312" t="s">
        <v>29</v>
      </c>
      <c r="G312" t="s">
        <v>111</v>
      </c>
      <c r="H312" t="s">
        <v>8</v>
      </c>
      <c r="I312" t="s">
        <v>104</v>
      </c>
      <c r="J312" t="s">
        <v>158</v>
      </c>
      <c r="K312" t="s">
        <v>13</v>
      </c>
      <c r="L312">
        <v>33484.339999999997</v>
      </c>
      <c r="M312" s="6">
        <v>43450</v>
      </c>
      <c r="N312" t="s">
        <v>106</v>
      </c>
      <c r="O312" t="s">
        <v>107</v>
      </c>
      <c r="Q312" s="6">
        <v>43852</v>
      </c>
      <c r="T312" s="6"/>
    </row>
    <row r="313" spans="1:20" x14ac:dyDescent="0.3">
      <c r="A313" t="s">
        <v>162</v>
      </c>
      <c r="B313" t="s">
        <v>253</v>
      </c>
      <c r="C313" t="s">
        <v>43</v>
      </c>
      <c r="D313" s="6">
        <v>43182</v>
      </c>
      <c r="E313" s="6">
        <v>44096</v>
      </c>
      <c r="F313" t="s">
        <v>48</v>
      </c>
      <c r="G313" t="s">
        <v>111</v>
      </c>
      <c r="H313" t="s">
        <v>8</v>
      </c>
      <c r="I313" t="s">
        <v>104</v>
      </c>
      <c r="J313" t="s">
        <v>105</v>
      </c>
      <c r="K313" t="s">
        <v>11</v>
      </c>
      <c r="L313">
        <v>26763.439999999999</v>
      </c>
      <c r="M313" s="6">
        <v>43457</v>
      </c>
      <c r="N313" t="s">
        <v>106</v>
      </c>
      <c r="O313" t="s">
        <v>107</v>
      </c>
      <c r="Q313" s="6">
        <v>43852</v>
      </c>
      <c r="T313" s="6"/>
    </row>
    <row r="314" spans="1:20" x14ac:dyDescent="0.3">
      <c r="A314" t="s">
        <v>457</v>
      </c>
      <c r="B314" t="s">
        <v>458</v>
      </c>
      <c r="C314" t="s">
        <v>43</v>
      </c>
      <c r="D314" s="6">
        <v>43458</v>
      </c>
      <c r="E314" s="6">
        <v>43822</v>
      </c>
      <c r="F314" t="s">
        <v>44</v>
      </c>
      <c r="G314" t="s">
        <v>111</v>
      </c>
      <c r="H314" t="s">
        <v>8</v>
      </c>
      <c r="I314" t="s">
        <v>104</v>
      </c>
      <c r="J314" t="s">
        <v>44</v>
      </c>
      <c r="K314" t="s">
        <v>13</v>
      </c>
      <c r="L314">
        <v>1113.92</v>
      </c>
      <c r="M314" s="6">
        <v>43458</v>
      </c>
      <c r="N314" t="s">
        <v>106</v>
      </c>
      <c r="O314" t="s">
        <v>107</v>
      </c>
      <c r="Q314" s="6">
        <v>43852</v>
      </c>
      <c r="T314" s="6"/>
    </row>
    <row r="315" spans="1:20" x14ac:dyDescent="0.3">
      <c r="A315" t="s">
        <v>112</v>
      </c>
      <c r="B315" t="s">
        <v>418</v>
      </c>
      <c r="C315" t="s">
        <v>43</v>
      </c>
      <c r="D315" s="6">
        <v>43368</v>
      </c>
      <c r="E315" s="6">
        <v>44098</v>
      </c>
      <c r="F315" t="s">
        <v>48</v>
      </c>
      <c r="G315" t="s">
        <v>111</v>
      </c>
      <c r="H315" t="s">
        <v>8</v>
      </c>
      <c r="I315" t="s">
        <v>104</v>
      </c>
      <c r="J315" t="s">
        <v>105</v>
      </c>
      <c r="K315" t="s">
        <v>11</v>
      </c>
      <c r="L315">
        <v>0</v>
      </c>
      <c r="M315" s="6">
        <v>43459</v>
      </c>
      <c r="N315" t="s">
        <v>106</v>
      </c>
      <c r="O315" t="s">
        <v>107</v>
      </c>
      <c r="Q315" s="6">
        <v>43852</v>
      </c>
      <c r="T315" s="6"/>
    </row>
    <row r="316" spans="1:20" x14ac:dyDescent="0.3">
      <c r="A316" t="s">
        <v>112</v>
      </c>
      <c r="B316" t="s">
        <v>418</v>
      </c>
      <c r="C316" t="s">
        <v>43</v>
      </c>
      <c r="D316" s="6">
        <v>43368</v>
      </c>
      <c r="E316" s="6">
        <v>44098</v>
      </c>
      <c r="F316" t="s">
        <v>48</v>
      </c>
      <c r="G316" t="s">
        <v>111</v>
      </c>
      <c r="H316" t="s">
        <v>8</v>
      </c>
      <c r="I316" t="s">
        <v>104</v>
      </c>
      <c r="J316" t="s">
        <v>105</v>
      </c>
      <c r="K316" t="s">
        <v>11</v>
      </c>
      <c r="L316">
        <v>83253.179999999993</v>
      </c>
      <c r="M316" s="6">
        <v>43459</v>
      </c>
      <c r="N316" t="s">
        <v>106</v>
      </c>
      <c r="O316" t="s">
        <v>107</v>
      </c>
      <c r="Q316" s="6">
        <v>43852</v>
      </c>
      <c r="T316" s="6"/>
    </row>
    <row r="317" spans="1:20" x14ac:dyDescent="0.3">
      <c r="A317" t="s">
        <v>352</v>
      </c>
      <c r="B317" t="s">
        <v>459</v>
      </c>
      <c r="C317" t="s">
        <v>43</v>
      </c>
      <c r="D317" s="6">
        <v>43463</v>
      </c>
      <c r="E317" s="6">
        <v>43644</v>
      </c>
      <c r="F317" t="s">
        <v>45</v>
      </c>
      <c r="G317" t="s">
        <v>197</v>
      </c>
      <c r="H317" t="s">
        <v>22</v>
      </c>
      <c r="I317" t="s">
        <v>104</v>
      </c>
      <c r="J317" t="s">
        <v>127</v>
      </c>
      <c r="K317" t="s">
        <v>13</v>
      </c>
      <c r="L317">
        <v>2228.33</v>
      </c>
      <c r="M317" s="6">
        <v>43463</v>
      </c>
      <c r="N317" t="s">
        <v>106</v>
      </c>
      <c r="O317" t="s">
        <v>107</v>
      </c>
      <c r="Q317" s="6">
        <v>43852</v>
      </c>
      <c r="T317" s="6"/>
    </row>
    <row r="318" spans="1:20" x14ac:dyDescent="0.3">
      <c r="A318" t="s">
        <v>266</v>
      </c>
      <c r="B318" t="s">
        <v>460</v>
      </c>
      <c r="C318" t="s">
        <v>43</v>
      </c>
      <c r="D318" s="6">
        <v>43466</v>
      </c>
      <c r="E318" s="6">
        <v>43830</v>
      </c>
      <c r="F318" t="s">
        <v>46</v>
      </c>
      <c r="G318" t="s">
        <v>111</v>
      </c>
      <c r="H318" t="s">
        <v>8</v>
      </c>
      <c r="I318" t="s">
        <v>104</v>
      </c>
      <c r="J318" t="s">
        <v>46</v>
      </c>
      <c r="K318" t="s">
        <v>13</v>
      </c>
      <c r="L318">
        <v>137500</v>
      </c>
      <c r="M318" s="6">
        <v>43466</v>
      </c>
      <c r="N318" t="s">
        <v>106</v>
      </c>
      <c r="O318" t="s">
        <v>107</v>
      </c>
      <c r="Q318" s="6">
        <v>43852</v>
      </c>
      <c r="T318" s="6"/>
    </row>
    <row r="319" spans="1:20" x14ac:dyDescent="0.3">
      <c r="A319" t="s">
        <v>433</v>
      </c>
      <c r="B319" t="s">
        <v>461</v>
      </c>
      <c r="C319" t="s">
        <v>43</v>
      </c>
      <c r="D319" s="6">
        <v>43466</v>
      </c>
      <c r="E319" s="6">
        <v>43830</v>
      </c>
      <c r="F319" t="s">
        <v>29</v>
      </c>
      <c r="G319" t="s">
        <v>121</v>
      </c>
      <c r="H319" t="s">
        <v>2</v>
      </c>
      <c r="I319" t="s">
        <v>104</v>
      </c>
      <c r="J319" t="s">
        <v>122</v>
      </c>
      <c r="K319" t="s">
        <v>13</v>
      </c>
      <c r="L319">
        <v>0</v>
      </c>
      <c r="M319" s="6">
        <v>43466</v>
      </c>
      <c r="N319" t="s">
        <v>106</v>
      </c>
      <c r="O319" t="s">
        <v>107</v>
      </c>
      <c r="Q319" s="6">
        <v>43852</v>
      </c>
      <c r="T319" s="6"/>
    </row>
    <row r="320" spans="1:20" x14ac:dyDescent="0.3">
      <c r="A320" t="s">
        <v>274</v>
      </c>
      <c r="B320" t="s">
        <v>462</v>
      </c>
      <c r="C320" t="s">
        <v>43</v>
      </c>
      <c r="D320" s="6">
        <v>43466</v>
      </c>
      <c r="E320" s="6">
        <v>43830</v>
      </c>
      <c r="F320" t="s">
        <v>29</v>
      </c>
      <c r="G320" t="s">
        <v>197</v>
      </c>
      <c r="H320" t="s">
        <v>22</v>
      </c>
      <c r="I320" t="s">
        <v>104</v>
      </c>
      <c r="J320" t="s">
        <v>158</v>
      </c>
      <c r="K320" t="s">
        <v>11</v>
      </c>
      <c r="L320">
        <v>7475</v>
      </c>
      <c r="M320" s="6">
        <v>43466</v>
      </c>
      <c r="N320" t="s">
        <v>106</v>
      </c>
      <c r="O320" t="s">
        <v>107</v>
      </c>
      <c r="Q320" s="6">
        <v>43852</v>
      </c>
      <c r="T320" s="6"/>
    </row>
    <row r="321" spans="1:20" x14ac:dyDescent="0.3">
      <c r="A321" t="s">
        <v>151</v>
      </c>
      <c r="B321" t="s">
        <v>463</v>
      </c>
      <c r="C321" t="s">
        <v>43</v>
      </c>
      <c r="D321" s="6">
        <v>43466</v>
      </c>
      <c r="E321" s="6">
        <v>43830</v>
      </c>
      <c r="F321" t="s">
        <v>46</v>
      </c>
      <c r="G321" t="s">
        <v>121</v>
      </c>
      <c r="H321" t="s">
        <v>2</v>
      </c>
      <c r="I321" t="s">
        <v>104</v>
      </c>
      <c r="J321" t="s">
        <v>122</v>
      </c>
      <c r="K321" t="s">
        <v>11</v>
      </c>
      <c r="L321">
        <v>12019.2</v>
      </c>
      <c r="M321" s="6">
        <v>43466</v>
      </c>
      <c r="N321" t="s">
        <v>106</v>
      </c>
      <c r="O321" t="s">
        <v>107</v>
      </c>
      <c r="Q321" s="6">
        <v>43852</v>
      </c>
      <c r="T321" s="6"/>
    </row>
    <row r="322" spans="1:20" x14ac:dyDescent="0.3">
      <c r="A322" t="s">
        <v>226</v>
      </c>
      <c r="B322" t="s">
        <v>464</v>
      </c>
      <c r="C322" t="s">
        <v>43</v>
      </c>
      <c r="D322" s="6">
        <v>43466</v>
      </c>
      <c r="E322" s="6">
        <v>43830</v>
      </c>
      <c r="F322" t="s">
        <v>44</v>
      </c>
      <c r="G322" t="s">
        <v>121</v>
      </c>
      <c r="H322" t="s">
        <v>2</v>
      </c>
      <c r="I322" t="s">
        <v>104</v>
      </c>
      <c r="J322" t="s">
        <v>122</v>
      </c>
      <c r="K322" t="s">
        <v>11</v>
      </c>
      <c r="L322">
        <v>21157.34</v>
      </c>
      <c r="M322" s="6">
        <v>43466</v>
      </c>
      <c r="N322" t="s">
        <v>106</v>
      </c>
      <c r="O322" t="s">
        <v>107</v>
      </c>
      <c r="Q322" s="6">
        <v>43852</v>
      </c>
      <c r="T322" s="6"/>
    </row>
    <row r="323" spans="1:20" x14ac:dyDescent="0.3">
      <c r="A323" t="s">
        <v>166</v>
      </c>
      <c r="B323" t="s">
        <v>465</v>
      </c>
      <c r="C323" t="s">
        <v>43</v>
      </c>
      <c r="D323" s="6">
        <v>43466</v>
      </c>
      <c r="E323" s="6">
        <v>43830</v>
      </c>
      <c r="F323" t="s">
        <v>47</v>
      </c>
      <c r="G323" t="s">
        <v>205</v>
      </c>
      <c r="H323" t="s">
        <v>6</v>
      </c>
      <c r="I323" t="s">
        <v>104</v>
      </c>
      <c r="J323" t="s">
        <v>127</v>
      </c>
      <c r="K323" t="s">
        <v>13</v>
      </c>
      <c r="L323">
        <v>23387.4</v>
      </c>
      <c r="M323" s="6">
        <v>43466</v>
      </c>
      <c r="N323" t="s">
        <v>106</v>
      </c>
      <c r="O323" t="s">
        <v>107</v>
      </c>
      <c r="Q323" s="6">
        <v>43852</v>
      </c>
      <c r="T323" s="6"/>
    </row>
    <row r="324" spans="1:20" x14ac:dyDescent="0.3">
      <c r="A324" t="s">
        <v>180</v>
      </c>
      <c r="B324" t="s">
        <v>466</v>
      </c>
      <c r="C324" t="s">
        <v>43</v>
      </c>
      <c r="D324" s="6">
        <v>43466</v>
      </c>
      <c r="E324" s="6">
        <v>43830</v>
      </c>
      <c r="F324" t="s">
        <v>46</v>
      </c>
      <c r="G324" t="s">
        <v>121</v>
      </c>
      <c r="H324" t="s">
        <v>2</v>
      </c>
      <c r="I324" t="s">
        <v>104</v>
      </c>
      <c r="J324" t="s">
        <v>122</v>
      </c>
      <c r="K324" t="s">
        <v>11</v>
      </c>
      <c r="L324">
        <v>30048.080000000002</v>
      </c>
      <c r="M324" s="6">
        <v>43466</v>
      </c>
      <c r="N324" t="s">
        <v>106</v>
      </c>
      <c r="O324" t="s">
        <v>107</v>
      </c>
      <c r="Q324" s="6">
        <v>43852</v>
      </c>
      <c r="T324" s="6"/>
    </row>
    <row r="325" spans="1:20" x14ac:dyDescent="0.3">
      <c r="A325" t="s">
        <v>101</v>
      </c>
      <c r="B325" t="s">
        <v>467</v>
      </c>
      <c r="C325" t="s">
        <v>43</v>
      </c>
      <c r="D325" s="6">
        <v>43466</v>
      </c>
      <c r="E325" s="6">
        <v>43830</v>
      </c>
      <c r="F325" t="s">
        <v>44</v>
      </c>
      <c r="G325" t="s">
        <v>121</v>
      </c>
      <c r="H325" t="s">
        <v>2</v>
      </c>
      <c r="I325" t="s">
        <v>104</v>
      </c>
      <c r="J325" t="s">
        <v>122</v>
      </c>
      <c r="K325" t="s">
        <v>11</v>
      </c>
      <c r="L325">
        <v>21768.61</v>
      </c>
      <c r="M325" s="6">
        <v>43466</v>
      </c>
      <c r="N325" t="s">
        <v>106</v>
      </c>
      <c r="O325" t="s">
        <v>107</v>
      </c>
      <c r="Q325" s="6">
        <v>43852</v>
      </c>
      <c r="T325" s="6"/>
    </row>
    <row r="326" spans="1:20" x14ac:dyDescent="0.3">
      <c r="A326" t="s">
        <v>115</v>
      </c>
      <c r="B326" t="s">
        <v>468</v>
      </c>
      <c r="C326" t="s">
        <v>43</v>
      </c>
      <c r="D326" s="6">
        <v>43466</v>
      </c>
      <c r="E326" s="6">
        <v>43830</v>
      </c>
      <c r="F326" t="s">
        <v>46</v>
      </c>
      <c r="G326" t="s">
        <v>121</v>
      </c>
      <c r="H326" t="s">
        <v>2</v>
      </c>
      <c r="I326" t="s">
        <v>104</v>
      </c>
      <c r="J326" t="s">
        <v>122</v>
      </c>
      <c r="K326" t="s">
        <v>11</v>
      </c>
      <c r="L326">
        <v>12019.2</v>
      </c>
      <c r="M326" s="6">
        <v>43466</v>
      </c>
      <c r="N326" t="s">
        <v>106</v>
      </c>
      <c r="O326" t="s">
        <v>107</v>
      </c>
      <c r="Q326" s="6">
        <v>43852</v>
      </c>
      <c r="T326" s="6"/>
    </row>
    <row r="327" spans="1:20" x14ac:dyDescent="0.3">
      <c r="A327" t="s">
        <v>469</v>
      </c>
      <c r="B327" t="s">
        <v>470</v>
      </c>
      <c r="C327" t="s">
        <v>43</v>
      </c>
      <c r="D327" s="6">
        <v>43466</v>
      </c>
      <c r="E327" s="6">
        <v>43830</v>
      </c>
      <c r="F327" t="s">
        <v>44</v>
      </c>
      <c r="G327" t="s">
        <v>121</v>
      </c>
      <c r="H327" t="s">
        <v>2</v>
      </c>
      <c r="I327" t="s">
        <v>104</v>
      </c>
      <c r="J327" t="s">
        <v>122</v>
      </c>
      <c r="K327" t="s">
        <v>11</v>
      </c>
      <c r="L327">
        <v>77787.360000000001</v>
      </c>
      <c r="M327" s="6">
        <v>43466</v>
      </c>
      <c r="N327" t="s">
        <v>106</v>
      </c>
      <c r="O327" t="s">
        <v>107</v>
      </c>
      <c r="Q327" s="6">
        <v>43852</v>
      </c>
      <c r="T327" s="6"/>
    </row>
    <row r="328" spans="1:20" x14ac:dyDescent="0.3">
      <c r="A328" t="s">
        <v>112</v>
      </c>
      <c r="B328" t="s">
        <v>256</v>
      </c>
      <c r="C328" t="s">
        <v>43</v>
      </c>
      <c r="D328" s="6">
        <v>43467</v>
      </c>
      <c r="E328" s="6">
        <v>43830</v>
      </c>
      <c r="F328" t="s">
        <v>46</v>
      </c>
      <c r="G328" t="s">
        <v>121</v>
      </c>
      <c r="H328" t="s">
        <v>2</v>
      </c>
      <c r="I328" t="s">
        <v>104</v>
      </c>
      <c r="J328" t="s">
        <v>122</v>
      </c>
      <c r="K328" t="s">
        <v>13</v>
      </c>
      <c r="L328">
        <v>14393.8</v>
      </c>
      <c r="M328" s="6">
        <v>43467</v>
      </c>
      <c r="N328" t="s">
        <v>106</v>
      </c>
      <c r="O328" t="s">
        <v>107</v>
      </c>
      <c r="Q328" s="6">
        <v>43852</v>
      </c>
      <c r="T328" s="6"/>
    </row>
    <row r="329" spans="1:20" x14ac:dyDescent="0.3">
      <c r="A329" t="s">
        <v>209</v>
      </c>
      <c r="B329" t="s">
        <v>471</v>
      </c>
      <c r="C329" t="s">
        <v>43</v>
      </c>
      <c r="D329" s="6">
        <v>43468</v>
      </c>
      <c r="E329" s="6">
        <v>43740</v>
      </c>
      <c r="F329" t="s">
        <v>48</v>
      </c>
      <c r="G329" t="s">
        <v>121</v>
      </c>
      <c r="H329" t="s">
        <v>2</v>
      </c>
      <c r="I329" t="s">
        <v>104</v>
      </c>
      <c r="J329" t="s">
        <v>122</v>
      </c>
      <c r="K329" t="s">
        <v>11</v>
      </c>
      <c r="L329">
        <v>45000</v>
      </c>
      <c r="M329" s="6">
        <v>43468</v>
      </c>
      <c r="N329" t="s">
        <v>106</v>
      </c>
      <c r="O329" t="s">
        <v>107</v>
      </c>
      <c r="Q329" s="6">
        <v>43852</v>
      </c>
      <c r="T329" s="6"/>
    </row>
    <row r="330" spans="1:20" x14ac:dyDescent="0.3">
      <c r="A330" t="s">
        <v>378</v>
      </c>
      <c r="B330" t="s">
        <v>472</v>
      </c>
      <c r="C330" t="s">
        <v>43</v>
      </c>
      <c r="D330" s="6">
        <v>43468</v>
      </c>
      <c r="E330" s="6">
        <v>43740</v>
      </c>
      <c r="F330" t="s">
        <v>48</v>
      </c>
      <c r="G330" t="s">
        <v>121</v>
      </c>
      <c r="H330" t="s">
        <v>2</v>
      </c>
      <c r="I330" t="s">
        <v>104</v>
      </c>
      <c r="J330" t="s">
        <v>122</v>
      </c>
      <c r="K330" t="s">
        <v>11</v>
      </c>
      <c r="L330">
        <v>49401.25</v>
      </c>
      <c r="M330" s="6">
        <v>43468</v>
      </c>
      <c r="N330" t="s">
        <v>106</v>
      </c>
      <c r="O330" t="s">
        <v>107</v>
      </c>
      <c r="Q330" s="6">
        <v>43852</v>
      </c>
      <c r="T330" s="6"/>
    </row>
    <row r="331" spans="1:20" x14ac:dyDescent="0.3">
      <c r="A331" t="s">
        <v>178</v>
      </c>
      <c r="B331" t="s">
        <v>472</v>
      </c>
      <c r="C331" t="s">
        <v>43</v>
      </c>
      <c r="D331" s="6">
        <v>43468</v>
      </c>
      <c r="E331" s="6">
        <v>43740</v>
      </c>
      <c r="F331" t="s">
        <v>48</v>
      </c>
      <c r="G331" t="s">
        <v>121</v>
      </c>
      <c r="H331" t="s">
        <v>2</v>
      </c>
      <c r="I331" t="s">
        <v>104</v>
      </c>
      <c r="J331" t="s">
        <v>122</v>
      </c>
      <c r="K331" t="s">
        <v>11</v>
      </c>
      <c r="L331">
        <v>49401.25</v>
      </c>
      <c r="M331" s="6">
        <v>43468</v>
      </c>
      <c r="N331" t="s">
        <v>106</v>
      </c>
      <c r="O331" t="s">
        <v>107</v>
      </c>
      <c r="Q331" s="6">
        <v>43852</v>
      </c>
      <c r="T331" s="6"/>
    </row>
    <row r="332" spans="1:20" x14ac:dyDescent="0.3">
      <c r="A332" t="s">
        <v>254</v>
      </c>
      <c r="B332" t="s">
        <v>473</v>
      </c>
      <c r="C332" t="s">
        <v>43</v>
      </c>
      <c r="D332" s="6">
        <v>43469</v>
      </c>
      <c r="E332" s="6">
        <v>43833</v>
      </c>
      <c r="F332" t="s">
        <v>47</v>
      </c>
      <c r="G332" t="s">
        <v>205</v>
      </c>
      <c r="H332" t="s">
        <v>6</v>
      </c>
      <c r="I332" t="s">
        <v>104</v>
      </c>
      <c r="J332" t="s">
        <v>127</v>
      </c>
      <c r="K332" t="s">
        <v>13</v>
      </c>
      <c r="L332">
        <v>5550</v>
      </c>
      <c r="M332" s="6">
        <v>43469</v>
      </c>
      <c r="N332" t="s">
        <v>106</v>
      </c>
      <c r="O332" t="s">
        <v>107</v>
      </c>
      <c r="Q332" s="6">
        <v>43852</v>
      </c>
      <c r="T332" s="6"/>
    </row>
    <row r="333" spans="1:20" x14ac:dyDescent="0.3">
      <c r="A333" t="s">
        <v>274</v>
      </c>
      <c r="B333" t="s">
        <v>474</v>
      </c>
      <c r="C333" t="s">
        <v>43</v>
      </c>
      <c r="D333" s="6">
        <v>43471</v>
      </c>
      <c r="E333" s="6">
        <v>43835</v>
      </c>
      <c r="F333" t="s">
        <v>44</v>
      </c>
      <c r="G333" t="s">
        <v>103</v>
      </c>
      <c r="H333" t="s">
        <v>23</v>
      </c>
      <c r="I333" t="s">
        <v>104</v>
      </c>
      <c r="J333" t="s">
        <v>44</v>
      </c>
      <c r="K333" t="s">
        <v>11</v>
      </c>
      <c r="L333">
        <v>825</v>
      </c>
      <c r="M333" s="6">
        <v>43471</v>
      </c>
      <c r="N333" t="s">
        <v>106</v>
      </c>
      <c r="O333" t="s">
        <v>107</v>
      </c>
      <c r="Q333" s="6">
        <v>43852</v>
      </c>
      <c r="T333" s="6"/>
    </row>
    <row r="334" spans="1:20" x14ac:dyDescent="0.3">
      <c r="A334" t="s">
        <v>475</v>
      </c>
      <c r="B334" t="s">
        <v>384</v>
      </c>
      <c r="C334" t="s">
        <v>43</v>
      </c>
      <c r="D334" s="6">
        <v>43473</v>
      </c>
      <c r="E334" s="6">
        <v>43562</v>
      </c>
      <c r="F334" t="s">
        <v>29</v>
      </c>
      <c r="G334" t="s">
        <v>476</v>
      </c>
      <c r="H334" t="s">
        <v>1</v>
      </c>
      <c r="I334" t="s">
        <v>104</v>
      </c>
      <c r="J334" t="s">
        <v>223</v>
      </c>
      <c r="K334" t="s">
        <v>11</v>
      </c>
      <c r="L334">
        <v>3978.77</v>
      </c>
      <c r="M334" s="6">
        <v>43473</v>
      </c>
      <c r="N334" t="s">
        <v>106</v>
      </c>
      <c r="O334" t="s">
        <v>107</v>
      </c>
      <c r="Q334" s="6">
        <v>43852</v>
      </c>
      <c r="T334" s="6"/>
    </row>
    <row r="335" spans="1:20" x14ac:dyDescent="0.3">
      <c r="A335" t="s">
        <v>112</v>
      </c>
      <c r="B335" t="s">
        <v>477</v>
      </c>
      <c r="C335" t="s">
        <v>110</v>
      </c>
      <c r="D335" s="6">
        <v>43474</v>
      </c>
      <c r="E335" s="6">
        <v>43654</v>
      </c>
      <c r="F335" t="s">
        <v>48</v>
      </c>
      <c r="G335" t="s">
        <v>111</v>
      </c>
      <c r="H335" t="s">
        <v>8</v>
      </c>
      <c r="I335" t="s">
        <v>104</v>
      </c>
      <c r="J335" t="s">
        <v>105</v>
      </c>
      <c r="K335" t="s">
        <v>11</v>
      </c>
      <c r="L335">
        <v>16455</v>
      </c>
      <c r="M335" s="6">
        <v>43474</v>
      </c>
      <c r="N335" t="s">
        <v>106</v>
      </c>
      <c r="O335" t="s">
        <v>107</v>
      </c>
      <c r="Q335" s="6">
        <v>43852</v>
      </c>
      <c r="T335" s="6"/>
    </row>
    <row r="336" spans="1:20" x14ac:dyDescent="0.3">
      <c r="A336" t="s">
        <v>112</v>
      </c>
      <c r="B336" t="s">
        <v>477</v>
      </c>
      <c r="C336" t="s">
        <v>110</v>
      </c>
      <c r="D336" s="6">
        <v>43474</v>
      </c>
      <c r="E336" s="6">
        <v>43654</v>
      </c>
      <c r="F336" t="s">
        <v>48</v>
      </c>
      <c r="G336" t="s">
        <v>111</v>
      </c>
      <c r="H336" t="s">
        <v>8</v>
      </c>
      <c r="I336" t="s">
        <v>104</v>
      </c>
      <c r="J336" t="s">
        <v>105</v>
      </c>
      <c r="K336" t="s">
        <v>11</v>
      </c>
      <c r="L336">
        <v>0</v>
      </c>
      <c r="M336" s="6">
        <v>43474</v>
      </c>
      <c r="N336" t="s">
        <v>106</v>
      </c>
      <c r="O336" t="s">
        <v>107</v>
      </c>
      <c r="Q336" s="6">
        <v>43852</v>
      </c>
      <c r="T336" s="6"/>
    </row>
    <row r="337" spans="1:20" x14ac:dyDescent="0.3">
      <c r="A337" t="s">
        <v>230</v>
      </c>
      <c r="B337" t="s">
        <v>478</v>
      </c>
      <c r="C337" t="s">
        <v>43</v>
      </c>
      <c r="D337" s="6">
        <v>43474</v>
      </c>
      <c r="E337" s="6">
        <v>43838</v>
      </c>
      <c r="F337" t="s">
        <v>45</v>
      </c>
      <c r="G337" t="s">
        <v>125</v>
      </c>
      <c r="H337" t="s">
        <v>126</v>
      </c>
      <c r="I337" t="s">
        <v>104</v>
      </c>
      <c r="J337" t="s">
        <v>158</v>
      </c>
      <c r="K337" t="s">
        <v>11</v>
      </c>
      <c r="L337">
        <v>643.75</v>
      </c>
      <c r="M337" s="6">
        <v>43474</v>
      </c>
      <c r="N337" t="s">
        <v>106</v>
      </c>
      <c r="O337" t="s">
        <v>107</v>
      </c>
      <c r="Q337" s="6">
        <v>43852</v>
      </c>
      <c r="T337" s="6"/>
    </row>
    <row r="338" spans="1:20" x14ac:dyDescent="0.3">
      <c r="A338" t="s">
        <v>108</v>
      </c>
      <c r="B338" t="s">
        <v>364</v>
      </c>
      <c r="C338" t="s">
        <v>43</v>
      </c>
      <c r="D338" s="6">
        <v>43295</v>
      </c>
      <c r="E338" s="6">
        <v>44574</v>
      </c>
      <c r="F338" t="s">
        <v>48</v>
      </c>
      <c r="G338" t="s">
        <v>111</v>
      </c>
      <c r="H338" t="s">
        <v>8</v>
      </c>
      <c r="I338" t="s">
        <v>104</v>
      </c>
      <c r="J338" t="s">
        <v>105</v>
      </c>
      <c r="K338" t="s">
        <v>11</v>
      </c>
      <c r="L338">
        <v>11279.55</v>
      </c>
      <c r="M338" s="6">
        <v>43479</v>
      </c>
      <c r="N338" t="s">
        <v>106</v>
      </c>
      <c r="O338" t="s">
        <v>107</v>
      </c>
      <c r="Q338" s="6">
        <v>43852</v>
      </c>
      <c r="T338" s="6"/>
    </row>
    <row r="339" spans="1:20" x14ac:dyDescent="0.3">
      <c r="A339" t="s">
        <v>108</v>
      </c>
      <c r="B339" t="s">
        <v>363</v>
      </c>
      <c r="C339" t="s">
        <v>43</v>
      </c>
      <c r="D339" s="6">
        <v>43295</v>
      </c>
      <c r="E339" s="6">
        <v>44574</v>
      </c>
      <c r="F339" t="s">
        <v>48</v>
      </c>
      <c r="G339" t="s">
        <v>111</v>
      </c>
      <c r="H339" t="s">
        <v>8</v>
      </c>
      <c r="I339" t="s">
        <v>104</v>
      </c>
      <c r="J339" t="s">
        <v>105</v>
      </c>
      <c r="K339" t="s">
        <v>11</v>
      </c>
      <c r="L339">
        <v>5712.04</v>
      </c>
      <c r="M339" s="6">
        <v>43479</v>
      </c>
      <c r="N339" t="s">
        <v>106</v>
      </c>
      <c r="O339" t="s">
        <v>107</v>
      </c>
      <c r="Q339" s="6">
        <v>43852</v>
      </c>
      <c r="T339" s="6"/>
    </row>
    <row r="340" spans="1:20" x14ac:dyDescent="0.3">
      <c r="A340" t="s">
        <v>112</v>
      </c>
      <c r="B340" t="s">
        <v>479</v>
      </c>
      <c r="C340" t="s">
        <v>43</v>
      </c>
      <c r="D340" s="6">
        <v>43481</v>
      </c>
      <c r="E340" s="6">
        <v>43845</v>
      </c>
      <c r="F340" t="s">
        <v>29</v>
      </c>
      <c r="G340" t="s">
        <v>111</v>
      </c>
      <c r="H340" t="s">
        <v>8</v>
      </c>
      <c r="I340" t="s">
        <v>104</v>
      </c>
      <c r="J340" t="s">
        <v>158</v>
      </c>
      <c r="K340" t="s">
        <v>13</v>
      </c>
      <c r="L340">
        <v>98931.05</v>
      </c>
      <c r="M340" s="6">
        <v>43481</v>
      </c>
      <c r="N340" t="s">
        <v>106</v>
      </c>
      <c r="O340" t="s">
        <v>107</v>
      </c>
      <c r="Q340" s="6">
        <v>43852</v>
      </c>
      <c r="T340" s="6"/>
    </row>
    <row r="341" spans="1:20" x14ac:dyDescent="0.3">
      <c r="A341" t="s">
        <v>123</v>
      </c>
      <c r="B341" t="s">
        <v>384</v>
      </c>
      <c r="C341" t="s">
        <v>43</v>
      </c>
      <c r="D341" s="6">
        <v>43484</v>
      </c>
      <c r="E341" s="6">
        <v>43573</v>
      </c>
      <c r="F341" t="s">
        <v>29</v>
      </c>
      <c r="G341" t="s">
        <v>476</v>
      </c>
      <c r="H341" t="s">
        <v>1</v>
      </c>
      <c r="I341" t="s">
        <v>104</v>
      </c>
      <c r="J341" t="s">
        <v>223</v>
      </c>
      <c r="K341" t="s">
        <v>11</v>
      </c>
      <c r="L341">
        <v>9453.35</v>
      </c>
      <c r="M341" s="6">
        <v>43484</v>
      </c>
      <c r="N341" t="s">
        <v>106</v>
      </c>
      <c r="O341" t="s">
        <v>107</v>
      </c>
      <c r="Q341" s="6">
        <v>43852</v>
      </c>
      <c r="T341" s="6"/>
    </row>
    <row r="342" spans="1:20" x14ac:dyDescent="0.3">
      <c r="A342" t="s">
        <v>112</v>
      </c>
      <c r="B342" t="s">
        <v>480</v>
      </c>
      <c r="C342" t="s">
        <v>43</v>
      </c>
      <c r="D342" s="6">
        <v>43486</v>
      </c>
      <c r="E342" s="6">
        <v>43850</v>
      </c>
      <c r="F342" t="s">
        <v>47</v>
      </c>
      <c r="G342" t="s">
        <v>121</v>
      </c>
      <c r="H342" t="s">
        <v>2</v>
      </c>
      <c r="I342" t="s">
        <v>104</v>
      </c>
      <c r="J342" t="s">
        <v>122</v>
      </c>
      <c r="K342" t="s">
        <v>11</v>
      </c>
      <c r="L342">
        <v>15084.15</v>
      </c>
      <c r="M342" s="6">
        <v>43486</v>
      </c>
      <c r="N342" t="s">
        <v>106</v>
      </c>
      <c r="O342" t="s">
        <v>107</v>
      </c>
      <c r="Q342" s="6">
        <v>43852</v>
      </c>
      <c r="T342" s="6"/>
    </row>
    <row r="343" spans="1:20" x14ac:dyDescent="0.3">
      <c r="A343" t="s">
        <v>112</v>
      </c>
      <c r="B343" t="s">
        <v>481</v>
      </c>
      <c r="C343" t="s">
        <v>43</v>
      </c>
      <c r="D343" s="6">
        <v>43494</v>
      </c>
      <c r="E343" s="6">
        <v>43858</v>
      </c>
      <c r="F343" t="s">
        <v>44</v>
      </c>
      <c r="G343" t="s">
        <v>111</v>
      </c>
      <c r="H343" t="s">
        <v>8</v>
      </c>
      <c r="I343" t="s">
        <v>104</v>
      </c>
      <c r="J343" t="s">
        <v>44</v>
      </c>
      <c r="K343" t="s">
        <v>11</v>
      </c>
      <c r="L343">
        <v>11539.77</v>
      </c>
      <c r="M343" s="6">
        <v>43494</v>
      </c>
      <c r="N343" t="s">
        <v>106</v>
      </c>
      <c r="O343" t="s">
        <v>107</v>
      </c>
      <c r="Q343" s="6">
        <v>43852</v>
      </c>
      <c r="T343" s="6"/>
    </row>
    <row r="344" spans="1:20" x14ac:dyDescent="0.3">
      <c r="A344" t="s">
        <v>298</v>
      </c>
      <c r="B344" t="s">
        <v>482</v>
      </c>
      <c r="C344" t="s">
        <v>43</v>
      </c>
      <c r="D344" s="6">
        <v>43494</v>
      </c>
      <c r="E344" s="6">
        <v>43858</v>
      </c>
      <c r="F344" t="s">
        <v>29</v>
      </c>
      <c r="G344" t="s">
        <v>125</v>
      </c>
      <c r="H344" t="s">
        <v>126</v>
      </c>
      <c r="I344" t="s">
        <v>104</v>
      </c>
      <c r="J344" t="s">
        <v>158</v>
      </c>
      <c r="K344" t="s">
        <v>12</v>
      </c>
      <c r="L344">
        <v>5462.5</v>
      </c>
      <c r="M344" s="6">
        <v>43494</v>
      </c>
      <c r="N344" t="s">
        <v>106</v>
      </c>
      <c r="O344" t="s">
        <v>107</v>
      </c>
      <c r="Q344" s="6">
        <v>43852</v>
      </c>
      <c r="T344" s="6"/>
    </row>
    <row r="345" spans="1:20" x14ac:dyDescent="0.3">
      <c r="A345" t="s">
        <v>201</v>
      </c>
      <c r="B345" t="s">
        <v>483</v>
      </c>
      <c r="C345" t="s">
        <v>43</v>
      </c>
      <c r="D345" s="6">
        <v>43497</v>
      </c>
      <c r="E345" s="6">
        <v>43861</v>
      </c>
      <c r="F345" t="s">
        <v>47</v>
      </c>
      <c r="G345" t="s">
        <v>205</v>
      </c>
      <c r="H345" t="s">
        <v>6</v>
      </c>
      <c r="I345" t="s">
        <v>104</v>
      </c>
      <c r="J345" t="s">
        <v>127</v>
      </c>
      <c r="K345" t="s">
        <v>13</v>
      </c>
      <c r="L345">
        <v>1825.43</v>
      </c>
      <c r="M345" s="6">
        <v>43497</v>
      </c>
      <c r="N345" t="s">
        <v>106</v>
      </c>
      <c r="O345" t="s">
        <v>107</v>
      </c>
      <c r="Q345" s="6">
        <v>43852</v>
      </c>
      <c r="T345" s="6"/>
    </row>
    <row r="346" spans="1:20" x14ac:dyDescent="0.3">
      <c r="A346" t="s">
        <v>112</v>
      </c>
      <c r="B346" t="s">
        <v>484</v>
      </c>
      <c r="C346" t="s">
        <v>43</v>
      </c>
      <c r="D346" s="6">
        <v>43497</v>
      </c>
      <c r="E346" s="6">
        <v>43861</v>
      </c>
      <c r="F346" t="s">
        <v>46</v>
      </c>
      <c r="G346" t="s">
        <v>111</v>
      </c>
      <c r="H346" t="s">
        <v>8</v>
      </c>
      <c r="I346" t="s">
        <v>104</v>
      </c>
      <c r="J346" t="s">
        <v>46</v>
      </c>
      <c r="K346" t="s">
        <v>11</v>
      </c>
      <c r="L346">
        <v>21875</v>
      </c>
      <c r="M346" s="6">
        <v>43497</v>
      </c>
      <c r="N346" t="s">
        <v>106</v>
      </c>
      <c r="O346" t="s">
        <v>107</v>
      </c>
      <c r="Q346" s="6">
        <v>43852</v>
      </c>
      <c r="T346" s="6"/>
    </row>
    <row r="347" spans="1:20" x14ac:dyDescent="0.3">
      <c r="A347" t="s">
        <v>237</v>
      </c>
      <c r="B347" t="s">
        <v>485</v>
      </c>
      <c r="C347" t="s">
        <v>110</v>
      </c>
      <c r="D347" s="6">
        <v>43502</v>
      </c>
      <c r="E347" s="6">
        <v>43683</v>
      </c>
      <c r="F347" t="s">
        <v>45</v>
      </c>
      <c r="G347" t="s">
        <v>125</v>
      </c>
      <c r="H347" t="s">
        <v>126</v>
      </c>
      <c r="I347" t="s">
        <v>104</v>
      </c>
      <c r="J347" t="s">
        <v>46</v>
      </c>
      <c r="K347" t="s">
        <v>11</v>
      </c>
      <c r="L347">
        <v>6183.87</v>
      </c>
      <c r="M347" s="6">
        <v>43502</v>
      </c>
      <c r="N347" t="s">
        <v>106</v>
      </c>
      <c r="O347" t="s">
        <v>107</v>
      </c>
      <c r="Q347" s="6">
        <v>43852</v>
      </c>
      <c r="T347" s="6"/>
    </row>
    <row r="348" spans="1:20" x14ac:dyDescent="0.3">
      <c r="A348" t="s">
        <v>264</v>
      </c>
      <c r="B348" t="s">
        <v>486</v>
      </c>
      <c r="C348" t="s">
        <v>43</v>
      </c>
      <c r="D348" s="6">
        <v>43504</v>
      </c>
      <c r="E348" s="6">
        <v>43868</v>
      </c>
      <c r="F348" t="s">
        <v>29</v>
      </c>
      <c r="G348" t="s">
        <v>125</v>
      </c>
      <c r="H348" t="s">
        <v>126</v>
      </c>
      <c r="I348" t="s">
        <v>104</v>
      </c>
      <c r="J348" t="s">
        <v>158</v>
      </c>
      <c r="K348" t="s">
        <v>12</v>
      </c>
      <c r="L348">
        <v>1569.64</v>
      </c>
      <c r="M348" s="6">
        <v>43504</v>
      </c>
      <c r="N348" t="s">
        <v>106</v>
      </c>
      <c r="O348" t="s">
        <v>107</v>
      </c>
      <c r="Q348" s="6">
        <v>43852</v>
      </c>
      <c r="T348" s="6"/>
    </row>
    <row r="349" spans="1:20" x14ac:dyDescent="0.3">
      <c r="A349" t="s">
        <v>108</v>
      </c>
      <c r="B349" t="s">
        <v>377</v>
      </c>
      <c r="C349" t="s">
        <v>43</v>
      </c>
      <c r="D349" s="6">
        <v>43321</v>
      </c>
      <c r="E349" s="6">
        <v>44416</v>
      </c>
      <c r="F349" t="s">
        <v>48</v>
      </c>
      <c r="G349" t="s">
        <v>111</v>
      </c>
      <c r="H349" t="s">
        <v>8</v>
      </c>
      <c r="I349" t="s">
        <v>104</v>
      </c>
      <c r="J349" t="s">
        <v>105</v>
      </c>
      <c r="K349" t="s">
        <v>11</v>
      </c>
      <c r="L349">
        <v>14274.76</v>
      </c>
      <c r="M349" s="6">
        <v>43505</v>
      </c>
      <c r="N349" t="s">
        <v>106</v>
      </c>
      <c r="O349" t="s">
        <v>107</v>
      </c>
      <c r="Q349" s="6">
        <v>43852</v>
      </c>
      <c r="T349" s="6"/>
    </row>
    <row r="350" spans="1:20" x14ac:dyDescent="0.3">
      <c r="A350" t="s">
        <v>318</v>
      </c>
      <c r="B350" t="s">
        <v>487</v>
      </c>
      <c r="C350" t="s">
        <v>43</v>
      </c>
      <c r="D350" s="6">
        <v>43507</v>
      </c>
      <c r="E350" s="6">
        <v>43871</v>
      </c>
      <c r="F350" t="s">
        <v>45</v>
      </c>
      <c r="G350" t="s">
        <v>197</v>
      </c>
      <c r="H350" t="s">
        <v>22</v>
      </c>
      <c r="I350" t="s">
        <v>104</v>
      </c>
      <c r="J350" t="s">
        <v>158</v>
      </c>
      <c r="K350" t="s">
        <v>11</v>
      </c>
      <c r="L350">
        <v>15563.87</v>
      </c>
      <c r="M350" s="6">
        <v>43507</v>
      </c>
      <c r="N350" t="s">
        <v>106</v>
      </c>
      <c r="O350" t="s">
        <v>107</v>
      </c>
      <c r="Q350" s="6">
        <v>43852</v>
      </c>
      <c r="T350" s="6"/>
    </row>
    <row r="351" spans="1:20" x14ac:dyDescent="0.3">
      <c r="A351" t="s">
        <v>112</v>
      </c>
      <c r="B351" t="s">
        <v>382</v>
      </c>
      <c r="C351" t="s">
        <v>43</v>
      </c>
      <c r="D351" s="6">
        <v>43326</v>
      </c>
      <c r="E351" s="6">
        <v>44240</v>
      </c>
      <c r="F351" t="s">
        <v>48</v>
      </c>
      <c r="G351" t="s">
        <v>111</v>
      </c>
      <c r="H351" t="s">
        <v>8</v>
      </c>
      <c r="I351" t="s">
        <v>104</v>
      </c>
      <c r="J351" t="s">
        <v>105</v>
      </c>
      <c r="K351" t="s">
        <v>11</v>
      </c>
      <c r="L351">
        <v>68639.38</v>
      </c>
      <c r="M351" s="6">
        <v>43510</v>
      </c>
      <c r="N351" t="s">
        <v>106</v>
      </c>
      <c r="O351" t="s">
        <v>107</v>
      </c>
      <c r="Q351" s="6">
        <v>43852</v>
      </c>
      <c r="T351" s="6"/>
    </row>
    <row r="352" spans="1:20" x14ac:dyDescent="0.3">
      <c r="A352" t="s">
        <v>112</v>
      </c>
      <c r="B352" t="s">
        <v>382</v>
      </c>
      <c r="C352" t="s">
        <v>43</v>
      </c>
      <c r="D352" s="6">
        <v>43326</v>
      </c>
      <c r="E352" s="6">
        <v>44240</v>
      </c>
      <c r="F352" t="s">
        <v>48</v>
      </c>
      <c r="G352" t="s">
        <v>111</v>
      </c>
      <c r="H352" t="s">
        <v>8</v>
      </c>
      <c r="I352" t="s">
        <v>104</v>
      </c>
      <c r="J352" t="s">
        <v>105</v>
      </c>
      <c r="K352" t="s">
        <v>11</v>
      </c>
      <c r="L352">
        <v>0</v>
      </c>
      <c r="M352" s="6">
        <v>43510</v>
      </c>
      <c r="N352" t="s">
        <v>106</v>
      </c>
      <c r="O352" t="s">
        <v>107</v>
      </c>
      <c r="Q352" s="6">
        <v>43852</v>
      </c>
      <c r="T352" s="6"/>
    </row>
    <row r="353" spans="1:20" x14ac:dyDescent="0.3">
      <c r="A353" t="s">
        <v>112</v>
      </c>
      <c r="B353" t="s">
        <v>488</v>
      </c>
      <c r="C353" t="s">
        <v>43</v>
      </c>
      <c r="D353" s="6">
        <v>43510</v>
      </c>
      <c r="E353" s="6">
        <v>43874</v>
      </c>
      <c r="F353" t="s">
        <v>29</v>
      </c>
      <c r="G353" t="s">
        <v>111</v>
      </c>
      <c r="H353" t="s">
        <v>8</v>
      </c>
      <c r="I353" t="s">
        <v>104</v>
      </c>
      <c r="J353" t="s">
        <v>158</v>
      </c>
      <c r="K353" t="s">
        <v>13</v>
      </c>
      <c r="L353">
        <v>1610</v>
      </c>
      <c r="M353" s="6">
        <v>43510</v>
      </c>
      <c r="N353" t="s">
        <v>106</v>
      </c>
      <c r="O353" t="s">
        <v>107</v>
      </c>
      <c r="Q353" s="6">
        <v>43852</v>
      </c>
      <c r="T353" s="6"/>
    </row>
    <row r="354" spans="1:20" x14ac:dyDescent="0.3">
      <c r="A354" t="s">
        <v>112</v>
      </c>
      <c r="B354" t="s">
        <v>489</v>
      </c>
      <c r="C354" t="s">
        <v>43</v>
      </c>
      <c r="D354" s="6">
        <v>43510</v>
      </c>
      <c r="E354" s="6">
        <v>43874</v>
      </c>
      <c r="F354" t="s">
        <v>48</v>
      </c>
      <c r="G354" t="s">
        <v>111</v>
      </c>
      <c r="H354" t="s">
        <v>8</v>
      </c>
      <c r="I354" t="s">
        <v>104</v>
      </c>
      <c r="J354" t="s">
        <v>105</v>
      </c>
      <c r="K354" t="s">
        <v>13</v>
      </c>
      <c r="L354">
        <v>12055.25</v>
      </c>
      <c r="M354" s="6">
        <v>43510</v>
      </c>
      <c r="N354" t="s">
        <v>106</v>
      </c>
      <c r="O354" t="s">
        <v>107</v>
      </c>
      <c r="Q354" s="6">
        <v>43852</v>
      </c>
      <c r="T354" s="6"/>
    </row>
    <row r="355" spans="1:20" x14ac:dyDescent="0.3">
      <c r="A355" t="s">
        <v>132</v>
      </c>
      <c r="B355" t="s">
        <v>490</v>
      </c>
      <c r="C355" t="s">
        <v>43</v>
      </c>
      <c r="D355" s="6">
        <v>43511</v>
      </c>
      <c r="E355" s="6">
        <v>43875</v>
      </c>
      <c r="F355" t="s">
        <v>491</v>
      </c>
      <c r="G355" t="s">
        <v>197</v>
      </c>
      <c r="H355" t="s">
        <v>22</v>
      </c>
      <c r="I355" t="s">
        <v>104</v>
      </c>
      <c r="J355" t="s">
        <v>491</v>
      </c>
      <c r="K355" t="s">
        <v>11</v>
      </c>
      <c r="L355">
        <v>10578.39</v>
      </c>
      <c r="M355" s="6">
        <v>43511</v>
      </c>
      <c r="N355" t="s">
        <v>106</v>
      </c>
      <c r="O355" t="s">
        <v>107</v>
      </c>
      <c r="Q355" s="6">
        <v>43852</v>
      </c>
      <c r="T355" s="6"/>
    </row>
    <row r="356" spans="1:20" x14ac:dyDescent="0.3">
      <c r="A356" t="s">
        <v>409</v>
      </c>
      <c r="B356" t="s">
        <v>492</v>
      </c>
      <c r="C356" t="s">
        <v>43</v>
      </c>
      <c r="D356" s="6">
        <v>43512</v>
      </c>
      <c r="E356" s="6">
        <v>43876</v>
      </c>
      <c r="F356" t="s">
        <v>47</v>
      </c>
      <c r="G356" t="s">
        <v>125</v>
      </c>
      <c r="H356" t="s">
        <v>126</v>
      </c>
      <c r="I356" t="s">
        <v>104</v>
      </c>
      <c r="J356" t="s">
        <v>127</v>
      </c>
      <c r="K356" t="s">
        <v>12</v>
      </c>
      <c r="L356">
        <v>58300</v>
      </c>
      <c r="M356" s="6">
        <v>43512</v>
      </c>
      <c r="N356" t="s">
        <v>106</v>
      </c>
      <c r="O356" t="s">
        <v>107</v>
      </c>
      <c r="Q356" s="6">
        <v>43852</v>
      </c>
      <c r="T356" s="6"/>
    </row>
    <row r="357" spans="1:20" x14ac:dyDescent="0.3">
      <c r="A357" t="s">
        <v>112</v>
      </c>
      <c r="B357" t="s">
        <v>493</v>
      </c>
      <c r="C357" t="s">
        <v>43</v>
      </c>
      <c r="D357" s="6">
        <v>43147</v>
      </c>
      <c r="E357" s="6">
        <v>43511</v>
      </c>
      <c r="F357" t="s">
        <v>46</v>
      </c>
      <c r="G357" t="s">
        <v>121</v>
      </c>
      <c r="H357" t="s">
        <v>2</v>
      </c>
      <c r="I357" t="s">
        <v>104</v>
      </c>
      <c r="J357" t="s">
        <v>122</v>
      </c>
      <c r="K357" t="s">
        <v>13</v>
      </c>
      <c r="L357">
        <v>1562.5</v>
      </c>
      <c r="M357" s="6">
        <v>43512</v>
      </c>
      <c r="N357" t="s">
        <v>106</v>
      </c>
      <c r="O357" t="s">
        <v>107</v>
      </c>
      <c r="Q357" s="6">
        <v>43852</v>
      </c>
      <c r="T357" s="6"/>
    </row>
    <row r="358" spans="1:20" x14ac:dyDescent="0.3">
      <c r="A358" t="s">
        <v>298</v>
      </c>
      <c r="B358" t="s">
        <v>494</v>
      </c>
      <c r="C358" t="s">
        <v>43</v>
      </c>
      <c r="D358" s="6">
        <v>43512</v>
      </c>
      <c r="E358" s="6">
        <v>43876</v>
      </c>
      <c r="F358" t="s">
        <v>47</v>
      </c>
      <c r="G358" t="s">
        <v>125</v>
      </c>
      <c r="H358" t="s">
        <v>126</v>
      </c>
      <c r="I358" t="s">
        <v>104</v>
      </c>
      <c r="J358" t="s">
        <v>127</v>
      </c>
      <c r="K358" t="s">
        <v>12</v>
      </c>
      <c r="L358">
        <v>1148.93</v>
      </c>
      <c r="M358" s="6">
        <v>43512</v>
      </c>
      <c r="N358" t="s">
        <v>106</v>
      </c>
      <c r="O358" t="s">
        <v>107</v>
      </c>
      <c r="Q358" s="6">
        <v>43852</v>
      </c>
      <c r="T358" s="6"/>
    </row>
    <row r="359" spans="1:20" x14ac:dyDescent="0.3">
      <c r="A359" t="s">
        <v>469</v>
      </c>
      <c r="B359" t="s">
        <v>495</v>
      </c>
      <c r="C359" t="s">
        <v>43</v>
      </c>
      <c r="D359" s="6">
        <v>43513</v>
      </c>
      <c r="E359" s="6">
        <v>43518</v>
      </c>
      <c r="F359" t="s">
        <v>44</v>
      </c>
      <c r="G359" t="s">
        <v>121</v>
      </c>
      <c r="H359" t="s">
        <v>2</v>
      </c>
      <c r="I359" t="s">
        <v>104</v>
      </c>
      <c r="J359" t="s">
        <v>122</v>
      </c>
      <c r="K359" t="s">
        <v>13</v>
      </c>
      <c r="L359">
        <v>6739.76</v>
      </c>
      <c r="M359" s="6">
        <v>43513</v>
      </c>
      <c r="N359" t="s">
        <v>106</v>
      </c>
      <c r="O359" t="s">
        <v>107</v>
      </c>
      <c r="Q359" s="6">
        <v>43852</v>
      </c>
      <c r="T359" s="6"/>
    </row>
    <row r="360" spans="1:20" x14ac:dyDescent="0.3">
      <c r="A360" t="s">
        <v>112</v>
      </c>
      <c r="B360" t="s">
        <v>496</v>
      </c>
      <c r="C360" t="s">
        <v>43</v>
      </c>
      <c r="D360" s="6">
        <v>43514</v>
      </c>
      <c r="E360" s="6">
        <v>43878</v>
      </c>
      <c r="F360" t="s">
        <v>48</v>
      </c>
      <c r="G360" t="s">
        <v>111</v>
      </c>
      <c r="H360" t="s">
        <v>8</v>
      </c>
      <c r="I360" t="s">
        <v>104</v>
      </c>
      <c r="J360" t="s">
        <v>105</v>
      </c>
      <c r="K360" t="s">
        <v>11</v>
      </c>
      <c r="L360">
        <v>19113.41</v>
      </c>
      <c r="M360" s="6">
        <v>43514</v>
      </c>
      <c r="N360" t="s">
        <v>106</v>
      </c>
      <c r="O360" t="s">
        <v>107</v>
      </c>
      <c r="Q360" s="6">
        <v>43852</v>
      </c>
      <c r="T360" s="6"/>
    </row>
    <row r="361" spans="1:20" x14ac:dyDescent="0.3">
      <c r="A361" t="s">
        <v>176</v>
      </c>
      <c r="B361" t="s">
        <v>497</v>
      </c>
      <c r="C361" t="s">
        <v>43</v>
      </c>
      <c r="D361" s="6">
        <v>43514</v>
      </c>
      <c r="E361" s="6">
        <v>43529</v>
      </c>
      <c r="F361" t="s">
        <v>45</v>
      </c>
      <c r="G361" t="s">
        <v>121</v>
      </c>
      <c r="H361" t="s">
        <v>2</v>
      </c>
      <c r="I361" t="s">
        <v>104</v>
      </c>
      <c r="J361" t="s">
        <v>122</v>
      </c>
      <c r="K361" t="s">
        <v>11</v>
      </c>
      <c r="L361">
        <v>8468.49</v>
      </c>
      <c r="M361" s="6">
        <v>43514</v>
      </c>
      <c r="N361" t="s">
        <v>106</v>
      </c>
      <c r="O361" t="s">
        <v>107</v>
      </c>
      <c r="Q361" s="6">
        <v>43852</v>
      </c>
      <c r="T361" s="6"/>
    </row>
    <row r="362" spans="1:20" x14ac:dyDescent="0.3">
      <c r="A362" t="s">
        <v>178</v>
      </c>
      <c r="B362" t="s">
        <v>498</v>
      </c>
      <c r="C362" t="s">
        <v>43</v>
      </c>
      <c r="D362" s="6">
        <v>43514</v>
      </c>
      <c r="E362" s="6">
        <v>43529</v>
      </c>
      <c r="F362" t="s">
        <v>45</v>
      </c>
      <c r="G362" t="s">
        <v>121</v>
      </c>
      <c r="H362" t="s">
        <v>2</v>
      </c>
      <c r="I362" t="s">
        <v>104</v>
      </c>
      <c r="J362" t="s">
        <v>122</v>
      </c>
      <c r="K362" t="s">
        <v>11</v>
      </c>
      <c r="L362">
        <v>529.13</v>
      </c>
      <c r="M362" s="6">
        <v>43514</v>
      </c>
      <c r="N362" t="s">
        <v>106</v>
      </c>
      <c r="O362" t="s">
        <v>107</v>
      </c>
      <c r="Q362" s="6">
        <v>43852</v>
      </c>
      <c r="T362" s="6"/>
    </row>
    <row r="363" spans="1:20" x14ac:dyDescent="0.3">
      <c r="A363" t="s">
        <v>151</v>
      </c>
      <c r="B363" t="s">
        <v>499</v>
      </c>
      <c r="C363" t="s">
        <v>110</v>
      </c>
      <c r="D363" s="6">
        <v>43515</v>
      </c>
      <c r="E363" s="6">
        <v>43969</v>
      </c>
      <c r="F363" t="s">
        <v>45</v>
      </c>
      <c r="G363" t="s">
        <v>125</v>
      </c>
      <c r="H363" t="s">
        <v>126</v>
      </c>
      <c r="I363" t="s">
        <v>104</v>
      </c>
      <c r="J363" t="s">
        <v>46</v>
      </c>
      <c r="K363" t="s">
        <v>11</v>
      </c>
      <c r="L363">
        <v>1390.13</v>
      </c>
      <c r="M363" s="6">
        <v>43515</v>
      </c>
      <c r="N363" t="s">
        <v>106</v>
      </c>
      <c r="O363" t="s">
        <v>107</v>
      </c>
      <c r="Q363" s="6">
        <v>43852</v>
      </c>
      <c r="T363" s="6"/>
    </row>
    <row r="364" spans="1:20" x14ac:dyDescent="0.3">
      <c r="A364" t="s">
        <v>221</v>
      </c>
      <c r="B364" t="s">
        <v>500</v>
      </c>
      <c r="C364" t="s">
        <v>43</v>
      </c>
      <c r="D364" s="6">
        <v>43518</v>
      </c>
      <c r="E364" s="6">
        <v>43882</v>
      </c>
      <c r="F364" t="s">
        <v>29</v>
      </c>
      <c r="G364" t="s">
        <v>476</v>
      </c>
      <c r="H364" t="s">
        <v>1</v>
      </c>
      <c r="I364" t="s">
        <v>104</v>
      </c>
      <c r="J364" t="s">
        <v>223</v>
      </c>
      <c r="K364" t="s">
        <v>12</v>
      </c>
      <c r="L364">
        <v>16258</v>
      </c>
      <c r="M364" s="6">
        <v>43518</v>
      </c>
      <c r="N364" t="s">
        <v>106</v>
      </c>
      <c r="O364" t="s">
        <v>107</v>
      </c>
      <c r="Q364" s="6">
        <v>43852</v>
      </c>
      <c r="T364" s="6"/>
    </row>
    <row r="365" spans="1:20" x14ac:dyDescent="0.3">
      <c r="A365" t="s">
        <v>207</v>
      </c>
      <c r="B365" t="s">
        <v>501</v>
      </c>
      <c r="C365" t="s">
        <v>43</v>
      </c>
      <c r="D365" s="6">
        <v>43522</v>
      </c>
      <c r="E365" s="6">
        <v>43886</v>
      </c>
      <c r="F365" t="s">
        <v>48</v>
      </c>
      <c r="G365" t="s">
        <v>125</v>
      </c>
      <c r="H365" t="s">
        <v>126</v>
      </c>
      <c r="I365" t="s">
        <v>104</v>
      </c>
      <c r="J365" t="s">
        <v>105</v>
      </c>
      <c r="K365" t="s">
        <v>11</v>
      </c>
      <c r="L365">
        <v>2077.5</v>
      </c>
      <c r="M365" s="6">
        <v>43522</v>
      </c>
      <c r="N365" t="s">
        <v>106</v>
      </c>
      <c r="O365" t="s">
        <v>107</v>
      </c>
      <c r="Q365" s="6">
        <v>43852</v>
      </c>
      <c r="T365" s="6"/>
    </row>
    <row r="366" spans="1:20" x14ac:dyDescent="0.3">
      <c r="A366" t="s">
        <v>502</v>
      </c>
      <c r="B366" t="s">
        <v>384</v>
      </c>
      <c r="C366" t="s">
        <v>43</v>
      </c>
      <c r="D366" s="6">
        <v>43522</v>
      </c>
      <c r="E366" s="6">
        <v>43580</v>
      </c>
      <c r="F366" t="s">
        <v>29</v>
      </c>
      <c r="G366" t="s">
        <v>476</v>
      </c>
      <c r="H366" t="s">
        <v>1</v>
      </c>
      <c r="I366" t="s">
        <v>104</v>
      </c>
      <c r="J366" t="s">
        <v>223</v>
      </c>
      <c r="K366" t="s">
        <v>11</v>
      </c>
      <c r="L366">
        <v>4156.79</v>
      </c>
      <c r="M366" s="6">
        <v>43522</v>
      </c>
      <c r="N366" t="s">
        <v>106</v>
      </c>
      <c r="O366" t="s">
        <v>107</v>
      </c>
      <c r="Q366" s="6">
        <v>43852</v>
      </c>
      <c r="T366" s="6"/>
    </row>
    <row r="367" spans="1:20" x14ac:dyDescent="0.3">
      <c r="A367" t="s">
        <v>149</v>
      </c>
      <c r="B367" t="s">
        <v>150</v>
      </c>
      <c r="C367" t="s">
        <v>43</v>
      </c>
      <c r="D367" s="6">
        <v>43066</v>
      </c>
      <c r="E367" s="6">
        <v>44161</v>
      </c>
      <c r="F367" t="s">
        <v>48</v>
      </c>
      <c r="G367" t="s">
        <v>103</v>
      </c>
      <c r="H367" t="s">
        <v>23</v>
      </c>
      <c r="I367" t="s">
        <v>104</v>
      </c>
      <c r="J367" t="s">
        <v>105</v>
      </c>
      <c r="K367" t="s">
        <v>11</v>
      </c>
      <c r="L367">
        <v>25302.959999999999</v>
      </c>
      <c r="M367" s="6">
        <v>43523</v>
      </c>
      <c r="N367" t="s">
        <v>106</v>
      </c>
      <c r="O367" t="s">
        <v>107</v>
      </c>
      <c r="Q367" s="6">
        <v>43852</v>
      </c>
      <c r="T367" s="6"/>
    </row>
    <row r="368" spans="1:20" x14ac:dyDescent="0.3">
      <c r="A368" t="s">
        <v>112</v>
      </c>
      <c r="B368" t="s">
        <v>393</v>
      </c>
      <c r="C368" t="s">
        <v>43</v>
      </c>
      <c r="D368" s="6">
        <v>43339</v>
      </c>
      <c r="E368" s="6">
        <v>44069</v>
      </c>
      <c r="F368" t="s">
        <v>48</v>
      </c>
      <c r="G368" t="s">
        <v>111</v>
      </c>
      <c r="H368" t="s">
        <v>8</v>
      </c>
      <c r="I368" t="s">
        <v>104</v>
      </c>
      <c r="J368" t="s">
        <v>105</v>
      </c>
      <c r="K368" t="s">
        <v>11</v>
      </c>
      <c r="L368">
        <v>0</v>
      </c>
      <c r="M368" s="6">
        <v>43523</v>
      </c>
      <c r="N368" t="s">
        <v>106</v>
      </c>
      <c r="O368" t="s">
        <v>107</v>
      </c>
      <c r="Q368" s="6">
        <v>43852</v>
      </c>
      <c r="T368" s="6"/>
    </row>
    <row r="369" spans="1:20" x14ac:dyDescent="0.3">
      <c r="A369" t="s">
        <v>112</v>
      </c>
      <c r="B369" t="s">
        <v>315</v>
      </c>
      <c r="C369" t="s">
        <v>43</v>
      </c>
      <c r="D369" s="6">
        <v>43220</v>
      </c>
      <c r="E369" s="6">
        <v>44134</v>
      </c>
      <c r="F369" t="s">
        <v>48</v>
      </c>
      <c r="G369" t="s">
        <v>111</v>
      </c>
      <c r="H369" t="s">
        <v>8</v>
      </c>
      <c r="I369" t="s">
        <v>104</v>
      </c>
      <c r="J369" t="s">
        <v>105</v>
      </c>
      <c r="K369" t="s">
        <v>11</v>
      </c>
      <c r="L369">
        <v>4705.88</v>
      </c>
      <c r="M369" s="6">
        <v>43523</v>
      </c>
      <c r="N369" t="s">
        <v>106</v>
      </c>
      <c r="O369" t="s">
        <v>107</v>
      </c>
      <c r="Q369" s="6">
        <v>43852</v>
      </c>
      <c r="T369" s="6"/>
    </row>
    <row r="370" spans="1:20" x14ac:dyDescent="0.3">
      <c r="A370" t="s">
        <v>112</v>
      </c>
      <c r="B370" t="s">
        <v>393</v>
      </c>
      <c r="C370" t="s">
        <v>43</v>
      </c>
      <c r="D370" s="6">
        <v>43339</v>
      </c>
      <c r="E370" s="6">
        <v>44069</v>
      </c>
      <c r="F370" t="s">
        <v>48</v>
      </c>
      <c r="G370" t="s">
        <v>111</v>
      </c>
      <c r="H370" t="s">
        <v>8</v>
      </c>
      <c r="I370" t="s">
        <v>104</v>
      </c>
      <c r="J370" t="s">
        <v>105</v>
      </c>
      <c r="K370" t="s">
        <v>11</v>
      </c>
      <c r="L370">
        <v>90281.89</v>
      </c>
      <c r="M370" s="6">
        <v>43523</v>
      </c>
      <c r="N370" t="s">
        <v>106</v>
      </c>
      <c r="O370" t="s">
        <v>107</v>
      </c>
      <c r="Q370" s="6">
        <v>43852</v>
      </c>
      <c r="T370" s="6"/>
    </row>
    <row r="371" spans="1:20" x14ac:dyDescent="0.3">
      <c r="A371" t="s">
        <v>433</v>
      </c>
      <c r="B371" t="s">
        <v>503</v>
      </c>
      <c r="C371" t="s">
        <v>110</v>
      </c>
      <c r="D371" s="6">
        <v>43160</v>
      </c>
      <c r="E371" s="6">
        <v>43524</v>
      </c>
      <c r="F371" t="s">
        <v>29</v>
      </c>
      <c r="G371" t="s">
        <v>111</v>
      </c>
      <c r="H371" t="s">
        <v>8</v>
      </c>
      <c r="I371" t="s">
        <v>104</v>
      </c>
      <c r="J371" t="s">
        <v>158</v>
      </c>
      <c r="K371" t="s">
        <v>13</v>
      </c>
      <c r="L371">
        <v>275569.44</v>
      </c>
      <c r="M371" s="6">
        <v>43525</v>
      </c>
      <c r="N371" t="s">
        <v>106</v>
      </c>
      <c r="O371" t="s">
        <v>107</v>
      </c>
      <c r="Q371" s="6">
        <v>43852</v>
      </c>
      <c r="T371" s="6"/>
    </row>
    <row r="372" spans="1:20" x14ac:dyDescent="0.3">
      <c r="A372" t="s">
        <v>180</v>
      </c>
      <c r="B372" t="s">
        <v>504</v>
      </c>
      <c r="C372" t="s">
        <v>43</v>
      </c>
      <c r="D372" s="6">
        <v>43528</v>
      </c>
      <c r="E372" s="6">
        <v>43534</v>
      </c>
      <c r="F372" t="s">
        <v>45</v>
      </c>
      <c r="G372" t="s">
        <v>121</v>
      </c>
      <c r="H372" t="s">
        <v>2</v>
      </c>
      <c r="I372" t="s">
        <v>104</v>
      </c>
      <c r="J372" t="s">
        <v>122</v>
      </c>
      <c r="K372" t="s">
        <v>11</v>
      </c>
      <c r="L372">
        <v>6739.76</v>
      </c>
      <c r="M372" s="6">
        <v>43528</v>
      </c>
      <c r="N372" t="s">
        <v>106</v>
      </c>
      <c r="O372" t="s">
        <v>107</v>
      </c>
      <c r="Q372" s="6">
        <v>43852</v>
      </c>
      <c r="T372" s="6"/>
    </row>
    <row r="373" spans="1:20" x14ac:dyDescent="0.3">
      <c r="A373" t="s">
        <v>112</v>
      </c>
      <c r="B373" t="s">
        <v>505</v>
      </c>
      <c r="C373" t="s">
        <v>43</v>
      </c>
      <c r="D373" s="6">
        <v>43531</v>
      </c>
      <c r="E373" s="6">
        <v>43988</v>
      </c>
      <c r="F373" t="s">
        <v>48</v>
      </c>
      <c r="G373" t="s">
        <v>111</v>
      </c>
      <c r="H373" t="s">
        <v>8</v>
      </c>
      <c r="I373" t="s">
        <v>104</v>
      </c>
      <c r="J373" t="s">
        <v>105</v>
      </c>
      <c r="K373" t="s">
        <v>11</v>
      </c>
      <c r="L373">
        <v>11360</v>
      </c>
      <c r="M373" s="6">
        <v>43531</v>
      </c>
      <c r="N373" t="s">
        <v>106</v>
      </c>
      <c r="O373" t="s">
        <v>107</v>
      </c>
      <c r="Q373" s="6">
        <v>43852</v>
      </c>
      <c r="T373" s="6"/>
    </row>
    <row r="374" spans="1:20" x14ac:dyDescent="0.3">
      <c r="A374" t="s">
        <v>247</v>
      </c>
      <c r="B374" t="s">
        <v>506</v>
      </c>
      <c r="C374" t="s">
        <v>43</v>
      </c>
      <c r="D374" s="6">
        <v>43531</v>
      </c>
      <c r="E374" s="6">
        <v>43896</v>
      </c>
      <c r="F374" t="s">
        <v>45</v>
      </c>
      <c r="G374" t="s">
        <v>103</v>
      </c>
      <c r="H374" t="s">
        <v>23</v>
      </c>
      <c r="I374" t="s">
        <v>104</v>
      </c>
      <c r="J374" t="s">
        <v>507</v>
      </c>
      <c r="K374" t="s">
        <v>13</v>
      </c>
      <c r="L374">
        <v>124875</v>
      </c>
      <c r="M374" s="6">
        <v>43531</v>
      </c>
      <c r="N374" t="s">
        <v>106</v>
      </c>
      <c r="O374" t="s">
        <v>107</v>
      </c>
      <c r="Q374" s="6">
        <v>43852</v>
      </c>
      <c r="T374" s="6"/>
    </row>
    <row r="375" spans="1:20" x14ac:dyDescent="0.3">
      <c r="A375" t="s">
        <v>136</v>
      </c>
      <c r="B375" t="s">
        <v>508</v>
      </c>
      <c r="C375" t="s">
        <v>43</v>
      </c>
      <c r="D375" s="6">
        <v>43533</v>
      </c>
      <c r="E375" s="6">
        <v>43898</v>
      </c>
      <c r="F375" t="s">
        <v>46</v>
      </c>
      <c r="G375" t="s">
        <v>476</v>
      </c>
      <c r="H375" t="s">
        <v>1</v>
      </c>
      <c r="I375" t="s">
        <v>104</v>
      </c>
      <c r="J375" t="s">
        <v>46</v>
      </c>
      <c r="K375" t="s">
        <v>11</v>
      </c>
      <c r="L375">
        <v>27530.38</v>
      </c>
      <c r="M375" s="6">
        <v>43533</v>
      </c>
      <c r="N375" t="s">
        <v>106</v>
      </c>
      <c r="O375" t="s">
        <v>107</v>
      </c>
      <c r="Q375" s="6">
        <v>43852</v>
      </c>
      <c r="T375" s="6"/>
    </row>
    <row r="376" spans="1:20" x14ac:dyDescent="0.3">
      <c r="A376" t="s">
        <v>300</v>
      </c>
      <c r="B376" t="s">
        <v>509</v>
      </c>
      <c r="C376" t="s">
        <v>43</v>
      </c>
      <c r="D376" s="6">
        <v>43535</v>
      </c>
      <c r="E376" s="6">
        <v>43900</v>
      </c>
      <c r="F376" t="s">
        <v>45</v>
      </c>
      <c r="G376" t="s">
        <v>121</v>
      </c>
      <c r="H376" t="s">
        <v>2</v>
      </c>
      <c r="I376" t="s">
        <v>104</v>
      </c>
      <c r="J376" t="s">
        <v>122</v>
      </c>
      <c r="K376" t="s">
        <v>11</v>
      </c>
      <c r="L376">
        <v>2645.75</v>
      </c>
      <c r="M376" s="6">
        <v>43535</v>
      </c>
      <c r="N376" t="s">
        <v>106</v>
      </c>
      <c r="O376" t="s">
        <v>107</v>
      </c>
      <c r="Q376" s="6">
        <v>43852</v>
      </c>
      <c r="T376" s="6"/>
    </row>
    <row r="377" spans="1:20" x14ac:dyDescent="0.3">
      <c r="A377" t="s">
        <v>108</v>
      </c>
      <c r="B377" t="s">
        <v>450</v>
      </c>
      <c r="C377" t="s">
        <v>43</v>
      </c>
      <c r="D377" s="6">
        <v>43445</v>
      </c>
      <c r="E377" s="6">
        <v>44357</v>
      </c>
      <c r="F377" t="s">
        <v>48</v>
      </c>
      <c r="G377" t="s">
        <v>111</v>
      </c>
      <c r="H377" t="s">
        <v>8</v>
      </c>
      <c r="I377" t="s">
        <v>104</v>
      </c>
      <c r="J377" t="s">
        <v>105</v>
      </c>
      <c r="K377" t="s">
        <v>11</v>
      </c>
      <c r="L377">
        <v>31816.83</v>
      </c>
      <c r="M377" s="6">
        <v>43535</v>
      </c>
      <c r="N377" t="s">
        <v>106</v>
      </c>
      <c r="O377" t="s">
        <v>107</v>
      </c>
      <c r="Q377" s="6">
        <v>43852</v>
      </c>
      <c r="T377" s="6"/>
    </row>
    <row r="378" spans="1:20" x14ac:dyDescent="0.3">
      <c r="A378" t="s">
        <v>140</v>
      </c>
      <c r="B378" t="s">
        <v>510</v>
      </c>
      <c r="C378" t="s">
        <v>43</v>
      </c>
      <c r="D378" s="6">
        <v>43536</v>
      </c>
      <c r="E378" s="6">
        <v>43901</v>
      </c>
      <c r="F378" t="s">
        <v>48</v>
      </c>
      <c r="G378" t="s">
        <v>103</v>
      </c>
      <c r="H378" t="s">
        <v>23</v>
      </c>
      <c r="I378" t="s">
        <v>104</v>
      </c>
      <c r="J378" t="s">
        <v>105</v>
      </c>
      <c r="K378" t="s">
        <v>11</v>
      </c>
      <c r="L378">
        <v>18229.13</v>
      </c>
      <c r="M378" s="6">
        <v>43536</v>
      </c>
      <c r="N378" t="s">
        <v>106</v>
      </c>
      <c r="O378" t="s">
        <v>107</v>
      </c>
      <c r="Q378" s="6">
        <v>43852</v>
      </c>
      <c r="T378" s="6"/>
    </row>
    <row r="379" spans="1:20" x14ac:dyDescent="0.3">
      <c r="A379" t="s">
        <v>112</v>
      </c>
      <c r="B379" t="s">
        <v>511</v>
      </c>
      <c r="C379" t="s">
        <v>43</v>
      </c>
      <c r="D379" s="6">
        <v>43536</v>
      </c>
      <c r="E379" s="6">
        <v>43901</v>
      </c>
      <c r="F379" t="s">
        <v>29</v>
      </c>
      <c r="G379" t="s">
        <v>111</v>
      </c>
      <c r="H379" t="s">
        <v>8</v>
      </c>
      <c r="I379" t="s">
        <v>104</v>
      </c>
      <c r="J379" t="s">
        <v>158</v>
      </c>
      <c r="K379" t="s">
        <v>13</v>
      </c>
      <c r="L379">
        <v>1194.28</v>
      </c>
      <c r="M379" s="6">
        <v>43536</v>
      </c>
      <c r="N379" t="s">
        <v>106</v>
      </c>
      <c r="O379" t="s">
        <v>107</v>
      </c>
      <c r="Q379" s="6">
        <v>43852</v>
      </c>
      <c r="T379" s="6"/>
    </row>
    <row r="380" spans="1:20" x14ac:dyDescent="0.3">
      <c r="A380" t="s">
        <v>108</v>
      </c>
      <c r="B380" t="s">
        <v>451</v>
      </c>
      <c r="C380" t="s">
        <v>43</v>
      </c>
      <c r="D380" s="6">
        <v>43447</v>
      </c>
      <c r="E380" s="6">
        <v>44359</v>
      </c>
      <c r="F380" t="s">
        <v>48</v>
      </c>
      <c r="G380" t="s">
        <v>111</v>
      </c>
      <c r="H380" t="s">
        <v>8</v>
      </c>
      <c r="I380" t="s">
        <v>104</v>
      </c>
      <c r="J380" t="s">
        <v>105</v>
      </c>
      <c r="K380" t="s">
        <v>11</v>
      </c>
      <c r="L380">
        <v>24072.26</v>
      </c>
      <c r="M380" s="6">
        <v>43537</v>
      </c>
      <c r="N380" t="s">
        <v>106</v>
      </c>
      <c r="O380" t="s">
        <v>107</v>
      </c>
      <c r="Q380" s="6">
        <v>43852</v>
      </c>
      <c r="T380" s="6"/>
    </row>
    <row r="381" spans="1:20" x14ac:dyDescent="0.3">
      <c r="A381" t="s">
        <v>108</v>
      </c>
      <c r="B381" t="s">
        <v>455</v>
      </c>
      <c r="C381" t="s">
        <v>43</v>
      </c>
      <c r="D381" s="6">
        <v>43448</v>
      </c>
      <c r="E381" s="6">
        <v>44360</v>
      </c>
      <c r="F381" t="s">
        <v>48</v>
      </c>
      <c r="G381" t="s">
        <v>111</v>
      </c>
      <c r="H381" t="s">
        <v>8</v>
      </c>
      <c r="I381" t="s">
        <v>104</v>
      </c>
      <c r="J381" t="s">
        <v>105</v>
      </c>
      <c r="K381" t="s">
        <v>11</v>
      </c>
      <c r="L381">
        <v>2426.06</v>
      </c>
      <c r="M381" s="6">
        <v>43538</v>
      </c>
      <c r="N381" t="s">
        <v>106</v>
      </c>
      <c r="O381" t="s">
        <v>107</v>
      </c>
      <c r="Q381" s="6">
        <v>43852</v>
      </c>
      <c r="T381" s="6"/>
    </row>
    <row r="382" spans="1:20" x14ac:dyDescent="0.3">
      <c r="A382" t="s">
        <v>112</v>
      </c>
      <c r="B382" t="s">
        <v>512</v>
      </c>
      <c r="C382" t="s">
        <v>43</v>
      </c>
      <c r="D382" s="6">
        <v>43540</v>
      </c>
      <c r="E382" s="6">
        <v>43905</v>
      </c>
      <c r="F382" t="s">
        <v>29</v>
      </c>
      <c r="G382" t="s">
        <v>111</v>
      </c>
      <c r="H382" t="s">
        <v>8</v>
      </c>
      <c r="I382" t="s">
        <v>104</v>
      </c>
      <c r="J382" t="s">
        <v>158</v>
      </c>
      <c r="K382" t="s">
        <v>13</v>
      </c>
      <c r="L382">
        <v>2056.4299999999998</v>
      </c>
      <c r="M382" s="6">
        <v>43540</v>
      </c>
      <c r="N382" t="s">
        <v>106</v>
      </c>
      <c r="O382" t="s">
        <v>107</v>
      </c>
      <c r="Q382" s="6">
        <v>43852</v>
      </c>
      <c r="T382" s="6"/>
    </row>
    <row r="383" spans="1:20" x14ac:dyDescent="0.3">
      <c r="A383" t="s">
        <v>348</v>
      </c>
      <c r="B383" t="s">
        <v>305</v>
      </c>
      <c r="C383" t="s">
        <v>43</v>
      </c>
      <c r="D383" s="6">
        <v>43322</v>
      </c>
      <c r="E383" s="6">
        <v>43870</v>
      </c>
      <c r="F383" t="s">
        <v>48</v>
      </c>
      <c r="G383" t="s">
        <v>125</v>
      </c>
      <c r="H383" t="s">
        <v>126</v>
      </c>
      <c r="I383" t="s">
        <v>104</v>
      </c>
      <c r="J383" t="s">
        <v>105</v>
      </c>
      <c r="K383" t="s">
        <v>11</v>
      </c>
      <c r="L383">
        <v>17949.04</v>
      </c>
      <c r="M383" s="6">
        <v>43540</v>
      </c>
      <c r="N383" t="s">
        <v>106</v>
      </c>
      <c r="O383" t="s">
        <v>107</v>
      </c>
      <c r="Q383" s="6">
        <v>43852</v>
      </c>
      <c r="T383" s="6"/>
    </row>
    <row r="384" spans="1:20" x14ac:dyDescent="0.3">
      <c r="A384" t="s">
        <v>356</v>
      </c>
      <c r="B384" t="s">
        <v>305</v>
      </c>
      <c r="C384" t="s">
        <v>43</v>
      </c>
      <c r="D384" s="6">
        <v>43322</v>
      </c>
      <c r="E384" s="6">
        <v>43870</v>
      </c>
      <c r="F384" t="s">
        <v>48</v>
      </c>
      <c r="G384" t="s">
        <v>125</v>
      </c>
      <c r="H384" t="s">
        <v>126</v>
      </c>
      <c r="I384" t="s">
        <v>104</v>
      </c>
      <c r="J384" t="s">
        <v>105</v>
      </c>
      <c r="K384" t="s">
        <v>11</v>
      </c>
      <c r="L384">
        <v>21442.75</v>
      </c>
      <c r="M384" s="6">
        <v>43540</v>
      </c>
      <c r="N384" t="s">
        <v>106</v>
      </c>
      <c r="O384" t="s">
        <v>107</v>
      </c>
      <c r="Q384" s="6">
        <v>43852</v>
      </c>
      <c r="T384" s="6"/>
    </row>
    <row r="385" spans="1:20" x14ac:dyDescent="0.3">
      <c r="A385" t="s">
        <v>457</v>
      </c>
      <c r="B385" t="s">
        <v>513</v>
      </c>
      <c r="C385" t="s">
        <v>43</v>
      </c>
      <c r="D385" s="6">
        <v>43543</v>
      </c>
      <c r="E385" s="6">
        <v>43908</v>
      </c>
      <c r="F385" t="s">
        <v>46</v>
      </c>
      <c r="G385" t="s">
        <v>125</v>
      </c>
      <c r="H385" t="s">
        <v>126</v>
      </c>
      <c r="I385" t="s">
        <v>104</v>
      </c>
      <c r="J385" t="s">
        <v>46</v>
      </c>
      <c r="K385" t="s">
        <v>12</v>
      </c>
      <c r="L385">
        <v>70125</v>
      </c>
      <c r="M385" s="6">
        <v>43543</v>
      </c>
      <c r="N385" t="s">
        <v>106</v>
      </c>
      <c r="O385" t="s">
        <v>107</v>
      </c>
      <c r="Q385" s="6">
        <v>43852</v>
      </c>
      <c r="T385" s="6"/>
    </row>
    <row r="386" spans="1:20" x14ac:dyDescent="0.3">
      <c r="A386" t="s">
        <v>201</v>
      </c>
      <c r="B386" t="s">
        <v>514</v>
      </c>
      <c r="C386" t="s">
        <v>43</v>
      </c>
      <c r="D386" s="6">
        <v>43543</v>
      </c>
      <c r="E386" s="6">
        <v>43908</v>
      </c>
      <c r="F386" t="s">
        <v>46</v>
      </c>
      <c r="G386" t="s">
        <v>125</v>
      </c>
      <c r="H386" t="s">
        <v>126</v>
      </c>
      <c r="I386" t="s">
        <v>104</v>
      </c>
      <c r="J386" t="s">
        <v>46</v>
      </c>
      <c r="K386" t="s">
        <v>12</v>
      </c>
      <c r="L386">
        <v>70125</v>
      </c>
      <c r="M386" s="6">
        <v>43543</v>
      </c>
      <c r="N386" t="s">
        <v>106</v>
      </c>
      <c r="O386" t="s">
        <v>107</v>
      </c>
      <c r="Q386" s="6">
        <v>43852</v>
      </c>
      <c r="T386" s="6"/>
    </row>
    <row r="387" spans="1:20" x14ac:dyDescent="0.3">
      <c r="A387" t="s">
        <v>245</v>
      </c>
      <c r="B387" t="s">
        <v>397</v>
      </c>
      <c r="C387" t="s">
        <v>43</v>
      </c>
      <c r="D387" s="6">
        <v>43340</v>
      </c>
      <c r="E387" s="6">
        <v>44066</v>
      </c>
      <c r="F387" t="s">
        <v>48</v>
      </c>
      <c r="G387" t="s">
        <v>111</v>
      </c>
      <c r="H387" t="s">
        <v>8</v>
      </c>
      <c r="I387" t="s">
        <v>104</v>
      </c>
      <c r="J387" t="s">
        <v>105</v>
      </c>
      <c r="K387" t="s">
        <v>12</v>
      </c>
      <c r="L387">
        <v>100710.88</v>
      </c>
      <c r="M387" s="6">
        <v>43546</v>
      </c>
      <c r="N387" t="s">
        <v>106</v>
      </c>
      <c r="O387" t="s">
        <v>107</v>
      </c>
      <c r="Q387" s="6">
        <v>43852</v>
      </c>
      <c r="T387" s="6"/>
    </row>
    <row r="388" spans="1:20" x14ac:dyDescent="0.3">
      <c r="A388" t="s">
        <v>433</v>
      </c>
      <c r="B388" t="s">
        <v>253</v>
      </c>
      <c r="C388" t="s">
        <v>43</v>
      </c>
      <c r="D388" s="6">
        <v>43182</v>
      </c>
      <c r="E388" s="6">
        <v>44096</v>
      </c>
      <c r="F388" t="s">
        <v>48</v>
      </c>
      <c r="G388" t="s">
        <v>111</v>
      </c>
      <c r="H388" t="s">
        <v>8</v>
      </c>
      <c r="I388" t="s">
        <v>104</v>
      </c>
      <c r="J388" t="s">
        <v>105</v>
      </c>
      <c r="K388" t="s">
        <v>11</v>
      </c>
      <c r="L388">
        <v>26763.439999999999</v>
      </c>
      <c r="M388" s="6">
        <v>43547</v>
      </c>
      <c r="N388" t="s">
        <v>106</v>
      </c>
      <c r="O388" t="s">
        <v>107</v>
      </c>
      <c r="Q388" s="6">
        <v>43852</v>
      </c>
      <c r="T388" s="6"/>
    </row>
    <row r="389" spans="1:20" x14ac:dyDescent="0.3">
      <c r="A389" t="s">
        <v>112</v>
      </c>
      <c r="B389" t="s">
        <v>418</v>
      </c>
      <c r="C389" t="s">
        <v>43</v>
      </c>
      <c r="D389" s="6">
        <v>43368</v>
      </c>
      <c r="E389" s="6">
        <v>44098</v>
      </c>
      <c r="F389" t="s">
        <v>48</v>
      </c>
      <c r="G389" t="s">
        <v>111</v>
      </c>
      <c r="H389" t="s">
        <v>8</v>
      </c>
      <c r="I389" t="s">
        <v>104</v>
      </c>
      <c r="J389" t="s">
        <v>105</v>
      </c>
      <c r="K389" t="s">
        <v>11</v>
      </c>
      <c r="L389">
        <v>0</v>
      </c>
      <c r="M389" s="6">
        <v>43549</v>
      </c>
      <c r="N389" t="s">
        <v>106</v>
      </c>
      <c r="O389" t="s">
        <v>107</v>
      </c>
      <c r="Q389" s="6">
        <v>43852</v>
      </c>
      <c r="T389" s="6"/>
    </row>
    <row r="390" spans="1:20" x14ac:dyDescent="0.3">
      <c r="A390" t="s">
        <v>112</v>
      </c>
      <c r="B390" t="s">
        <v>515</v>
      </c>
      <c r="C390" t="s">
        <v>43</v>
      </c>
      <c r="D390" s="6">
        <v>43549</v>
      </c>
      <c r="E390" s="6">
        <v>44279</v>
      </c>
      <c r="F390" t="s">
        <v>48</v>
      </c>
      <c r="G390" t="s">
        <v>111</v>
      </c>
      <c r="H390" t="s">
        <v>8</v>
      </c>
      <c r="I390" t="s">
        <v>104</v>
      </c>
      <c r="J390" t="s">
        <v>105</v>
      </c>
      <c r="K390" t="s">
        <v>11</v>
      </c>
      <c r="L390">
        <v>0</v>
      </c>
      <c r="M390" s="6">
        <v>43549</v>
      </c>
      <c r="N390" t="s">
        <v>106</v>
      </c>
      <c r="O390" t="s">
        <v>107</v>
      </c>
      <c r="Q390" s="6">
        <v>43852</v>
      </c>
      <c r="T390" s="6"/>
    </row>
    <row r="391" spans="1:20" x14ac:dyDescent="0.3">
      <c r="A391" t="s">
        <v>112</v>
      </c>
      <c r="B391" t="s">
        <v>515</v>
      </c>
      <c r="C391" t="s">
        <v>43</v>
      </c>
      <c r="D391" s="6">
        <v>43549</v>
      </c>
      <c r="E391" s="6">
        <v>44279</v>
      </c>
      <c r="F391" t="s">
        <v>48</v>
      </c>
      <c r="G391" t="s">
        <v>111</v>
      </c>
      <c r="H391" t="s">
        <v>8</v>
      </c>
      <c r="I391" t="s">
        <v>104</v>
      </c>
      <c r="J391" t="s">
        <v>105</v>
      </c>
      <c r="K391" t="s">
        <v>11</v>
      </c>
      <c r="L391">
        <v>208093.46</v>
      </c>
      <c r="M391" s="6">
        <v>43549</v>
      </c>
      <c r="N391" t="s">
        <v>106</v>
      </c>
      <c r="O391" t="s">
        <v>107</v>
      </c>
      <c r="Q391" s="6">
        <v>43852</v>
      </c>
      <c r="T391" s="6"/>
    </row>
    <row r="392" spans="1:20" x14ac:dyDescent="0.3">
      <c r="A392" t="s">
        <v>112</v>
      </c>
      <c r="B392" t="s">
        <v>418</v>
      </c>
      <c r="C392" t="s">
        <v>43</v>
      </c>
      <c r="D392" s="6">
        <v>43368</v>
      </c>
      <c r="E392" s="6">
        <v>44098</v>
      </c>
      <c r="F392" t="s">
        <v>48</v>
      </c>
      <c r="G392" t="s">
        <v>111</v>
      </c>
      <c r="H392" t="s">
        <v>8</v>
      </c>
      <c r="I392" t="s">
        <v>104</v>
      </c>
      <c r="J392" t="s">
        <v>105</v>
      </c>
      <c r="K392" t="s">
        <v>11</v>
      </c>
      <c r="L392">
        <v>83253.179999999993</v>
      </c>
      <c r="M392" s="6">
        <v>43549</v>
      </c>
      <c r="N392" t="s">
        <v>106</v>
      </c>
      <c r="O392" t="s">
        <v>107</v>
      </c>
      <c r="Q392" s="6">
        <v>43852</v>
      </c>
      <c r="T392" s="6"/>
    </row>
    <row r="393" spans="1:20" x14ac:dyDescent="0.3">
      <c r="A393" t="s">
        <v>516</v>
      </c>
      <c r="B393" t="s">
        <v>517</v>
      </c>
      <c r="C393" t="s">
        <v>43</v>
      </c>
      <c r="D393" s="6">
        <v>43549</v>
      </c>
      <c r="E393" s="6">
        <v>43914</v>
      </c>
      <c r="F393" t="s">
        <v>46</v>
      </c>
      <c r="G393" t="s">
        <v>197</v>
      </c>
      <c r="H393" t="s">
        <v>22</v>
      </c>
      <c r="I393" t="s">
        <v>104</v>
      </c>
      <c r="J393" t="s">
        <v>46</v>
      </c>
      <c r="K393" t="s">
        <v>13</v>
      </c>
      <c r="L393">
        <v>8125</v>
      </c>
      <c r="M393" s="6">
        <v>43549</v>
      </c>
      <c r="N393" t="s">
        <v>106</v>
      </c>
      <c r="O393" t="s">
        <v>107</v>
      </c>
      <c r="Q393" s="6">
        <v>43852</v>
      </c>
      <c r="T393" s="6"/>
    </row>
    <row r="394" spans="1:20" x14ac:dyDescent="0.3">
      <c r="A394" t="s">
        <v>383</v>
      </c>
      <c r="B394" t="s">
        <v>518</v>
      </c>
      <c r="C394" t="s">
        <v>43</v>
      </c>
      <c r="D394" s="6">
        <v>43549</v>
      </c>
      <c r="E394" s="6">
        <v>43914</v>
      </c>
      <c r="F394" t="s">
        <v>491</v>
      </c>
      <c r="G394" t="s">
        <v>125</v>
      </c>
      <c r="H394" t="s">
        <v>126</v>
      </c>
      <c r="I394" t="s">
        <v>104</v>
      </c>
      <c r="J394" t="s">
        <v>491</v>
      </c>
      <c r="K394" t="s">
        <v>11</v>
      </c>
      <c r="L394">
        <v>157.5</v>
      </c>
      <c r="M394" s="6">
        <v>43549</v>
      </c>
      <c r="N394" t="s">
        <v>106</v>
      </c>
      <c r="O394" t="s">
        <v>107</v>
      </c>
      <c r="Q394" s="6">
        <v>43852</v>
      </c>
      <c r="T394" s="6"/>
    </row>
    <row r="395" spans="1:20" x14ac:dyDescent="0.3">
      <c r="A395" t="s">
        <v>380</v>
      </c>
      <c r="B395" t="s">
        <v>519</v>
      </c>
      <c r="C395" t="s">
        <v>43</v>
      </c>
      <c r="D395" s="6">
        <v>43550</v>
      </c>
      <c r="E395" s="6">
        <v>44099</v>
      </c>
      <c r="F395" t="s">
        <v>48</v>
      </c>
      <c r="G395" t="s">
        <v>111</v>
      </c>
      <c r="H395" t="s">
        <v>8</v>
      </c>
      <c r="I395" t="s">
        <v>104</v>
      </c>
      <c r="J395" t="s">
        <v>105</v>
      </c>
      <c r="K395" t="s">
        <v>11</v>
      </c>
      <c r="L395">
        <v>49576</v>
      </c>
      <c r="M395" s="6">
        <v>43550</v>
      </c>
      <c r="N395" t="s">
        <v>106</v>
      </c>
      <c r="O395" t="s">
        <v>107</v>
      </c>
      <c r="Q395" s="6">
        <v>43852</v>
      </c>
      <c r="T395" s="6"/>
    </row>
    <row r="396" spans="1:20" x14ac:dyDescent="0.3">
      <c r="A396" t="s">
        <v>112</v>
      </c>
      <c r="B396" t="s">
        <v>520</v>
      </c>
      <c r="C396" t="s">
        <v>110</v>
      </c>
      <c r="D396" s="6">
        <v>43551</v>
      </c>
      <c r="E396" s="6">
        <v>43734</v>
      </c>
      <c r="F396" t="s">
        <v>48</v>
      </c>
      <c r="G396" t="s">
        <v>111</v>
      </c>
      <c r="H396" t="s">
        <v>8</v>
      </c>
      <c r="I396" t="s">
        <v>104</v>
      </c>
      <c r="J396" t="s">
        <v>105</v>
      </c>
      <c r="K396" t="s">
        <v>11</v>
      </c>
      <c r="L396">
        <v>67102</v>
      </c>
      <c r="M396" s="6">
        <v>43551</v>
      </c>
      <c r="N396" t="s">
        <v>106</v>
      </c>
      <c r="O396" t="s">
        <v>107</v>
      </c>
      <c r="Q396" s="6">
        <v>43852</v>
      </c>
      <c r="T396" s="6"/>
    </row>
    <row r="397" spans="1:20" x14ac:dyDescent="0.3">
      <c r="A397" t="s">
        <v>112</v>
      </c>
      <c r="B397" t="s">
        <v>520</v>
      </c>
      <c r="C397" t="s">
        <v>110</v>
      </c>
      <c r="D397" s="6">
        <v>43551</v>
      </c>
      <c r="E397" s="6">
        <v>43734</v>
      </c>
      <c r="F397" t="s">
        <v>48</v>
      </c>
      <c r="G397" t="s">
        <v>111</v>
      </c>
      <c r="H397" t="s">
        <v>8</v>
      </c>
      <c r="I397" t="s">
        <v>104</v>
      </c>
      <c r="J397" t="s">
        <v>105</v>
      </c>
      <c r="K397" t="s">
        <v>11</v>
      </c>
      <c r="L397">
        <v>0</v>
      </c>
      <c r="M397" s="6">
        <v>43551</v>
      </c>
      <c r="N397" t="s">
        <v>106</v>
      </c>
      <c r="O397" t="s">
        <v>107</v>
      </c>
      <c r="Q397" s="6">
        <v>43852</v>
      </c>
      <c r="T397" s="6"/>
    </row>
    <row r="398" spans="1:20" x14ac:dyDescent="0.3">
      <c r="A398" t="s">
        <v>259</v>
      </c>
      <c r="B398" t="s">
        <v>521</v>
      </c>
      <c r="C398" t="s">
        <v>43</v>
      </c>
      <c r="D398" s="6">
        <v>43553</v>
      </c>
      <c r="E398" s="6">
        <v>43918</v>
      </c>
      <c r="F398" t="s">
        <v>491</v>
      </c>
      <c r="G398" t="s">
        <v>125</v>
      </c>
      <c r="H398" t="s">
        <v>126</v>
      </c>
      <c r="I398" t="s">
        <v>104</v>
      </c>
      <c r="J398" t="s">
        <v>491</v>
      </c>
      <c r="K398" t="s">
        <v>11</v>
      </c>
      <c r="L398">
        <v>1749.45</v>
      </c>
      <c r="M398" s="6">
        <v>43553</v>
      </c>
      <c r="N398" t="s">
        <v>106</v>
      </c>
      <c r="O398" t="s">
        <v>107</v>
      </c>
      <c r="Q398" s="6">
        <v>43852</v>
      </c>
      <c r="T398" s="6"/>
    </row>
    <row r="399" spans="1:20" x14ac:dyDescent="0.3">
      <c r="A399" t="s">
        <v>422</v>
      </c>
      <c r="B399" t="s">
        <v>522</v>
      </c>
      <c r="C399" t="s">
        <v>43</v>
      </c>
      <c r="D399" s="6">
        <v>43554</v>
      </c>
      <c r="E399" s="6">
        <v>43919</v>
      </c>
      <c r="F399" t="s">
        <v>46</v>
      </c>
      <c r="G399" t="s">
        <v>155</v>
      </c>
      <c r="H399" t="s">
        <v>5</v>
      </c>
      <c r="I399" t="s">
        <v>104</v>
      </c>
      <c r="J399" t="s">
        <v>46</v>
      </c>
      <c r="K399" t="s">
        <v>12</v>
      </c>
      <c r="L399">
        <v>14107.5</v>
      </c>
      <c r="M399" s="6">
        <v>43554</v>
      </c>
      <c r="N399" t="s">
        <v>106</v>
      </c>
      <c r="O399" t="s">
        <v>107</v>
      </c>
      <c r="Q399" s="6">
        <v>43852</v>
      </c>
      <c r="T399" s="6"/>
    </row>
    <row r="400" spans="1:20" x14ac:dyDescent="0.3">
      <c r="A400" t="s">
        <v>427</v>
      </c>
      <c r="B400" t="s">
        <v>523</v>
      </c>
      <c r="C400" t="s">
        <v>110</v>
      </c>
      <c r="D400" s="6">
        <v>43199</v>
      </c>
      <c r="E400" s="6">
        <v>43548</v>
      </c>
      <c r="F400" t="s">
        <v>46</v>
      </c>
      <c r="G400" t="s">
        <v>121</v>
      </c>
      <c r="H400" t="s">
        <v>2</v>
      </c>
      <c r="I400" t="s">
        <v>104</v>
      </c>
      <c r="J400" t="s">
        <v>122</v>
      </c>
      <c r="K400" t="s">
        <v>13</v>
      </c>
      <c r="L400">
        <v>200659.63</v>
      </c>
      <c r="M400" s="6">
        <v>43555</v>
      </c>
      <c r="N400" t="s">
        <v>106</v>
      </c>
      <c r="O400" t="s">
        <v>107</v>
      </c>
      <c r="Q400" s="6">
        <v>43852</v>
      </c>
      <c r="T400" s="6"/>
    </row>
    <row r="401" spans="1:20" x14ac:dyDescent="0.3">
      <c r="A401" t="s">
        <v>266</v>
      </c>
      <c r="B401" t="s">
        <v>524</v>
      </c>
      <c r="C401" t="s">
        <v>110</v>
      </c>
      <c r="D401" s="6">
        <v>43191</v>
      </c>
      <c r="E401" s="6">
        <v>43555</v>
      </c>
      <c r="F401" t="s">
        <v>46</v>
      </c>
      <c r="G401" t="s">
        <v>121</v>
      </c>
      <c r="H401" t="s">
        <v>2</v>
      </c>
      <c r="I401" t="s">
        <v>104</v>
      </c>
      <c r="J401" t="s">
        <v>122</v>
      </c>
      <c r="K401" t="s">
        <v>13</v>
      </c>
      <c r="L401">
        <v>40625</v>
      </c>
      <c r="M401" s="6">
        <v>43555</v>
      </c>
      <c r="N401" t="s">
        <v>106</v>
      </c>
      <c r="O401" t="s">
        <v>107</v>
      </c>
      <c r="Q401" s="6">
        <v>43852</v>
      </c>
      <c r="T401" s="6"/>
    </row>
    <row r="402" spans="1:20" x14ac:dyDescent="0.3">
      <c r="A402" t="s">
        <v>190</v>
      </c>
      <c r="B402" t="s">
        <v>525</v>
      </c>
      <c r="C402" t="s">
        <v>43</v>
      </c>
      <c r="D402" s="6">
        <v>43555</v>
      </c>
      <c r="E402" s="6">
        <v>43920</v>
      </c>
      <c r="F402" t="s">
        <v>46</v>
      </c>
      <c r="G402" t="s">
        <v>155</v>
      </c>
      <c r="H402" t="s">
        <v>5</v>
      </c>
      <c r="I402" t="s">
        <v>104</v>
      </c>
      <c r="J402" t="s">
        <v>46</v>
      </c>
      <c r="K402" t="s">
        <v>11</v>
      </c>
      <c r="L402">
        <v>28087.5</v>
      </c>
      <c r="M402" s="6">
        <v>43555</v>
      </c>
      <c r="N402" t="s">
        <v>106</v>
      </c>
      <c r="O402" t="s">
        <v>107</v>
      </c>
      <c r="Q402" s="6">
        <v>43852</v>
      </c>
      <c r="T402" s="6"/>
    </row>
    <row r="403" spans="1:20" x14ac:dyDescent="0.3">
      <c r="A403" t="s">
        <v>132</v>
      </c>
      <c r="B403" t="s">
        <v>526</v>
      </c>
      <c r="C403" t="s">
        <v>110</v>
      </c>
      <c r="D403" s="6">
        <v>43191</v>
      </c>
      <c r="E403" s="6">
        <v>43555</v>
      </c>
      <c r="F403" t="s">
        <v>46</v>
      </c>
      <c r="G403" t="s">
        <v>121</v>
      </c>
      <c r="H403" t="s">
        <v>2</v>
      </c>
      <c r="I403" t="s">
        <v>104</v>
      </c>
      <c r="J403" t="s">
        <v>122</v>
      </c>
      <c r="K403" t="s">
        <v>13</v>
      </c>
      <c r="L403">
        <v>318411.5</v>
      </c>
      <c r="M403" s="6">
        <v>43555</v>
      </c>
      <c r="N403" t="s">
        <v>106</v>
      </c>
      <c r="O403" t="s">
        <v>107</v>
      </c>
      <c r="Q403" s="6">
        <v>43852</v>
      </c>
      <c r="T403" s="6"/>
    </row>
    <row r="404" spans="1:20" x14ac:dyDescent="0.3">
      <c r="A404" t="s">
        <v>112</v>
      </c>
      <c r="B404" t="s">
        <v>527</v>
      </c>
      <c r="C404" t="s">
        <v>43</v>
      </c>
      <c r="D404" s="6">
        <v>43556</v>
      </c>
      <c r="E404" s="6">
        <v>43921</v>
      </c>
      <c r="F404" t="s">
        <v>48</v>
      </c>
      <c r="G404" t="s">
        <v>111</v>
      </c>
      <c r="H404" t="s">
        <v>8</v>
      </c>
      <c r="I404" t="s">
        <v>104</v>
      </c>
      <c r="J404" t="s">
        <v>105</v>
      </c>
      <c r="K404" t="s">
        <v>13</v>
      </c>
      <c r="L404">
        <v>7187.34</v>
      </c>
      <c r="M404" s="6">
        <v>43556</v>
      </c>
      <c r="N404" t="s">
        <v>106</v>
      </c>
      <c r="O404" t="s">
        <v>107</v>
      </c>
      <c r="Q404" s="6">
        <v>43852</v>
      </c>
      <c r="T404" s="6"/>
    </row>
    <row r="405" spans="1:20" x14ac:dyDescent="0.3">
      <c r="A405" t="s">
        <v>112</v>
      </c>
      <c r="B405" t="s">
        <v>528</v>
      </c>
      <c r="C405" t="s">
        <v>43</v>
      </c>
      <c r="D405" s="6">
        <v>43556</v>
      </c>
      <c r="E405" s="6">
        <v>43921</v>
      </c>
      <c r="F405" t="s">
        <v>48</v>
      </c>
      <c r="G405" t="s">
        <v>103</v>
      </c>
      <c r="H405" t="s">
        <v>23</v>
      </c>
      <c r="I405" t="s">
        <v>104</v>
      </c>
      <c r="J405" t="s">
        <v>105</v>
      </c>
      <c r="K405" t="s">
        <v>11</v>
      </c>
      <c r="L405">
        <v>90663.25</v>
      </c>
      <c r="M405" s="6">
        <v>43556</v>
      </c>
      <c r="N405" t="s">
        <v>106</v>
      </c>
      <c r="O405" t="s">
        <v>107</v>
      </c>
      <c r="Q405" s="6">
        <v>43852</v>
      </c>
      <c r="T405" s="6"/>
    </row>
    <row r="406" spans="1:20" x14ac:dyDescent="0.3">
      <c r="A406" t="s">
        <v>112</v>
      </c>
      <c r="B406" t="s">
        <v>527</v>
      </c>
      <c r="C406" t="s">
        <v>43</v>
      </c>
      <c r="D406" s="6">
        <v>43556</v>
      </c>
      <c r="E406" s="6">
        <v>43921</v>
      </c>
      <c r="F406" t="s">
        <v>48</v>
      </c>
      <c r="G406" t="s">
        <v>111</v>
      </c>
      <c r="H406" t="s">
        <v>8</v>
      </c>
      <c r="I406" t="s">
        <v>104</v>
      </c>
      <c r="J406" t="s">
        <v>105</v>
      </c>
      <c r="K406" t="s">
        <v>13</v>
      </c>
      <c r="L406">
        <v>0</v>
      </c>
      <c r="M406" s="6">
        <v>43556</v>
      </c>
      <c r="N406" t="s">
        <v>106</v>
      </c>
      <c r="O406" t="s">
        <v>107</v>
      </c>
      <c r="Q406" s="6">
        <v>43852</v>
      </c>
      <c r="T406" s="6"/>
    </row>
    <row r="407" spans="1:20" x14ac:dyDescent="0.3">
      <c r="A407" t="s">
        <v>221</v>
      </c>
      <c r="B407" t="s">
        <v>529</v>
      </c>
      <c r="C407" t="s">
        <v>43</v>
      </c>
      <c r="D407" s="6">
        <v>43556</v>
      </c>
      <c r="E407" s="6">
        <v>43921</v>
      </c>
      <c r="F407" t="s">
        <v>45</v>
      </c>
      <c r="G407" t="s">
        <v>121</v>
      </c>
      <c r="H407" t="s">
        <v>2</v>
      </c>
      <c r="I407" t="s">
        <v>104</v>
      </c>
      <c r="J407" t="s">
        <v>122</v>
      </c>
      <c r="K407" t="s">
        <v>13</v>
      </c>
      <c r="L407">
        <v>2077.5100000000002</v>
      </c>
      <c r="M407" s="6">
        <v>43556</v>
      </c>
      <c r="N407" t="s">
        <v>106</v>
      </c>
      <c r="O407" t="s">
        <v>107</v>
      </c>
      <c r="Q407" s="6">
        <v>43852</v>
      </c>
      <c r="T407" s="6"/>
    </row>
    <row r="408" spans="1:20" x14ac:dyDescent="0.3">
      <c r="A408" t="s">
        <v>230</v>
      </c>
      <c r="B408" t="s">
        <v>530</v>
      </c>
      <c r="C408" t="s">
        <v>43</v>
      </c>
      <c r="D408" s="6">
        <v>43556</v>
      </c>
      <c r="E408" s="6">
        <v>43616</v>
      </c>
      <c r="F408" t="s">
        <v>48</v>
      </c>
      <c r="G408" t="s">
        <v>121</v>
      </c>
      <c r="H408" t="s">
        <v>2</v>
      </c>
      <c r="I408" t="s">
        <v>104</v>
      </c>
      <c r="J408" t="s">
        <v>122</v>
      </c>
      <c r="K408" t="s">
        <v>11</v>
      </c>
      <c r="L408">
        <v>11593.27</v>
      </c>
      <c r="M408" s="6">
        <v>43556</v>
      </c>
      <c r="N408" t="s">
        <v>106</v>
      </c>
      <c r="O408" t="s">
        <v>107</v>
      </c>
      <c r="Q408" s="6">
        <v>43852</v>
      </c>
      <c r="T408" s="6"/>
    </row>
    <row r="409" spans="1:20" x14ac:dyDescent="0.3">
      <c r="A409" t="s">
        <v>168</v>
      </c>
      <c r="B409" t="s">
        <v>529</v>
      </c>
      <c r="C409" t="s">
        <v>43</v>
      </c>
      <c r="D409" s="6">
        <v>43556</v>
      </c>
      <c r="E409" s="6">
        <v>43921</v>
      </c>
      <c r="F409" t="s">
        <v>45</v>
      </c>
      <c r="G409" t="s">
        <v>121</v>
      </c>
      <c r="H409" t="s">
        <v>2</v>
      </c>
      <c r="I409" t="s">
        <v>104</v>
      </c>
      <c r="J409" t="s">
        <v>122</v>
      </c>
      <c r="K409" t="s">
        <v>13</v>
      </c>
      <c r="L409">
        <v>445.18</v>
      </c>
      <c r="M409" s="6">
        <v>43556</v>
      </c>
      <c r="N409" t="s">
        <v>106</v>
      </c>
      <c r="O409" t="s">
        <v>107</v>
      </c>
      <c r="Q409" s="6">
        <v>43852</v>
      </c>
      <c r="T409" s="6"/>
    </row>
    <row r="410" spans="1:20" x14ac:dyDescent="0.3">
      <c r="A410" t="s">
        <v>239</v>
      </c>
      <c r="B410" t="s">
        <v>529</v>
      </c>
      <c r="C410" t="s">
        <v>43</v>
      </c>
      <c r="D410" s="6">
        <v>43556</v>
      </c>
      <c r="E410" s="6">
        <v>43921</v>
      </c>
      <c r="F410" t="s">
        <v>45</v>
      </c>
      <c r="G410" t="s">
        <v>121</v>
      </c>
      <c r="H410" t="s">
        <v>2</v>
      </c>
      <c r="I410" t="s">
        <v>104</v>
      </c>
      <c r="J410" t="s">
        <v>122</v>
      </c>
      <c r="K410" t="s">
        <v>13</v>
      </c>
      <c r="L410">
        <v>445.18</v>
      </c>
      <c r="M410" s="6">
        <v>43556</v>
      </c>
      <c r="N410" t="s">
        <v>106</v>
      </c>
      <c r="O410" t="s">
        <v>107</v>
      </c>
      <c r="Q410" s="6">
        <v>43852</v>
      </c>
      <c r="T410" s="6"/>
    </row>
    <row r="411" spans="1:20" x14ac:dyDescent="0.3">
      <c r="A411" t="s">
        <v>398</v>
      </c>
      <c r="B411" t="s">
        <v>531</v>
      </c>
      <c r="C411" t="s">
        <v>43</v>
      </c>
      <c r="D411" s="6">
        <v>43556</v>
      </c>
      <c r="E411" s="6">
        <v>43921</v>
      </c>
      <c r="F411" t="s">
        <v>46</v>
      </c>
      <c r="G411" t="s">
        <v>125</v>
      </c>
      <c r="H411" t="s">
        <v>126</v>
      </c>
      <c r="I411" t="s">
        <v>104</v>
      </c>
      <c r="J411" t="s">
        <v>46</v>
      </c>
      <c r="K411" t="s">
        <v>11</v>
      </c>
      <c r="L411">
        <v>74250</v>
      </c>
      <c r="M411" s="6">
        <v>43556</v>
      </c>
      <c r="N411" t="s">
        <v>106</v>
      </c>
      <c r="O411" t="s">
        <v>107</v>
      </c>
      <c r="Q411" s="6">
        <v>43852</v>
      </c>
      <c r="T411" s="6"/>
    </row>
    <row r="412" spans="1:20" x14ac:dyDescent="0.3">
      <c r="A412" t="s">
        <v>378</v>
      </c>
      <c r="B412" t="s">
        <v>532</v>
      </c>
      <c r="C412" t="s">
        <v>43</v>
      </c>
      <c r="D412" s="6">
        <v>43560</v>
      </c>
      <c r="E412" s="6">
        <v>46116</v>
      </c>
      <c r="F412" t="s">
        <v>46</v>
      </c>
      <c r="G412" t="s">
        <v>111</v>
      </c>
      <c r="H412" t="s">
        <v>8</v>
      </c>
      <c r="I412" t="s">
        <v>104</v>
      </c>
      <c r="J412" t="s">
        <v>46</v>
      </c>
      <c r="K412" t="s">
        <v>11</v>
      </c>
      <c r="L412">
        <v>162500</v>
      </c>
      <c r="M412" s="6">
        <v>43560</v>
      </c>
      <c r="N412" t="s">
        <v>106</v>
      </c>
      <c r="O412" t="s">
        <v>107</v>
      </c>
      <c r="Q412" s="6">
        <v>43852</v>
      </c>
      <c r="T412" s="6"/>
    </row>
    <row r="413" spans="1:20" x14ac:dyDescent="0.3">
      <c r="A413" t="s">
        <v>352</v>
      </c>
      <c r="B413" t="s">
        <v>533</v>
      </c>
      <c r="C413" t="s">
        <v>43</v>
      </c>
      <c r="D413" s="6">
        <v>43563</v>
      </c>
      <c r="E413" s="6">
        <v>43928</v>
      </c>
      <c r="F413" t="s">
        <v>44</v>
      </c>
      <c r="G413" t="s">
        <v>103</v>
      </c>
      <c r="H413" t="s">
        <v>23</v>
      </c>
      <c r="I413" t="s">
        <v>104</v>
      </c>
      <c r="J413" t="s">
        <v>44</v>
      </c>
      <c r="K413" t="s">
        <v>11</v>
      </c>
      <c r="L413">
        <v>693</v>
      </c>
      <c r="M413" s="6">
        <v>43563</v>
      </c>
      <c r="N413" t="s">
        <v>106</v>
      </c>
      <c r="O413" t="s">
        <v>107</v>
      </c>
      <c r="Q413" s="6">
        <v>43852</v>
      </c>
      <c r="T413" s="6"/>
    </row>
    <row r="414" spans="1:20" x14ac:dyDescent="0.3">
      <c r="A414" t="s">
        <v>296</v>
      </c>
      <c r="B414" t="s">
        <v>534</v>
      </c>
      <c r="C414" t="s">
        <v>43</v>
      </c>
      <c r="D414" s="6">
        <v>43563</v>
      </c>
      <c r="E414" s="6">
        <v>43928</v>
      </c>
      <c r="F414" t="s">
        <v>44</v>
      </c>
      <c r="G414" t="s">
        <v>103</v>
      </c>
      <c r="H414" t="s">
        <v>23</v>
      </c>
      <c r="I414" t="s">
        <v>104</v>
      </c>
      <c r="J414" t="s">
        <v>44</v>
      </c>
      <c r="K414" t="s">
        <v>11</v>
      </c>
      <c r="L414">
        <v>2598.75</v>
      </c>
      <c r="M414" s="6">
        <v>43563</v>
      </c>
      <c r="N414" t="s">
        <v>106</v>
      </c>
      <c r="O414" t="s">
        <v>107</v>
      </c>
      <c r="Q414" s="6">
        <v>43852</v>
      </c>
      <c r="T414" s="6"/>
    </row>
    <row r="415" spans="1:20" x14ac:dyDescent="0.3">
      <c r="A415" t="s">
        <v>166</v>
      </c>
      <c r="B415" t="s">
        <v>535</v>
      </c>
      <c r="C415" t="s">
        <v>43</v>
      </c>
      <c r="D415" s="6">
        <v>43564</v>
      </c>
      <c r="E415" s="6">
        <v>43929</v>
      </c>
      <c r="F415" t="s">
        <v>46</v>
      </c>
      <c r="G415" t="s">
        <v>111</v>
      </c>
      <c r="H415" t="s">
        <v>8</v>
      </c>
      <c r="I415" t="s">
        <v>104</v>
      </c>
      <c r="J415" t="s">
        <v>46</v>
      </c>
      <c r="K415" t="s">
        <v>13</v>
      </c>
      <c r="L415">
        <v>74250</v>
      </c>
      <c r="M415" s="6">
        <v>43564</v>
      </c>
      <c r="N415" t="s">
        <v>106</v>
      </c>
      <c r="O415" t="s">
        <v>107</v>
      </c>
      <c r="Q415" s="6">
        <v>43852</v>
      </c>
      <c r="T415" s="6"/>
    </row>
    <row r="416" spans="1:20" x14ac:dyDescent="0.3">
      <c r="A416" t="s">
        <v>406</v>
      </c>
      <c r="B416" t="s">
        <v>536</v>
      </c>
      <c r="C416" t="s">
        <v>43</v>
      </c>
      <c r="D416" s="6">
        <v>43565</v>
      </c>
      <c r="E416" s="6">
        <v>43625</v>
      </c>
      <c r="F416" t="s">
        <v>48</v>
      </c>
      <c r="G416" t="s">
        <v>125</v>
      </c>
      <c r="H416" t="s">
        <v>126</v>
      </c>
      <c r="I416" t="s">
        <v>104</v>
      </c>
      <c r="J416" t="s">
        <v>105</v>
      </c>
      <c r="K416" t="s">
        <v>11</v>
      </c>
      <c r="L416">
        <v>2212.38</v>
      </c>
      <c r="M416" s="6">
        <v>43565</v>
      </c>
      <c r="N416" t="s">
        <v>106</v>
      </c>
      <c r="O416" t="s">
        <v>107</v>
      </c>
      <c r="Q416" s="6">
        <v>43852</v>
      </c>
      <c r="T416" s="6"/>
    </row>
    <row r="417" spans="1:20" x14ac:dyDescent="0.3">
      <c r="A417" t="s">
        <v>185</v>
      </c>
      <c r="B417" t="s">
        <v>537</v>
      </c>
      <c r="C417" t="s">
        <v>43</v>
      </c>
      <c r="D417" s="6">
        <v>43566</v>
      </c>
      <c r="E417" s="6">
        <v>43930</v>
      </c>
      <c r="F417" t="s">
        <v>45</v>
      </c>
      <c r="G417" t="s">
        <v>121</v>
      </c>
      <c r="H417" t="s">
        <v>2</v>
      </c>
      <c r="I417" t="s">
        <v>104</v>
      </c>
      <c r="J417" t="s">
        <v>122</v>
      </c>
      <c r="K417" t="s">
        <v>11</v>
      </c>
      <c r="L417">
        <v>2942.25</v>
      </c>
      <c r="M417" s="6">
        <v>43566</v>
      </c>
      <c r="N417" t="s">
        <v>106</v>
      </c>
      <c r="O417" t="s">
        <v>107</v>
      </c>
      <c r="Q417" s="6">
        <v>43852</v>
      </c>
      <c r="T417" s="6"/>
    </row>
    <row r="418" spans="1:20" x14ac:dyDescent="0.3">
      <c r="A418" t="s">
        <v>399</v>
      </c>
      <c r="B418" t="s">
        <v>538</v>
      </c>
      <c r="C418" t="s">
        <v>43</v>
      </c>
      <c r="D418" s="6">
        <v>43567</v>
      </c>
      <c r="E418" s="6">
        <v>43749</v>
      </c>
      <c r="F418" t="s">
        <v>48</v>
      </c>
      <c r="G418" t="s">
        <v>125</v>
      </c>
      <c r="H418" t="s">
        <v>126</v>
      </c>
      <c r="I418" t="s">
        <v>104</v>
      </c>
      <c r="J418" t="s">
        <v>105</v>
      </c>
      <c r="K418" t="s">
        <v>11</v>
      </c>
      <c r="L418">
        <v>3007.5</v>
      </c>
      <c r="M418" s="6">
        <v>43567</v>
      </c>
      <c r="N418" t="s">
        <v>106</v>
      </c>
      <c r="O418" t="s">
        <v>107</v>
      </c>
      <c r="Q418" s="6">
        <v>43852</v>
      </c>
      <c r="T418" s="6"/>
    </row>
    <row r="419" spans="1:20" x14ac:dyDescent="0.3">
      <c r="A419" t="s">
        <v>307</v>
      </c>
      <c r="B419" t="s">
        <v>539</v>
      </c>
      <c r="C419" t="s">
        <v>43</v>
      </c>
      <c r="D419" s="6">
        <v>43567</v>
      </c>
      <c r="E419" s="6">
        <v>43932</v>
      </c>
      <c r="F419" t="s">
        <v>29</v>
      </c>
      <c r="G419" t="s">
        <v>103</v>
      </c>
      <c r="H419" t="s">
        <v>23</v>
      </c>
      <c r="I419" t="s">
        <v>104</v>
      </c>
      <c r="J419" t="s">
        <v>158</v>
      </c>
      <c r="K419" t="s">
        <v>13</v>
      </c>
      <c r="L419">
        <v>5187.3100000000004</v>
      </c>
      <c r="M419" s="6">
        <v>43567</v>
      </c>
      <c r="N419" t="s">
        <v>106</v>
      </c>
      <c r="O419" t="s">
        <v>107</v>
      </c>
      <c r="Q419" s="6">
        <v>43852</v>
      </c>
      <c r="T419" s="6"/>
    </row>
    <row r="420" spans="1:20" x14ac:dyDescent="0.3">
      <c r="A420" t="s">
        <v>108</v>
      </c>
      <c r="B420" t="s">
        <v>363</v>
      </c>
      <c r="C420" t="s">
        <v>43</v>
      </c>
      <c r="D420" s="6">
        <v>43295</v>
      </c>
      <c r="E420" s="6">
        <v>44574</v>
      </c>
      <c r="F420" t="s">
        <v>48</v>
      </c>
      <c r="G420" t="s">
        <v>111</v>
      </c>
      <c r="H420" t="s">
        <v>8</v>
      </c>
      <c r="I420" t="s">
        <v>104</v>
      </c>
      <c r="J420" t="s">
        <v>105</v>
      </c>
      <c r="K420" t="s">
        <v>11</v>
      </c>
      <c r="L420">
        <v>5712.04</v>
      </c>
      <c r="M420" s="6">
        <v>43569</v>
      </c>
      <c r="N420" t="s">
        <v>106</v>
      </c>
      <c r="O420" t="s">
        <v>107</v>
      </c>
      <c r="Q420" s="6">
        <v>43852</v>
      </c>
      <c r="T420" s="6"/>
    </row>
    <row r="421" spans="1:20" x14ac:dyDescent="0.3">
      <c r="A421" t="s">
        <v>108</v>
      </c>
      <c r="B421" t="s">
        <v>364</v>
      </c>
      <c r="C421" t="s">
        <v>43</v>
      </c>
      <c r="D421" s="6">
        <v>43295</v>
      </c>
      <c r="E421" s="6">
        <v>44574</v>
      </c>
      <c r="F421" t="s">
        <v>48</v>
      </c>
      <c r="G421" t="s">
        <v>111</v>
      </c>
      <c r="H421" t="s">
        <v>8</v>
      </c>
      <c r="I421" t="s">
        <v>104</v>
      </c>
      <c r="J421" t="s">
        <v>105</v>
      </c>
      <c r="K421" t="s">
        <v>11</v>
      </c>
      <c r="L421">
        <v>11279.55</v>
      </c>
      <c r="M421" s="6">
        <v>43569</v>
      </c>
      <c r="N421" t="s">
        <v>106</v>
      </c>
      <c r="O421" t="s">
        <v>107</v>
      </c>
      <c r="Q421" s="6">
        <v>43852</v>
      </c>
      <c r="T421" s="6"/>
    </row>
    <row r="422" spans="1:20" x14ac:dyDescent="0.3">
      <c r="A422" t="s">
        <v>209</v>
      </c>
      <c r="B422" t="s">
        <v>540</v>
      </c>
      <c r="C422" t="s">
        <v>43</v>
      </c>
      <c r="D422" s="6">
        <v>43573</v>
      </c>
      <c r="E422" s="6">
        <v>45947</v>
      </c>
      <c r="F422" t="s">
        <v>46</v>
      </c>
      <c r="G422" t="s">
        <v>111</v>
      </c>
      <c r="H422" t="s">
        <v>8</v>
      </c>
      <c r="I422" t="s">
        <v>104</v>
      </c>
      <c r="J422" t="s">
        <v>46</v>
      </c>
      <c r="K422" t="s">
        <v>11</v>
      </c>
      <c r="L422">
        <v>250000</v>
      </c>
      <c r="M422" s="6">
        <v>43573</v>
      </c>
      <c r="N422" t="s">
        <v>106</v>
      </c>
      <c r="O422" t="s">
        <v>107</v>
      </c>
      <c r="Q422" s="6">
        <v>43852</v>
      </c>
      <c r="T422" s="6"/>
    </row>
    <row r="423" spans="1:20" x14ac:dyDescent="0.3">
      <c r="A423" t="s">
        <v>101</v>
      </c>
      <c r="B423" t="s">
        <v>541</v>
      </c>
      <c r="C423" t="s">
        <v>43</v>
      </c>
      <c r="D423" s="6">
        <v>43574</v>
      </c>
      <c r="E423" s="6">
        <v>43939</v>
      </c>
      <c r="F423" t="s">
        <v>44</v>
      </c>
      <c r="G423" t="s">
        <v>111</v>
      </c>
      <c r="H423" t="s">
        <v>8</v>
      </c>
      <c r="I423" t="s">
        <v>104</v>
      </c>
      <c r="J423" t="s">
        <v>44</v>
      </c>
      <c r="K423" t="s">
        <v>11</v>
      </c>
      <c r="L423">
        <v>150.65</v>
      </c>
      <c r="M423" s="6">
        <v>43574</v>
      </c>
      <c r="N423" t="s">
        <v>106</v>
      </c>
      <c r="O423" t="s">
        <v>107</v>
      </c>
      <c r="Q423" s="6">
        <v>43852</v>
      </c>
      <c r="T423" s="6"/>
    </row>
    <row r="424" spans="1:20" x14ac:dyDescent="0.3">
      <c r="A424" t="s">
        <v>448</v>
      </c>
      <c r="B424" t="s">
        <v>542</v>
      </c>
      <c r="C424" t="s">
        <v>43</v>
      </c>
      <c r="D424" s="6">
        <v>43577</v>
      </c>
      <c r="E424" s="6">
        <v>43942</v>
      </c>
      <c r="F424" t="s">
        <v>46</v>
      </c>
      <c r="G424" t="s">
        <v>103</v>
      </c>
      <c r="H424" t="s">
        <v>23</v>
      </c>
      <c r="I424" t="s">
        <v>104</v>
      </c>
      <c r="J424" t="s">
        <v>46</v>
      </c>
      <c r="K424" t="s">
        <v>11</v>
      </c>
      <c r="L424">
        <v>60025</v>
      </c>
      <c r="M424" s="6">
        <v>43577</v>
      </c>
      <c r="N424" t="s">
        <v>106</v>
      </c>
      <c r="O424" t="s">
        <v>107</v>
      </c>
      <c r="Q424" s="6">
        <v>43852</v>
      </c>
      <c r="T424" s="6"/>
    </row>
    <row r="425" spans="1:20" x14ac:dyDescent="0.3">
      <c r="A425" t="s">
        <v>356</v>
      </c>
      <c r="B425" t="s">
        <v>543</v>
      </c>
      <c r="C425" t="s">
        <v>43</v>
      </c>
      <c r="D425" s="6">
        <v>43577</v>
      </c>
      <c r="E425" s="6">
        <v>43942</v>
      </c>
      <c r="F425" t="s">
        <v>44</v>
      </c>
      <c r="G425" t="s">
        <v>103</v>
      </c>
      <c r="H425" t="s">
        <v>23</v>
      </c>
      <c r="I425" t="s">
        <v>104</v>
      </c>
      <c r="J425" t="s">
        <v>44</v>
      </c>
      <c r="K425" t="s">
        <v>11</v>
      </c>
      <c r="L425">
        <v>357.06</v>
      </c>
      <c r="M425" s="6">
        <v>43577</v>
      </c>
      <c r="N425" t="s">
        <v>106</v>
      </c>
      <c r="O425" t="s">
        <v>107</v>
      </c>
      <c r="Q425" s="6">
        <v>43852</v>
      </c>
      <c r="T425" s="6"/>
    </row>
    <row r="426" spans="1:20" x14ac:dyDescent="0.3">
      <c r="A426" t="s">
        <v>469</v>
      </c>
      <c r="B426" t="s">
        <v>544</v>
      </c>
      <c r="C426" t="s">
        <v>43</v>
      </c>
      <c r="D426" s="6">
        <v>43577</v>
      </c>
      <c r="E426" s="6">
        <v>43942</v>
      </c>
      <c r="F426" t="s">
        <v>45</v>
      </c>
      <c r="G426" t="s">
        <v>125</v>
      </c>
      <c r="H426" t="s">
        <v>126</v>
      </c>
      <c r="I426" t="s">
        <v>104</v>
      </c>
      <c r="J426" t="s">
        <v>46</v>
      </c>
      <c r="K426" t="s">
        <v>12</v>
      </c>
      <c r="L426">
        <v>7451.24</v>
      </c>
      <c r="M426" s="6">
        <v>43577</v>
      </c>
      <c r="N426" t="s">
        <v>106</v>
      </c>
      <c r="O426" t="s">
        <v>107</v>
      </c>
      <c r="Q426" s="6">
        <v>43852</v>
      </c>
      <c r="T426" s="6"/>
    </row>
    <row r="427" spans="1:20" x14ac:dyDescent="0.3">
      <c r="A427" t="s">
        <v>156</v>
      </c>
      <c r="B427" t="s">
        <v>545</v>
      </c>
      <c r="C427" t="s">
        <v>43</v>
      </c>
      <c r="D427" s="6">
        <v>43580</v>
      </c>
      <c r="E427" s="6">
        <v>43945</v>
      </c>
      <c r="F427" t="s">
        <v>47</v>
      </c>
      <c r="G427" t="s">
        <v>205</v>
      </c>
      <c r="H427" t="s">
        <v>6</v>
      </c>
      <c r="I427" t="s">
        <v>104</v>
      </c>
      <c r="J427" t="s">
        <v>127</v>
      </c>
      <c r="K427" t="s">
        <v>13</v>
      </c>
      <c r="L427">
        <v>9294.35</v>
      </c>
      <c r="M427" s="6">
        <v>43580</v>
      </c>
      <c r="N427" t="s">
        <v>106</v>
      </c>
      <c r="O427" t="s">
        <v>107</v>
      </c>
      <c r="Q427" s="6">
        <v>43852</v>
      </c>
      <c r="T427" s="6"/>
    </row>
    <row r="428" spans="1:20" x14ac:dyDescent="0.3">
      <c r="A428" t="s">
        <v>123</v>
      </c>
      <c r="B428" t="s">
        <v>538</v>
      </c>
      <c r="C428" t="s">
        <v>43</v>
      </c>
      <c r="D428" s="6">
        <v>43580</v>
      </c>
      <c r="E428" s="6">
        <v>44310</v>
      </c>
      <c r="F428" t="s">
        <v>48</v>
      </c>
      <c r="G428" t="s">
        <v>125</v>
      </c>
      <c r="H428" t="s">
        <v>126</v>
      </c>
      <c r="I428" t="s">
        <v>104</v>
      </c>
      <c r="J428" t="s">
        <v>105</v>
      </c>
      <c r="K428" t="s">
        <v>11</v>
      </c>
      <c r="L428">
        <v>134736.13</v>
      </c>
      <c r="M428" s="6">
        <v>43580</v>
      </c>
      <c r="N428" t="s">
        <v>106</v>
      </c>
      <c r="O428" t="s">
        <v>107</v>
      </c>
      <c r="Q428" s="6">
        <v>43852</v>
      </c>
      <c r="T428" s="6"/>
    </row>
    <row r="429" spans="1:20" x14ac:dyDescent="0.3">
      <c r="A429" t="s">
        <v>502</v>
      </c>
      <c r="B429" t="s">
        <v>546</v>
      </c>
      <c r="C429" t="s">
        <v>43</v>
      </c>
      <c r="D429" s="6">
        <v>43585</v>
      </c>
      <c r="E429" s="6">
        <v>43646</v>
      </c>
      <c r="F429" t="s">
        <v>48</v>
      </c>
      <c r="G429" t="s">
        <v>121</v>
      </c>
      <c r="H429" t="s">
        <v>2</v>
      </c>
      <c r="I429" t="s">
        <v>104</v>
      </c>
      <c r="J429" t="s">
        <v>122</v>
      </c>
      <c r="K429" t="s">
        <v>11</v>
      </c>
      <c r="L429">
        <v>3854.23</v>
      </c>
      <c r="M429" s="6">
        <v>43585</v>
      </c>
      <c r="N429" t="s">
        <v>106</v>
      </c>
      <c r="O429" t="s">
        <v>107</v>
      </c>
      <c r="Q429" s="6">
        <v>43852</v>
      </c>
      <c r="T429" s="6"/>
    </row>
    <row r="430" spans="1:20" x14ac:dyDescent="0.3">
      <c r="A430" t="s">
        <v>262</v>
      </c>
      <c r="B430" t="s">
        <v>547</v>
      </c>
      <c r="C430" t="s">
        <v>43</v>
      </c>
      <c r="D430" s="6">
        <v>43586</v>
      </c>
      <c r="E430" s="6">
        <v>43951</v>
      </c>
      <c r="F430" t="s">
        <v>45</v>
      </c>
      <c r="G430" t="s">
        <v>155</v>
      </c>
      <c r="H430" t="s">
        <v>5</v>
      </c>
      <c r="I430" t="s">
        <v>104</v>
      </c>
      <c r="J430" t="s">
        <v>507</v>
      </c>
      <c r="K430" t="s">
        <v>12</v>
      </c>
      <c r="L430">
        <v>379836.08</v>
      </c>
      <c r="M430" s="6">
        <v>43586</v>
      </c>
      <c r="N430" t="s">
        <v>106</v>
      </c>
      <c r="O430" t="s">
        <v>107</v>
      </c>
      <c r="Q430" s="6">
        <v>43852</v>
      </c>
      <c r="T430" s="6"/>
    </row>
    <row r="431" spans="1:20" x14ac:dyDescent="0.3">
      <c r="A431" t="s">
        <v>298</v>
      </c>
      <c r="B431" t="s">
        <v>548</v>
      </c>
      <c r="C431" t="s">
        <v>43</v>
      </c>
      <c r="D431" s="6">
        <v>43586</v>
      </c>
      <c r="E431" s="6">
        <v>43951</v>
      </c>
      <c r="F431" t="s">
        <v>44</v>
      </c>
      <c r="G431" t="s">
        <v>476</v>
      </c>
      <c r="H431" t="s">
        <v>1</v>
      </c>
      <c r="I431" t="s">
        <v>104</v>
      </c>
      <c r="J431" t="s">
        <v>44</v>
      </c>
      <c r="K431" t="s">
        <v>12</v>
      </c>
      <c r="L431">
        <v>23590.71</v>
      </c>
      <c r="M431" s="6">
        <v>43586</v>
      </c>
      <c r="N431" t="s">
        <v>106</v>
      </c>
      <c r="O431" t="s">
        <v>107</v>
      </c>
      <c r="Q431" s="6">
        <v>43852</v>
      </c>
      <c r="T431" s="6"/>
    </row>
    <row r="432" spans="1:20" x14ac:dyDescent="0.3">
      <c r="A432" t="s">
        <v>156</v>
      </c>
      <c r="B432" t="s">
        <v>549</v>
      </c>
      <c r="C432" t="s">
        <v>43</v>
      </c>
      <c r="D432" s="6">
        <v>43587</v>
      </c>
      <c r="E432" s="6">
        <v>43952</v>
      </c>
      <c r="F432" t="s">
        <v>46</v>
      </c>
      <c r="G432" t="s">
        <v>111</v>
      </c>
      <c r="H432" t="s">
        <v>8</v>
      </c>
      <c r="I432" t="s">
        <v>104</v>
      </c>
      <c r="J432" t="s">
        <v>46</v>
      </c>
      <c r="K432" t="s">
        <v>13</v>
      </c>
      <c r="L432">
        <v>25000</v>
      </c>
      <c r="M432" s="6">
        <v>43587</v>
      </c>
      <c r="N432" t="s">
        <v>106</v>
      </c>
      <c r="O432" t="s">
        <v>107</v>
      </c>
      <c r="Q432" s="6">
        <v>43852</v>
      </c>
      <c r="T432" s="6"/>
    </row>
    <row r="433" spans="1:20" x14ac:dyDescent="0.3">
      <c r="A433" t="s">
        <v>198</v>
      </c>
      <c r="B433" t="s">
        <v>550</v>
      </c>
      <c r="C433" t="s">
        <v>43</v>
      </c>
      <c r="D433" s="6">
        <v>43588</v>
      </c>
      <c r="E433" s="6">
        <v>43953</v>
      </c>
      <c r="F433" t="s">
        <v>29</v>
      </c>
      <c r="G433" t="s">
        <v>111</v>
      </c>
      <c r="H433" t="s">
        <v>8</v>
      </c>
      <c r="I433" t="s">
        <v>104</v>
      </c>
      <c r="J433" t="s">
        <v>46</v>
      </c>
      <c r="K433" t="s">
        <v>13</v>
      </c>
      <c r="L433">
        <v>10427</v>
      </c>
      <c r="M433" s="6">
        <v>43588</v>
      </c>
      <c r="N433" t="s">
        <v>106</v>
      </c>
      <c r="O433" t="s">
        <v>107</v>
      </c>
      <c r="Q433" s="6">
        <v>43852</v>
      </c>
      <c r="T433" s="6"/>
    </row>
    <row r="434" spans="1:20" x14ac:dyDescent="0.3">
      <c r="A434" t="s">
        <v>108</v>
      </c>
      <c r="B434" t="s">
        <v>377</v>
      </c>
      <c r="C434" t="s">
        <v>43</v>
      </c>
      <c r="D434" s="6">
        <v>43321</v>
      </c>
      <c r="E434" s="6">
        <v>44416</v>
      </c>
      <c r="F434" t="s">
        <v>48</v>
      </c>
      <c r="G434" t="s">
        <v>111</v>
      </c>
      <c r="H434" t="s">
        <v>8</v>
      </c>
      <c r="I434" t="s">
        <v>104</v>
      </c>
      <c r="J434" t="s">
        <v>105</v>
      </c>
      <c r="K434" t="s">
        <v>11</v>
      </c>
      <c r="L434">
        <v>14274.76</v>
      </c>
      <c r="M434" s="6">
        <v>43594</v>
      </c>
      <c r="N434" t="s">
        <v>106</v>
      </c>
      <c r="O434" t="s">
        <v>107</v>
      </c>
      <c r="Q434" s="6">
        <v>43852</v>
      </c>
      <c r="T434" s="6"/>
    </row>
    <row r="435" spans="1:20" x14ac:dyDescent="0.3">
      <c r="A435" t="s">
        <v>112</v>
      </c>
      <c r="B435" t="s">
        <v>382</v>
      </c>
      <c r="C435" t="s">
        <v>43</v>
      </c>
      <c r="D435" s="6">
        <v>43326</v>
      </c>
      <c r="E435" s="6">
        <v>44240</v>
      </c>
      <c r="F435" t="s">
        <v>48</v>
      </c>
      <c r="G435" t="s">
        <v>111</v>
      </c>
      <c r="H435" t="s">
        <v>8</v>
      </c>
      <c r="I435" t="s">
        <v>104</v>
      </c>
      <c r="J435" t="s">
        <v>105</v>
      </c>
      <c r="K435" t="s">
        <v>11</v>
      </c>
      <c r="L435">
        <v>68639.38</v>
      </c>
      <c r="M435" s="6">
        <v>43599</v>
      </c>
      <c r="N435" t="s">
        <v>106</v>
      </c>
      <c r="O435" t="s">
        <v>107</v>
      </c>
      <c r="Q435" s="6">
        <v>43852</v>
      </c>
      <c r="T435" s="6"/>
    </row>
    <row r="436" spans="1:20" x14ac:dyDescent="0.3">
      <c r="A436" t="s">
        <v>112</v>
      </c>
      <c r="B436" t="s">
        <v>382</v>
      </c>
      <c r="C436" t="s">
        <v>43</v>
      </c>
      <c r="D436" s="6">
        <v>43326</v>
      </c>
      <c r="E436" s="6">
        <v>44240</v>
      </c>
      <c r="F436" t="s">
        <v>48</v>
      </c>
      <c r="G436" t="s">
        <v>111</v>
      </c>
      <c r="H436" t="s">
        <v>8</v>
      </c>
      <c r="I436" t="s">
        <v>104</v>
      </c>
      <c r="J436" t="s">
        <v>105</v>
      </c>
      <c r="K436" t="s">
        <v>11</v>
      </c>
      <c r="L436">
        <v>0</v>
      </c>
      <c r="M436" s="6">
        <v>43599</v>
      </c>
      <c r="N436" t="s">
        <v>106</v>
      </c>
      <c r="O436" t="s">
        <v>107</v>
      </c>
      <c r="Q436" s="6">
        <v>43852</v>
      </c>
      <c r="T436" s="6"/>
    </row>
    <row r="437" spans="1:20" x14ac:dyDescent="0.3">
      <c r="A437" t="s">
        <v>224</v>
      </c>
      <c r="B437" t="s">
        <v>551</v>
      </c>
      <c r="C437" t="s">
        <v>43</v>
      </c>
      <c r="D437" s="6">
        <v>43601</v>
      </c>
      <c r="E437" s="6">
        <v>43966</v>
      </c>
      <c r="F437" t="s">
        <v>29</v>
      </c>
      <c r="G437" t="s">
        <v>125</v>
      </c>
      <c r="H437" t="s">
        <v>126</v>
      </c>
      <c r="I437" t="s">
        <v>104</v>
      </c>
      <c r="J437" t="s">
        <v>158</v>
      </c>
      <c r="K437" t="s">
        <v>11</v>
      </c>
      <c r="L437">
        <v>4595.75</v>
      </c>
      <c r="M437" s="6">
        <v>43601</v>
      </c>
      <c r="N437" t="s">
        <v>106</v>
      </c>
      <c r="O437" t="s">
        <v>107</v>
      </c>
      <c r="Q437" s="6">
        <v>43852</v>
      </c>
      <c r="T437" s="6"/>
    </row>
    <row r="438" spans="1:20" x14ac:dyDescent="0.3">
      <c r="A438" t="s">
        <v>101</v>
      </c>
      <c r="B438" t="s">
        <v>552</v>
      </c>
      <c r="C438" t="s">
        <v>43</v>
      </c>
      <c r="D438" s="6">
        <v>43602</v>
      </c>
      <c r="E438" s="6">
        <v>43967</v>
      </c>
      <c r="F438" t="s">
        <v>47</v>
      </c>
      <c r="G438" t="s">
        <v>205</v>
      </c>
      <c r="H438" t="s">
        <v>6</v>
      </c>
      <c r="I438" t="s">
        <v>104</v>
      </c>
      <c r="J438" t="s">
        <v>127</v>
      </c>
      <c r="K438" t="s">
        <v>13</v>
      </c>
      <c r="L438">
        <v>52500</v>
      </c>
      <c r="M438" s="6">
        <v>43602</v>
      </c>
      <c r="N438" t="s">
        <v>106</v>
      </c>
      <c r="O438" t="s">
        <v>107</v>
      </c>
      <c r="Q438" s="6">
        <v>43852</v>
      </c>
      <c r="T438" s="6"/>
    </row>
    <row r="439" spans="1:20" x14ac:dyDescent="0.3">
      <c r="A439" t="s">
        <v>553</v>
      </c>
      <c r="B439" t="s">
        <v>554</v>
      </c>
      <c r="C439" t="s">
        <v>43</v>
      </c>
      <c r="D439" s="6">
        <v>43608</v>
      </c>
      <c r="E439" s="6">
        <v>43973</v>
      </c>
      <c r="F439" t="s">
        <v>46</v>
      </c>
      <c r="G439" t="s">
        <v>111</v>
      </c>
      <c r="H439" t="s">
        <v>8</v>
      </c>
      <c r="I439" t="s">
        <v>104</v>
      </c>
      <c r="J439" t="s">
        <v>46</v>
      </c>
      <c r="K439" t="s">
        <v>13</v>
      </c>
      <c r="L439">
        <v>28125</v>
      </c>
      <c r="M439" s="6">
        <v>43608</v>
      </c>
      <c r="N439" t="s">
        <v>106</v>
      </c>
      <c r="O439" t="s">
        <v>107</v>
      </c>
      <c r="Q439" s="6">
        <v>43852</v>
      </c>
      <c r="T439" s="6"/>
    </row>
    <row r="440" spans="1:20" x14ac:dyDescent="0.3">
      <c r="A440" t="s">
        <v>239</v>
      </c>
      <c r="B440" t="s">
        <v>555</v>
      </c>
      <c r="C440" t="s">
        <v>43</v>
      </c>
      <c r="D440" s="6">
        <v>43608</v>
      </c>
      <c r="E440" s="6">
        <v>43921</v>
      </c>
      <c r="F440" t="s">
        <v>48</v>
      </c>
      <c r="G440" t="s">
        <v>121</v>
      </c>
      <c r="H440" t="s">
        <v>2</v>
      </c>
      <c r="I440" t="s">
        <v>104</v>
      </c>
      <c r="J440" t="s">
        <v>122</v>
      </c>
      <c r="K440" t="s">
        <v>11</v>
      </c>
      <c r="L440">
        <v>9990.15</v>
      </c>
      <c r="M440" s="6">
        <v>43608</v>
      </c>
      <c r="N440" t="s">
        <v>106</v>
      </c>
      <c r="O440" t="s">
        <v>107</v>
      </c>
      <c r="Q440" s="6">
        <v>43852</v>
      </c>
      <c r="T440" s="6"/>
    </row>
    <row r="441" spans="1:20" x14ac:dyDescent="0.3">
      <c r="A441" t="s">
        <v>130</v>
      </c>
      <c r="B441" t="s">
        <v>556</v>
      </c>
      <c r="C441" t="s">
        <v>43</v>
      </c>
      <c r="D441" s="6">
        <v>43608</v>
      </c>
      <c r="E441" s="6">
        <v>43973</v>
      </c>
      <c r="F441" t="s">
        <v>46</v>
      </c>
      <c r="G441" t="s">
        <v>111</v>
      </c>
      <c r="H441" t="s">
        <v>8</v>
      </c>
      <c r="I441" t="s">
        <v>104</v>
      </c>
      <c r="J441" t="s">
        <v>46</v>
      </c>
      <c r="K441" t="s">
        <v>13</v>
      </c>
      <c r="L441">
        <v>131250</v>
      </c>
      <c r="M441" s="6">
        <v>43608</v>
      </c>
      <c r="N441" t="s">
        <v>106</v>
      </c>
      <c r="O441" t="s">
        <v>107</v>
      </c>
      <c r="Q441" s="6">
        <v>43852</v>
      </c>
      <c r="T441" s="6"/>
    </row>
    <row r="442" spans="1:20" x14ac:dyDescent="0.3">
      <c r="A442" t="s">
        <v>112</v>
      </c>
      <c r="B442" t="s">
        <v>393</v>
      </c>
      <c r="C442" t="s">
        <v>43</v>
      </c>
      <c r="D442" s="6">
        <v>43339</v>
      </c>
      <c r="E442" s="6">
        <v>44069</v>
      </c>
      <c r="F442" t="s">
        <v>48</v>
      </c>
      <c r="G442" t="s">
        <v>111</v>
      </c>
      <c r="H442" t="s">
        <v>8</v>
      </c>
      <c r="I442" t="s">
        <v>104</v>
      </c>
      <c r="J442" t="s">
        <v>105</v>
      </c>
      <c r="K442" t="s">
        <v>11</v>
      </c>
      <c r="L442">
        <v>0</v>
      </c>
      <c r="M442" s="6">
        <v>43612</v>
      </c>
      <c r="N442" t="s">
        <v>106</v>
      </c>
      <c r="O442" t="s">
        <v>107</v>
      </c>
      <c r="Q442" s="6">
        <v>43852</v>
      </c>
      <c r="T442" s="6"/>
    </row>
    <row r="443" spans="1:20" x14ac:dyDescent="0.3">
      <c r="A443" t="s">
        <v>112</v>
      </c>
      <c r="B443" t="s">
        <v>393</v>
      </c>
      <c r="C443" t="s">
        <v>43</v>
      </c>
      <c r="D443" s="6">
        <v>43339</v>
      </c>
      <c r="E443" s="6">
        <v>44069</v>
      </c>
      <c r="F443" t="s">
        <v>48</v>
      </c>
      <c r="G443" t="s">
        <v>111</v>
      </c>
      <c r="H443" t="s">
        <v>8</v>
      </c>
      <c r="I443" t="s">
        <v>104</v>
      </c>
      <c r="J443" t="s">
        <v>105</v>
      </c>
      <c r="K443" t="s">
        <v>11</v>
      </c>
      <c r="L443">
        <v>90281.89</v>
      </c>
      <c r="M443" s="6">
        <v>43612</v>
      </c>
      <c r="N443" t="s">
        <v>106</v>
      </c>
      <c r="O443" t="s">
        <v>107</v>
      </c>
      <c r="Q443" s="6">
        <v>43852</v>
      </c>
      <c r="T443" s="6"/>
    </row>
    <row r="444" spans="1:20" x14ac:dyDescent="0.3">
      <c r="A444" t="s">
        <v>189</v>
      </c>
      <c r="B444" t="s">
        <v>150</v>
      </c>
      <c r="C444" t="s">
        <v>43</v>
      </c>
      <c r="D444" s="6">
        <v>43066</v>
      </c>
      <c r="E444" s="6">
        <v>44161</v>
      </c>
      <c r="F444" t="s">
        <v>48</v>
      </c>
      <c r="G444" t="s">
        <v>103</v>
      </c>
      <c r="H444" t="s">
        <v>23</v>
      </c>
      <c r="I444" t="s">
        <v>104</v>
      </c>
      <c r="J444" t="s">
        <v>105</v>
      </c>
      <c r="K444" t="s">
        <v>11</v>
      </c>
      <c r="L444">
        <v>25302.959999999999</v>
      </c>
      <c r="M444" s="6">
        <v>43612</v>
      </c>
      <c r="N444" t="s">
        <v>106</v>
      </c>
      <c r="O444" t="s">
        <v>107</v>
      </c>
      <c r="Q444" s="6">
        <v>43852</v>
      </c>
      <c r="T444" s="6"/>
    </row>
    <row r="445" spans="1:20" x14ac:dyDescent="0.3">
      <c r="A445" t="s">
        <v>112</v>
      </c>
      <c r="B445" t="s">
        <v>315</v>
      </c>
      <c r="C445" t="s">
        <v>43</v>
      </c>
      <c r="D445" s="6">
        <v>43220</v>
      </c>
      <c r="E445" s="6">
        <v>44134</v>
      </c>
      <c r="F445" t="s">
        <v>48</v>
      </c>
      <c r="G445" t="s">
        <v>111</v>
      </c>
      <c r="H445" t="s">
        <v>8</v>
      </c>
      <c r="I445" t="s">
        <v>104</v>
      </c>
      <c r="J445" t="s">
        <v>105</v>
      </c>
      <c r="K445" t="s">
        <v>11</v>
      </c>
      <c r="L445">
        <v>4705.88</v>
      </c>
      <c r="M445" s="6">
        <v>43624</v>
      </c>
      <c r="N445" t="s">
        <v>106</v>
      </c>
      <c r="O445" t="s">
        <v>107</v>
      </c>
      <c r="Q445" s="6">
        <v>43852</v>
      </c>
      <c r="T445" s="6"/>
    </row>
    <row r="446" spans="1:20" x14ac:dyDescent="0.3">
      <c r="A446" t="s">
        <v>327</v>
      </c>
      <c r="B446" t="s">
        <v>557</v>
      </c>
      <c r="C446" t="s">
        <v>43</v>
      </c>
      <c r="D446" s="6">
        <v>43626</v>
      </c>
      <c r="E446" s="6">
        <v>43808</v>
      </c>
      <c r="F446" t="s">
        <v>45</v>
      </c>
      <c r="G446" t="s">
        <v>125</v>
      </c>
      <c r="H446" t="s">
        <v>126</v>
      </c>
      <c r="I446" t="s">
        <v>104</v>
      </c>
      <c r="J446" t="s">
        <v>46</v>
      </c>
      <c r="K446" t="s">
        <v>11</v>
      </c>
      <c r="L446">
        <v>7835.19</v>
      </c>
      <c r="M446" s="6">
        <v>43626</v>
      </c>
      <c r="N446" t="s">
        <v>106</v>
      </c>
      <c r="O446" t="s">
        <v>107</v>
      </c>
      <c r="Q446" s="6">
        <v>43852</v>
      </c>
      <c r="T446" s="6"/>
    </row>
    <row r="447" spans="1:20" x14ac:dyDescent="0.3">
      <c r="A447" t="s">
        <v>203</v>
      </c>
      <c r="B447" t="s">
        <v>558</v>
      </c>
      <c r="C447" t="s">
        <v>43</v>
      </c>
      <c r="D447" s="6">
        <v>43627</v>
      </c>
      <c r="E447" s="6">
        <v>43809</v>
      </c>
      <c r="F447" t="s">
        <v>45</v>
      </c>
      <c r="G447" t="s">
        <v>125</v>
      </c>
      <c r="H447" t="s">
        <v>126</v>
      </c>
      <c r="I447" t="s">
        <v>104</v>
      </c>
      <c r="J447" t="s">
        <v>46</v>
      </c>
      <c r="K447" t="s">
        <v>11</v>
      </c>
      <c r="L447">
        <v>7782.56</v>
      </c>
      <c r="M447" s="6">
        <v>43627</v>
      </c>
      <c r="N447" t="s">
        <v>106</v>
      </c>
      <c r="O447" t="s">
        <v>107</v>
      </c>
      <c r="Q447" s="6">
        <v>43852</v>
      </c>
      <c r="T447" s="6"/>
    </row>
    <row r="448" spans="1:20" x14ac:dyDescent="0.3">
      <c r="A448" t="s">
        <v>108</v>
      </c>
      <c r="B448" t="s">
        <v>450</v>
      </c>
      <c r="C448" t="s">
        <v>43</v>
      </c>
      <c r="D448" s="6">
        <v>43445</v>
      </c>
      <c r="E448" s="6">
        <v>44357</v>
      </c>
      <c r="F448" t="s">
        <v>48</v>
      </c>
      <c r="G448" t="s">
        <v>111</v>
      </c>
      <c r="H448" t="s">
        <v>8</v>
      </c>
      <c r="I448" t="s">
        <v>104</v>
      </c>
      <c r="J448" t="s">
        <v>105</v>
      </c>
      <c r="K448" t="s">
        <v>11</v>
      </c>
      <c r="L448">
        <v>31816.83</v>
      </c>
      <c r="M448" s="6">
        <v>43627</v>
      </c>
      <c r="N448" t="s">
        <v>106</v>
      </c>
      <c r="O448" t="s">
        <v>107</v>
      </c>
      <c r="Q448" s="6">
        <v>43852</v>
      </c>
      <c r="T448" s="6"/>
    </row>
    <row r="449" spans="1:20" x14ac:dyDescent="0.3">
      <c r="A449" t="s">
        <v>108</v>
      </c>
      <c r="B449" t="s">
        <v>451</v>
      </c>
      <c r="C449" t="s">
        <v>43</v>
      </c>
      <c r="D449" s="6">
        <v>43447</v>
      </c>
      <c r="E449" s="6">
        <v>44359</v>
      </c>
      <c r="F449" t="s">
        <v>48</v>
      </c>
      <c r="G449" t="s">
        <v>111</v>
      </c>
      <c r="H449" t="s">
        <v>8</v>
      </c>
      <c r="I449" t="s">
        <v>104</v>
      </c>
      <c r="J449" t="s">
        <v>105</v>
      </c>
      <c r="K449" t="s">
        <v>11</v>
      </c>
      <c r="L449">
        <v>24072.23</v>
      </c>
      <c r="M449" s="6">
        <v>43629</v>
      </c>
      <c r="N449" t="s">
        <v>106</v>
      </c>
      <c r="O449" t="s">
        <v>107</v>
      </c>
      <c r="Q449" s="6">
        <v>43852</v>
      </c>
      <c r="T449" s="6"/>
    </row>
    <row r="450" spans="1:20" x14ac:dyDescent="0.3">
      <c r="A450" t="s">
        <v>108</v>
      </c>
      <c r="B450" t="s">
        <v>455</v>
      </c>
      <c r="C450" t="s">
        <v>43</v>
      </c>
      <c r="D450" s="6">
        <v>43448</v>
      </c>
      <c r="E450" s="6">
        <v>44360</v>
      </c>
      <c r="F450" t="s">
        <v>48</v>
      </c>
      <c r="G450" t="s">
        <v>111</v>
      </c>
      <c r="H450" t="s">
        <v>8</v>
      </c>
      <c r="I450" t="s">
        <v>104</v>
      </c>
      <c r="J450" t="s">
        <v>105</v>
      </c>
      <c r="K450" t="s">
        <v>11</v>
      </c>
      <c r="L450">
        <v>2426.06</v>
      </c>
      <c r="M450" s="6">
        <v>43630</v>
      </c>
      <c r="N450" t="s">
        <v>106</v>
      </c>
      <c r="O450" t="s">
        <v>107</v>
      </c>
      <c r="Q450" s="6">
        <v>43852</v>
      </c>
      <c r="T450" s="6"/>
    </row>
    <row r="451" spans="1:20" x14ac:dyDescent="0.3">
      <c r="A451" t="s">
        <v>392</v>
      </c>
      <c r="B451" t="s">
        <v>253</v>
      </c>
      <c r="C451" t="s">
        <v>43</v>
      </c>
      <c r="D451" s="6">
        <v>43182</v>
      </c>
      <c r="E451" s="6">
        <v>44096</v>
      </c>
      <c r="F451" t="s">
        <v>48</v>
      </c>
      <c r="G451" t="s">
        <v>111</v>
      </c>
      <c r="H451" t="s">
        <v>8</v>
      </c>
      <c r="I451" t="s">
        <v>104</v>
      </c>
      <c r="J451" t="s">
        <v>105</v>
      </c>
      <c r="K451" t="s">
        <v>11</v>
      </c>
      <c r="L451">
        <v>26763.439999999999</v>
      </c>
      <c r="M451" s="6">
        <v>43639</v>
      </c>
      <c r="N451" t="s">
        <v>106</v>
      </c>
      <c r="O451" t="s">
        <v>107</v>
      </c>
      <c r="Q451" s="6">
        <v>43852</v>
      </c>
      <c r="T451" s="6"/>
    </row>
    <row r="452" spans="1:20" x14ac:dyDescent="0.3">
      <c r="A452" t="s">
        <v>112</v>
      </c>
      <c r="B452" t="s">
        <v>418</v>
      </c>
      <c r="C452" t="s">
        <v>43</v>
      </c>
      <c r="D452" s="6">
        <v>43368</v>
      </c>
      <c r="E452" s="6">
        <v>44098</v>
      </c>
      <c r="F452" t="s">
        <v>48</v>
      </c>
      <c r="G452" t="s">
        <v>111</v>
      </c>
      <c r="H452" t="s">
        <v>8</v>
      </c>
      <c r="I452" t="s">
        <v>104</v>
      </c>
      <c r="J452" t="s">
        <v>105</v>
      </c>
      <c r="K452" t="s">
        <v>11</v>
      </c>
      <c r="L452">
        <v>83253.179999999993</v>
      </c>
      <c r="M452" s="6">
        <v>43641</v>
      </c>
      <c r="N452" t="s">
        <v>106</v>
      </c>
      <c r="O452" t="s">
        <v>107</v>
      </c>
      <c r="Q452" s="6">
        <v>43852</v>
      </c>
      <c r="T452" s="6"/>
    </row>
    <row r="453" spans="1:20" x14ac:dyDescent="0.3">
      <c r="A453" t="s">
        <v>112</v>
      </c>
      <c r="B453" t="s">
        <v>418</v>
      </c>
      <c r="C453" t="s">
        <v>43</v>
      </c>
      <c r="D453" s="6">
        <v>43368</v>
      </c>
      <c r="E453" s="6">
        <v>44098</v>
      </c>
      <c r="F453" t="s">
        <v>48</v>
      </c>
      <c r="G453" t="s">
        <v>111</v>
      </c>
      <c r="H453" t="s">
        <v>8</v>
      </c>
      <c r="I453" t="s">
        <v>104</v>
      </c>
      <c r="J453" t="s">
        <v>105</v>
      </c>
      <c r="K453" t="s">
        <v>11</v>
      </c>
      <c r="L453">
        <v>0</v>
      </c>
      <c r="M453" s="6">
        <v>43641</v>
      </c>
      <c r="N453" t="s">
        <v>106</v>
      </c>
      <c r="O453" t="s">
        <v>107</v>
      </c>
      <c r="Q453" s="6">
        <v>43852</v>
      </c>
      <c r="T453" s="6"/>
    </row>
    <row r="454" spans="1:20" x14ac:dyDescent="0.3">
      <c r="A454" t="s">
        <v>553</v>
      </c>
      <c r="B454" t="s">
        <v>538</v>
      </c>
      <c r="C454" t="s">
        <v>43</v>
      </c>
      <c r="D454" s="6">
        <v>43642</v>
      </c>
      <c r="E454" s="6">
        <v>43824</v>
      </c>
      <c r="F454" t="s">
        <v>48</v>
      </c>
      <c r="G454" t="s">
        <v>125</v>
      </c>
      <c r="H454" t="s">
        <v>126</v>
      </c>
      <c r="I454" t="s">
        <v>104</v>
      </c>
      <c r="J454" t="s">
        <v>105</v>
      </c>
      <c r="K454" t="s">
        <v>11</v>
      </c>
      <c r="L454">
        <v>25598</v>
      </c>
      <c r="M454" s="6">
        <v>43642</v>
      </c>
      <c r="N454" t="s">
        <v>106</v>
      </c>
      <c r="O454" t="s">
        <v>107</v>
      </c>
      <c r="Q454" s="6">
        <v>43852</v>
      </c>
      <c r="T454" s="6"/>
    </row>
    <row r="455" spans="1:20" x14ac:dyDescent="0.3">
      <c r="A455" t="s">
        <v>130</v>
      </c>
      <c r="B455" t="s">
        <v>538</v>
      </c>
      <c r="C455" t="s">
        <v>43</v>
      </c>
      <c r="D455" s="6">
        <v>43642</v>
      </c>
      <c r="E455" s="6">
        <v>43824</v>
      </c>
      <c r="F455" t="s">
        <v>48</v>
      </c>
      <c r="G455" t="s">
        <v>125</v>
      </c>
      <c r="H455" t="s">
        <v>126</v>
      </c>
      <c r="I455" t="s">
        <v>104</v>
      </c>
      <c r="J455" t="s">
        <v>105</v>
      </c>
      <c r="K455" t="s">
        <v>11</v>
      </c>
      <c r="L455">
        <v>25598</v>
      </c>
      <c r="M455" s="6">
        <v>43642</v>
      </c>
      <c r="N455" t="s">
        <v>106</v>
      </c>
      <c r="O455" t="s">
        <v>107</v>
      </c>
      <c r="Q455" s="6">
        <v>43852</v>
      </c>
      <c r="T455" s="6"/>
    </row>
    <row r="456" spans="1:20" x14ac:dyDescent="0.3">
      <c r="A456" t="s">
        <v>108</v>
      </c>
      <c r="B456" t="s">
        <v>559</v>
      </c>
      <c r="C456" t="s">
        <v>43</v>
      </c>
      <c r="D456" s="6">
        <v>43642</v>
      </c>
      <c r="E456" s="6">
        <v>44007</v>
      </c>
      <c r="F456" t="s">
        <v>29</v>
      </c>
      <c r="G456" t="s">
        <v>103</v>
      </c>
      <c r="H456" t="s">
        <v>23</v>
      </c>
      <c r="I456" t="s">
        <v>104</v>
      </c>
      <c r="J456" t="s">
        <v>105</v>
      </c>
      <c r="K456" t="s">
        <v>11</v>
      </c>
      <c r="L456">
        <v>137712.39000000001</v>
      </c>
      <c r="M456" s="6">
        <v>43642</v>
      </c>
      <c r="N456" t="s">
        <v>106</v>
      </c>
      <c r="O456" t="s">
        <v>107</v>
      </c>
      <c r="Q456" s="6">
        <v>43852</v>
      </c>
      <c r="T456" s="6"/>
    </row>
    <row r="457" spans="1:20" x14ac:dyDescent="0.3">
      <c r="A457" t="s">
        <v>516</v>
      </c>
      <c r="B457" t="s">
        <v>560</v>
      </c>
      <c r="C457" t="s">
        <v>43</v>
      </c>
      <c r="D457" s="6">
        <v>43282</v>
      </c>
      <c r="E457" s="6">
        <v>43646</v>
      </c>
      <c r="F457" t="s">
        <v>46</v>
      </c>
      <c r="G457" t="s">
        <v>121</v>
      </c>
      <c r="H457" t="s">
        <v>2</v>
      </c>
      <c r="I457" t="s">
        <v>104</v>
      </c>
      <c r="J457" t="s">
        <v>122</v>
      </c>
      <c r="K457" t="s">
        <v>13</v>
      </c>
      <c r="L457">
        <v>30030.63</v>
      </c>
      <c r="M457" s="6">
        <v>43646</v>
      </c>
      <c r="N457" t="s">
        <v>106</v>
      </c>
      <c r="O457" t="s">
        <v>107</v>
      </c>
      <c r="Q457" s="6">
        <v>43852</v>
      </c>
      <c r="T457" s="6"/>
    </row>
    <row r="458" spans="1:20" x14ac:dyDescent="0.3">
      <c r="A458" t="s">
        <v>259</v>
      </c>
      <c r="B458" t="s">
        <v>561</v>
      </c>
      <c r="C458" t="s">
        <v>43</v>
      </c>
      <c r="D458" s="6">
        <v>43282</v>
      </c>
      <c r="E458" s="6">
        <v>43646</v>
      </c>
      <c r="F458" t="s">
        <v>29</v>
      </c>
      <c r="G458" t="s">
        <v>121</v>
      </c>
      <c r="H458" t="s">
        <v>2</v>
      </c>
      <c r="I458" t="s">
        <v>104</v>
      </c>
      <c r="J458" t="s">
        <v>122</v>
      </c>
      <c r="K458" t="s">
        <v>13</v>
      </c>
      <c r="L458">
        <v>45473.07</v>
      </c>
      <c r="M458" s="6">
        <v>43646</v>
      </c>
      <c r="N458" t="s">
        <v>106</v>
      </c>
      <c r="O458" t="s">
        <v>107</v>
      </c>
      <c r="Q458" s="6">
        <v>43852</v>
      </c>
      <c r="T458" s="6"/>
    </row>
    <row r="459" spans="1:20" x14ac:dyDescent="0.3">
      <c r="A459" t="s">
        <v>383</v>
      </c>
      <c r="B459" t="s">
        <v>562</v>
      </c>
      <c r="C459" t="s">
        <v>43</v>
      </c>
      <c r="D459" s="6">
        <v>43282</v>
      </c>
      <c r="E459" s="6">
        <v>43646</v>
      </c>
      <c r="F459" t="s">
        <v>45</v>
      </c>
      <c r="G459" t="s">
        <v>121</v>
      </c>
      <c r="H459" t="s">
        <v>2</v>
      </c>
      <c r="I459" t="s">
        <v>104</v>
      </c>
      <c r="J459" t="s">
        <v>122</v>
      </c>
      <c r="K459" t="s">
        <v>13</v>
      </c>
      <c r="L459">
        <v>6268.75</v>
      </c>
      <c r="M459" s="6">
        <v>43646</v>
      </c>
      <c r="N459" t="s">
        <v>106</v>
      </c>
      <c r="O459" t="s">
        <v>107</v>
      </c>
      <c r="Q459" s="6">
        <v>43852</v>
      </c>
      <c r="T459" s="6"/>
    </row>
    <row r="460" spans="1:20" x14ac:dyDescent="0.3">
      <c r="A460" t="s">
        <v>115</v>
      </c>
      <c r="B460" t="s">
        <v>563</v>
      </c>
      <c r="C460" t="s">
        <v>110</v>
      </c>
      <c r="D460" s="6">
        <v>43282</v>
      </c>
      <c r="E460" s="6">
        <v>43646</v>
      </c>
      <c r="F460" t="s">
        <v>45</v>
      </c>
      <c r="G460" t="s">
        <v>121</v>
      </c>
      <c r="H460" t="s">
        <v>2</v>
      </c>
      <c r="I460" t="s">
        <v>104</v>
      </c>
      <c r="J460" t="s">
        <v>122</v>
      </c>
      <c r="K460" t="s">
        <v>11</v>
      </c>
      <c r="L460">
        <v>1147.82</v>
      </c>
      <c r="M460" s="6">
        <v>43646</v>
      </c>
      <c r="N460" t="s">
        <v>106</v>
      </c>
      <c r="O460" t="s">
        <v>107</v>
      </c>
      <c r="Q460" s="6">
        <v>43852</v>
      </c>
      <c r="T460" s="6"/>
    </row>
    <row r="461" spans="1:20" x14ac:dyDescent="0.3">
      <c r="A461" t="s">
        <v>318</v>
      </c>
      <c r="B461" t="s">
        <v>564</v>
      </c>
      <c r="C461" t="s">
        <v>110</v>
      </c>
      <c r="D461" s="6">
        <v>43283</v>
      </c>
      <c r="E461" s="6">
        <v>43646</v>
      </c>
      <c r="F461" t="s">
        <v>46</v>
      </c>
      <c r="G461" t="s">
        <v>121</v>
      </c>
      <c r="H461" t="s">
        <v>2</v>
      </c>
      <c r="I461" t="s">
        <v>104</v>
      </c>
      <c r="J461" t="s">
        <v>122</v>
      </c>
      <c r="K461" t="s">
        <v>13</v>
      </c>
      <c r="L461">
        <v>0</v>
      </c>
      <c r="M461" s="6">
        <v>43646</v>
      </c>
      <c r="N461" t="s">
        <v>106</v>
      </c>
      <c r="O461" t="s">
        <v>107</v>
      </c>
      <c r="Q461" s="6">
        <v>43852</v>
      </c>
      <c r="T461" s="6"/>
    </row>
    <row r="462" spans="1:20" x14ac:dyDescent="0.3">
      <c r="A462" t="s">
        <v>254</v>
      </c>
      <c r="B462" t="s">
        <v>565</v>
      </c>
      <c r="C462" t="s">
        <v>43</v>
      </c>
      <c r="D462" s="6">
        <v>43282</v>
      </c>
      <c r="E462" s="6">
        <v>43646</v>
      </c>
      <c r="F462" t="s">
        <v>45</v>
      </c>
      <c r="G462" t="s">
        <v>121</v>
      </c>
      <c r="H462" t="s">
        <v>2</v>
      </c>
      <c r="I462" t="s">
        <v>104</v>
      </c>
      <c r="J462" t="s">
        <v>122</v>
      </c>
      <c r="K462" t="s">
        <v>13</v>
      </c>
      <c r="L462">
        <v>9436.56</v>
      </c>
      <c r="M462" s="6">
        <v>43646</v>
      </c>
      <c r="N462" t="s">
        <v>106</v>
      </c>
      <c r="O462" t="s">
        <v>107</v>
      </c>
      <c r="Q462" s="6">
        <v>43852</v>
      </c>
      <c r="T462" s="6"/>
    </row>
    <row r="463" spans="1:20" x14ac:dyDescent="0.3">
      <c r="A463" t="s">
        <v>237</v>
      </c>
      <c r="B463" t="s">
        <v>566</v>
      </c>
      <c r="C463" t="s">
        <v>43</v>
      </c>
      <c r="D463" s="6">
        <v>43312</v>
      </c>
      <c r="E463" s="6">
        <v>43647</v>
      </c>
      <c r="F463" t="s">
        <v>46</v>
      </c>
      <c r="G463" t="s">
        <v>121</v>
      </c>
      <c r="H463" t="s">
        <v>2</v>
      </c>
      <c r="I463" t="s">
        <v>104</v>
      </c>
      <c r="J463" t="s">
        <v>122</v>
      </c>
      <c r="K463" t="s">
        <v>13</v>
      </c>
      <c r="L463">
        <v>42416.75</v>
      </c>
      <c r="M463" s="6">
        <v>43647</v>
      </c>
      <c r="N463" t="s">
        <v>106</v>
      </c>
      <c r="O463" t="s">
        <v>107</v>
      </c>
      <c r="Q463" s="6">
        <v>43852</v>
      </c>
      <c r="T463" s="6"/>
    </row>
    <row r="464" spans="1:20" x14ac:dyDescent="0.3">
      <c r="A464" t="s">
        <v>415</v>
      </c>
      <c r="B464" t="s">
        <v>567</v>
      </c>
      <c r="C464" t="s">
        <v>43</v>
      </c>
      <c r="D464" s="6">
        <v>43648</v>
      </c>
      <c r="E464" s="6">
        <v>43831</v>
      </c>
      <c r="F464" t="s">
        <v>45</v>
      </c>
      <c r="G464" t="s">
        <v>125</v>
      </c>
      <c r="H464" t="s">
        <v>126</v>
      </c>
      <c r="I464" t="s">
        <v>104</v>
      </c>
      <c r="J464" t="s">
        <v>46</v>
      </c>
      <c r="K464" t="s">
        <v>11</v>
      </c>
      <c r="L464">
        <v>1558.76</v>
      </c>
      <c r="M464" s="6">
        <v>43648</v>
      </c>
      <c r="N464" t="s">
        <v>106</v>
      </c>
      <c r="O464" t="s">
        <v>107</v>
      </c>
      <c r="Q464" s="6">
        <v>43852</v>
      </c>
      <c r="T464" s="6"/>
    </row>
    <row r="465" spans="1:20" x14ac:dyDescent="0.3">
      <c r="A465" t="s">
        <v>324</v>
      </c>
      <c r="B465" t="s">
        <v>567</v>
      </c>
      <c r="C465" t="s">
        <v>43</v>
      </c>
      <c r="D465" s="6">
        <v>43648</v>
      </c>
      <c r="E465" s="6">
        <v>44013</v>
      </c>
      <c r="F465" t="s">
        <v>45</v>
      </c>
      <c r="G465" t="s">
        <v>125</v>
      </c>
      <c r="H465" t="s">
        <v>126</v>
      </c>
      <c r="I465" t="s">
        <v>104</v>
      </c>
      <c r="J465" t="s">
        <v>46</v>
      </c>
      <c r="L465">
        <v>1558.76</v>
      </c>
      <c r="M465" s="6">
        <v>43648</v>
      </c>
      <c r="N465" t="s">
        <v>106</v>
      </c>
      <c r="O465" t="s">
        <v>107</v>
      </c>
      <c r="Q465" s="6">
        <v>43852</v>
      </c>
      <c r="T465" s="6"/>
    </row>
    <row r="466" spans="1:20" x14ac:dyDescent="0.3">
      <c r="A466" t="s">
        <v>264</v>
      </c>
      <c r="B466" t="s">
        <v>305</v>
      </c>
      <c r="C466" t="s">
        <v>43</v>
      </c>
      <c r="D466" s="6">
        <v>43322</v>
      </c>
      <c r="E466" s="6">
        <v>43870</v>
      </c>
      <c r="F466" t="s">
        <v>48</v>
      </c>
      <c r="G466" t="s">
        <v>125</v>
      </c>
      <c r="H466" t="s">
        <v>126</v>
      </c>
      <c r="I466" t="s">
        <v>104</v>
      </c>
      <c r="J466" t="s">
        <v>105</v>
      </c>
      <c r="K466" t="s">
        <v>11</v>
      </c>
      <c r="L466">
        <v>21442.75</v>
      </c>
      <c r="M466" s="6">
        <v>43649</v>
      </c>
      <c r="N466" t="s">
        <v>106</v>
      </c>
      <c r="O466" t="s">
        <v>107</v>
      </c>
      <c r="Q466" s="6">
        <v>43852</v>
      </c>
      <c r="T466" s="6"/>
    </row>
    <row r="467" spans="1:20" x14ac:dyDescent="0.3">
      <c r="A467" t="s">
        <v>247</v>
      </c>
      <c r="B467" t="s">
        <v>397</v>
      </c>
      <c r="C467" t="s">
        <v>43</v>
      </c>
      <c r="D467" s="6">
        <v>43340</v>
      </c>
      <c r="E467" s="6">
        <v>44066</v>
      </c>
      <c r="F467" t="s">
        <v>48</v>
      </c>
      <c r="G467" t="s">
        <v>111</v>
      </c>
      <c r="H467" t="s">
        <v>8</v>
      </c>
      <c r="I467" t="s">
        <v>104</v>
      </c>
      <c r="J467" t="s">
        <v>105</v>
      </c>
      <c r="K467" t="s">
        <v>12</v>
      </c>
      <c r="L467">
        <v>100710.88</v>
      </c>
      <c r="M467" s="6">
        <v>43649</v>
      </c>
      <c r="N467" t="s">
        <v>106</v>
      </c>
      <c r="O467" t="s">
        <v>107</v>
      </c>
      <c r="Q467" s="6">
        <v>43852</v>
      </c>
      <c r="T467" s="6"/>
    </row>
    <row r="468" spans="1:20" x14ac:dyDescent="0.3">
      <c r="A468" t="s">
        <v>396</v>
      </c>
      <c r="B468" t="s">
        <v>305</v>
      </c>
      <c r="C468" t="s">
        <v>43</v>
      </c>
      <c r="D468" s="6">
        <v>43322</v>
      </c>
      <c r="E468" s="6">
        <v>43870</v>
      </c>
      <c r="F468" t="s">
        <v>48</v>
      </c>
      <c r="G468" t="s">
        <v>125</v>
      </c>
      <c r="H468" t="s">
        <v>126</v>
      </c>
      <c r="I468" t="s">
        <v>104</v>
      </c>
      <c r="J468" t="s">
        <v>105</v>
      </c>
      <c r="K468" t="s">
        <v>11</v>
      </c>
      <c r="L468">
        <v>17949.04</v>
      </c>
      <c r="M468" s="6">
        <v>43649</v>
      </c>
      <c r="N468" t="s">
        <v>106</v>
      </c>
      <c r="O468" t="s">
        <v>107</v>
      </c>
      <c r="Q468" s="6">
        <v>43852</v>
      </c>
      <c r="T468" s="6"/>
    </row>
    <row r="469" spans="1:20" x14ac:dyDescent="0.3">
      <c r="A469" t="s">
        <v>409</v>
      </c>
      <c r="B469" t="s">
        <v>568</v>
      </c>
      <c r="C469" t="s">
        <v>43</v>
      </c>
      <c r="D469" s="6">
        <v>43651</v>
      </c>
      <c r="E469" s="6">
        <v>44016</v>
      </c>
      <c r="F469" t="s">
        <v>46</v>
      </c>
      <c r="G469" t="s">
        <v>476</v>
      </c>
      <c r="H469" t="s">
        <v>1</v>
      </c>
      <c r="I469" t="s">
        <v>104</v>
      </c>
      <c r="J469" t="s">
        <v>46</v>
      </c>
      <c r="K469" t="s">
        <v>12</v>
      </c>
      <c r="L469">
        <v>72675</v>
      </c>
      <c r="M469" s="6">
        <v>43651</v>
      </c>
      <c r="N469" t="s">
        <v>106</v>
      </c>
      <c r="O469" t="s">
        <v>107</v>
      </c>
      <c r="Q469" s="6">
        <v>43852</v>
      </c>
      <c r="T469" s="6"/>
    </row>
    <row r="470" spans="1:20" x14ac:dyDescent="0.3">
      <c r="A470" t="s">
        <v>298</v>
      </c>
      <c r="B470" t="s">
        <v>568</v>
      </c>
      <c r="C470" t="s">
        <v>43</v>
      </c>
      <c r="D470" s="6">
        <v>43651</v>
      </c>
      <c r="E470" s="6">
        <v>44016</v>
      </c>
      <c r="F470" t="s">
        <v>46</v>
      </c>
      <c r="G470" t="s">
        <v>476</v>
      </c>
      <c r="H470" t="s">
        <v>1</v>
      </c>
      <c r="I470" t="s">
        <v>104</v>
      </c>
      <c r="J470" t="s">
        <v>46</v>
      </c>
      <c r="K470" t="s">
        <v>12</v>
      </c>
      <c r="L470">
        <v>72675</v>
      </c>
      <c r="M470" s="6">
        <v>43651</v>
      </c>
      <c r="N470" t="s">
        <v>106</v>
      </c>
      <c r="O470" t="s">
        <v>107</v>
      </c>
      <c r="Q470" s="6">
        <v>43852</v>
      </c>
      <c r="T470" s="6"/>
    </row>
    <row r="471" spans="1:20" x14ac:dyDescent="0.3">
      <c r="A471" t="s">
        <v>264</v>
      </c>
      <c r="B471" t="s">
        <v>506</v>
      </c>
      <c r="C471" t="s">
        <v>43</v>
      </c>
      <c r="D471" s="6">
        <v>43531</v>
      </c>
      <c r="E471" s="6">
        <v>43896</v>
      </c>
      <c r="F471" t="s">
        <v>45</v>
      </c>
      <c r="G471" t="s">
        <v>103</v>
      </c>
      <c r="H471" t="s">
        <v>23</v>
      </c>
      <c r="I471" t="s">
        <v>104</v>
      </c>
      <c r="J471" t="s">
        <v>507</v>
      </c>
      <c r="K471" t="s">
        <v>13</v>
      </c>
      <c r="L471">
        <v>41625</v>
      </c>
      <c r="M471" s="6">
        <v>43652</v>
      </c>
      <c r="N471" t="s">
        <v>106</v>
      </c>
      <c r="O471" t="s">
        <v>107</v>
      </c>
      <c r="Q471" s="6">
        <v>43852</v>
      </c>
      <c r="T471" s="6"/>
    </row>
    <row r="472" spans="1:20" x14ac:dyDescent="0.3">
      <c r="A472" t="s">
        <v>112</v>
      </c>
      <c r="B472" t="s">
        <v>515</v>
      </c>
      <c r="C472" t="s">
        <v>43</v>
      </c>
      <c r="D472" s="6">
        <v>43549</v>
      </c>
      <c r="E472" s="6">
        <v>44279</v>
      </c>
      <c r="F472" t="s">
        <v>48</v>
      </c>
      <c r="G472" t="s">
        <v>111</v>
      </c>
      <c r="H472" t="s">
        <v>8</v>
      </c>
      <c r="I472" t="s">
        <v>104</v>
      </c>
      <c r="J472" t="s">
        <v>105</v>
      </c>
      <c r="K472" t="s">
        <v>11</v>
      </c>
      <c r="L472">
        <v>153332.03</v>
      </c>
      <c r="M472" s="6">
        <v>43653</v>
      </c>
      <c r="N472" t="s">
        <v>106</v>
      </c>
      <c r="O472" t="s">
        <v>107</v>
      </c>
      <c r="Q472" s="6">
        <v>43852</v>
      </c>
      <c r="T472" s="6"/>
    </row>
    <row r="473" spans="1:20" x14ac:dyDescent="0.3">
      <c r="A473" t="s">
        <v>112</v>
      </c>
      <c r="B473" t="s">
        <v>515</v>
      </c>
      <c r="C473" t="s">
        <v>43</v>
      </c>
      <c r="D473" s="6">
        <v>43549</v>
      </c>
      <c r="E473" s="6">
        <v>44279</v>
      </c>
      <c r="F473" t="s">
        <v>48</v>
      </c>
      <c r="G473" t="s">
        <v>111</v>
      </c>
      <c r="H473" t="s">
        <v>8</v>
      </c>
      <c r="I473" t="s">
        <v>104</v>
      </c>
      <c r="J473" t="s">
        <v>105</v>
      </c>
      <c r="K473" t="s">
        <v>11</v>
      </c>
      <c r="L473">
        <v>0</v>
      </c>
      <c r="M473" s="6">
        <v>43653</v>
      </c>
      <c r="N473" t="s">
        <v>106</v>
      </c>
      <c r="O473" t="s">
        <v>107</v>
      </c>
      <c r="Q473" s="6">
        <v>43852</v>
      </c>
      <c r="T473" s="6"/>
    </row>
    <row r="474" spans="1:20" x14ac:dyDescent="0.3">
      <c r="A474" t="s">
        <v>380</v>
      </c>
      <c r="B474" t="s">
        <v>569</v>
      </c>
      <c r="C474" t="s">
        <v>43</v>
      </c>
      <c r="D474" s="6">
        <v>43654</v>
      </c>
      <c r="E474" s="6">
        <v>44019</v>
      </c>
      <c r="F474" t="s">
        <v>46</v>
      </c>
      <c r="G474" t="s">
        <v>103</v>
      </c>
      <c r="H474" t="s">
        <v>23</v>
      </c>
      <c r="I474" t="s">
        <v>104</v>
      </c>
      <c r="J474" t="s">
        <v>46</v>
      </c>
      <c r="K474" t="s">
        <v>11</v>
      </c>
      <c r="L474">
        <v>60025</v>
      </c>
      <c r="M474" s="6">
        <v>43654</v>
      </c>
      <c r="N474" t="s">
        <v>106</v>
      </c>
      <c r="O474" t="s">
        <v>107</v>
      </c>
      <c r="Q474" s="6">
        <v>43852</v>
      </c>
      <c r="T474" s="6"/>
    </row>
    <row r="475" spans="1:20" x14ac:dyDescent="0.3">
      <c r="A475" t="s">
        <v>387</v>
      </c>
      <c r="B475" t="s">
        <v>570</v>
      </c>
      <c r="C475" t="s">
        <v>43</v>
      </c>
      <c r="D475" s="6">
        <v>43654</v>
      </c>
      <c r="E475" s="6">
        <v>44019</v>
      </c>
      <c r="F475" t="s">
        <v>46</v>
      </c>
      <c r="G475" t="s">
        <v>103</v>
      </c>
      <c r="H475" t="s">
        <v>23</v>
      </c>
      <c r="I475" t="s">
        <v>104</v>
      </c>
      <c r="J475" t="s">
        <v>46</v>
      </c>
      <c r="K475" t="s">
        <v>11</v>
      </c>
      <c r="L475">
        <v>60025</v>
      </c>
      <c r="M475" s="6">
        <v>43654</v>
      </c>
      <c r="N475" t="s">
        <v>106</v>
      </c>
      <c r="O475" t="s">
        <v>107</v>
      </c>
      <c r="Q475" s="6">
        <v>43852</v>
      </c>
      <c r="T475" s="6"/>
    </row>
    <row r="476" spans="1:20" x14ac:dyDescent="0.3">
      <c r="A476" t="s">
        <v>221</v>
      </c>
      <c r="B476" t="s">
        <v>571</v>
      </c>
      <c r="C476" t="s">
        <v>43</v>
      </c>
      <c r="D476" s="6">
        <v>43655</v>
      </c>
      <c r="E476" s="6">
        <v>44020</v>
      </c>
      <c r="F476" t="s">
        <v>47</v>
      </c>
      <c r="G476" t="s">
        <v>125</v>
      </c>
      <c r="H476" t="s">
        <v>126</v>
      </c>
      <c r="I476" t="s">
        <v>104</v>
      </c>
      <c r="J476" t="s">
        <v>127</v>
      </c>
      <c r="K476" t="s">
        <v>11</v>
      </c>
      <c r="L476">
        <v>9056.48</v>
      </c>
      <c r="M476" s="6">
        <v>43655</v>
      </c>
      <c r="N476" t="s">
        <v>106</v>
      </c>
      <c r="O476" t="s">
        <v>107</v>
      </c>
      <c r="Q476" s="6">
        <v>43852</v>
      </c>
      <c r="T476" s="6"/>
    </row>
    <row r="477" spans="1:20" x14ac:dyDescent="0.3">
      <c r="A477" t="s">
        <v>108</v>
      </c>
      <c r="B477" t="s">
        <v>363</v>
      </c>
      <c r="C477" t="s">
        <v>43</v>
      </c>
      <c r="D477" s="6">
        <v>43295</v>
      </c>
      <c r="E477" s="6">
        <v>44574</v>
      </c>
      <c r="F477" t="s">
        <v>48</v>
      </c>
      <c r="G477" t="s">
        <v>111</v>
      </c>
      <c r="H477" t="s">
        <v>8</v>
      </c>
      <c r="I477" t="s">
        <v>104</v>
      </c>
      <c r="J477" t="s">
        <v>105</v>
      </c>
      <c r="K477" t="s">
        <v>11</v>
      </c>
      <c r="L477">
        <v>5712.04</v>
      </c>
      <c r="M477" s="6">
        <v>43660</v>
      </c>
      <c r="N477" t="s">
        <v>106</v>
      </c>
      <c r="O477" t="s">
        <v>107</v>
      </c>
      <c r="Q477" s="6">
        <v>43852</v>
      </c>
      <c r="T477" s="6"/>
    </row>
    <row r="478" spans="1:20" x14ac:dyDescent="0.3">
      <c r="A478" t="s">
        <v>108</v>
      </c>
      <c r="B478" t="s">
        <v>364</v>
      </c>
      <c r="C478" t="s">
        <v>43</v>
      </c>
      <c r="D478" s="6">
        <v>43295</v>
      </c>
      <c r="E478" s="6">
        <v>44574</v>
      </c>
      <c r="F478" t="s">
        <v>48</v>
      </c>
      <c r="G478" t="s">
        <v>111</v>
      </c>
      <c r="H478" t="s">
        <v>8</v>
      </c>
      <c r="I478" t="s">
        <v>104</v>
      </c>
      <c r="J478" t="s">
        <v>105</v>
      </c>
      <c r="K478" t="s">
        <v>11</v>
      </c>
      <c r="L478">
        <v>11279.55</v>
      </c>
      <c r="M478" s="6">
        <v>43660</v>
      </c>
      <c r="N478" t="s">
        <v>106</v>
      </c>
      <c r="O478" t="s">
        <v>107</v>
      </c>
      <c r="Q478" s="6">
        <v>43852</v>
      </c>
      <c r="T478" s="6"/>
    </row>
    <row r="479" spans="1:20" x14ac:dyDescent="0.3">
      <c r="A479" t="s">
        <v>112</v>
      </c>
      <c r="B479" t="s">
        <v>572</v>
      </c>
      <c r="C479" t="s">
        <v>43</v>
      </c>
      <c r="D479" s="6">
        <v>43661</v>
      </c>
      <c r="E479" s="6">
        <v>44026</v>
      </c>
      <c r="F479" t="s">
        <v>29</v>
      </c>
      <c r="G479" t="s">
        <v>103</v>
      </c>
      <c r="H479" t="s">
        <v>23</v>
      </c>
      <c r="I479" t="s">
        <v>104</v>
      </c>
      <c r="J479" t="s">
        <v>158</v>
      </c>
      <c r="K479" t="s">
        <v>11</v>
      </c>
      <c r="L479">
        <v>15601.02</v>
      </c>
      <c r="M479" s="6">
        <v>43661</v>
      </c>
      <c r="N479" t="s">
        <v>106</v>
      </c>
      <c r="O479" t="s">
        <v>107</v>
      </c>
      <c r="Q479" s="6">
        <v>43852</v>
      </c>
      <c r="T479" s="6"/>
    </row>
    <row r="480" spans="1:20" x14ac:dyDescent="0.3">
      <c r="A480" t="s">
        <v>398</v>
      </c>
      <c r="B480" t="s">
        <v>573</v>
      </c>
      <c r="C480" t="s">
        <v>43</v>
      </c>
      <c r="D480" s="6">
        <v>43661</v>
      </c>
      <c r="E480" s="6">
        <v>43844</v>
      </c>
      <c r="F480" t="s">
        <v>45</v>
      </c>
      <c r="G480" t="s">
        <v>125</v>
      </c>
      <c r="H480" t="s">
        <v>126</v>
      </c>
      <c r="I480" t="s">
        <v>104</v>
      </c>
      <c r="J480" t="s">
        <v>574</v>
      </c>
      <c r="K480" t="s">
        <v>11</v>
      </c>
      <c r="L480">
        <v>2788.75</v>
      </c>
      <c r="M480" s="6">
        <v>43661</v>
      </c>
      <c r="N480" t="s">
        <v>106</v>
      </c>
      <c r="O480" t="s">
        <v>107</v>
      </c>
      <c r="Q480" s="6">
        <v>43852</v>
      </c>
      <c r="T480" s="6"/>
    </row>
    <row r="481" spans="1:20" x14ac:dyDescent="0.3">
      <c r="A481" t="s">
        <v>276</v>
      </c>
      <c r="B481" t="s">
        <v>575</v>
      </c>
      <c r="C481" t="s">
        <v>43</v>
      </c>
      <c r="D481" s="6">
        <v>43672</v>
      </c>
      <c r="E481" s="6">
        <v>44037</v>
      </c>
      <c r="F481" t="s">
        <v>46</v>
      </c>
      <c r="G481" t="s">
        <v>476</v>
      </c>
      <c r="H481" t="s">
        <v>1</v>
      </c>
      <c r="I481" t="s">
        <v>104</v>
      </c>
      <c r="J481" t="s">
        <v>46</v>
      </c>
      <c r="K481" t="s">
        <v>11</v>
      </c>
      <c r="L481">
        <v>63000</v>
      </c>
      <c r="M481" s="6">
        <v>43672</v>
      </c>
      <c r="N481" t="s">
        <v>106</v>
      </c>
      <c r="O481" t="s">
        <v>107</v>
      </c>
      <c r="Q481" s="6">
        <v>43852</v>
      </c>
      <c r="T481" s="6"/>
    </row>
    <row r="482" spans="1:20" x14ac:dyDescent="0.3">
      <c r="A482" t="s">
        <v>576</v>
      </c>
      <c r="B482" t="s">
        <v>577</v>
      </c>
      <c r="C482" t="s">
        <v>43</v>
      </c>
      <c r="D482" s="6">
        <v>43675</v>
      </c>
      <c r="E482" s="6">
        <v>44040</v>
      </c>
      <c r="F482" t="s">
        <v>29</v>
      </c>
      <c r="G482" t="s">
        <v>476</v>
      </c>
      <c r="H482" t="s">
        <v>1</v>
      </c>
      <c r="I482" t="s">
        <v>104</v>
      </c>
      <c r="J482" t="s">
        <v>223</v>
      </c>
      <c r="K482" t="s">
        <v>12</v>
      </c>
      <c r="L482">
        <v>32683</v>
      </c>
      <c r="M482" s="6">
        <v>43675</v>
      </c>
      <c r="N482" t="s">
        <v>106</v>
      </c>
      <c r="O482" t="s">
        <v>107</v>
      </c>
      <c r="Q482" s="6">
        <v>43852</v>
      </c>
      <c r="T482" s="6"/>
    </row>
    <row r="483" spans="1:20" x14ac:dyDescent="0.3">
      <c r="A483" t="s">
        <v>171</v>
      </c>
      <c r="B483" t="s">
        <v>578</v>
      </c>
      <c r="C483" t="s">
        <v>43</v>
      </c>
      <c r="D483" s="6">
        <v>43675</v>
      </c>
      <c r="E483" s="6">
        <v>44040</v>
      </c>
      <c r="F483" t="s">
        <v>45</v>
      </c>
      <c r="G483" t="s">
        <v>476</v>
      </c>
      <c r="H483" t="s">
        <v>1</v>
      </c>
      <c r="I483" t="s">
        <v>104</v>
      </c>
      <c r="J483" t="s">
        <v>223</v>
      </c>
      <c r="K483" t="s">
        <v>12</v>
      </c>
      <c r="L483">
        <v>10547.63</v>
      </c>
      <c r="M483" s="6">
        <v>43675</v>
      </c>
      <c r="N483" t="s">
        <v>106</v>
      </c>
      <c r="O483" t="s">
        <v>107</v>
      </c>
      <c r="Q483" s="6">
        <v>43852</v>
      </c>
      <c r="T483" s="6"/>
    </row>
    <row r="484" spans="1:20" x14ac:dyDescent="0.3">
      <c r="A484" t="s">
        <v>183</v>
      </c>
      <c r="B484" t="s">
        <v>577</v>
      </c>
      <c r="C484" t="s">
        <v>43</v>
      </c>
      <c r="D484" s="6">
        <v>43675</v>
      </c>
      <c r="E484" s="6">
        <v>44040</v>
      </c>
      <c r="F484" t="s">
        <v>29</v>
      </c>
      <c r="G484" t="s">
        <v>476</v>
      </c>
      <c r="H484" t="s">
        <v>1</v>
      </c>
      <c r="I484" t="s">
        <v>104</v>
      </c>
      <c r="J484" t="s">
        <v>223</v>
      </c>
      <c r="K484" t="s">
        <v>12</v>
      </c>
      <c r="L484">
        <v>84590.55</v>
      </c>
      <c r="M484" s="6">
        <v>43675</v>
      </c>
      <c r="N484" t="s">
        <v>106</v>
      </c>
      <c r="O484" t="s">
        <v>107</v>
      </c>
      <c r="Q484" s="6">
        <v>43852</v>
      </c>
      <c r="T484" s="6"/>
    </row>
    <row r="485" spans="1:20" x14ac:dyDescent="0.3">
      <c r="A485" t="s">
        <v>108</v>
      </c>
      <c r="B485" t="s">
        <v>377</v>
      </c>
      <c r="C485" t="s">
        <v>43</v>
      </c>
      <c r="D485" s="6">
        <v>43321</v>
      </c>
      <c r="E485" s="6">
        <v>44416</v>
      </c>
      <c r="F485" t="s">
        <v>48</v>
      </c>
      <c r="G485" t="s">
        <v>111</v>
      </c>
      <c r="H485" t="s">
        <v>8</v>
      </c>
      <c r="I485" t="s">
        <v>104</v>
      </c>
      <c r="J485" t="s">
        <v>105</v>
      </c>
      <c r="K485" t="s">
        <v>11</v>
      </c>
      <c r="L485">
        <v>14274.76</v>
      </c>
      <c r="M485" s="6">
        <v>43686</v>
      </c>
      <c r="N485" t="s">
        <v>106</v>
      </c>
      <c r="O485" t="s">
        <v>107</v>
      </c>
      <c r="Q485" s="6">
        <v>43852</v>
      </c>
      <c r="T485" s="6"/>
    </row>
    <row r="486" spans="1:20" x14ac:dyDescent="0.3">
      <c r="A486" t="s">
        <v>112</v>
      </c>
      <c r="B486" t="s">
        <v>579</v>
      </c>
      <c r="C486" t="s">
        <v>43</v>
      </c>
      <c r="D486" s="6">
        <v>43687</v>
      </c>
      <c r="E486" s="6">
        <v>44052</v>
      </c>
      <c r="F486" t="s">
        <v>47</v>
      </c>
      <c r="G486" t="s">
        <v>125</v>
      </c>
      <c r="H486" t="s">
        <v>126</v>
      </c>
      <c r="I486" t="s">
        <v>104</v>
      </c>
      <c r="J486" t="s">
        <v>127</v>
      </c>
      <c r="K486" t="s">
        <v>11</v>
      </c>
      <c r="L486">
        <v>28069.13</v>
      </c>
      <c r="M486" s="6">
        <v>43687</v>
      </c>
      <c r="N486" t="s">
        <v>106</v>
      </c>
      <c r="O486" t="s">
        <v>107</v>
      </c>
      <c r="Q486" s="6">
        <v>43852</v>
      </c>
      <c r="T486" s="6"/>
    </row>
    <row r="487" spans="1:20" x14ac:dyDescent="0.3">
      <c r="A487" t="s">
        <v>112</v>
      </c>
      <c r="B487" t="s">
        <v>382</v>
      </c>
      <c r="C487" t="s">
        <v>43</v>
      </c>
      <c r="D487" s="6">
        <v>43326</v>
      </c>
      <c r="E487" s="6">
        <v>44240</v>
      </c>
      <c r="F487" t="s">
        <v>48</v>
      </c>
      <c r="G487" t="s">
        <v>111</v>
      </c>
      <c r="H487" t="s">
        <v>8</v>
      </c>
      <c r="I487" t="s">
        <v>104</v>
      </c>
      <c r="J487" t="s">
        <v>105</v>
      </c>
      <c r="K487" t="s">
        <v>11</v>
      </c>
      <c r="L487">
        <v>68639.38</v>
      </c>
      <c r="M487" s="6">
        <v>43691</v>
      </c>
      <c r="N487" t="s">
        <v>106</v>
      </c>
      <c r="O487" t="s">
        <v>107</v>
      </c>
      <c r="Q487" s="6">
        <v>43852</v>
      </c>
      <c r="T487" s="6"/>
    </row>
    <row r="488" spans="1:20" x14ac:dyDescent="0.3">
      <c r="A488" t="s">
        <v>112</v>
      </c>
      <c r="B488" t="s">
        <v>382</v>
      </c>
      <c r="C488" t="s">
        <v>43</v>
      </c>
      <c r="D488" s="6">
        <v>43326</v>
      </c>
      <c r="E488" s="6">
        <v>44240</v>
      </c>
      <c r="F488" t="s">
        <v>48</v>
      </c>
      <c r="G488" t="s">
        <v>111</v>
      </c>
      <c r="H488" t="s">
        <v>8</v>
      </c>
      <c r="I488" t="s">
        <v>104</v>
      </c>
      <c r="J488" t="s">
        <v>105</v>
      </c>
      <c r="K488" t="s">
        <v>11</v>
      </c>
      <c r="L488">
        <v>0</v>
      </c>
      <c r="M488" s="6">
        <v>43691</v>
      </c>
      <c r="N488" t="s">
        <v>106</v>
      </c>
      <c r="O488" t="s">
        <v>107</v>
      </c>
      <c r="Q488" s="6">
        <v>43852</v>
      </c>
      <c r="T488" s="6"/>
    </row>
    <row r="489" spans="1:20" x14ac:dyDescent="0.3">
      <c r="A489" t="s">
        <v>112</v>
      </c>
      <c r="B489" t="s">
        <v>580</v>
      </c>
      <c r="C489" t="s">
        <v>110</v>
      </c>
      <c r="D489" s="6">
        <v>43334</v>
      </c>
      <c r="E489" s="6">
        <v>43698</v>
      </c>
      <c r="F489" t="s">
        <v>45</v>
      </c>
      <c r="G489" t="s">
        <v>121</v>
      </c>
      <c r="H489" t="s">
        <v>2</v>
      </c>
      <c r="I489" t="s">
        <v>104</v>
      </c>
      <c r="J489" t="s">
        <v>122</v>
      </c>
      <c r="K489" t="s">
        <v>13</v>
      </c>
      <c r="L489">
        <v>13630.7</v>
      </c>
      <c r="M489" s="6">
        <v>43698</v>
      </c>
      <c r="N489" t="s">
        <v>106</v>
      </c>
      <c r="O489" t="s">
        <v>107</v>
      </c>
      <c r="Q489" s="6">
        <v>43852</v>
      </c>
      <c r="T489" s="6"/>
    </row>
    <row r="490" spans="1:20" x14ac:dyDescent="0.3">
      <c r="A490" t="s">
        <v>142</v>
      </c>
      <c r="B490" t="s">
        <v>581</v>
      </c>
      <c r="C490" t="s">
        <v>43</v>
      </c>
      <c r="D490" s="6">
        <v>43703</v>
      </c>
      <c r="E490" s="6">
        <v>44068</v>
      </c>
      <c r="F490" t="s">
        <v>45</v>
      </c>
      <c r="G490" t="s">
        <v>121</v>
      </c>
      <c r="H490" t="s">
        <v>2</v>
      </c>
      <c r="I490" t="s">
        <v>104</v>
      </c>
      <c r="J490" t="s">
        <v>122</v>
      </c>
      <c r="K490" t="s">
        <v>11</v>
      </c>
      <c r="L490">
        <v>2089.25</v>
      </c>
      <c r="M490" s="6">
        <v>43703</v>
      </c>
      <c r="N490" t="s">
        <v>106</v>
      </c>
      <c r="O490" t="s">
        <v>107</v>
      </c>
      <c r="Q490" s="6">
        <v>43852</v>
      </c>
      <c r="T490" s="6"/>
    </row>
    <row r="491" spans="1:20" x14ac:dyDescent="0.3">
      <c r="A491" t="s">
        <v>250</v>
      </c>
      <c r="B491" t="s">
        <v>582</v>
      </c>
      <c r="C491" t="s">
        <v>43</v>
      </c>
      <c r="D491" s="6">
        <v>43703</v>
      </c>
      <c r="E491" s="6">
        <v>44068</v>
      </c>
      <c r="F491" t="s">
        <v>45</v>
      </c>
      <c r="G491" t="s">
        <v>121</v>
      </c>
      <c r="H491" t="s">
        <v>2</v>
      </c>
      <c r="I491" t="s">
        <v>104</v>
      </c>
      <c r="J491" t="s">
        <v>122</v>
      </c>
      <c r="K491" t="s">
        <v>11</v>
      </c>
      <c r="L491">
        <v>1501.88</v>
      </c>
      <c r="M491" s="6">
        <v>43703</v>
      </c>
      <c r="N491" t="s">
        <v>106</v>
      </c>
      <c r="O491" t="s">
        <v>107</v>
      </c>
      <c r="Q491" s="6">
        <v>43852</v>
      </c>
      <c r="T491" s="6"/>
    </row>
    <row r="492" spans="1:20" x14ac:dyDescent="0.3">
      <c r="A492" t="s">
        <v>502</v>
      </c>
      <c r="B492" t="s">
        <v>583</v>
      </c>
      <c r="C492" t="s">
        <v>43</v>
      </c>
      <c r="D492" s="6">
        <v>43703</v>
      </c>
      <c r="E492" s="6">
        <v>44068</v>
      </c>
      <c r="F492" t="s">
        <v>45</v>
      </c>
      <c r="G492" t="s">
        <v>121</v>
      </c>
      <c r="H492" t="s">
        <v>2</v>
      </c>
      <c r="I492" t="s">
        <v>104</v>
      </c>
      <c r="J492" t="s">
        <v>122</v>
      </c>
      <c r="K492" t="s">
        <v>11</v>
      </c>
      <c r="L492">
        <v>7022.25</v>
      </c>
      <c r="M492" s="6">
        <v>43703</v>
      </c>
      <c r="N492" t="s">
        <v>106</v>
      </c>
      <c r="O492" t="s">
        <v>107</v>
      </c>
      <c r="Q492" s="6">
        <v>43852</v>
      </c>
      <c r="T492" s="6"/>
    </row>
    <row r="493" spans="1:20" x14ac:dyDescent="0.3">
      <c r="A493" t="s">
        <v>112</v>
      </c>
      <c r="B493" t="s">
        <v>393</v>
      </c>
      <c r="C493" t="s">
        <v>43</v>
      </c>
      <c r="D493" s="6">
        <v>43339</v>
      </c>
      <c r="E493" s="6">
        <v>44069</v>
      </c>
      <c r="F493" t="s">
        <v>48</v>
      </c>
      <c r="G493" t="s">
        <v>111</v>
      </c>
      <c r="H493" t="s">
        <v>8</v>
      </c>
      <c r="I493" t="s">
        <v>104</v>
      </c>
      <c r="J493" t="s">
        <v>105</v>
      </c>
      <c r="K493" t="s">
        <v>11</v>
      </c>
      <c r="L493">
        <v>90281.89</v>
      </c>
      <c r="M493" s="6">
        <v>43704</v>
      </c>
      <c r="N493" t="s">
        <v>106</v>
      </c>
      <c r="O493" t="s">
        <v>107</v>
      </c>
      <c r="Q493" s="6">
        <v>43852</v>
      </c>
      <c r="T493" s="6"/>
    </row>
    <row r="494" spans="1:20" x14ac:dyDescent="0.3">
      <c r="A494" t="s">
        <v>112</v>
      </c>
      <c r="B494" t="s">
        <v>393</v>
      </c>
      <c r="C494" t="s">
        <v>43</v>
      </c>
      <c r="D494" s="6">
        <v>43339</v>
      </c>
      <c r="E494" s="6">
        <v>44069</v>
      </c>
      <c r="F494" t="s">
        <v>48</v>
      </c>
      <c r="G494" t="s">
        <v>111</v>
      </c>
      <c r="H494" t="s">
        <v>8</v>
      </c>
      <c r="I494" t="s">
        <v>104</v>
      </c>
      <c r="J494" t="s">
        <v>105</v>
      </c>
      <c r="K494" t="s">
        <v>11</v>
      </c>
      <c r="L494">
        <v>0</v>
      </c>
      <c r="M494" s="6">
        <v>43704</v>
      </c>
      <c r="N494" t="s">
        <v>106</v>
      </c>
      <c r="O494" t="s">
        <v>107</v>
      </c>
      <c r="Q494" s="6">
        <v>43852</v>
      </c>
      <c r="T494" s="6"/>
    </row>
    <row r="495" spans="1:20" x14ac:dyDescent="0.3">
      <c r="A495" t="s">
        <v>187</v>
      </c>
      <c r="B495" t="s">
        <v>150</v>
      </c>
      <c r="C495" t="s">
        <v>43</v>
      </c>
      <c r="D495" s="6">
        <v>43066</v>
      </c>
      <c r="E495" s="6">
        <v>44161</v>
      </c>
      <c r="F495" t="s">
        <v>48</v>
      </c>
      <c r="G495" t="s">
        <v>103</v>
      </c>
      <c r="H495" t="s">
        <v>23</v>
      </c>
      <c r="I495" t="s">
        <v>104</v>
      </c>
      <c r="J495" t="s">
        <v>105</v>
      </c>
      <c r="K495" t="s">
        <v>11</v>
      </c>
      <c r="L495">
        <v>25302.959999999999</v>
      </c>
      <c r="M495" s="6">
        <v>43704</v>
      </c>
      <c r="N495" t="s">
        <v>106</v>
      </c>
      <c r="O495" t="s">
        <v>107</v>
      </c>
      <c r="Q495" s="6">
        <v>43852</v>
      </c>
      <c r="T495" s="6"/>
    </row>
    <row r="496" spans="1:20" x14ac:dyDescent="0.3">
      <c r="A496" t="s">
        <v>448</v>
      </c>
      <c r="B496" t="s">
        <v>584</v>
      </c>
      <c r="C496" t="s">
        <v>43</v>
      </c>
      <c r="D496" s="6">
        <v>43705</v>
      </c>
      <c r="E496" s="6">
        <v>44070</v>
      </c>
      <c r="F496" t="s">
        <v>46</v>
      </c>
      <c r="G496" t="s">
        <v>111</v>
      </c>
      <c r="H496" t="s">
        <v>8</v>
      </c>
      <c r="I496" t="s">
        <v>104</v>
      </c>
      <c r="J496" t="s">
        <v>46</v>
      </c>
      <c r="K496" t="s">
        <v>13</v>
      </c>
      <c r="L496">
        <v>44130.41</v>
      </c>
      <c r="M496" s="6">
        <v>43705</v>
      </c>
      <c r="N496" t="s">
        <v>106</v>
      </c>
      <c r="O496" t="s">
        <v>107</v>
      </c>
      <c r="Q496" s="6">
        <v>43852</v>
      </c>
      <c r="T496" s="6"/>
    </row>
    <row r="497" spans="1:20" x14ac:dyDescent="0.3">
      <c r="A497" t="s">
        <v>396</v>
      </c>
      <c r="B497" t="s">
        <v>585</v>
      </c>
      <c r="C497" t="s">
        <v>43</v>
      </c>
      <c r="D497" s="6">
        <v>43705</v>
      </c>
      <c r="E497" s="6">
        <v>44070</v>
      </c>
      <c r="F497" t="s">
        <v>46</v>
      </c>
      <c r="G497" t="s">
        <v>111</v>
      </c>
      <c r="H497" t="s">
        <v>8</v>
      </c>
      <c r="I497" t="s">
        <v>104</v>
      </c>
      <c r="J497" t="s">
        <v>46</v>
      </c>
      <c r="K497" t="s">
        <v>13</v>
      </c>
      <c r="L497">
        <v>52800</v>
      </c>
      <c r="M497" s="6">
        <v>43705</v>
      </c>
      <c r="N497" t="s">
        <v>106</v>
      </c>
      <c r="O497" t="s">
        <v>107</v>
      </c>
      <c r="Q497" s="6">
        <v>43852</v>
      </c>
      <c r="T497" s="6"/>
    </row>
    <row r="498" spans="1:20" x14ac:dyDescent="0.3">
      <c r="A498" t="s">
        <v>553</v>
      </c>
      <c r="B498" t="s">
        <v>586</v>
      </c>
      <c r="C498" t="s">
        <v>43</v>
      </c>
      <c r="D498" s="6">
        <v>43716</v>
      </c>
      <c r="E498" s="6">
        <v>44081</v>
      </c>
      <c r="F498" t="s">
        <v>29</v>
      </c>
      <c r="G498" t="s">
        <v>476</v>
      </c>
      <c r="H498" t="s">
        <v>1</v>
      </c>
      <c r="I498" t="s">
        <v>104</v>
      </c>
      <c r="J498" t="s">
        <v>223</v>
      </c>
      <c r="K498" t="s">
        <v>12</v>
      </c>
      <c r="L498">
        <v>72138.929999999993</v>
      </c>
      <c r="M498" s="6">
        <v>43716</v>
      </c>
      <c r="N498" t="s">
        <v>106</v>
      </c>
      <c r="O498" t="s">
        <v>107</v>
      </c>
      <c r="Q498" s="6">
        <v>43852</v>
      </c>
      <c r="T498" s="6"/>
    </row>
    <row r="499" spans="1:20" x14ac:dyDescent="0.3">
      <c r="A499" t="s">
        <v>516</v>
      </c>
      <c r="B499" t="s">
        <v>587</v>
      </c>
      <c r="C499" t="s">
        <v>43</v>
      </c>
      <c r="D499" s="6">
        <v>43716</v>
      </c>
      <c r="E499" s="6">
        <v>44081</v>
      </c>
      <c r="F499" t="s">
        <v>46</v>
      </c>
      <c r="G499" t="s">
        <v>125</v>
      </c>
      <c r="H499" t="s">
        <v>126</v>
      </c>
      <c r="I499" t="s">
        <v>104</v>
      </c>
      <c r="J499" t="s">
        <v>46</v>
      </c>
      <c r="K499" t="s">
        <v>13</v>
      </c>
      <c r="L499">
        <v>18750</v>
      </c>
      <c r="M499" s="6">
        <v>43716</v>
      </c>
      <c r="N499" t="s">
        <v>106</v>
      </c>
      <c r="O499" t="s">
        <v>107</v>
      </c>
      <c r="Q499" s="6">
        <v>43852</v>
      </c>
      <c r="T499" s="6"/>
    </row>
    <row r="500" spans="1:20" x14ac:dyDescent="0.3">
      <c r="A500" t="s">
        <v>130</v>
      </c>
      <c r="B500" t="s">
        <v>586</v>
      </c>
      <c r="C500" t="s">
        <v>43</v>
      </c>
      <c r="D500" s="6">
        <v>43716</v>
      </c>
      <c r="E500" s="6">
        <v>44081</v>
      </c>
      <c r="F500" t="s">
        <v>29</v>
      </c>
      <c r="G500" t="s">
        <v>476</v>
      </c>
      <c r="H500" t="s">
        <v>1</v>
      </c>
      <c r="I500" t="s">
        <v>104</v>
      </c>
      <c r="J500" t="s">
        <v>223</v>
      </c>
      <c r="K500" t="s">
        <v>12</v>
      </c>
      <c r="L500">
        <v>43032.54</v>
      </c>
      <c r="M500" s="6">
        <v>43716</v>
      </c>
      <c r="N500" t="s">
        <v>106</v>
      </c>
      <c r="O500" t="s">
        <v>107</v>
      </c>
      <c r="Q500" s="6">
        <v>43852</v>
      </c>
      <c r="T500" s="6"/>
    </row>
    <row r="501" spans="1:20" x14ac:dyDescent="0.3">
      <c r="A501" t="s">
        <v>139</v>
      </c>
      <c r="B501" t="s">
        <v>578</v>
      </c>
      <c r="C501" t="s">
        <v>43</v>
      </c>
      <c r="D501" s="6">
        <v>43716</v>
      </c>
      <c r="E501" s="6">
        <v>44081</v>
      </c>
      <c r="F501" t="s">
        <v>45</v>
      </c>
      <c r="G501" t="s">
        <v>476</v>
      </c>
      <c r="H501" t="s">
        <v>1</v>
      </c>
      <c r="I501" t="s">
        <v>104</v>
      </c>
      <c r="J501" t="s">
        <v>158</v>
      </c>
      <c r="K501" t="s">
        <v>12</v>
      </c>
      <c r="L501">
        <v>7700</v>
      </c>
      <c r="M501" s="6">
        <v>43716</v>
      </c>
      <c r="N501" t="s">
        <v>106</v>
      </c>
      <c r="O501" t="s">
        <v>107</v>
      </c>
      <c r="Q501" s="6">
        <v>43852</v>
      </c>
      <c r="T501" s="6"/>
    </row>
    <row r="502" spans="1:20" x14ac:dyDescent="0.3">
      <c r="A502" t="s">
        <v>401</v>
      </c>
      <c r="B502" t="s">
        <v>578</v>
      </c>
      <c r="C502" t="s">
        <v>43</v>
      </c>
      <c r="D502" s="6">
        <v>43716</v>
      </c>
      <c r="E502" s="6">
        <v>44081</v>
      </c>
      <c r="F502" t="s">
        <v>45</v>
      </c>
      <c r="G502" t="s">
        <v>476</v>
      </c>
      <c r="H502" t="s">
        <v>1</v>
      </c>
      <c r="I502" t="s">
        <v>104</v>
      </c>
      <c r="J502" t="s">
        <v>158</v>
      </c>
      <c r="K502" t="s">
        <v>12</v>
      </c>
      <c r="L502">
        <v>11550</v>
      </c>
      <c r="M502" s="6">
        <v>43716</v>
      </c>
      <c r="N502" t="s">
        <v>106</v>
      </c>
      <c r="O502" t="s">
        <v>107</v>
      </c>
      <c r="Q502" s="6">
        <v>43852</v>
      </c>
      <c r="T502" s="6"/>
    </row>
    <row r="503" spans="1:20" x14ac:dyDescent="0.3">
      <c r="A503" t="s">
        <v>176</v>
      </c>
      <c r="B503" t="s">
        <v>407</v>
      </c>
      <c r="C503" t="s">
        <v>43</v>
      </c>
      <c r="D503" s="6">
        <v>43354</v>
      </c>
      <c r="E503" s="6">
        <v>43718</v>
      </c>
      <c r="F503" t="s">
        <v>44</v>
      </c>
      <c r="G503" t="s">
        <v>111</v>
      </c>
      <c r="H503" t="s">
        <v>8</v>
      </c>
      <c r="I503" t="s">
        <v>104</v>
      </c>
      <c r="J503" t="s">
        <v>44</v>
      </c>
      <c r="K503" t="s">
        <v>13</v>
      </c>
      <c r="L503">
        <v>1072.5</v>
      </c>
      <c r="M503" s="6">
        <v>43719</v>
      </c>
      <c r="N503" t="s">
        <v>106</v>
      </c>
      <c r="O503" t="s">
        <v>107</v>
      </c>
      <c r="Q503" s="6">
        <v>43852</v>
      </c>
      <c r="T503" s="6"/>
    </row>
    <row r="504" spans="1:20" x14ac:dyDescent="0.3">
      <c r="A504" t="s">
        <v>502</v>
      </c>
      <c r="B504" t="s">
        <v>538</v>
      </c>
      <c r="C504" t="s">
        <v>43</v>
      </c>
      <c r="D504" s="6">
        <v>43719</v>
      </c>
      <c r="E504" s="6">
        <v>44084</v>
      </c>
      <c r="F504" t="s">
        <v>48</v>
      </c>
      <c r="G504" t="s">
        <v>125</v>
      </c>
      <c r="H504" t="s">
        <v>126</v>
      </c>
      <c r="I504" t="s">
        <v>104</v>
      </c>
      <c r="J504" t="s">
        <v>105</v>
      </c>
      <c r="K504" t="s">
        <v>11</v>
      </c>
      <c r="L504">
        <v>32584.880000000001</v>
      </c>
      <c r="M504" s="6">
        <v>43719</v>
      </c>
      <c r="N504" t="s">
        <v>106</v>
      </c>
      <c r="O504" t="s">
        <v>107</v>
      </c>
      <c r="Q504" s="6">
        <v>43852</v>
      </c>
      <c r="T504" s="6"/>
    </row>
    <row r="505" spans="1:20" x14ac:dyDescent="0.3">
      <c r="A505" t="s">
        <v>108</v>
      </c>
      <c r="B505" t="s">
        <v>450</v>
      </c>
      <c r="C505" t="s">
        <v>43</v>
      </c>
      <c r="D505" s="6">
        <v>43445</v>
      </c>
      <c r="E505" s="6">
        <v>44357</v>
      </c>
      <c r="F505" t="s">
        <v>48</v>
      </c>
      <c r="G505" t="s">
        <v>111</v>
      </c>
      <c r="H505" t="s">
        <v>8</v>
      </c>
      <c r="I505" t="s">
        <v>104</v>
      </c>
      <c r="J505" t="s">
        <v>105</v>
      </c>
      <c r="K505" t="s">
        <v>11</v>
      </c>
      <c r="L505">
        <v>31816.79</v>
      </c>
      <c r="M505" s="6">
        <v>43719</v>
      </c>
      <c r="N505" t="s">
        <v>106</v>
      </c>
      <c r="O505" t="s">
        <v>107</v>
      </c>
      <c r="Q505" s="6">
        <v>43852</v>
      </c>
      <c r="T505" s="6"/>
    </row>
    <row r="506" spans="1:20" x14ac:dyDescent="0.3">
      <c r="A506" t="s">
        <v>276</v>
      </c>
      <c r="B506" t="s">
        <v>588</v>
      </c>
      <c r="C506" t="s">
        <v>43</v>
      </c>
      <c r="D506" s="6">
        <v>43720</v>
      </c>
      <c r="E506" s="6">
        <v>44085</v>
      </c>
      <c r="F506" t="s">
        <v>44</v>
      </c>
      <c r="G506" t="s">
        <v>111</v>
      </c>
      <c r="H506" t="s">
        <v>8</v>
      </c>
      <c r="I506" t="s">
        <v>104</v>
      </c>
      <c r="J506" t="s">
        <v>223</v>
      </c>
      <c r="K506" t="s">
        <v>13</v>
      </c>
      <c r="L506">
        <v>3300</v>
      </c>
      <c r="M506" s="6">
        <v>43720</v>
      </c>
      <c r="N506" t="s">
        <v>106</v>
      </c>
      <c r="O506" t="s">
        <v>107</v>
      </c>
      <c r="Q506" s="6">
        <v>43852</v>
      </c>
      <c r="T506" s="6"/>
    </row>
    <row r="507" spans="1:20" x14ac:dyDescent="0.3">
      <c r="A507" t="s">
        <v>108</v>
      </c>
      <c r="B507" t="s">
        <v>451</v>
      </c>
      <c r="C507" t="s">
        <v>43</v>
      </c>
      <c r="D507" s="6">
        <v>43447</v>
      </c>
      <c r="E507" s="6">
        <v>44359</v>
      </c>
      <c r="F507" t="s">
        <v>48</v>
      </c>
      <c r="G507" t="s">
        <v>111</v>
      </c>
      <c r="H507" t="s">
        <v>8</v>
      </c>
      <c r="I507" t="s">
        <v>104</v>
      </c>
      <c r="J507" t="s">
        <v>105</v>
      </c>
      <c r="K507" t="s">
        <v>11</v>
      </c>
      <c r="L507">
        <v>24072.23</v>
      </c>
      <c r="M507" s="6">
        <v>43721</v>
      </c>
      <c r="N507" t="s">
        <v>106</v>
      </c>
      <c r="O507" t="s">
        <v>107</v>
      </c>
      <c r="Q507" s="6">
        <v>43852</v>
      </c>
      <c r="T507" s="6"/>
    </row>
    <row r="508" spans="1:20" x14ac:dyDescent="0.3">
      <c r="A508" t="s">
        <v>108</v>
      </c>
      <c r="B508" t="s">
        <v>455</v>
      </c>
      <c r="C508" t="s">
        <v>43</v>
      </c>
      <c r="D508" s="6">
        <v>43448</v>
      </c>
      <c r="E508" s="6">
        <v>44360</v>
      </c>
      <c r="F508" t="s">
        <v>48</v>
      </c>
      <c r="G508" t="s">
        <v>111</v>
      </c>
      <c r="H508" t="s">
        <v>8</v>
      </c>
      <c r="I508" t="s">
        <v>104</v>
      </c>
      <c r="J508" t="s">
        <v>105</v>
      </c>
      <c r="K508" t="s">
        <v>11</v>
      </c>
      <c r="L508">
        <v>2426.06</v>
      </c>
      <c r="M508" s="6">
        <v>43722</v>
      </c>
      <c r="N508" t="s">
        <v>106</v>
      </c>
      <c r="O508" t="s">
        <v>107</v>
      </c>
      <c r="Q508" s="6">
        <v>43852</v>
      </c>
      <c r="T508" s="6"/>
    </row>
    <row r="509" spans="1:20" x14ac:dyDescent="0.3">
      <c r="A509" t="s">
        <v>176</v>
      </c>
      <c r="B509" t="s">
        <v>589</v>
      </c>
      <c r="C509" t="s">
        <v>43</v>
      </c>
      <c r="D509" s="6">
        <v>43724</v>
      </c>
      <c r="E509" s="6">
        <v>44089</v>
      </c>
      <c r="F509" t="s">
        <v>47</v>
      </c>
      <c r="G509" t="s">
        <v>121</v>
      </c>
      <c r="H509" t="s">
        <v>2</v>
      </c>
      <c r="I509" t="s">
        <v>104</v>
      </c>
      <c r="J509" t="s">
        <v>122</v>
      </c>
      <c r="K509" t="s">
        <v>11</v>
      </c>
      <c r="L509">
        <v>7690.95</v>
      </c>
      <c r="M509" s="6">
        <v>43724</v>
      </c>
      <c r="N509" t="s">
        <v>106</v>
      </c>
      <c r="O509" t="s">
        <v>107</v>
      </c>
      <c r="Q509" s="6">
        <v>43852</v>
      </c>
      <c r="T509" s="6"/>
    </row>
    <row r="510" spans="1:20" x14ac:dyDescent="0.3">
      <c r="A510" t="s">
        <v>112</v>
      </c>
      <c r="B510" t="s">
        <v>315</v>
      </c>
      <c r="C510" t="s">
        <v>43</v>
      </c>
      <c r="D510" s="6">
        <v>43220</v>
      </c>
      <c r="E510" s="6">
        <v>44134</v>
      </c>
      <c r="F510" t="s">
        <v>48</v>
      </c>
      <c r="G510" t="s">
        <v>111</v>
      </c>
      <c r="H510" t="s">
        <v>8</v>
      </c>
      <c r="I510" t="s">
        <v>104</v>
      </c>
      <c r="J510" t="s">
        <v>105</v>
      </c>
      <c r="K510" t="s">
        <v>11</v>
      </c>
      <c r="L510">
        <v>4705.88</v>
      </c>
      <c r="M510" s="6">
        <v>43725</v>
      </c>
      <c r="N510" t="s">
        <v>106</v>
      </c>
      <c r="O510" t="s">
        <v>107</v>
      </c>
      <c r="Q510" s="6">
        <v>43852</v>
      </c>
      <c r="T510" s="6"/>
    </row>
    <row r="511" spans="1:20" x14ac:dyDescent="0.3">
      <c r="A511" t="s">
        <v>457</v>
      </c>
      <c r="B511" t="s">
        <v>590</v>
      </c>
      <c r="C511" t="s">
        <v>110</v>
      </c>
      <c r="D511" s="6">
        <v>43365</v>
      </c>
      <c r="E511" s="6">
        <v>43729</v>
      </c>
      <c r="F511" t="s">
        <v>45</v>
      </c>
      <c r="G511" t="s">
        <v>121</v>
      </c>
      <c r="H511" t="s">
        <v>2</v>
      </c>
      <c r="I511" t="s">
        <v>104</v>
      </c>
      <c r="J511" t="s">
        <v>122</v>
      </c>
      <c r="K511" t="s">
        <v>13</v>
      </c>
      <c r="L511">
        <v>1772.75</v>
      </c>
      <c r="M511" s="6">
        <v>43730</v>
      </c>
      <c r="N511" t="s">
        <v>106</v>
      </c>
      <c r="O511" t="s">
        <v>107</v>
      </c>
      <c r="Q511" s="6">
        <v>43852</v>
      </c>
      <c r="T511" s="6"/>
    </row>
    <row r="512" spans="1:20" x14ac:dyDescent="0.3">
      <c r="A512" t="s">
        <v>469</v>
      </c>
      <c r="B512" t="s">
        <v>538</v>
      </c>
      <c r="C512" t="s">
        <v>43</v>
      </c>
      <c r="D512" s="6">
        <v>43730</v>
      </c>
      <c r="E512" s="6">
        <v>43911</v>
      </c>
      <c r="F512" t="s">
        <v>48</v>
      </c>
      <c r="G512" t="s">
        <v>125</v>
      </c>
      <c r="H512" t="s">
        <v>126</v>
      </c>
      <c r="I512" t="s">
        <v>104</v>
      </c>
      <c r="J512" t="s">
        <v>105</v>
      </c>
      <c r="K512" t="s">
        <v>11</v>
      </c>
      <c r="L512">
        <v>8044.5</v>
      </c>
      <c r="M512" s="6">
        <v>43730</v>
      </c>
      <c r="N512" t="s">
        <v>106</v>
      </c>
      <c r="O512" t="s">
        <v>107</v>
      </c>
      <c r="Q512" s="6">
        <v>43852</v>
      </c>
      <c r="T512" s="6"/>
    </row>
    <row r="513" spans="1:20" x14ac:dyDescent="0.3">
      <c r="A513" t="s">
        <v>108</v>
      </c>
      <c r="B513" t="s">
        <v>253</v>
      </c>
      <c r="C513" t="s">
        <v>43</v>
      </c>
      <c r="D513" s="6">
        <v>43182</v>
      </c>
      <c r="E513" s="6">
        <v>44096</v>
      </c>
      <c r="F513" t="s">
        <v>48</v>
      </c>
      <c r="G513" t="s">
        <v>111</v>
      </c>
      <c r="H513" t="s">
        <v>8</v>
      </c>
      <c r="I513" t="s">
        <v>104</v>
      </c>
      <c r="J513" t="s">
        <v>105</v>
      </c>
      <c r="K513" t="s">
        <v>11</v>
      </c>
      <c r="L513">
        <v>26763.439999999999</v>
      </c>
      <c r="M513" s="6">
        <v>43731</v>
      </c>
      <c r="N513" t="s">
        <v>106</v>
      </c>
      <c r="O513" t="s">
        <v>107</v>
      </c>
      <c r="Q513" s="6">
        <v>43852</v>
      </c>
      <c r="T513" s="6"/>
    </row>
    <row r="514" spans="1:20" x14ac:dyDescent="0.3">
      <c r="A514" t="s">
        <v>112</v>
      </c>
      <c r="B514" t="s">
        <v>418</v>
      </c>
      <c r="C514" t="s">
        <v>43</v>
      </c>
      <c r="D514" s="6">
        <v>43368</v>
      </c>
      <c r="E514" s="6">
        <v>44098</v>
      </c>
      <c r="F514" t="s">
        <v>48</v>
      </c>
      <c r="G514" t="s">
        <v>111</v>
      </c>
      <c r="H514" t="s">
        <v>8</v>
      </c>
      <c r="I514" t="s">
        <v>104</v>
      </c>
      <c r="J514" t="s">
        <v>105</v>
      </c>
      <c r="K514" t="s">
        <v>11</v>
      </c>
      <c r="L514">
        <v>0</v>
      </c>
      <c r="M514" s="6">
        <v>43733</v>
      </c>
      <c r="N514" t="s">
        <v>106</v>
      </c>
      <c r="O514" t="s">
        <v>107</v>
      </c>
      <c r="Q514" s="6">
        <v>43852</v>
      </c>
      <c r="T514" s="6"/>
    </row>
    <row r="515" spans="1:20" x14ac:dyDescent="0.3">
      <c r="A515" t="s">
        <v>112</v>
      </c>
      <c r="B515" t="s">
        <v>418</v>
      </c>
      <c r="C515" t="s">
        <v>43</v>
      </c>
      <c r="D515" s="6">
        <v>43368</v>
      </c>
      <c r="E515" s="6">
        <v>44098</v>
      </c>
      <c r="F515" t="s">
        <v>48</v>
      </c>
      <c r="G515" t="s">
        <v>111</v>
      </c>
      <c r="H515" t="s">
        <v>8</v>
      </c>
      <c r="I515" t="s">
        <v>104</v>
      </c>
      <c r="J515" t="s">
        <v>105</v>
      </c>
      <c r="K515" t="s">
        <v>11</v>
      </c>
      <c r="L515">
        <v>83253.179999999993</v>
      </c>
      <c r="M515" s="6">
        <v>43733</v>
      </c>
      <c r="N515" t="s">
        <v>106</v>
      </c>
      <c r="O515" t="s">
        <v>107</v>
      </c>
      <c r="Q515" s="6">
        <v>43852</v>
      </c>
      <c r="T515" s="6"/>
    </row>
    <row r="516" spans="1:20" x14ac:dyDescent="0.3">
      <c r="A516" t="s">
        <v>168</v>
      </c>
      <c r="B516" t="s">
        <v>591</v>
      </c>
      <c r="C516" t="s">
        <v>43</v>
      </c>
      <c r="D516" s="6">
        <v>43738</v>
      </c>
      <c r="E516" s="6">
        <v>45929</v>
      </c>
      <c r="F516" t="s">
        <v>46</v>
      </c>
      <c r="G516" t="s">
        <v>125</v>
      </c>
      <c r="H516" t="s">
        <v>126</v>
      </c>
      <c r="I516" t="s">
        <v>104</v>
      </c>
      <c r="J516" t="s">
        <v>46</v>
      </c>
      <c r="K516" t="s">
        <v>11</v>
      </c>
      <c r="L516">
        <v>47500</v>
      </c>
      <c r="M516" s="6">
        <v>43738</v>
      </c>
      <c r="N516" t="s">
        <v>106</v>
      </c>
      <c r="O516" t="s">
        <v>107</v>
      </c>
      <c r="Q516" s="6">
        <v>43852</v>
      </c>
      <c r="T516" s="6"/>
    </row>
    <row r="517" spans="1:20" x14ac:dyDescent="0.3">
      <c r="A517" t="s">
        <v>324</v>
      </c>
      <c r="B517" t="s">
        <v>592</v>
      </c>
      <c r="C517" t="s">
        <v>43</v>
      </c>
      <c r="D517" s="6">
        <v>43738</v>
      </c>
      <c r="E517" s="6">
        <v>44103</v>
      </c>
      <c r="F517" t="s">
        <v>44</v>
      </c>
      <c r="G517" t="s">
        <v>121</v>
      </c>
      <c r="H517" t="s">
        <v>2</v>
      </c>
      <c r="I517" t="s">
        <v>104</v>
      </c>
      <c r="J517" t="s">
        <v>122</v>
      </c>
      <c r="K517" t="s">
        <v>11</v>
      </c>
      <c r="L517">
        <v>44259.67</v>
      </c>
      <c r="M517" s="6">
        <v>43738</v>
      </c>
      <c r="N517" t="s">
        <v>106</v>
      </c>
      <c r="O517" t="s">
        <v>107</v>
      </c>
      <c r="Q517" s="6">
        <v>43852</v>
      </c>
      <c r="T517" s="6"/>
    </row>
    <row r="518" spans="1:20" x14ac:dyDescent="0.3">
      <c r="A518" t="s">
        <v>348</v>
      </c>
      <c r="B518" t="s">
        <v>397</v>
      </c>
      <c r="C518" t="s">
        <v>43</v>
      </c>
      <c r="D518" s="6">
        <v>43340</v>
      </c>
      <c r="E518" s="6">
        <v>44066</v>
      </c>
      <c r="F518" t="s">
        <v>48</v>
      </c>
      <c r="G518" t="s">
        <v>111</v>
      </c>
      <c r="H518" t="s">
        <v>8</v>
      </c>
      <c r="I518" t="s">
        <v>104</v>
      </c>
      <c r="J518" t="s">
        <v>105</v>
      </c>
      <c r="K518" t="s">
        <v>12</v>
      </c>
      <c r="L518">
        <v>100710.88</v>
      </c>
      <c r="M518" s="6">
        <v>43752</v>
      </c>
      <c r="N518" t="s">
        <v>106</v>
      </c>
      <c r="O518" t="s">
        <v>107</v>
      </c>
      <c r="Q518" s="6">
        <v>43852</v>
      </c>
      <c r="T518" s="6"/>
    </row>
    <row r="519" spans="1:20" x14ac:dyDescent="0.3">
      <c r="A519" t="s">
        <v>108</v>
      </c>
      <c r="B519" t="s">
        <v>363</v>
      </c>
      <c r="C519" t="s">
        <v>43</v>
      </c>
      <c r="D519" s="6">
        <v>43295</v>
      </c>
      <c r="E519" s="6">
        <v>44574</v>
      </c>
      <c r="F519" t="s">
        <v>48</v>
      </c>
      <c r="G519" t="s">
        <v>111</v>
      </c>
      <c r="H519" t="s">
        <v>8</v>
      </c>
      <c r="I519" t="s">
        <v>104</v>
      </c>
      <c r="J519" t="s">
        <v>105</v>
      </c>
      <c r="K519" t="s">
        <v>11</v>
      </c>
      <c r="L519">
        <v>5712.04</v>
      </c>
      <c r="M519" s="6">
        <v>43752</v>
      </c>
      <c r="N519" t="s">
        <v>106</v>
      </c>
      <c r="O519" t="s">
        <v>107</v>
      </c>
      <c r="Q519" s="6">
        <v>43852</v>
      </c>
      <c r="T519" s="6"/>
    </row>
    <row r="520" spans="1:20" x14ac:dyDescent="0.3">
      <c r="A520" t="s">
        <v>108</v>
      </c>
      <c r="B520" t="s">
        <v>364</v>
      </c>
      <c r="C520" t="s">
        <v>43</v>
      </c>
      <c r="D520" s="6">
        <v>43295</v>
      </c>
      <c r="E520" s="6">
        <v>44574</v>
      </c>
      <c r="F520" t="s">
        <v>48</v>
      </c>
      <c r="G520" t="s">
        <v>111</v>
      </c>
      <c r="H520" t="s">
        <v>8</v>
      </c>
      <c r="I520" t="s">
        <v>104</v>
      </c>
      <c r="J520" t="s">
        <v>105</v>
      </c>
      <c r="K520" t="s">
        <v>11</v>
      </c>
      <c r="L520">
        <v>11279.55</v>
      </c>
      <c r="M520" s="6">
        <v>43752</v>
      </c>
      <c r="N520" t="s">
        <v>106</v>
      </c>
      <c r="O520" t="s">
        <v>107</v>
      </c>
      <c r="Q520" s="6">
        <v>43852</v>
      </c>
      <c r="T520" s="6"/>
    </row>
    <row r="521" spans="1:20" x14ac:dyDescent="0.3">
      <c r="A521" t="s">
        <v>112</v>
      </c>
      <c r="B521" t="s">
        <v>515</v>
      </c>
      <c r="C521" t="s">
        <v>43</v>
      </c>
      <c r="D521" s="6">
        <v>43549</v>
      </c>
      <c r="E521" s="6">
        <v>44279</v>
      </c>
      <c r="F521" t="s">
        <v>48</v>
      </c>
      <c r="G521" t="s">
        <v>111</v>
      </c>
      <c r="H521" t="s">
        <v>8</v>
      </c>
      <c r="I521" t="s">
        <v>104</v>
      </c>
      <c r="J521" t="s">
        <v>105</v>
      </c>
      <c r="K521" t="s">
        <v>11</v>
      </c>
      <c r="L521">
        <v>153332.03</v>
      </c>
      <c r="M521" s="6">
        <v>43757</v>
      </c>
      <c r="N521" t="s">
        <v>106</v>
      </c>
      <c r="O521" t="s">
        <v>107</v>
      </c>
      <c r="Q521" s="6">
        <v>43852</v>
      </c>
      <c r="T521" s="6"/>
    </row>
    <row r="522" spans="1:20" x14ac:dyDescent="0.3">
      <c r="A522" t="s">
        <v>112</v>
      </c>
      <c r="B522" t="s">
        <v>515</v>
      </c>
      <c r="C522" t="s">
        <v>43</v>
      </c>
      <c r="D522" s="6">
        <v>43549</v>
      </c>
      <c r="E522" s="6">
        <v>44279</v>
      </c>
      <c r="F522" t="s">
        <v>48</v>
      </c>
      <c r="G522" t="s">
        <v>111</v>
      </c>
      <c r="H522" t="s">
        <v>8</v>
      </c>
      <c r="I522" t="s">
        <v>104</v>
      </c>
      <c r="J522" t="s">
        <v>105</v>
      </c>
      <c r="K522" t="s">
        <v>11</v>
      </c>
      <c r="L522">
        <v>0</v>
      </c>
      <c r="M522" s="6">
        <v>43757</v>
      </c>
      <c r="N522" t="s">
        <v>106</v>
      </c>
      <c r="O522" t="s">
        <v>107</v>
      </c>
      <c r="Q522" s="6">
        <v>43852</v>
      </c>
      <c r="T522" s="6"/>
    </row>
    <row r="523" spans="1:20" x14ac:dyDescent="0.3">
      <c r="A523" t="s">
        <v>448</v>
      </c>
      <c r="B523" t="s">
        <v>305</v>
      </c>
      <c r="C523" t="s">
        <v>43</v>
      </c>
      <c r="D523" s="6">
        <v>43322</v>
      </c>
      <c r="E523" s="6">
        <v>43870</v>
      </c>
      <c r="F523" t="s">
        <v>48</v>
      </c>
      <c r="G523" t="s">
        <v>125</v>
      </c>
      <c r="H523" t="s">
        <v>126</v>
      </c>
      <c r="I523" t="s">
        <v>104</v>
      </c>
      <c r="J523" t="s">
        <v>105</v>
      </c>
      <c r="K523" t="s">
        <v>11</v>
      </c>
      <c r="L523">
        <v>17949.04</v>
      </c>
      <c r="M523" s="6">
        <v>43758</v>
      </c>
      <c r="N523" t="s">
        <v>106</v>
      </c>
      <c r="O523" t="s">
        <v>107</v>
      </c>
      <c r="Q523" s="6">
        <v>43852</v>
      </c>
      <c r="T523" s="6"/>
    </row>
    <row r="524" spans="1:20" x14ac:dyDescent="0.3">
      <c r="A524" t="s">
        <v>296</v>
      </c>
      <c r="B524" t="s">
        <v>305</v>
      </c>
      <c r="C524" t="s">
        <v>43</v>
      </c>
      <c r="D524" s="6">
        <v>43322</v>
      </c>
      <c r="E524" s="6">
        <v>43870</v>
      </c>
      <c r="F524" t="s">
        <v>48</v>
      </c>
      <c r="G524" t="s">
        <v>125</v>
      </c>
      <c r="H524" t="s">
        <v>126</v>
      </c>
      <c r="I524" t="s">
        <v>104</v>
      </c>
      <c r="J524" t="s">
        <v>105</v>
      </c>
      <c r="K524" t="s">
        <v>11</v>
      </c>
      <c r="L524">
        <v>21442.38</v>
      </c>
      <c r="M524" s="6">
        <v>43758</v>
      </c>
      <c r="N524" t="s">
        <v>106</v>
      </c>
      <c r="O524" t="s">
        <v>107</v>
      </c>
      <c r="Q524" s="6">
        <v>43852</v>
      </c>
      <c r="T524" s="6"/>
    </row>
    <row r="525" spans="1:20" x14ac:dyDescent="0.3">
      <c r="A525" t="s">
        <v>330</v>
      </c>
      <c r="B525" t="s">
        <v>593</v>
      </c>
      <c r="C525" t="s">
        <v>110</v>
      </c>
      <c r="D525" s="6">
        <v>43397</v>
      </c>
      <c r="E525" s="6">
        <v>43761</v>
      </c>
      <c r="F525" t="s">
        <v>45</v>
      </c>
      <c r="G525" t="s">
        <v>121</v>
      </c>
      <c r="H525" t="s">
        <v>2</v>
      </c>
      <c r="I525" t="s">
        <v>104</v>
      </c>
      <c r="J525" t="s">
        <v>122</v>
      </c>
      <c r="K525" t="s">
        <v>13</v>
      </c>
      <c r="L525">
        <v>6335.5</v>
      </c>
      <c r="M525" s="6">
        <v>43761</v>
      </c>
      <c r="N525" t="s">
        <v>106</v>
      </c>
      <c r="O525" t="s">
        <v>107</v>
      </c>
      <c r="Q525" s="6">
        <v>43852</v>
      </c>
      <c r="T525" s="6"/>
    </row>
    <row r="526" spans="1:20" x14ac:dyDescent="0.3">
      <c r="A526" t="s">
        <v>209</v>
      </c>
      <c r="B526" t="s">
        <v>594</v>
      </c>
      <c r="C526" t="s">
        <v>43</v>
      </c>
      <c r="D526" s="6">
        <v>43763</v>
      </c>
      <c r="E526" s="6">
        <v>44128</v>
      </c>
      <c r="F526" t="s">
        <v>45</v>
      </c>
      <c r="G526" t="s">
        <v>125</v>
      </c>
      <c r="H526" t="s">
        <v>126</v>
      </c>
      <c r="I526" t="s">
        <v>104</v>
      </c>
      <c r="J526" t="s">
        <v>46</v>
      </c>
      <c r="K526" t="s">
        <v>11</v>
      </c>
      <c r="L526">
        <v>8198.25</v>
      </c>
      <c r="M526" s="6">
        <v>43763</v>
      </c>
      <c r="N526" t="s">
        <v>106</v>
      </c>
      <c r="O526" t="s">
        <v>107</v>
      </c>
      <c r="Q526" s="6">
        <v>43852</v>
      </c>
      <c r="T526" s="6"/>
    </row>
    <row r="527" spans="1:20" x14ac:dyDescent="0.3">
      <c r="A527" t="s">
        <v>201</v>
      </c>
      <c r="B527" t="s">
        <v>595</v>
      </c>
      <c r="C527" t="s">
        <v>43</v>
      </c>
      <c r="D527" s="6">
        <v>43405</v>
      </c>
      <c r="E527" s="6">
        <v>43769</v>
      </c>
      <c r="F527" t="s">
        <v>44</v>
      </c>
      <c r="G527" t="s">
        <v>111</v>
      </c>
      <c r="H527" t="s">
        <v>8</v>
      </c>
      <c r="I527" t="s">
        <v>104</v>
      </c>
      <c r="J527" t="s">
        <v>596</v>
      </c>
      <c r="K527" t="s">
        <v>13</v>
      </c>
      <c r="L527">
        <v>23100.17</v>
      </c>
      <c r="M527" s="6">
        <v>43769</v>
      </c>
      <c r="N527" t="s">
        <v>106</v>
      </c>
      <c r="O527" t="s">
        <v>107</v>
      </c>
      <c r="Q527" s="6">
        <v>43852</v>
      </c>
      <c r="T527" s="6"/>
    </row>
    <row r="528" spans="1:20" x14ac:dyDescent="0.3">
      <c r="A528" t="s">
        <v>245</v>
      </c>
      <c r="B528" t="s">
        <v>506</v>
      </c>
      <c r="C528" t="s">
        <v>43</v>
      </c>
      <c r="D528" s="6">
        <v>43531</v>
      </c>
      <c r="E528" s="6">
        <v>43896</v>
      </c>
      <c r="F528" t="s">
        <v>45</v>
      </c>
      <c r="G528" t="s">
        <v>103</v>
      </c>
      <c r="H528" t="s">
        <v>23</v>
      </c>
      <c r="I528" t="s">
        <v>104</v>
      </c>
      <c r="J528" t="s">
        <v>507</v>
      </c>
      <c r="K528" t="s">
        <v>13</v>
      </c>
      <c r="L528">
        <v>41625</v>
      </c>
      <c r="M528" s="6">
        <v>43773</v>
      </c>
      <c r="N528" t="s">
        <v>106</v>
      </c>
      <c r="O528" t="s">
        <v>107</v>
      </c>
      <c r="Q528" s="6">
        <v>43852</v>
      </c>
      <c r="T528" s="6"/>
    </row>
    <row r="529" spans="1:20" x14ac:dyDescent="0.3">
      <c r="A529" t="s">
        <v>224</v>
      </c>
      <c r="B529" t="s">
        <v>597</v>
      </c>
      <c r="C529" t="s">
        <v>43</v>
      </c>
      <c r="D529" s="6">
        <v>43777</v>
      </c>
      <c r="E529" s="6">
        <v>44142</v>
      </c>
      <c r="F529" t="s">
        <v>46</v>
      </c>
      <c r="G529" t="s">
        <v>476</v>
      </c>
      <c r="H529" t="s">
        <v>1</v>
      </c>
      <c r="I529" t="s">
        <v>104</v>
      </c>
      <c r="J529" t="s">
        <v>46</v>
      </c>
      <c r="K529" t="s">
        <v>12</v>
      </c>
      <c r="L529">
        <v>6250</v>
      </c>
      <c r="M529" s="6">
        <v>43777</v>
      </c>
      <c r="N529" t="s">
        <v>106</v>
      </c>
      <c r="O529" t="s">
        <v>107</v>
      </c>
      <c r="Q529" s="6">
        <v>43852</v>
      </c>
      <c r="T529" s="6"/>
    </row>
    <row r="530" spans="1:20" x14ac:dyDescent="0.3">
      <c r="A530" t="s">
        <v>228</v>
      </c>
      <c r="B530" t="s">
        <v>598</v>
      </c>
      <c r="C530" t="s">
        <v>43</v>
      </c>
      <c r="D530" s="6">
        <v>43777</v>
      </c>
      <c r="E530" s="6">
        <v>44142</v>
      </c>
      <c r="F530" t="s">
        <v>46</v>
      </c>
      <c r="G530" t="s">
        <v>476</v>
      </c>
      <c r="H530" t="s">
        <v>1</v>
      </c>
      <c r="I530" t="s">
        <v>104</v>
      </c>
      <c r="J530" t="s">
        <v>46</v>
      </c>
      <c r="K530" t="s">
        <v>12</v>
      </c>
      <c r="L530">
        <v>13200</v>
      </c>
      <c r="M530" s="6">
        <v>43777</v>
      </c>
      <c r="N530" t="s">
        <v>106</v>
      </c>
      <c r="O530" t="s">
        <v>107</v>
      </c>
      <c r="Q530" s="6">
        <v>43852</v>
      </c>
      <c r="T530" s="6"/>
    </row>
    <row r="531" spans="1:20" x14ac:dyDescent="0.3">
      <c r="A531" t="s">
        <v>230</v>
      </c>
      <c r="B531" t="s">
        <v>599</v>
      </c>
      <c r="C531" t="s">
        <v>43</v>
      </c>
      <c r="D531" s="6">
        <v>43777</v>
      </c>
      <c r="E531" s="6">
        <v>44142</v>
      </c>
      <c r="F531" t="s">
        <v>29</v>
      </c>
      <c r="G531" t="s">
        <v>476</v>
      </c>
      <c r="H531" t="s">
        <v>1</v>
      </c>
      <c r="I531" t="s">
        <v>104</v>
      </c>
      <c r="J531" t="s">
        <v>223</v>
      </c>
      <c r="K531" t="s">
        <v>12</v>
      </c>
      <c r="L531">
        <v>17232.75</v>
      </c>
      <c r="M531" s="6">
        <v>43777</v>
      </c>
      <c r="N531" t="s">
        <v>106</v>
      </c>
      <c r="O531" t="s">
        <v>107</v>
      </c>
      <c r="Q531" s="6">
        <v>43852</v>
      </c>
      <c r="T531" s="6"/>
    </row>
    <row r="532" spans="1:20" x14ac:dyDescent="0.3">
      <c r="A532" t="s">
        <v>168</v>
      </c>
      <c r="B532" t="s">
        <v>600</v>
      </c>
      <c r="C532" t="s">
        <v>43</v>
      </c>
      <c r="D532" s="6">
        <v>43777</v>
      </c>
      <c r="E532" s="6">
        <v>44142</v>
      </c>
      <c r="F532" t="s">
        <v>47</v>
      </c>
      <c r="G532" t="s">
        <v>205</v>
      </c>
      <c r="H532" t="s">
        <v>6</v>
      </c>
      <c r="I532" t="s">
        <v>104</v>
      </c>
      <c r="J532" t="s">
        <v>127</v>
      </c>
      <c r="K532" t="s">
        <v>13</v>
      </c>
      <c r="L532">
        <v>24311.1</v>
      </c>
      <c r="M532" s="6">
        <v>43777</v>
      </c>
      <c r="N532" t="s">
        <v>106</v>
      </c>
      <c r="O532" t="s">
        <v>107</v>
      </c>
      <c r="Q532" s="6">
        <v>43852</v>
      </c>
      <c r="T532" s="6"/>
    </row>
    <row r="533" spans="1:20" x14ac:dyDescent="0.3">
      <c r="A533" t="s">
        <v>108</v>
      </c>
      <c r="B533" t="s">
        <v>377</v>
      </c>
      <c r="C533" t="s">
        <v>43</v>
      </c>
      <c r="D533" s="6">
        <v>43321</v>
      </c>
      <c r="E533" s="6">
        <v>44416</v>
      </c>
      <c r="F533" t="s">
        <v>48</v>
      </c>
      <c r="G533" t="s">
        <v>111</v>
      </c>
      <c r="H533" t="s">
        <v>8</v>
      </c>
      <c r="I533" t="s">
        <v>104</v>
      </c>
      <c r="J533" t="s">
        <v>105</v>
      </c>
      <c r="K533" t="s">
        <v>11</v>
      </c>
      <c r="L533">
        <v>14274.76</v>
      </c>
      <c r="M533" s="6">
        <v>43778</v>
      </c>
      <c r="N533" t="s">
        <v>106</v>
      </c>
      <c r="O533" t="s">
        <v>107</v>
      </c>
      <c r="Q533" s="6">
        <v>43852</v>
      </c>
      <c r="T533" s="6"/>
    </row>
    <row r="534" spans="1:20" x14ac:dyDescent="0.3">
      <c r="A534" t="s">
        <v>112</v>
      </c>
      <c r="B534" t="s">
        <v>382</v>
      </c>
      <c r="C534" t="s">
        <v>43</v>
      </c>
      <c r="D534" s="6">
        <v>43326</v>
      </c>
      <c r="E534" s="6">
        <v>44240</v>
      </c>
      <c r="F534" t="s">
        <v>48</v>
      </c>
      <c r="G534" t="s">
        <v>111</v>
      </c>
      <c r="H534" t="s">
        <v>8</v>
      </c>
      <c r="I534" t="s">
        <v>104</v>
      </c>
      <c r="J534" t="s">
        <v>105</v>
      </c>
      <c r="K534" t="s">
        <v>11</v>
      </c>
      <c r="L534">
        <v>0</v>
      </c>
      <c r="M534" s="6">
        <v>43783</v>
      </c>
      <c r="N534" t="s">
        <v>106</v>
      </c>
      <c r="O534" t="s">
        <v>107</v>
      </c>
      <c r="Q534" s="6">
        <v>43852</v>
      </c>
      <c r="T534" s="6"/>
    </row>
    <row r="535" spans="1:20" x14ac:dyDescent="0.3">
      <c r="A535" t="s">
        <v>112</v>
      </c>
      <c r="B535" t="s">
        <v>382</v>
      </c>
      <c r="C535" t="s">
        <v>43</v>
      </c>
      <c r="D535" s="6">
        <v>43326</v>
      </c>
      <c r="E535" s="6">
        <v>44240</v>
      </c>
      <c r="F535" t="s">
        <v>48</v>
      </c>
      <c r="G535" t="s">
        <v>111</v>
      </c>
      <c r="H535" t="s">
        <v>8</v>
      </c>
      <c r="I535" t="s">
        <v>104</v>
      </c>
      <c r="J535" t="s">
        <v>105</v>
      </c>
      <c r="K535" t="s">
        <v>11</v>
      </c>
      <c r="L535">
        <v>62399.4</v>
      </c>
      <c r="M535" s="6">
        <v>43783</v>
      </c>
      <c r="N535" t="s">
        <v>106</v>
      </c>
      <c r="O535" t="s">
        <v>107</v>
      </c>
      <c r="Q535" s="6">
        <v>43852</v>
      </c>
      <c r="T535" s="6"/>
    </row>
    <row r="536" spans="1:20" x14ac:dyDescent="0.3">
      <c r="A536" t="s">
        <v>601</v>
      </c>
      <c r="B536" t="s">
        <v>602</v>
      </c>
      <c r="C536" t="s">
        <v>43</v>
      </c>
      <c r="D536" s="6">
        <v>43784</v>
      </c>
      <c r="E536" s="6">
        <v>44149</v>
      </c>
      <c r="F536" t="s">
        <v>29</v>
      </c>
      <c r="G536" t="s">
        <v>111</v>
      </c>
      <c r="H536" t="s">
        <v>8</v>
      </c>
      <c r="I536" t="s">
        <v>104</v>
      </c>
      <c r="J536" t="s">
        <v>223</v>
      </c>
      <c r="K536" t="s">
        <v>13</v>
      </c>
      <c r="L536">
        <v>35127.9</v>
      </c>
      <c r="M536" s="6">
        <v>43784</v>
      </c>
      <c r="N536" t="s">
        <v>106</v>
      </c>
      <c r="O536" t="s">
        <v>107</v>
      </c>
      <c r="Q536" s="6">
        <v>43852</v>
      </c>
      <c r="T536" s="6"/>
    </row>
    <row r="537" spans="1:20" x14ac:dyDescent="0.3">
      <c r="A537" t="s">
        <v>576</v>
      </c>
      <c r="B537" t="s">
        <v>538</v>
      </c>
      <c r="C537" t="s">
        <v>43</v>
      </c>
      <c r="D537" s="6">
        <v>43788</v>
      </c>
      <c r="E537" s="6">
        <v>44153</v>
      </c>
      <c r="F537" t="s">
        <v>48</v>
      </c>
      <c r="G537" t="s">
        <v>125</v>
      </c>
      <c r="H537" t="s">
        <v>126</v>
      </c>
      <c r="I537" t="s">
        <v>104</v>
      </c>
      <c r="J537" t="s">
        <v>105</v>
      </c>
      <c r="K537" t="s">
        <v>11</v>
      </c>
      <c r="L537">
        <v>26804.5</v>
      </c>
      <c r="M537" s="6">
        <v>43788</v>
      </c>
      <c r="N537" t="s">
        <v>106</v>
      </c>
      <c r="O537" t="s">
        <v>107</v>
      </c>
      <c r="Q537" s="6">
        <v>43852</v>
      </c>
      <c r="T537" s="6"/>
    </row>
    <row r="538" spans="1:20" x14ac:dyDescent="0.3">
      <c r="A538" t="s">
        <v>401</v>
      </c>
      <c r="B538" t="s">
        <v>538</v>
      </c>
      <c r="C538" t="s">
        <v>43</v>
      </c>
      <c r="D538" s="6">
        <v>43791</v>
      </c>
      <c r="E538" s="6">
        <v>43911</v>
      </c>
      <c r="F538" t="s">
        <v>48</v>
      </c>
      <c r="G538" t="s">
        <v>125</v>
      </c>
      <c r="H538" t="s">
        <v>126</v>
      </c>
      <c r="I538" t="s">
        <v>104</v>
      </c>
      <c r="J538" t="s">
        <v>105</v>
      </c>
      <c r="K538" t="s">
        <v>12</v>
      </c>
      <c r="L538">
        <v>12643.38</v>
      </c>
      <c r="M538" s="6">
        <v>43791</v>
      </c>
      <c r="N538" t="s">
        <v>106</v>
      </c>
      <c r="O538" t="s">
        <v>107</v>
      </c>
      <c r="Q538" s="6">
        <v>43852</v>
      </c>
      <c r="T538" s="6"/>
    </row>
    <row r="539" spans="1:20" x14ac:dyDescent="0.3">
      <c r="A539" t="s">
        <v>242</v>
      </c>
      <c r="B539" t="s">
        <v>603</v>
      </c>
      <c r="C539" t="s">
        <v>43</v>
      </c>
      <c r="D539" s="6">
        <v>43794</v>
      </c>
      <c r="E539" s="6">
        <v>44159</v>
      </c>
      <c r="F539" t="s">
        <v>46</v>
      </c>
      <c r="G539" t="s">
        <v>125</v>
      </c>
      <c r="H539" t="s">
        <v>126</v>
      </c>
      <c r="I539" t="s">
        <v>104</v>
      </c>
      <c r="J539" t="s">
        <v>46</v>
      </c>
      <c r="K539" t="s">
        <v>13</v>
      </c>
      <c r="L539">
        <v>18975</v>
      </c>
      <c r="M539" s="6">
        <v>43794</v>
      </c>
      <c r="N539" t="s">
        <v>106</v>
      </c>
      <c r="O539" t="s">
        <v>107</v>
      </c>
      <c r="Q539" s="6">
        <v>43852</v>
      </c>
      <c r="T539" s="6"/>
    </row>
    <row r="540" spans="1:20" x14ac:dyDescent="0.3">
      <c r="A540" t="s">
        <v>112</v>
      </c>
      <c r="B540" t="s">
        <v>393</v>
      </c>
      <c r="C540" t="s">
        <v>43</v>
      </c>
      <c r="D540" s="6">
        <v>43339</v>
      </c>
      <c r="E540" s="6">
        <v>44069</v>
      </c>
      <c r="F540" t="s">
        <v>48</v>
      </c>
      <c r="G540" t="s">
        <v>111</v>
      </c>
      <c r="H540" t="s">
        <v>8</v>
      </c>
      <c r="I540" t="s">
        <v>104</v>
      </c>
      <c r="J540" t="s">
        <v>105</v>
      </c>
      <c r="K540" t="s">
        <v>11</v>
      </c>
      <c r="L540">
        <v>90281.89</v>
      </c>
      <c r="M540" s="6">
        <v>43796</v>
      </c>
      <c r="N540" t="s">
        <v>106</v>
      </c>
      <c r="O540" t="s">
        <v>107</v>
      </c>
      <c r="Q540" s="6">
        <v>43852</v>
      </c>
      <c r="T540" s="6"/>
    </row>
    <row r="541" spans="1:20" x14ac:dyDescent="0.3">
      <c r="A541" t="s">
        <v>112</v>
      </c>
      <c r="B541" t="s">
        <v>393</v>
      </c>
      <c r="C541" t="s">
        <v>43</v>
      </c>
      <c r="D541" s="6">
        <v>43339</v>
      </c>
      <c r="E541" s="6">
        <v>44069</v>
      </c>
      <c r="F541" t="s">
        <v>48</v>
      </c>
      <c r="G541" t="s">
        <v>111</v>
      </c>
      <c r="H541" t="s">
        <v>8</v>
      </c>
      <c r="I541" t="s">
        <v>104</v>
      </c>
      <c r="J541" t="s">
        <v>105</v>
      </c>
      <c r="K541" t="s">
        <v>11</v>
      </c>
      <c r="L541">
        <v>0</v>
      </c>
      <c r="M541" s="6">
        <v>43796</v>
      </c>
      <c r="N541" t="s">
        <v>106</v>
      </c>
      <c r="O541" t="s">
        <v>107</v>
      </c>
      <c r="Q541" s="6">
        <v>43852</v>
      </c>
      <c r="T541" s="6"/>
    </row>
    <row r="542" spans="1:20" x14ac:dyDescent="0.3">
      <c r="A542" t="s">
        <v>417</v>
      </c>
      <c r="B542" t="s">
        <v>150</v>
      </c>
      <c r="C542" t="s">
        <v>43</v>
      </c>
      <c r="D542" s="6">
        <v>43066</v>
      </c>
      <c r="E542" s="6">
        <v>44161</v>
      </c>
      <c r="F542" t="s">
        <v>48</v>
      </c>
      <c r="G542" t="s">
        <v>103</v>
      </c>
      <c r="H542" t="s">
        <v>23</v>
      </c>
      <c r="I542" t="s">
        <v>104</v>
      </c>
      <c r="J542" t="s">
        <v>105</v>
      </c>
      <c r="K542" t="s">
        <v>11</v>
      </c>
      <c r="L542">
        <v>25302.959999999999</v>
      </c>
      <c r="M542" s="6">
        <v>43796</v>
      </c>
      <c r="N542" t="s">
        <v>106</v>
      </c>
      <c r="O542" t="s">
        <v>107</v>
      </c>
      <c r="Q542" s="6">
        <v>43852</v>
      </c>
      <c r="T542" s="6"/>
    </row>
    <row r="543" spans="1:20" x14ac:dyDescent="0.3">
      <c r="A543" t="s">
        <v>168</v>
      </c>
      <c r="B543" t="s">
        <v>604</v>
      </c>
      <c r="C543" t="s">
        <v>43</v>
      </c>
      <c r="D543" s="6">
        <v>43801</v>
      </c>
      <c r="E543" s="6">
        <v>44166</v>
      </c>
      <c r="F543" t="s">
        <v>46</v>
      </c>
      <c r="G543" t="s">
        <v>111</v>
      </c>
      <c r="H543" t="s">
        <v>8</v>
      </c>
      <c r="I543" t="s">
        <v>104</v>
      </c>
      <c r="J543" t="s">
        <v>46</v>
      </c>
      <c r="K543" t="s">
        <v>13</v>
      </c>
      <c r="L543">
        <v>8125</v>
      </c>
      <c r="M543" s="6">
        <v>43801</v>
      </c>
      <c r="N543" t="s">
        <v>106</v>
      </c>
      <c r="O543" t="s">
        <v>107</v>
      </c>
      <c r="Q543" s="6">
        <v>43852</v>
      </c>
      <c r="T543" s="6"/>
    </row>
    <row r="544" spans="1:20" x14ac:dyDescent="0.3">
      <c r="A544" t="s">
        <v>399</v>
      </c>
      <c r="B544" t="s">
        <v>605</v>
      </c>
      <c r="C544" t="s">
        <v>43</v>
      </c>
      <c r="D544" s="6">
        <v>43801</v>
      </c>
      <c r="E544" s="6">
        <v>44166</v>
      </c>
      <c r="F544" t="s">
        <v>44</v>
      </c>
      <c r="G544" t="s">
        <v>476</v>
      </c>
      <c r="H544" t="s">
        <v>1</v>
      </c>
      <c r="I544" t="s">
        <v>104</v>
      </c>
      <c r="J544" t="s">
        <v>44</v>
      </c>
      <c r="K544" t="s">
        <v>12</v>
      </c>
      <c r="L544">
        <v>20625</v>
      </c>
      <c r="M544" s="6">
        <v>43801</v>
      </c>
      <c r="N544" t="s">
        <v>106</v>
      </c>
      <c r="O544" t="s">
        <v>107</v>
      </c>
      <c r="Q544" s="6">
        <v>43852</v>
      </c>
      <c r="T544" s="6"/>
    </row>
    <row r="545" spans="1:20" x14ac:dyDescent="0.3">
      <c r="A545" t="s">
        <v>108</v>
      </c>
      <c r="B545" t="s">
        <v>450</v>
      </c>
      <c r="C545" t="s">
        <v>43</v>
      </c>
      <c r="D545" s="6">
        <v>43445</v>
      </c>
      <c r="E545" s="6">
        <v>44357</v>
      </c>
      <c r="F545" t="s">
        <v>48</v>
      </c>
      <c r="G545" t="s">
        <v>111</v>
      </c>
      <c r="H545" t="s">
        <v>8</v>
      </c>
      <c r="I545" t="s">
        <v>104</v>
      </c>
      <c r="J545" t="s">
        <v>105</v>
      </c>
      <c r="K545" t="s">
        <v>11</v>
      </c>
      <c r="L545">
        <v>31816.79</v>
      </c>
      <c r="M545" s="6">
        <v>43810</v>
      </c>
      <c r="N545" t="s">
        <v>106</v>
      </c>
      <c r="O545" t="s">
        <v>107</v>
      </c>
      <c r="Q545" s="6">
        <v>43852</v>
      </c>
      <c r="T545" s="6"/>
    </row>
    <row r="546" spans="1:20" x14ac:dyDescent="0.3">
      <c r="A546" t="s">
        <v>108</v>
      </c>
      <c r="B546" t="s">
        <v>451</v>
      </c>
      <c r="C546" t="s">
        <v>43</v>
      </c>
      <c r="D546" s="6">
        <v>43447</v>
      </c>
      <c r="E546" s="6">
        <v>44359</v>
      </c>
      <c r="F546" t="s">
        <v>48</v>
      </c>
      <c r="G546" t="s">
        <v>111</v>
      </c>
      <c r="H546" t="s">
        <v>8</v>
      </c>
      <c r="I546" t="s">
        <v>104</v>
      </c>
      <c r="J546" t="s">
        <v>105</v>
      </c>
      <c r="K546" t="s">
        <v>11</v>
      </c>
      <c r="L546">
        <v>24072.23</v>
      </c>
      <c r="M546" s="6">
        <v>43812</v>
      </c>
      <c r="N546" t="s">
        <v>106</v>
      </c>
      <c r="O546" t="s">
        <v>107</v>
      </c>
      <c r="Q546" s="6">
        <v>43852</v>
      </c>
      <c r="T546" s="6"/>
    </row>
    <row r="547" spans="1:20" x14ac:dyDescent="0.3">
      <c r="A547" t="s">
        <v>108</v>
      </c>
      <c r="B547" t="s">
        <v>455</v>
      </c>
      <c r="C547" t="s">
        <v>43</v>
      </c>
      <c r="D547" s="6">
        <v>43448</v>
      </c>
      <c r="E547" s="6">
        <v>44360</v>
      </c>
      <c r="F547" t="s">
        <v>48</v>
      </c>
      <c r="G547" t="s">
        <v>111</v>
      </c>
      <c r="H547" t="s">
        <v>8</v>
      </c>
      <c r="I547" t="s">
        <v>104</v>
      </c>
      <c r="J547" t="s">
        <v>105</v>
      </c>
      <c r="K547" t="s">
        <v>11</v>
      </c>
      <c r="L547">
        <v>2426.06</v>
      </c>
      <c r="M547" s="6">
        <v>43813</v>
      </c>
      <c r="N547" t="s">
        <v>106</v>
      </c>
      <c r="O547" t="s">
        <v>107</v>
      </c>
      <c r="Q547" s="6">
        <v>43852</v>
      </c>
      <c r="T547" s="6"/>
    </row>
    <row r="548" spans="1:20" x14ac:dyDescent="0.3">
      <c r="A548" t="s">
        <v>119</v>
      </c>
      <c r="B548" t="s">
        <v>606</v>
      </c>
      <c r="C548" t="s">
        <v>43</v>
      </c>
      <c r="D548" s="6">
        <v>43815</v>
      </c>
      <c r="E548" s="6">
        <v>44180</v>
      </c>
      <c r="F548" t="s">
        <v>29</v>
      </c>
      <c r="G548" t="s">
        <v>476</v>
      </c>
      <c r="H548" t="s">
        <v>1</v>
      </c>
      <c r="I548" t="s">
        <v>104</v>
      </c>
      <c r="J548" t="s">
        <v>223</v>
      </c>
      <c r="K548" t="s">
        <v>13</v>
      </c>
      <c r="L548">
        <v>109812.12</v>
      </c>
      <c r="M548" s="6">
        <v>43815</v>
      </c>
      <c r="N548" t="s">
        <v>106</v>
      </c>
      <c r="O548" t="s">
        <v>107</v>
      </c>
      <c r="Q548" s="6">
        <v>43852</v>
      </c>
      <c r="T548" s="6"/>
    </row>
    <row r="549" spans="1:20" x14ac:dyDescent="0.3">
      <c r="A549" t="s">
        <v>180</v>
      </c>
      <c r="B549" t="s">
        <v>607</v>
      </c>
      <c r="C549" t="s">
        <v>43</v>
      </c>
      <c r="D549" s="6">
        <v>43441</v>
      </c>
      <c r="E549" s="6">
        <v>43805</v>
      </c>
      <c r="F549" t="s">
        <v>44</v>
      </c>
      <c r="G549" t="s">
        <v>111</v>
      </c>
      <c r="H549" t="s">
        <v>8</v>
      </c>
      <c r="I549" t="s">
        <v>104</v>
      </c>
      <c r="J549" t="s">
        <v>44</v>
      </c>
      <c r="K549" t="s">
        <v>11</v>
      </c>
      <c r="L549">
        <v>3630</v>
      </c>
      <c r="M549" s="6">
        <v>43816</v>
      </c>
      <c r="N549" t="s">
        <v>106</v>
      </c>
      <c r="O549" t="s">
        <v>107</v>
      </c>
      <c r="Q549" s="6">
        <v>43852</v>
      </c>
      <c r="T549" s="6"/>
    </row>
    <row r="550" spans="1:20" x14ac:dyDescent="0.3">
      <c r="A550" t="s">
        <v>330</v>
      </c>
      <c r="B550" t="s">
        <v>253</v>
      </c>
      <c r="C550" t="s">
        <v>43</v>
      </c>
      <c r="D550" s="6">
        <v>43182</v>
      </c>
      <c r="E550" s="6">
        <v>44096</v>
      </c>
      <c r="F550" t="s">
        <v>48</v>
      </c>
      <c r="G550" t="s">
        <v>111</v>
      </c>
      <c r="H550" t="s">
        <v>8</v>
      </c>
      <c r="I550" t="s">
        <v>104</v>
      </c>
      <c r="J550" t="s">
        <v>105</v>
      </c>
      <c r="K550" t="s">
        <v>11</v>
      </c>
      <c r="L550">
        <v>26763.4</v>
      </c>
      <c r="M550" s="6">
        <v>43822</v>
      </c>
      <c r="N550" t="s">
        <v>106</v>
      </c>
      <c r="O550" t="s">
        <v>107</v>
      </c>
      <c r="Q550" s="6">
        <v>43852</v>
      </c>
      <c r="T550" s="6"/>
    </row>
    <row r="551" spans="1:20" x14ac:dyDescent="0.3">
      <c r="A551" t="s">
        <v>112</v>
      </c>
      <c r="B551" t="s">
        <v>418</v>
      </c>
      <c r="C551" t="s">
        <v>43</v>
      </c>
      <c r="D551" s="6">
        <v>43368</v>
      </c>
      <c r="E551" s="6">
        <v>44098</v>
      </c>
      <c r="F551" t="s">
        <v>48</v>
      </c>
      <c r="G551" t="s">
        <v>111</v>
      </c>
      <c r="H551" t="s">
        <v>8</v>
      </c>
      <c r="I551" t="s">
        <v>104</v>
      </c>
      <c r="J551" t="s">
        <v>105</v>
      </c>
      <c r="K551" t="s">
        <v>11</v>
      </c>
      <c r="L551">
        <v>0</v>
      </c>
      <c r="M551" s="6">
        <v>43824</v>
      </c>
      <c r="N551" t="s">
        <v>106</v>
      </c>
      <c r="O551" t="s">
        <v>107</v>
      </c>
      <c r="Q551" s="6">
        <v>43852</v>
      </c>
      <c r="T551" s="6"/>
    </row>
    <row r="552" spans="1:20" x14ac:dyDescent="0.3">
      <c r="A552" t="s">
        <v>112</v>
      </c>
      <c r="B552" t="s">
        <v>418</v>
      </c>
      <c r="C552" t="s">
        <v>43</v>
      </c>
      <c r="D552" s="6">
        <v>43368</v>
      </c>
      <c r="E552" s="6">
        <v>44098</v>
      </c>
      <c r="F552" t="s">
        <v>48</v>
      </c>
      <c r="G552" t="s">
        <v>111</v>
      </c>
      <c r="H552" t="s">
        <v>8</v>
      </c>
      <c r="I552" t="s">
        <v>104</v>
      </c>
      <c r="J552" t="s">
        <v>105</v>
      </c>
      <c r="K552" t="s">
        <v>11</v>
      </c>
      <c r="L552">
        <v>83253.179999999993</v>
      </c>
      <c r="M552" s="6">
        <v>43824</v>
      </c>
      <c r="N552" t="s">
        <v>106</v>
      </c>
      <c r="O552" t="s">
        <v>107</v>
      </c>
      <c r="Q552" s="6">
        <v>43852</v>
      </c>
      <c r="T552" s="6"/>
    </row>
    <row r="553" spans="1:20" x14ac:dyDescent="0.3">
      <c r="A553" t="s">
        <v>139</v>
      </c>
      <c r="B553" t="s">
        <v>538</v>
      </c>
      <c r="C553" t="s">
        <v>43</v>
      </c>
      <c r="D553" s="6">
        <v>43825</v>
      </c>
      <c r="E553" s="6">
        <v>44007</v>
      </c>
      <c r="F553" t="s">
        <v>48</v>
      </c>
      <c r="G553" t="s">
        <v>125</v>
      </c>
      <c r="H553" t="s">
        <v>126</v>
      </c>
      <c r="I553" t="s">
        <v>104</v>
      </c>
      <c r="J553" t="s">
        <v>105</v>
      </c>
      <c r="K553" t="s">
        <v>11</v>
      </c>
      <c r="L553">
        <v>25598</v>
      </c>
      <c r="M553" s="6">
        <v>43825</v>
      </c>
      <c r="N553" t="s">
        <v>106</v>
      </c>
      <c r="O553" t="s">
        <v>107</v>
      </c>
      <c r="Q553" s="6">
        <v>43852</v>
      </c>
      <c r="T553" s="6"/>
    </row>
    <row r="554" spans="1:20" x14ac:dyDescent="0.3">
      <c r="A554" t="s">
        <v>112</v>
      </c>
      <c r="B554" t="s">
        <v>315</v>
      </c>
      <c r="C554" t="s">
        <v>43</v>
      </c>
      <c r="D554" s="6">
        <v>43220</v>
      </c>
      <c r="E554" s="6">
        <v>44134</v>
      </c>
      <c r="F554" t="s">
        <v>48</v>
      </c>
      <c r="G554" t="s">
        <v>111</v>
      </c>
      <c r="H554" t="s">
        <v>8</v>
      </c>
      <c r="I554" t="s">
        <v>104</v>
      </c>
      <c r="J554" t="s">
        <v>105</v>
      </c>
      <c r="K554" t="s">
        <v>11</v>
      </c>
      <c r="L554">
        <v>4278.13</v>
      </c>
      <c r="M554" s="6">
        <v>43826</v>
      </c>
      <c r="N554" t="s">
        <v>106</v>
      </c>
      <c r="O554" t="s">
        <v>107</v>
      </c>
      <c r="Q554" s="6">
        <v>43852</v>
      </c>
      <c r="T554" s="6"/>
    </row>
    <row r="555" spans="1:20" x14ac:dyDescent="0.3">
      <c r="A555" t="s">
        <v>108</v>
      </c>
      <c r="B555" t="s">
        <v>363</v>
      </c>
      <c r="C555" t="s">
        <v>43</v>
      </c>
      <c r="D555" s="6">
        <v>43295</v>
      </c>
      <c r="E555" s="6">
        <v>44574</v>
      </c>
      <c r="F555" t="s">
        <v>48</v>
      </c>
      <c r="G555" t="s">
        <v>111</v>
      </c>
      <c r="H555" t="s">
        <v>8</v>
      </c>
      <c r="I555" t="s">
        <v>104</v>
      </c>
      <c r="J555" t="s">
        <v>105</v>
      </c>
      <c r="K555" t="s">
        <v>11</v>
      </c>
      <c r="L555">
        <v>5712.04</v>
      </c>
      <c r="M555" s="6">
        <v>43844</v>
      </c>
      <c r="N555" t="s">
        <v>106</v>
      </c>
      <c r="O555" t="s">
        <v>107</v>
      </c>
      <c r="Q555" s="6">
        <v>43852</v>
      </c>
      <c r="T555" s="6"/>
    </row>
    <row r="556" spans="1:20" x14ac:dyDescent="0.3">
      <c r="A556" t="s">
        <v>108</v>
      </c>
      <c r="B556" t="s">
        <v>364</v>
      </c>
      <c r="C556" t="s">
        <v>43</v>
      </c>
      <c r="D556" s="6">
        <v>43295</v>
      </c>
      <c r="E556" s="6">
        <v>44574</v>
      </c>
      <c r="F556" t="s">
        <v>48</v>
      </c>
      <c r="G556" t="s">
        <v>111</v>
      </c>
      <c r="H556" t="s">
        <v>8</v>
      </c>
      <c r="I556" t="s">
        <v>104</v>
      </c>
      <c r="J556" t="s">
        <v>105</v>
      </c>
      <c r="K556" t="s">
        <v>11</v>
      </c>
      <c r="L556">
        <v>11279.55</v>
      </c>
      <c r="M556" s="6">
        <v>43844</v>
      </c>
      <c r="N556" t="s">
        <v>106</v>
      </c>
      <c r="O556" t="s">
        <v>107</v>
      </c>
      <c r="Q556" s="6">
        <v>43852</v>
      </c>
      <c r="T556" s="6"/>
    </row>
    <row r="557" spans="1:20" x14ac:dyDescent="0.3">
      <c r="A557" t="s">
        <v>576</v>
      </c>
      <c r="B557" t="s">
        <v>608</v>
      </c>
      <c r="C557" t="s">
        <v>43</v>
      </c>
      <c r="D557" s="6">
        <v>43847</v>
      </c>
      <c r="E557" s="6">
        <v>43852</v>
      </c>
      <c r="F557" t="s">
        <v>47</v>
      </c>
      <c r="G557" t="s">
        <v>111</v>
      </c>
      <c r="H557" t="s">
        <v>8</v>
      </c>
      <c r="I557" t="s">
        <v>104</v>
      </c>
      <c r="J557" t="s">
        <v>223</v>
      </c>
      <c r="K557" t="s">
        <v>11</v>
      </c>
      <c r="L557">
        <v>95.85</v>
      </c>
      <c r="M557" s="6">
        <v>43847</v>
      </c>
      <c r="N557" t="s">
        <v>106</v>
      </c>
      <c r="O557" t="s">
        <v>107</v>
      </c>
      <c r="Q557" s="6">
        <v>43852</v>
      </c>
      <c r="T557" s="6"/>
    </row>
    <row r="558" spans="1:20" x14ac:dyDescent="0.3">
      <c r="A558" t="s">
        <v>356</v>
      </c>
      <c r="B558" t="s">
        <v>397</v>
      </c>
      <c r="C558" t="s">
        <v>43</v>
      </c>
      <c r="D558" s="6">
        <v>43340</v>
      </c>
      <c r="E558" s="6">
        <v>44066</v>
      </c>
      <c r="F558" t="s">
        <v>48</v>
      </c>
      <c r="G558" t="s">
        <v>111</v>
      </c>
      <c r="H558" t="s">
        <v>8</v>
      </c>
      <c r="I558" t="s">
        <v>104</v>
      </c>
      <c r="J558" t="s">
        <v>105</v>
      </c>
      <c r="K558" t="s">
        <v>12</v>
      </c>
      <c r="L558">
        <v>93517.25</v>
      </c>
      <c r="M558" s="6">
        <v>43855</v>
      </c>
      <c r="N558" t="s">
        <v>106</v>
      </c>
      <c r="O558" t="s">
        <v>107</v>
      </c>
      <c r="Q558" s="6">
        <v>43852</v>
      </c>
      <c r="T558" s="6"/>
    </row>
    <row r="559" spans="1:20" x14ac:dyDescent="0.3">
      <c r="A559" t="s">
        <v>112</v>
      </c>
      <c r="B559" t="s">
        <v>515</v>
      </c>
      <c r="C559" t="s">
        <v>43</v>
      </c>
      <c r="D559" s="6">
        <v>43549</v>
      </c>
      <c r="E559" s="6">
        <v>44279</v>
      </c>
      <c r="F559" t="s">
        <v>48</v>
      </c>
      <c r="G559" t="s">
        <v>111</v>
      </c>
      <c r="H559" t="s">
        <v>8</v>
      </c>
      <c r="I559" t="s">
        <v>104</v>
      </c>
      <c r="J559" t="s">
        <v>105</v>
      </c>
      <c r="K559" t="s">
        <v>11</v>
      </c>
      <c r="L559">
        <v>0</v>
      </c>
      <c r="M559" s="6">
        <v>43861</v>
      </c>
      <c r="N559" t="s">
        <v>106</v>
      </c>
      <c r="O559" t="s">
        <v>107</v>
      </c>
      <c r="Q559" s="6">
        <v>43852</v>
      </c>
      <c r="T559" s="6"/>
    </row>
    <row r="560" spans="1:20" x14ac:dyDescent="0.3">
      <c r="A560" t="s">
        <v>112</v>
      </c>
      <c r="B560" t="s">
        <v>515</v>
      </c>
      <c r="C560" t="s">
        <v>43</v>
      </c>
      <c r="D560" s="6">
        <v>43549</v>
      </c>
      <c r="E560" s="6">
        <v>44279</v>
      </c>
      <c r="F560" t="s">
        <v>48</v>
      </c>
      <c r="G560" t="s">
        <v>111</v>
      </c>
      <c r="H560" t="s">
        <v>8</v>
      </c>
      <c r="I560" t="s">
        <v>104</v>
      </c>
      <c r="J560" t="s">
        <v>105</v>
      </c>
      <c r="K560" t="s">
        <v>11</v>
      </c>
      <c r="L560">
        <v>153332.03</v>
      </c>
      <c r="M560" s="6">
        <v>43861</v>
      </c>
      <c r="N560" t="s">
        <v>106</v>
      </c>
      <c r="O560" t="s">
        <v>107</v>
      </c>
      <c r="Q560" s="6">
        <v>43852</v>
      </c>
      <c r="T560" s="6"/>
    </row>
    <row r="561" spans="1:20" x14ac:dyDescent="0.3">
      <c r="A561" t="s">
        <v>108</v>
      </c>
      <c r="B561" t="s">
        <v>377</v>
      </c>
      <c r="C561" t="s">
        <v>43</v>
      </c>
      <c r="D561" s="6">
        <v>43321</v>
      </c>
      <c r="E561" s="6">
        <v>44416</v>
      </c>
      <c r="F561" t="s">
        <v>48</v>
      </c>
      <c r="G561" t="s">
        <v>111</v>
      </c>
      <c r="H561" t="s">
        <v>8</v>
      </c>
      <c r="I561" t="s">
        <v>104</v>
      </c>
      <c r="J561" t="s">
        <v>105</v>
      </c>
      <c r="K561" t="s">
        <v>11</v>
      </c>
      <c r="L561">
        <v>14274.76</v>
      </c>
      <c r="M561" s="6">
        <v>43870</v>
      </c>
      <c r="N561" t="s">
        <v>106</v>
      </c>
      <c r="O561" t="s">
        <v>107</v>
      </c>
      <c r="Q561" s="6">
        <v>43852</v>
      </c>
      <c r="T561" s="6"/>
    </row>
    <row r="562" spans="1:20" x14ac:dyDescent="0.3">
      <c r="A562" t="s">
        <v>112</v>
      </c>
      <c r="B562" t="s">
        <v>382</v>
      </c>
      <c r="C562" t="s">
        <v>43</v>
      </c>
      <c r="D562" s="6">
        <v>43326</v>
      </c>
      <c r="E562" s="6">
        <v>44240</v>
      </c>
      <c r="F562" t="s">
        <v>48</v>
      </c>
      <c r="G562" t="s">
        <v>111</v>
      </c>
      <c r="H562" t="s">
        <v>8</v>
      </c>
      <c r="I562" t="s">
        <v>104</v>
      </c>
      <c r="J562" t="s">
        <v>105</v>
      </c>
      <c r="K562" t="s">
        <v>11</v>
      </c>
      <c r="L562">
        <v>62399.4</v>
      </c>
      <c r="M562" s="6">
        <v>43875</v>
      </c>
      <c r="N562" t="s">
        <v>106</v>
      </c>
      <c r="O562" t="s">
        <v>107</v>
      </c>
      <c r="Q562" s="6">
        <v>43852</v>
      </c>
      <c r="T562" s="6"/>
    </row>
    <row r="563" spans="1:20" x14ac:dyDescent="0.3">
      <c r="A563" t="s">
        <v>112</v>
      </c>
      <c r="B563" t="s">
        <v>382</v>
      </c>
      <c r="C563" t="s">
        <v>43</v>
      </c>
      <c r="D563" s="6">
        <v>43326</v>
      </c>
      <c r="E563" s="6">
        <v>44240</v>
      </c>
      <c r="F563" t="s">
        <v>48</v>
      </c>
      <c r="G563" t="s">
        <v>111</v>
      </c>
      <c r="H563" t="s">
        <v>8</v>
      </c>
      <c r="I563" t="s">
        <v>104</v>
      </c>
      <c r="J563" t="s">
        <v>105</v>
      </c>
      <c r="K563" t="s">
        <v>11</v>
      </c>
      <c r="L563">
        <v>0</v>
      </c>
      <c r="M563" s="6">
        <v>43875</v>
      </c>
      <c r="N563" t="s">
        <v>106</v>
      </c>
      <c r="O563" t="s">
        <v>107</v>
      </c>
      <c r="Q563" s="6">
        <v>43852</v>
      </c>
      <c r="T563" s="6"/>
    </row>
    <row r="564" spans="1:20" x14ac:dyDescent="0.3">
      <c r="A564" t="s">
        <v>295</v>
      </c>
      <c r="B564" t="s">
        <v>609</v>
      </c>
      <c r="C564" t="s">
        <v>43</v>
      </c>
      <c r="D564" s="6">
        <v>43518</v>
      </c>
      <c r="E564" s="6">
        <v>43882</v>
      </c>
      <c r="F564" t="s">
        <v>47</v>
      </c>
      <c r="G564" t="s">
        <v>155</v>
      </c>
      <c r="H564" t="s">
        <v>5</v>
      </c>
      <c r="I564" t="s">
        <v>104</v>
      </c>
      <c r="J564" t="s">
        <v>127</v>
      </c>
      <c r="K564" t="s">
        <v>12</v>
      </c>
      <c r="L564">
        <v>44999.85</v>
      </c>
      <c r="M564" s="6">
        <v>43882</v>
      </c>
      <c r="N564" t="s">
        <v>106</v>
      </c>
      <c r="O564" t="s">
        <v>107</v>
      </c>
      <c r="Q564" s="6">
        <v>43852</v>
      </c>
      <c r="T564" s="6"/>
    </row>
    <row r="565" spans="1:20" x14ac:dyDescent="0.3">
      <c r="A565" t="s">
        <v>162</v>
      </c>
      <c r="B565" t="s">
        <v>150</v>
      </c>
      <c r="C565" t="s">
        <v>43</v>
      </c>
      <c r="D565" s="6">
        <v>43066</v>
      </c>
      <c r="E565" s="6">
        <v>44161</v>
      </c>
      <c r="F565" t="s">
        <v>48</v>
      </c>
      <c r="G565" t="s">
        <v>103</v>
      </c>
      <c r="H565" t="s">
        <v>23</v>
      </c>
      <c r="I565" t="s">
        <v>104</v>
      </c>
      <c r="J565" t="s">
        <v>105</v>
      </c>
      <c r="K565" t="s">
        <v>11</v>
      </c>
      <c r="L565">
        <v>25302.959999999999</v>
      </c>
      <c r="M565" s="6">
        <v>43888</v>
      </c>
      <c r="N565" t="s">
        <v>106</v>
      </c>
      <c r="O565" t="s">
        <v>107</v>
      </c>
      <c r="Q565" s="6">
        <v>43852</v>
      </c>
      <c r="T565" s="6"/>
    </row>
    <row r="566" spans="1:20" x14ac:dyDescent="0.3">
      <c r="A566" t="s">
        <v>112</v>
      </c>
      <c r="B566" t="s">
        <v>393</v>
      </c>
      <c r="C566" t="s">
        <v>43</v>
      </c>
      <c r="D566" s="6">
        <v>43339</v>
      </c>
      <c r="E566" s="6">
        <v>44069</v>
      </c>
      <c r="F566" t="s">
        <v>48</v>
      </c>
      <c r="G566" t="s">
        <v>111</v>
      </c>
      <c r="H566" t="s">
        <v>8</v>
      </c>
      <c r="I566" t="s">
        <v>104</v>
      </c>
      <c r="J566" t="s">
        <v>105</v>
      </c>
      <c r="K566" t="s">
        <v>11</v>
      </c>
      <c r="L566">
        <v>0</v>
      </c>
      <c r="M566" s="6">
        <v>43888</v>
      </c>
      <c r="N566" t="s">
        <v>106</v>
      </c>
      <c r="O566" t="s">
        <v>107</v>
      </c>
      <c r="Q566" s="6">
        <v>43852</v>
      </c>
      <c r="T566" s="6"/>
    </row>
    <row r="567" spans="1:20" x14ac:dyDescent="0.3">
      <c r="A567" t="s">
        <v>112</v>
      </c>
      <c r="B567" t="s">
        <v>393</v>
      </c>
      <c r="C567" t="s">
        <v>43</v>
      </c>
      <c r="D567" s="6">
        <v>43339</v>
      </c>
      <c r="E567" s="6">
        <v>44069</v>
      </c>
      <c r="F567" t="s">
        <v>48</v>
      </c>
      <c r="G567" t="s">
        <v>111</v>
      </c>
      <c r="H567" t="s">
        <v>8</v>
      </c>
      <c r="I567" t="s">
        <v>104</v>
      </c>
      <c r="J567" t="s">
        <v>105</v>
      </c>
      <c r="K567" t="s">
        <v>11</v>
      </c>
      <c r="L567">
        <v>70935.55</v>
      </c>
      <c r="M567" s="6">
        <v>43888</v>
      </c>
      <c r="N567" t="s">
        <v>106</v>
      </c>
      <c r="O567" t="s">
        <v>107</v>
      </c>
      <c r="Q567" s="6">
        <v>43852</v>
      </c>
      <c r="T567" s="6"/>
    </row>
    <row r="568" spans="1:20" x14ac:dyDescent="0.3">
      <c r="A568" t="s">
        <v>108</v>
      </c>
      <c r="B568" t="s">
        <v>450</v>
      </c>
      <c r="C568" t="s">
        <v>43</v>
      </c>
      <c r="D568" s="6">
        <v>43445</v>
      </c>
      <c r="E568" s="6">
        <v>44357</v>
      </c>
      <c r="F568" t="s">
        <v>48</v>
      </c>
      <c r="G568" t="s">
        <v>111</v>
      </c>
      <c r="H568" t="s">
        <v>8</v>
      </c>
      <c r="I568" t="s">
        <v>104</v>
      </c>
      <c r="J568" t="s">
        <v>105</v>
      </c>
      <c r="K568" t="s">
        <v>11</v>
      </c>
      <c r="L568">
        <v>31816.79</v>
      </c>
      <c r="M568" s="6">
        <v>43901</v>
      </c>
      <c r="N568" t="s">
        <v>106</v>
      </c>
      <c r="O568" t="s">
        <v>107</v>
      </c>
      <c r="Q568" s="6">
        <v>43852</v>
      </c>
      <c r="T568" s="6"/>
    </row>
    <row r="569" spans="1:20" x14ac:dyDescent="0.3">
      <c r="A569" t="s">
        <v>108</v>
      </c>
      <c r="B569" t="s">
        <v>451</v>
      </c>
      <c r="C569" t="s">
        <v>43</v>
      </c>
      <c r="D569" s="6">
        <v>43447</v>
      </c>
      <c r="E569" s="6">
        <v>44359</v>
      </c>
      <c r="F569" t="s">
        <v>48</v>
      </c>
      <c r="G569" t="s">
        <v>111</v>
      </c>
      <c r="H569" t="s">
        <v>8</v>
      </c>
      <c r="I569" t="s">
        <v>104</v>
      </c>
      <c r="J569" t="s">
        <v>105</v>
      </c>
      <c r="K569" t="s">
        <v>11</v>
      </c>
      <c r="L569">
        <v>24072.23</v>
      </c>
      <c r="M569" s="6">
        <v>43903</v>
      </c>
      <c r="N569" t="s">
        <v>106</v>
      </c>
      <c r="O569" t="s">
        <v>107</v>
      </c>
      <c r="Q569" s="6">
        <v>43852</v>
      </c>
      <c r="T569" s="6"/>
    </row>
    <row r="570" spans="1:20" x14ac:dyDescent="0.3">
      <c r="A570" t="s">
        <v>108</v>
      </c>
      <c r="B570" t="s">
        <v>455</v>
      </c>
      <c r="C570" t="s">
        <v>43</v>
      </c>
      <c r="D570" s="6">
        <v>43448</v>
      </c>
      <c r="E570" s="6">
        <v>44360</v>
      </c>
      <c r="F570" t="s">
        <v>48</v>
      </c>
      <c r="G570" t="s">
        <v>111</v>
      </c>
      <c r="H570" t="s">
        <v>8</v>
      </c>
      <c r="I570" t="s">
        <v>104</v>
      </c>
      <c r="J570" t="s">
        <v>105</v>
      </c>
      <c r="K570" t="s">
        <v>11</v>
      </c>
      <c r="L570">
        <v>2426.06</v>
      </c>
      <c r="M570" s="6">
        <v>43904</v>
      </c>
      <c r="N570" t="s">
        <v>106</v>
      </c>
      <c r="O570" t="s">
        <v>107</v>
      </c>
      <c r="Q570" s="6">
        <v>43852</v>
      </c>
      <c r="T570" s="6"/>
    </row>
    <row r="571" spans="1:20" x14ac:dyDescent="0.3">
      <c r="A571" t="s">
        <v>189</v>
      </c>
      <c r="B571" t="s">
        <v>253</v>
      </c>
      <c r="C571" t="s">
        <v>43</v>
      </c>
      <c r="D571" s="6">
        <v>43182</v>
      </c>
      <c r="E571" s="6">
        <v>44096</v>
      </c>
      <c r="F571" t="s">
        <v>48</v>
      </c>
      <c r="G571" t="s">
        <v>111</v>
      </c>
      <c r="H571" t="s">
        <v>8</v>
      </c>
      <c r="I571" t="s">
        <v>104</v>
      </c>
      <c r="J571" t="s">
        <v>105</v>
      </c>
      <c r="K571" t="s">
        <v>11</v>
      </c>
      <c r="L571">
        <v>26763.4</v>
      </c>
      <c r="M571" s="6">
        <v>43913</v>
      </c>
      <c r="N571" t="s">
        <v>106</v>
      </c>
      <c r="O571" t="s">
        <v>107</v>
      </c>
      <c r="Q571" s="6">
        <v>43852</v>
      </c>
      <c r="T571" s="6"/>
    </row>
    <row r="572" spans="1:20" x14ac:dyDescent="0.3">
      <c r="A572" t="s">
        <v>112</v>
      </c>
      <c r="B572" t="s">
        <v>418</v>
      </c>
      <c r="C572" t="s">
        <v>43</v>
      </c>
      <c r="D572" s="6">
        <v>43368</v>
      </c>
      <c r="E572" s="6">
        <v>44098</v>
      </c>
      <c r="F572" t="s">
        <v>48</v>
      </c>
      <c r="G572" t="s">
        <v>111</v>
      </c>
      <c r="H572" t="s">
        <v>8</v>
      </c>
      <c r="I572" t="s">
        <v>104</v>
      </c>
      <c r="J572" t="s">
        <v>105</v>
      </c>
      <c r="K572" t="s">
        <v>11</v>
      </c>
      <c r="L572">
        <v>65412.72</v>
      </c>
      <c r="M572" s="6">
        <v>43915</v>
      </c>
      <c r="N572" t="s">
        <v>106</v>
      </c>
      <c r="O572" t="s">
        <v>107</v>
      </c>
      <c r="Q572" s="6">
        <v>43852</v>
      </c>
      <c r="T572" s="6"/>
    </row>
    <row r="573" spans="1:20" x14ac:dyDescent="0.3">
      <c r="A573" t="s">
        <v>112</v>
      </c>
      <c r="B573" t="s">
        <v>418</v>
      </c>
      <c r="C573" t="s">
        <v>43</v>
      </c>
      <c r="D573" s="6">
        <v>43368</v>
      </c>
      <c r="E573" s="6">
        <v>44098</v>
      </c>
      <c r="F573" t="s">
        <v>48</v>
      </c>
      <c r="G573" t="s">
        <v>111</v>
      </c>
      <c r="H573" t="s">
        <v>8</v>
      </c>
      <c r="I573" t="s">
        <v>104</v>
      </c>
      <c r="J573" t="s">
        <v>105</v>
      </c>
      <c r="K573" t="s">
        <v>11</v>
      </c>
      <c r="L573">
        <v>0</v>
      </c>
      <c r="M573" s="6">
        <v>43915</v>
      </c>
      <c r="N573" t="s">
        <v>106</v>
      </c>
      <c r="O573" t="s">
        <v>107</v>
      </c>
      <c r="Q573" s="6">
        <v>43852</v>
      </c>
      <c r="T573" s="6"/>
    </row>
    <row r="574" spans="1:20" x14ac:dyDescent="0.3">
      <c r="A574" t="s">
        <v>112</v>
      </c>
      <c r="B574" t="s">
        <v>315</v>
      </c>
      <c r="C574" t="s">
        <v>43</v>
      </c>
      <c r="D574" s="6">
        <v>43220</v>
      </c>
      <c r="E574" s="6">
        <v>44134</v>
      </c>
      <c r="F574" t="s">
        <v>48</v>
      </c>
      <c r="G574" t="s">
        <v>111</v>
      </c>
      <c r="H574" t="s">
        <v>8</v>
      </c>
      <c r="I574" t="s">
        <v>104</v>
      </c>
      <c r="J574" t="s">
        <v>105</v>
      </c>
      <c r="K574" t="s">
        <v>11</v>
      </c>
      <c r="L574">
        <v>4278.13</v>
      </c>
      <c r="M574" s="6">
        <v>43927</v>
      </c>
      <c r="N574" t="s">
        <v>106</v>
      </c>
      <c r="O574" t="s">
        <v>107</v>
      </c>
      <c r="Q574" s="6">
        <v>43852</v>
      </c>
      <c r="T574" s="6"/>
    </row>
    <row r="575" spans="1:20" x14ac:dyDescent="0.3">
      <c r="A575" t="s">
        <v>108</v>
      </c>
      <c r="B575" t="s">
        <v>364</v>
      </c>
      <c r="C575" t="s">
        <v>43</v>
      </c>
      <c r="D575" s="6">
        <v>43295</v>
      </c>
      <c r="E575" s="6">
        <v>44574</v>
      </c>
      <c r="F575" t="s">
        <v>48</v>
      </c>
      <c r="G575" t="s">
        <v>111</v>
      </c>
      <c r="H575" t="s">
        <v>8</v>
      </c>
      <c r="I575" t="s">
        <v>104</v>
      </c>
      <c r="J575" t="s">
        <v>105</v>
      </c>
      <c r="K575" t="s">
        <v>11</v>
      </c>
      <c r="L575">
        <v>11279.55</v>
      </c>
      <c r="M575" s="6">
        <v>43935</v>
      </c>
      <c r="N575" t="s">
        <v>106</v>
      </c>
      <c r="O575" t="s">
        <v>107</v>
      </c>
      <c r="Q575" s="6">
        <v>43852</v>
      </c>
      <c r="T575" s="6"/>
    </row>
    <row r="576" spans="1:20" x14ac:dyDescent="0.3">
      <c r="A576" t="s">
        <v>108</v>
      </c>
      <c r="B576" t="s">
        <v>363</v>
      </c>
      <c r="C576" t="s">
        <v>43</v>
      </c>
      <c r="D576" s="6">
        <v>43295</v>
      </c>
      <c r="E576" s="6">
        <v>44574</v>
      </c>
      <c r="F576" t="s">
        <v>48</v>
      </c>
      <c r="G576" t="s">
        <v>111</v>
      </c>
      <c r="H576" t="s">
        <v>8</v>
      </c>
      <c r="I576" t="s">
        <v>104</v>
      </c>
      <c r="J576" t="s">
        <v>105</v>
      </c>
      <c r="K576" t="s">
        <v>11</v>
      </c>
      <c r="L576">
        <v>5712.04</v>
      </c>
      <c r="M576" s="6">
        <v>43935</v>
      </c>
      <c r="N576" t="s">
        <v>106</v>
      </c>
      <c r="O576" t="s">
        <v>107</v>
      </c>
      <c r="Q576" s="6">
        <v>43852</v>
      </c>
      <c r="T576" s="6"/>
    </row>
    <row r="577" spans="1:20" x14ac:dyDescent="0.3">
      <c r="A577" t="s">
        <v>352</v>
      </c>
      <c r="B577" t="s">
        <v>397</v>
      </c>
      <c r="C577" t="s">
        <v>43</v>
      </c>
      <c r="D577" s="6">
        <v>43340</v>
      </c>
      <c r="E577" s="6">
        <v>44066</v>
      </c>
      <c r="F577" t="s">
        <v>48</v>
      </c>
      <c r="G577" t="s">
        <v>111</v>
      </c>
      <c r="H577" t="s">
        <v>8</v>
      </c>
      <c r="I577" t="s">
        <v>104</v>
      </c>
      <c r="J577" t="s">
        <v>105</v>
      </c>
      <c r="K577" t="s">
        <v>12</v>
      </c>
      <c r="L577">
        <v>93516.75</v>
      </c>
      <c r="M577" s="6">
        <v>43958</v>
      </c>
      <c r="N577" t="s">
        <v>106</v>
      </c>
      <c r="O577" t="s">
        <v>107</v>
      </c>
      <c r="Q577" s="6">
        <v>43852</v>
      </c>
      <c r="T577" s="6"/>
    </row>
    <row r="578" spans="1:20" x14ac:dyDescent="0.3">
      <c r="A578" t="s">
        <v>296</v>
      </c>
      <c r="B578" t="s">
        <v>397</v>
      </c>
      <c r="C578" t="s">
        <v>43</v>
      </c>
      <c r="D578" s="6">
        <v>43340</v>
      </c>
      <c r="E578" s="6">
        <v>44066</v>
      </c>
      <c r="F578" t="s">
        <v>48</v>
      </c>
      <c r="G578" t="s">
        <v>111</v>
      </c>
      <c r="H578" t="s">
        <v>8</v>
      </c>
      <c r="I578" t="s">
        <v>104</v>
      </c>
      <c r="J578" t="s">
        <v>105</v>
      </c>
      <c r="K578" t="s">
        <v>12</v>
      </c>
      <c r="L578">
        <v>93516.75</v>
      </c>
      <c r="M578" s="6">
        <v>43958</v>
      </c>
      <c r="N578" t="s">
        <v>106</v>
      </c>
      <c r="O578" t="s">
        <v>107</v>
      </c>
      <c r="Q578" s="6">
        <v>43852</v>
      </c>
      <c r="T578" s="6"/>
    </row>
    <row r="579" spans="1:20" x14ac:dyDescent="0.3">
      <c r="A579" t="s">
        <v>318</v>
      </c>
      <c r="B579" t="s">
        <v>397</v>
      </c>
      <c r="C579" t="s">
        <v>43</v>
      </c>
      <c r="D579" s="6">
        <v>43340</v>
      </c>
      <c r="E579" s="6">
        <v>44066</v>
      </c>
      <c r="F579" t="s">
        <v>48</v>
      </c>
      <c r="G579" t="s">
        <v>111</v>
      </c>
      <c r="H579" t="s">
        <v>8</v>
      </c>
      <c r="I579" t="s">
        <v>104</v>
      </c>
      <c r="J579" t="s">
        <v>105</v>
      </c>
      <c r="K579" t="s">
        <v>12</v>
      </c>
      <c r="L579">
        <v>93516.75</v>
      </c>
      <c r="M579" s="6">
        <v>43958</v>
      </c>
      <c r="N579" t="s">
        <v>106</v>
      </c>
      <c r="O579" t="s">
        <v>107</v>
      </c>
      <c r="Q579" s="6">
        <v>43852</v>
      </c>
      <c r="T579" s="6"/>
    </row>
    <row r="580" spans="1:20" x14ac:dyDescent="0.3">
      <c r="A580" t="s">
        <v>108</v>
      </c>
      <c r="B580" t="s">
        <v>377</v>
      </c>
      <c r="C580" t="s">
        <v>43</v>
      </c>
      <c r="D580" s="6">
        <v>43321</v>
      </c>
      <c r="E580" s="6">
        <v>44416</v>
      </c>
      <c r="F580" t="s">
        <v>48</v>
      </c>
      <c r="G580" t="s">
        <v>111</v>
      </c>
      <c r="H580" t="s">
        <v>8</v>
      </c>
      <c r="I580" t="s">
        <v>104</v>
      </c>
      <c r="J580" t="s">
        <v>105</v>
      </c>
      <c r="K580" t="s">
        <v>11</v>
      </c>
      <c r="L580">
        <v>14274.76</v>
      </c>
      <c r="M580" s="6">
        <v>43960</v>
      </c>
      <c r="N580" t="s">
        <v>106</v>
      </c>
      <c r="O580" t="s">
        <v>107</v>
      </c>
      <c r="Q580" s="6">
        <v>43852</v>
      </c>
      <c r="T580" s="6"/>
    </row>
    <row r="581" spans="1:20" x14ac:dyDescent="0.3">
      <c r="A581" t="s">
        <v>112</v>
      </c>
      <c r="B581" t="s">
        <v>382</v>
      </c>
      <c r="C581" t="s">
        <v>43</v>
      </c>
      <c r="D581" s="6">
        <v>43326</v>
      </c>
      <c r="E581" s="6">
        <v>44240</v>
      </c>
      <c r="F581" t="s">
        <v>48</v>
      </c>
      <c r="G581" t="s">
        <v>111</v>
      </c>
      <c r="H581" t="s">
        <v>8</v>
      </c>
      <c r="I581" t="s">
        <v>104</v>
      </c>
      <c r="J581" t="s">
        <v>105</v>
      </c>
      <c r="K581" t="s">
        <v>11</v>
      </c>
      <c r="L581">
        <v>62399.4</v>
      </c>
      <c r="M581" s="6">
        <v>43965</v>
      </c>
      <c r="N581" t="s">
        <v>106</v>
      </c>
      <c r="O581" t="s">
        <v>107</v>
      </c>
      <c r="Q581" s="6">
        <v>43852</v>
      </c>
      <c r="T581" s="6"/>
    </row>
    <row r="582" spans="1:20" x14ac:dyDescent="0.3">
      <c r="A582" t="s">
        <v>112</v>
      </c>
      <c r="B582" t="s">
        <v>515</v>
      </c>
      <c r="C582" t="s">
        <v>43</v>
      </c>
      <c r="D582" s="6">
        <v>43549</v>
      </c>
      <c r="E582" s="6">
        <v>44279</v>
      </c>
      <c r="F582" t="s">
        <v>48</v>
      </c>
      <c r="G582" t="s">
        <v>111</v>
      </c>
      <c r="H582" t="s">
        <v>8</v>
      </c>
      <c r="I582" t="s">
        <v>104</v>
      </c>
      <c r="J582" t="s">
        <v>105</v>
      </c>
      <c r="K582" t="s">
        <v>11</v>
      </c>
      <c r="L582">
        <v>153332.03</v>
      </c>
      <c r="M582" s="6">
        <v>43965</v>
      </c>
      <c r="N582" t="s">
        <v>106</v>
      </c>
      <c r="O582" t="s">
        <v>107</v>
      </c>
      <c r="Q582" s="6">
        <v>43852</v>
      </c>
      <c r="T582" s="6"/>
    </row>
    <row r="583" spans="1:20" x14ac:dyDescent="0.3">
      <c r="A583" t="s">
        <v>112</v>
      </c>
      <c r="B583" t="s">
        <v>515</v>
      </c>
      <c r="C583" t="s">
        <v>43</v>
      </c>
      <c r="D583" s="6">
        <v>43549</v>
      </c>
      <c r="E583" s="6">
        <v>44279</v>
      </c>
      <c r="F583" t="s">
        <v>48</v>
      </c>
      <c r="G583" t="s">
        <v>111</v>
      </c>
      <c r="H583" t="s">
        <v>8</v>
      </c>
      <c r="I583" t="s">
        <v>104</v>
      </c>
      <c r="J583" t="s">
        <v>105</v>
      </c>
      <c r="K583" t="s">
        <v>11</v>
      </c>
      <c r="L583">
        <v>0</v>
      </c>
      <c r="M583" s="6">
        <v>43965</v>
      </c>
      <c r="N583" t="s">
        <v>106</v>
      </c>
      <c r="O583" t="s">
        <v>107</v>
      </c>
      <c r="Q583" s="6">
        <v>43852</v>
      </c>
      <c r="T583" s="6"/>
    </row>
    <row r="584" spans="1:20" x14ac:dyDescent="0.3">
      <c r="A584" t="s">
        <v>112</v>
      </c>
      <c r="B584" t="s">
        <v>382</v>
      </c>
      <c r="C584" t="s">
        <v>43</v>
      </c>
      <c r="D584" s="6">
        <v>43326</v>
      </c>
      <c r="E584" s="6">
        <v>44240</v>
      </c>
      <c r="F584" t="s">
        <v>48</v>
      </c>
      <c r="G584" t="s">
        <v>111</v>
      </c>
      <c r="H584" t="s">
        <v>8</v>
      </c>
      <c r="I584" t="s">
        <v>104</v>
      </c>
      <c r="J584" t="s">
        <v>105</v>
      </c>
      <c r="K584" t="s">
        <v>11</v>
      </c>
      <c r="L584">
        <v>0</v>
      </c>
      <c r="M584" s="6">
        <v>43965</v>
      </c>
      <c r="N584" t="s">
        <v>106</v>
      </c>
      <c r="O584" t="s">
        <v>107</v>
      </c>
      <c r="Q584" s="6">
        <v>43852</v>
      </c>
      <c r="T584" s="6"/>
    </row>
    <row r="585" spans="1:20" x14ac:dyDescent="0.3">
      <c r="A585" t="s">
        <v>433</v>
      </c>
      <c r="B585" t="s">
        <v>150</v>
      </c>
      <c r="C585" t="s">
        <v>43</v>
      </c>
      <c r="D585" s="6">
        <v>43066</v>
      </c>
      <c r="E585" s="6">
        <v>44161</v>
      </c>
      <c r="F585" t="s">
        <v>48</v>
      </c>
      <c r="G585" t="s">
        <v>103</v>
      </c>
      <c r="H585" t="s">
        <v>23</v>
      </c>
      <c r="I585" t="s">
        <v>104</v>
      </c>
      <c r="J585" t="s">
        <v>105</v>
      </c>
      <c r="K585" t="s">
        <v>11</v>
      </c>
      <c r="L585">
        <v>25302.959999999999</v>
      </c>
      <c r="M585" s="6">
        <v>43978</v>
      </c>
      <c r="N585" t="s">
        <v>106</v>
      </c>
      <c r="O585" t="s">
        <v>107</v>
      </c>
      <c r="Q585" s="6">
        <v>43852</v>
      </c>
      <c r="T585" s="6"/>
    </row>
    <row r="586" spans="1:20" x14ac:dyDescent="0.3">
      <c r="A586" t="s">
        <v>108</v>
      </c>
      <c r="B586" t="s">
        <v>450</v>
      </c>
      <c r="C586" t="s">
        <v>43</v>
      </c>
      <c r="D586" s="6">
        <v>43445</v>
      </c>
      <c r="E586" s="6">
        <v>44357</v>
      </c>
      <c r="F586" t="s">
        <v>48</v>
      </c>
      <c r="G586" t="s">
        <v>111</v>
      </c>
      <c r="H586" t="s">
        <v>8</v>
      </c>
      <c r="I586" t="s">
        <v>104</v>
      </c>
      <c r="J586" t="s">
        <v>105</v>
      </c>
      <c r="K586" t="s">
        <v>11</v>
      </c>
      <c r="L586">
        <v>31816.79</v>
      </c>
      <c r="M586" s="6">
        <v>43993</v>
      </c>
      <c r="N586" t="s">
        <v>106</v>
      </c>
      <c r="O586" t="s">
        <v>107</v>
      </c>
      <c r="Q586" s="6">
        <v>43852</v>
      </c>
      <c r="T586" s="6"/>
    </row>
    <row r="587" spans="1:20" x14ac:dyDescent="0.3">
      <c r="A587" t="s">
        <v>108</v>
      </c>
      <c r="B587" t="s">
        <v>451</v>
      </c>
      <c r="C587" t="s">
        <v>43</v>
      </c>
      <c r="D587" s="6">
        <v>43447</v>
      </c>
      <c r="E587" s="6">
        <v>44359</v>
      </c>
      <c r="F587" t="s">
        <v>48</v>
      </c>
      <c r="G587" t="s">
        <v>111</v>
      </c>
      <c r="H587" t="s">
        <v>8</v>
      </c>
      <c r="I587" t="s">
        <v>104</v>
      </c>
      <c r="J587" t="s">
        <v>105</v>
      </c>
      <c r="K587" t="s">
        <v>11</v>
      </c>
      <c r="L587">
        <v>24072.23</v>
      </c>
      <c r="M587" s="6">
        <v>43995</v>
      </c>
      <c r="N587" t="s">
        <v>106</v>
      </c>
      <c r="O587" t="s">
        <v>107</v>
      </c>
      <c r="Q587" s="6">
        <v>43852</v>
      </c>
      <c r="T587" s="6"/>
    </row>
    <row r="588" spans="1:20" x14ac:dyDescent="0.3">
      <c r="A588" t="s">
        <v>108</v>
      </c>
      <c r="B588" t="s">
        <v>455</v>
      </c>
      <c r="C588" t="s">
        <v>43</v>
      </c>
      <c r="D588" s="6">
        <v>43448</v>
      </c>
      <c r="E588" s="6">
        <v>44360</v>
      </c>
      <c r="F588" t="s">
        <v>48</v>
      </c>
      <c r="G588" t="s">
        <v>111</v>
      </c>
      <c r="H588" t="s">
        <v>8</v>
      </c>
      <c r="I588" t="s">
        <v>104</v>
      </c>
      <c r="J588" t="s">
        <v>105</v>
      </c>
      <c r="K588" t="s">
        <v>11</v>
      </c>
      <c r="L588">
        <v>2426.06</v>
      </c>
      <c r="M588" s="6">
        <v>43996</v>
      </c>
      <c r="N588" t="s">
        <v>106</v>
      </c>
      <c r="O588" t="s">
        <v>107</v>
      </c>
      <c r="Q588" s="6">
        <v>43852</v>
      </c>
      <c r="T588" s="6"/>
    </row>
    <row r="589" spans="1:20" x14ac:dyDescent="0.3">
      <c r="A589" t="s">
        <v>108</v>
      </c>
      <c r="B589" t="s">
        <v>364</v>
      </c>
      <c r="C589" t="s">
        <v>43</v>
      </c>
      <c r="D589" s="6">
        <v>43295</v>
      </c>
      <c r="E589" s="6">
        <v>44574</v>
      </c>
      <c r="F589" t="s">
        <v>48</v>
      </c>
      <c r="G589" t="s">
        <v>111</v>
      </c>
      <c r="H589" t="s">
        <v>8</v>
      </c>
      <c r="I589" t="s">
        <v>104</v>
      </c>
      <c r="J589" t="s">
        <v>105</v>
      </c>
      <c r="K589" t="s">
        <v>11</v>
      </c>
      <c r="L589">
        <v>11279.55</v>
      </c>
      <c r="M589" s="6">
        <v>44026</v>
      </c>
      <c r="N589" t="s">
        <v>106</v>
      </c>
      <c r="O589" t="s">
        <v>107</v>
      </c>
      <c r="Q589" s="6">
        <v>43852</v>
      </c>
      <c r="T589" s="6"/>
    </row>
    <row r="590" spans="1:20" x14ac:dyDescent="0.3">
      <c r="A590" t="s">
        <v>108</v>
      </c>
      <c r="B590" t="s">
        <v>363</v>
      </c>
      <c r="C590" t="s">
        <v>43</v>
      </c>
      <c r="D590" s="6">
        <v>43295</v>
      </c>
      <c r="E590" s="6">
        <v>44574</v>
      </c>
      <c r="F590" t="s">
        <v>48</v>
      </c>
      <c r="G590" t="s">
        <v>111</v>
      </c>
      <c r="H590" t="s">
        <v>8</v>
      </c>
      <c r="I590" t="s">
        <v>104</v>
      </c>
      <c r="J590" t="s">
        <v>105</v>
      </c>
      <c r="K590" t="s">
        <v>11</v>
      </c>
      <c r="L590">
        <v>5712.04</v>
      </c>
      <c r="M590" s="6">
        <v>44026</v>
      </c>
      <c r="N590" t="s">
        <v>106</v>
      </c>
      <c r="O590" t="s">
        <v>107</v>
      </c>
      <c r="Q590" s="6">
        <v>43852</v>
      </c>
      <c r="T590" s="6"/>
    </row>
    <row r="591" spans="1:20" x14ac:dyDescent="0.3">
      <c r="A591" t="s">
        <v>112</v>
      </c>
      <c r="B591" t="s">
        <v>315</v>
      </c>
      <c r="C591" t="s">
        <v>43</v>
      </c>
      <c r="D591" s="6">
        <v>43220</v>
      </c>
      <c r="E591" s="6">
        <v>44134</v>
      </c>
      <c r="F591" t="s">
        <v>48</v>
      </c>
      <c r="G591" t="s">
        <v>111</v>
      </c>
      <c r="H591" t="s">
        <v>8</v>
      </c>
      <c r="I591" t="s">
        <v>104</v>
      </c>
      <c r="J591" t="s">
        <v>105</v>
      </c>
      <c r="K591" t="s">
        <v>11</v>
      </c>
      <c r="L591">
        <v>4278.25</v>
      </c>
      <c r="M591" s="6">
        <v>44028</v>
      </c>
      <c r="N591" t="s">
        <v>106</v>
      </c>
      <c r="O591" t="s">
        <v>107</v>
      </c>
      <c r="Q591" s="6">
        <v>43852</v>
      </c>
      <c r="T591" s="6"/>
    </row>
    <row r="592" spans="1:20" x14ac:dyDescent="0.3">
      <c r="A592" t="s">
        <v>108</v>
      </c>
      <c r="B592" t="s">
        <v>377</v>
      </c>
      <c r="C592" t="s">
        <v>43</v>
      </c>
      <c r="D592" s="6">
        <v>43321</v>
      </c>
      <c r="E592" s="6">
        <v>44416</v>
      </c>
      <c r="F592" t="s">
        <v>48</v>
      </c>
      <c r="G592" t="s">
        <v>111</v>
      </c>
      <c r="H592" t="s">
        <v>8</v>
      </c>
      <c r="I592" t="s">
        <v>104</v>
      </c>
      <c r="J592" t="s">
        <v>105</v>
      </c>
      <c r="K592" t="s">
        <v>11</v>
      </c>
      <c r="L592">
        <v>14274.76</v>
      </c>
      <c r="M592" s="6">
        <v>44052</v>
      </c>
      <c r="N592" t="s">
        <v>106</v>
      </c>
      <c r="O592" t="s">
        <v>107</v>
      </c>
      <c r="Q592" s="6">
        <v>43852</v>
      </c>
      <c r="T592" s="6"/>
    </row>
    <row r="593" spans="1:20" x14ac:dyDescent="0.3">
      <c r="A593" t="s">
        <v>112</v>
      </c>
      <c r="B593" t="s">
        <v>382</v>
      </c>
      <c r="C593" t="s">
        <v>43</v>
      </c>
      <c r="D593" s="6">
        <v>43326</v>
      </c>
      <c r="E593" s="6">
        <v>44240</v>
      </c>
      <c r="F593" t="s">
        <v>48</v>
      </c>
      <c r="G593" t="s">
        <v>111</v>
      </c>
      <c r="H593" t="s">
        <v>8</v>
      </c>
      <c r="I593" t="s">
        <v>104</v>
      </c>
      <c r="J593" t="s">
        <v>105</v>
      </c>
      <c r="K593" t="s">
        <v>11</v>
      </c>
      <c r="L593">
        <v>62399.23</v>
      </c>
      <c r="M593" s="6">
        <v>44057</v>
      </c>
      <c r="N593" t="s">
        <v>106</v>
      </c>
      <c r="O593" t="s">
        <v>107</v>
      </c>
      <c r="Q593" s="6">
        <v>43852</v>
      </c>
      <c r="T593" s="6"/>
    </row>
    <row r="594" spans="1:20" x14ac:dyDescent="0.3">
      <c r="A594" t="s">
        <v>112</v>
      </c>
      <c r="B594" t="s">
        <v>382</v>
      </c>
      <c r="C594" t="s">
        <v>43</v>
      </c>
      <c r="D594" s="6">
        <v>43326</v>
      </c>
      <c r="E594" s="6">
        <v>44240</v>
      </c>
      <c r="F594" t="s">
        <v>48</v>
      </c>
      <c r="G594" t="s">
        <v>111</v>
      </c>
      <c r="H594" t="s">
        <v>8</v>
      </c>
      <c r="I594" t="s">
        <v>104</v>
      </c>
      <c r="J594" t="s">
        <v>105</v>
      </c>
      <c r="K594" t="s">
        <v>11</v>
      </c>
      <c r="L594">
        <v>0</v>
      </c>
      <c r="M594" s="6">
        <v>44057</v>
      </c>
      <c r="N594" t="s">
        <v>106</v>
      </c>
      <c r="O594" t="s">
        <v>107</v>
      </c>
      <c r="Q594" s="6">
        <v>43852</v>
      </c>
      <c r="T594" s="6"/>
    </row>
    <row r="595" spans="1:20" x14ac:dyDescent="0.3">
      <c r="A595" t="s">
        <v>112</v>
      </c>
      <c r="B595" t="s">
        <v>515</v>
      </c>
      <c r="C595" t="s">
        <v>43</v>
      </c>
      <c r="D595" s="6">
        <v>43549</v>
      </c>
      <c r="E595" s="6">
        <v>44279</v>
      </c>
      <c r="F595" t="s">
        <v>48</v>
      </c>
      <c r="G595" t="s">
        <v>111</v>
      </c>
      <c r="H595" t="s">
        <v>8</v>
      </c>
      <c r="I595" t="s">
        <v>104</v>
      </c>
      <c r="J595" t="s">
        <v>105</v>
      </c>
      <c r="K595" t="s">
        <v>11</v>
      </c>
      <c r="L595">
        <v>0</v>
      </c>
      <c r="M595" s="6">
        <v>44069</v>
      </c>
      <c r="N595" t="s">
        <v>106</v>
      </c>
      <c r="O595" t="s">
        <v>107</v>
      </c>
      <c r="Q595" s="6">
        <v>43852</v>
      </c>
      <c r="T595" s="6"/>
    </row>
    <row r="596" spans="1:20" x14ac:dyDescent="0.3">
      <c r="A596" t="s">
        <v>112</v>
      </c>
      <c r="B596" t="s">
        <v>515</v>
      </c>
      <c r="C596" t="s">
        <v>43</v>
      </c>
      <c r="D596" s="6">
        <v>43549</v>
      </c>
      <c r="E596" s="6">
        <v>44279</v>
      </c>
      <c r="F596" t="s">
        <v>48</v>
      </c>
      <c r="G596" t="s">
        <v>111</v>
      </c>
      <c r="H596" t="s">
        <v>8</v>
      </c>
      <c r="I596" t="s">
        <v>104</v>
      </c>
      <c r="J596" t="s">
        <v>105</v>
      </c>
      <c r="K596" t="s">
        <v>11</v>
      </c>
      <c r="L596">
        <v>153332.03</v>
      </c>
      <c r="M596" s="6">
        <v>44069</v>
      </c>
      <c r="N596" t="s">
        <v>106</v>
      </c>
      <c r="O596" t="s">
        <v>107</v>
      </c>
      <c r="Q596" s="6">
        <v>43852</v>
      </c>
      <c r="T596" s="6"/>
    </row>
    <row r="597" spans="1:20" x14ac:dyDescent="0.3">
      <c r="A597" t="s">
        <v>108</v>
      </c>
      <c r="B597" t="s">
        <v>450</v>
      </c>
      <c r="C597" t="s">
        <v>43</v>
      </c>
      <c r="D597" s="6">
        <v>43445</v>
      </c>
      <c r="E597" s="6">
        <v>44357</v>
      </c>
      <c r="F597" t="s">
        <v>48</v>
      </c>
      <c r="G597" t="s">
        <v>111</v>
      </c>
      <c r="H597" t="s">
        <v>8</v>
      </c>
      <c r="I597" t="s">
        <v>104</v>
      </c>
      <c r="J597" t="s">
        <v>105</v>
      </c>
      <c r="K597" t="s">
        <v>11</v>
      </c>
      <c r="L597">
        <v>31816.79</v>
      </c>
      <c r="M597" s="6">
        <v>44085</v>
      </c>
      <c r="N597" t="s">
        <v>106</v>
      </c>
      <c r="O597" t="s">
        <v>107</v>
      </c>
      <c r="Q597" s="6">
        <v>43852</v>
      </c>
      <c r="T597" s="6"/>
    </row>
    <row r="598" spans="1:20" x14ac:dyDescent="0.3">
      <c r="A598" t="s">
        <v>108</v>
      </c>
      <c r="B598" t="s">
        <v>451</v>
      </c>
      <c r="C598" t="s">
        <v>43</v>
      </c>
      <c r="D598" s="6">
        <v>43447</v>
      </c>
      <c r="E598" s="6">
        <v>44359</v>
      </c>
      <c r="F598" t="s">
        <v>48</v>
      </c>
      <c r="G598" t="s">
        <v>111</v>
      </c>
      <c r="H598" t="s">
        <v>8</v>
      </c>
      <c r="I598" t="s">
        <v>104</v>
      </c>
      <c r="J598" t="s">
        <v>105</v>
      </c>
      <c r="K598" t="s">
        <v>11</v>
      </c>
      <c r="L598">
        <v>24072.23</v>
      </c>
      <c r="M598" s="6">
        <v>44087</v>
      </c>
      <c r="N598" t="s">
        <v>106</v>
      </c>
      <c r="O598" t="s">
        <v>107</v>
      </c>
      <c r="Q598" s="6">
        <v>43852</v>
      </c>
      <c r="T598" s="6"/>
    </row>
    <row r="599" spans="1:20" x14ac:dyDescent="0.3">
      <c r="A599" t="s">
        <v>108</v>
      </c>
      <c r="B599" t="s">
        <v>455</v>
      </c>
      <c r="C599" t="s">
        <v>43</v>
      </c>
      <c r="D599" s="6">
        <v>43448</v>
      </c>
      <c r="E599" s="6">
        <v>44360</v>
      </c>
      <c r="F599" t="s">
        <v>48</v>
      </c>
      <c r="G599" t="s">
        <v>111</v>
      </c>
      <c r="H599" t="s">
        <v>8</v>
      </c>
      <c r="I599" t="s">
        <v>104</v>
      </c>
      <c r="J599" t="s">
        <v>105</v>
      </c>
      <c r="K599" t="s">
        <v>11</v>
      </c>
      <c r="L599">
        <v>2426.06</v>
      </c>
      <c r="M599" s="6">
        <v>44088</v>
      </c>
      <c r="N599" t="s">
        <v>106</v>
      </c>
      <c r="O599" t="s">
        <v>107</v>
      </c>
      <c r="Q599" s="6">
        <v>43852</v>
      </c>
      <c r="T599" s="6"/>
    </row>
    <row r="600" spans="1:20" x14ac:dyDescent="0.3">
      <c r="A600" t="s">
        <v>108</v>
      </c>
      <c r="B600" t="s">
        <v>363</v>
      </c>
      <c r="C600" t="s">
        <v>43</v>
      </c>
      <c r="D600" s="6">
        <v>43295</v>
      </c>
      <c r="E600" s="6">
        <v>44574</v>
      </c>
      <c r="F600" t="s">
        <v>48</v>
      </c>
      <c r="G600" t="s">
        <v>111</v>
      </c>
      <c r="H600" t="s">
        <v>8</v>
      </c>
      <c r="I600" t="s">
        <v>104</v>
      </c>
      <c r="J600" t="s">
        <v>105</v>
      </c>
      <c r="K600" t="s">
        <v>11</v>
      </c>
      <c r="L600">
        <v>5712.04</v>
      </c>
      <c r="M600" s="6">
        <v>44118</v>
      </c>
      <c r="N600" t="s">
        <v>106</v>
      </c>
      <c r="O600" t="s">
        <v>107</v>
      </c>
      <c r="Q600" s="6">
        <v>43852</v>
      </c>
      <c r="T600" s="6"/>
    </row>
    <row r="601" spans="1:20" x14ac:dyDescent="0.3">
      <c r="A601" t="s">
        <v>108</v>
      </c>
      <c r="B601" t="s">
        <v>364</v>
      </c>
      <c r="C601" t="s">
        <v>43</v>
      </c>
      <c r="D601" s="6">
        <v>43295</v>
      </c>
      <c r="E601" s="6">
        <v>44574</v>
      </c>
      <c r="F601" t="s">
        <v>48</v>
      </c>
      <c r="G601" t="s">
        <v>111</v>
      </c>
      <c r="H601" t="s">
        <v>8</v>
      </c>
      <c r="I601" t="s">
        <v>104</v>
      </c>
      <c r="J601" t="s">
        <v>105</v>
      </c>
      <c r="K601" t="s">
        <v>11</v>
      </c>
      <c r="L601">
        <v>11279.55</v>
      </c>
      <c r="M601" s="6">
        <v>44118</v>
      </c>
      <c r="N601" t="s">
        <v>106</v>
      </c>
      <c r="O601" t="s">
        <v>107</v>
      </c>
      <c r="Q601" s="6">
        <v>43852</v>
      </c>
      <c r="T601" s="6"/>
    </row>
    <row r="602" spans="1:20" x14ac:dyDescent="0.3">
      <c r="A602" t="s">
        <v>108</v>
      </c>
      <c r="B602" t="s">
        <v>377</v>
      </c>
      <c r="C602" t="s">
        <v>43</v>
      </c>
      <c r="D602" s="6">
        <v>43321</v>
      </c>
      <c r="E602" s="6">
        <v>44416</v>
      </c>
      <c r="F602" t="s">
        <v>48</v>
      </c>
      <c r="G602" t="s">
        <v>111</v>
      </c>
      <c r="H602" t="s">
        <v>8</v>
      </c>
      <c r="I602" t="s">
        <v>104</v>
      </c>
      <c r="J602" t="s">
        <v>105</v>
      </c>
      <c r="K602" t="s">
        <v>11</v>
      </c>
      <c r="L602">
        <v>14274.76</v>
      </c>
      <c r="M602" s="6">
        <v>44144</v>
      </c>
      <c r="N602" t="s">
        <v>106</v>
      </c>
      <c r="O602" t="s">
        <v>107</v>
      </c>
      <c r="Q602" s="6">
        <v>43852</v>
      </c>
      <c r="T602" s="6"/>
    </row>
    <row r="603" spans="1:20" x14ac:dyDescent="0.3">
      <c r="A603" t="s">
        <v>112</v>
      </c>
      <c r="B603" t="s">
        <v>515</v>
      </c>
      <c r="C603" t="s">
        <v>43</v>
      </c>
      <c r="D603" s="6">
        <v>43549</v>
      </c>
      <c r="E603" s="6">
        <v>44279</v>
      </c>
      <c r="F603" t="s">
        <v>48</v>
      </c>
      <c r="G603" t="s">
        <v>111</v>
      </c>
      <c r="H603" t="s">
        <v>8</v>
      </c>
      <c r="I603" t="s">
        <v>104</v>
      </c>
      <c r="J603" t="s">
        <v>105</v>
      </c>
      <c r="K603" t="s">
        <v>11</v>
      </c>
      <c r="L603">
        <v>120474.73</v>
      </c>
      <c r="M603" s="6">
        <v>44173</v>
      </c>
      <c r="N603" t="s">
        <v>106</v>
      </c>
      <c r="O603" t="s">
        <v>107</v>
      </c>
      <c r="Q603" s="6">
        <v>43852</v>
      </c>
      <c r="T603" s="6"/>
    </row>
    <row r="604" spans="1:20" x14ac:dyDescent="0.3">
      <c r="A604" t="s">
        <v>112</v>
      </c>
      <c r="B604" t="s">
        <v>515</v>
      </c>
      <c r="C604" t="s">
        <v>43</v>
      </c>
      <c r="D604" s="6">
        <v>43549</v>
      </c>
      <c r="E604" s="6">
        <v>44279</v>
      </c>
      <c r="F604" t="s">
        <v>48</v>
      </c>
      <c r="G604" t="s">
        <v>111</v>
      </c>
      <c r="H604" t="s">
        <v>8</v>
      </c>
      <c r="I604" t="s">
        <v>104</v>
      </c>
      <c r="J604" t="s">
        <v>105</v>
      </c>
      <c r="K604" t="s">
        <v>11</v>
      </c>
      <c r="L604">
        <v>0</v>
      </c>
      <c r="M604" s="6">
        <v>44173</v>
      </c>
      <c r="N604" t="s">
        <v>106</v>
      </c>
      <c r="O604" t="s">
        <v>107</v>
      </c>
      <c r="Q604" s="6">
        <v>43852</v>
      </c>
      <c r="T604" s="6"/>
    </row>
    <row r="605" spans="1:20" x14ac:dyDescent="0.3">
      <c r="A605" t="s">
        <v>108</v>
      </c>
      <c r="B605" t="s">
        <v>450</v>
      </c>
      <c r="C605" t="s">
        <v>43</v>
      </c>
      <c r="D605" s="6">
        <v>43445</v>
      </c>
      <c r="E605" s="6">
        <v>44357</v>
      </c>
      <c r="F605" t="s">
        <v>48</v>
      </c>
      <c r="G605" t="s">
        <v>111</v>
      </c>
      <c r="H605" t="s">
        <v>8</v>
      </c>
      <c r="I605" t="s">
        <v>104</v>
      </c>
      <c r="J605" t="s">
        <v>105</v>
      </c>
      <c r="K605" t="s">
        <v>11</v>
      </c>
      <c r="L605">
        <v>31816.79</v>
      </c>
      <c r="M605" s="6">
        <v>44176</v>
      </c>
      <c r="N605" t="s">
        <v>106</v>
      </c>
      <c r="O605" t="s">
        <v>107</v>
      </c>
      <c r="Q605" s="6">
        <v>43852</v>
      </c>
      <c r="T605" s="6"/>
    </row>
    <row r="606" spans="1:20" x14ac:dyDescent="0.3">
      <c r="A606" t="s">
        <v>108</v>
      </c>
      <c r="B606" t="s">
        <v>451</v>
      </c>
      <c r="C606" t="s">
        <v>43</v>
      </c>
      <c r="D606" s="6">
        <v>43447</v>
      </c>
      <c r="E606" s="6">
        <v>44359</v>
      </c>
      <c r="F606" t="s">
        <v>48</v>
      </c>
      <c r="G606" t="s">
        <v>111</v>
      </c>
      <c r="H606" t="s">
        <v>8</v>
      </c>
      <c r="I606" t="s">
        <v>104</v>
      </c>
      <c r="J606" t="s">
        <v>105</v>
      </c>
      <c r="K606" t="s">
        <v>11</v>
      </c>
      <c r="L606">
        <v>24072.23</v>
      </c>
      <c r="M606" s="6">
        <v>44178</v>
      </c>
      <c r="N606" t="s">
        <v>106</v>
      </c>
      <c r="O606" t="s">
        <v>107</v>
      </c>
      <c r="Q606" s="6">
        <v>43852</v>
      </c>
      <c r="T606" s="6"/>
    </row>
    <row r="607" spans="1:20" x14ac:dyDescent="0.3">
      <c r="A607" t="s">
        <v>108</v>
      </c>
      <c r="B607" t="s">
        <v>455</v>
      </c>
      <c r="C607" t="s">
        <v>43</v>
      </c>
      <c r="D607" s="6">
        <v>43448</v>
      </c>
      <c r="E607" s="6">
        <v>44360</v>
      </c>
      <c r="F607" t="s">
        <v>48</v>
      </c>
      <c r="G607" t="s">
        <v>111</v>
      </c>
      <c r="H607" t="s">
        <v>8</v>
      </c>
      <c r="I607" t="s">
        <v>104</v>
      </c>
      <c r="J607" t="s">
        <v>105</v>
      </c>
      <c r="K607" t="s">
        <v>11</v>
      </c>
      <c r="L607">
        <v>2426.0300000000002</v>
      </c>
      <c r="M607" s="6">
        <v>44179</v>
      </c>
      <c r="N607" t="s">
        <v>106</v>
      </c>
      <c r="O607" t="s">
        <v>107</v>
      </c>
      <c r="Q607" s="6">
        <v>43852</v>
      </c>
      <c r="T607" s="6"/>
    </row>
    <row r="608" spans="1:20" x14ac:dyDescent="0.3">
      <c r="A608" t="s">
        <v>108</v>
      </c>
      <c r="B608" t="s">
        <v>363</v>
      </c>
      <c r="C608" t="s">
        <v>43</v>
      </c>
      <c r="D608" s="6">
        <v>43295</v>
      </c>
      <c r="E608" s="6">
        <v>44574</v>
      </c>
      <c r="F608" t="s">
        <v>48</v>
      </c>
      <c r="G608" t="s">
        <v>111</v>
      </c>
      <c r="H608" t="s">
        <v>8</v>
      </c>
      <c r="I608" t="s">
        <v>104</v>
      </c>
      <c r="J608" t="s">
        <v>105</v>
      </c>
      <c r="K608" t="s">
        <v>11</v>
      </c>
      <c r="L608">
        <v>5712.04</v>
      </c>
      <c r="M608" s="6">
        <v>44210</v>
      </c>
      <c r="N608" t="s">
        <v>106</v>
      </c>
      <c r="O608" t="s">
        <v>107</v>
      </c>
      <c r="Q608" s="6">
        <v>43852</v>
      </c>
      <c r="T608" s="6"/>
    </row>
    <row r="609" spans="1:20" x14ac:dyDescent="0.3">
      <c r="A609" t="s">
        <v>108</v>
      </c>
      <c r="B609" t="s">
        <v>364</v>
      </c>
      <c r="C609" t="s">
        <v>43</v>
      </c>
      <c r="D609" s="6">
        <v>43295</v>
      </c>
      <c r="E609" s="6">
        <v>44574</v>
      </c>
      <c r="F609" t="s">
        <v>48</v>
      </c>
      <c r="G609" t="s">
        <v>111</v>
      </c>
      <c r="H609" t="s">
        <v>8</v>
      </c>
      <c r="I609" t="s">
        <v>104</v>
      </c>
      <c r="J609" t="s">
        <v>105</v>
      </c>
      <c r="K609" t="s">
        <v>11</v>
      </c>
      <c r="L609">
        <v>11279.55</v>
      </c>
      <c r="M609" s="6">
        <v>44210</v>
      </c>
      <c r="N609" t="s">
        <v>106</v>
      </c>
      <c r="O609" t="s">
        <v>107</v>
      </c>
      <c r="Q609" s="6">
        <v>43852</v>
      </c>
      <c r="T609" s="6"/>
    </row>
    <row r="610" spans="1:20" x14ac:dyDescent="0.3">
      <c r="A610" t="s">
        <v>108</v>
      </c>
      <c r="B610" t="s">
        <v>377</v>
      </c>
      <c r="C610" t="s">
        <v>43</v>
      </c>
      <c r="D610" s="6">
        <v>43321</v>
      </c>
      <c r="E610" s="6">
        <v>44416</v>
      </c>
      <c r="F610" t="s">
        <v>48</v>
      </c>
      <c r="G610" t="s">
        <v>111</v>
      </c>
      <c r="H610" t="s">
        <v>8</v>
      </c>
      <c r="I610" t="s">
        <v>104</v>
      </c>
      <c r="J610" t="s">
        <v>105</v>
      </c>
      <c r="K610" t="s">
        <v>11</v>
      </c>
      <c r="L610">
        <v>14274.76</v>
      </c>
      <c r="M610" s="6">
        <v>44236</v>
      </c>
      <c r="N610" t="s">
        <v>106</v>
      </c>
      <c r="O610" t="s">
        <v>107</v>
      </c>
      <c r="Q610" s="6">
        <v>43852</v>
      </c>
      <c r="T610" s="6"/>
    </row>
    <row r="611" spans="1:20" x14ac:dyDescent="0.3">
      <c r="A611" t="s">
        <v>108</v>
      </c>
      <c r="B611" t="s">
        <v>364</v>
      </c>
      <c r="C611" t="s">
        <v>43</v>
      </c>
      <c r="D611" s="6">
        <v>43295</v>
      </c>
      <c r="E611" s="6">
        <v>44574</v>
      </c>
      <c r="F611" t="s">
        <v>48</v>
      </c>
      <c r="G611" t="s">
        <v>111</v>
      </c>
      <c r="H611" t="s">
        <v>8</v>
      </c>
      <c r="I611" t="s">
        <v>104</v>
      </c>
      <c r="J611" t="s">
        <v>105</v>
      </c>
      <c r="K611" t="s">
        <v>11</v>
      </c>
      <c r="L611">
        <v>11279.55</v>
      </c>
      <c r="M611" s="6">
        <v>44300</v>
      </c>
      <c r="N611" t="s">
        <v>106</v>
      </c>
      <c r="O611" t="s">
        <v>107</v>
      </c>
      <c r="Q611" s="6">
        <v>43852</v>
      </c>
      <c r="T611" s="6"/>
    </row>
    <row r="612" spans="1:20" x14ac:dyDescent="0.3">
      <c r="A612" t="s">
        <v>108</v>
      </c>
      <c r="B612" t="s">
        <v>363</v>
      </c>
      <c r="C612" t="s">
        <v>43</v>
      </c>
      <c r="D612" s="6">
        <v>43295</v>
      </c>
      <c r="E612" s="6">
        <v>44574</v>
      </c>
      <c r="F612" t="s">
        <v>48</v>
      </c>
      <c r="G612" t="s">
        <v>111</v>
      </c>
      <c r="H612" t="s">
        <v>8</v>
      </c>
      <c r="I612" t="s">
        <v>104</v>
      </c>
      <c r="J612" t="s">
        <v>105</v>
      </c>
      <c r="K612" t="s">
        <v>11</v>
      </c>
      <c r="L612">
        <v>5712.04</v>
      </c>
      <c r="M612" s="6">
        <v>44300</v>
      </c>
      <c r="N612" t="s">
        <v>106</v>
      </c>
      <c r="O612" t="s">
        <v>107</v>
      </c>
      <c r="Q612" s="6">
        <v>43852</v>
      </c>
      <c r="T612" s="6"/>
    </row>
    <row r="613" spans="1:20" x14ac:dyDescent="0.3">
      <c r="A613" t="s">
        <v>108</v>
      </c>
      <c r="B613" t="s">
        <v>364</v>
      </c>
      <c r="C613" t="s">
        <v>43</v>
      </c>
      <c r="D613" s="6">
        <v>43295</v>
      </c>
      <c r="E613" s="6">
        <v>44574</v>
      </c>
      <c r="F613" t="s">
        <v>48</v>
      </c>
      <c r="G613" t="s">
        <v>111</v>
      </c>
      <c r="H613" t="s">
        <v>8</v>
      </c>
      <c r="I613" t="s">
        <v>104</v>
      </c>
      <c r="J613" t="s">
        <v>105</v>
      </c>
      <c r="K613" t="s">
        <v>11</v>
      </c>
      <c r="L613">
        <v>11198.33</v>
      </c>
      <c r="M613" s="6">
        <v>44391</v>
      </c>
      <c r="N613" t="s">
        <v>106</v>
      </c>
      <c r="O613" t="s">
        <v>107</v>
      </c>
      <c r="Q613" s="6">
        <v>43852</v>
      </c>
      <c r="T613" s="6"/>
    </row>
    <row r="614" spans="1:20" x14ac:dyDescent="0.3">
      <c r="A614" t="s">
        <v>108</v>
      </c>
      <c r="B614" t="s">
        <v>363</v>
      </c>
      <c r="C614" t="s">
        <v>43</v>
      </c>
      <c r="D614" s="6">
        <v>43295</v>
      </c>
      <c r="E614" s="6">
        <v>44574</v>
      </c>
      <c r="F614" t="s">
        <v>48</v>
      </c>
      <c r="G614" t="s">
        <v>111</v>
      </c>
      <c r="H614" t="s">
        <v>8</v>
      </c>
      <c r="I614" t="s">
        <v>104</v>
      </c>
      <c r="J614" t="s">
        <v>105</v>
      </c>
      <c r="K614" t="s">
        <v>11</v>
      </c>
      <c r="L614">
        <v>5712.04</v>
      </c>
      <c r="M614" s="6">
        <v>44391</v>
      </c>
      <c r="N614" t="s">
        <v>106</v>
      </c>
      <c r="O614" t="s">
        <v>107</v>
      </c>
      <c r="Q614" s="6">
        <v>43852</v>
      </c>
      <c r="T614" s="6"/>
    </row>
    <row r="615" spans="1:20" x14ac:dyDescent="0.3">
      <c r="A615" t="s">
        <v>146</v>
      </c>
      <c r="B615" t="s">
        <v>610</v>
      </c>
      <c r="C615" t="s">
        <v>110</v>
      </c>
      <c r="D615" s="6">
        <v>43191</v>
      </c>
      <c r="E615" s="6">
        <v>43555</v>
      </c>
      <c r="F615" t="s">
        <v>29</v>
      </c>
      <c r="G615" t="s">
        <v>121</v>
      </c>
      <c r="H615" t="s">
        <v>2</v>
      </c>
      <c r="I615" t="s">
        <v>104</v>
      </c>
      <c r="J615" t="s">
        <v>122</v>
      </c>
      <c r="K615" t="s">
        <v>13</v>
      </c>
      <c r="L615">
        <v>9178.1299999999992</v>
      </c>
      <c r="M615" s="6">
        <v>76062</v>
      </c>
      <c r="N615" t="s">
        <v>106</v>
      </c>
      <c r="O615" t="s">
        <v>107</v>
      </c>
      <c r="Q615" s="6">
        <v>43852</v>
      </c>
      <c r="T615" s="6"/>
    </row>
    <row r="616" spans="1:20" x14ac:dyDescent="0.3">
      <c r="A616" t="s">
        <v>307</v>
      </c>
      <c r="B616" t="s">
        <v>610</v>
      </c>
      <c r="C616" t="s">
        <v>110</v>
      </c>
      <c r="D616" s="6">
        <v>43191</v>
      </c>
      <c r="E616" s="6">
        <v>43555</v>
      </c>
      <c r="F616" t="s">
        <v>29</v>
      </c>
      <c r="G616" t="s">
        <v>121</v>
      </c>
      <c r="H616" t="s">
        <v>2</v>
      </c>
      <c r="I616" t="s">
        <v>104</v>
      </c>
      <c r="J616" t="s">
        <v>122</v>
      </c>
      <c r="K616" t="s">
        <v>13</v>
      </c>
      <c r="L616">
        <v>3671.25</v>
      </c>
      <c r="M616" s="6">
        <v>76062</v>
      </c>
      <c r="N616" t="s">
        <v>106</v>
      </c>
      <c r="O616" t="s">
        <v>107</v>
      </c>
      <c r="Q616" s="6">
        <v>43852</v>
      </c>
      <c r="T616" s="6"/>
    </row>
    <row r="617" spans="1:20" x14ac:dyDescent="0.3">
      <c r="A617" t="s">
        <v>132</v>
      </c>
      <c r="B617" t="s">
        <v>610</v>
      </c>
      <c r="C617" t="s">
        <v>110</v>
      </c>
      <c r="D617" s="6">
        <v>43191</v>
      </c>
      <c r="E617" s="6">
        <v>43555</v>
      </c>
      <c r="F617" t="s">
        <v>29</v>
      </c>
      <c r="G617" t="s">
        <v>121</v>
      </c>
      <c r="H617" t="s">
        <v>2</v>
      </c>
      <c r="I617" t="s">
        <v>104</v>
      </c>
      <c r="J617" t="s">
        <v>122</v>
      </c>
      <c r="K617" t="s">
        <v>13</v>
      </c>
      <c r="L617">
        <v>23863.13</v>
      </c>
      <c r="M617" s="6">
        <v>76062</v>
      </c>
      <c r="N617" t="s">
        <v>106</v>
      </c>
      <c r="O617" t="s">
        <v>107</v>
      </c>
      <c r="Q617" s="6">
        <v>43852</v>
      </c>
      <c r="T617" s="6"/>
    </row>
    <row r="618" spans="1:20" x14ac:dyDescent="0.3">
      <c r="A618" t="s">
        <v>266</v>
      </c>
      <c r="B618" t="s">
        <v>611</v>
      </c>
      <c r="C618" t="s">
        <v>110</v>
      </c>
      <c r="D618" s="6">
        <v>43112</v>
      </c>
      <c r="E618" s="6">
        <v>43476</v>
      </c>
      <c r="F618" t="s">
        <v>44</v>
      </c>
      <c r="G618" t="s">
        <v>125</v>
      </c>
      <c r="H618" t="s">
        <v>126</v>
      </c>
      <c r="I618" t="s">
        <v>104</v>
      </c>
      <c r="J618" t="s">
        <v>44</v>
      </c>
      <c r="K618" t="s">
        <v>11</v>
      </c>
      <c r="L618">
        <v>0</v>
      </c>
      <c r="M618" s="6"/>
      <c r="N618" t="s">
        <v>106</v>
      </c>
      <c r="O618" t="s">
        <v>612</v>
      </c>
      <c r="Q618" s="6">
        <v>43852</v>
      </c>
      <c r="T618" s="6"/>
    </row>
    <row r="619" spans="1:20" x14ac:dyDescent="0.3">
      <c r="A619" t="s">
        <v>190</v>
      </c>
      <c r="B619" t="s">
        <v>611</v>
      </c>
      <c r="C619" t="s">
        <v>110</v>
      </c>
      <c r="D619" s="6">
        <v>43112</v>
      </c>
      <c r="E619" s="6">
        <v>43476</v>
      </c>
      <c r="F619" t="s">
        <v>44</v>
      </c>
      <c r="G619" t="s">
        <v>125</v>
      </c>
      <c r="H619" t="s">
        <v>126</v>
      </c>
      <c r="I619" t="s">
        <v>104</v>
      </c>
      <c r="J619" t="s">
        <v>44</v>
      </c>
      <c r="K619" t="s">
        <v>11</v>
      </c>
      <c r="L619">
        <v>10395</v>
      </c>
      <c r="M619" s="6">
        <v>43112</v>
      </c>
      <c r="N619" t="s">
        <v>106</v>
      </c>
      <c r="O619" t="s">
        <v>612</v>
      </c>
      <c r="Q619" s="6">
        <v>43852</v>
      </c>
      <c r="T619" s="6"/>
    </row>
    <row r="620" spans="1:20" x14ac:dyDescent="0.3">
      <c r="A620" t="s">
        <v>399</v>
      </c>
      <c r="B620" t="s">
        <v>613</v>
      </c>
      <c r="C620" t="s">
        <v>110</v>
      </c>
      <c r="D620" s="6">
        <v>43159</v>
      </c>
      <c r="E620" s="6">
        <v>43523</v>
      </c>
      <c r="F620" t="s">
        <v>47</v>
      </c>
      <c r="G620" t="s">
        <v>205</v>
      </c>
      <c r="H620" t="s">
        <v>6</v>
      </c>
      <c r="I620" t="s">
        <v>104</v>
      </c>
      <c r="J620" t="s">
        <v>127</v>
      </c>
      <c r="K620" t="s">
        <v>13</v>
      </c>
      <c r="L620">
        <v>12699.7</v>
      </c>
      <c r="M620" s="6">
        <v>43159</v>
      </c>
      <c r="N620" t="s">
        <v>106</v>
      </c>
      <c r="O620" t="s">
        <v>612</v>
      </c>
      <c r="Q620" s="6">
        <v>43852</v>
      </c>
      <c r="T620" s="6"/>
    </row>
    <row r="621" spans="1:20" x14ac:dyDescent="0.3">
      <c r="A621" t="s">
        <v>183</v>
      </c>
      <c r="B621" t="s">
        <v>614</v>
      </c>
      <c r="C621" t="s">
        <v>110</v>
      </c>
      <c r="D621" s="6">
        <v>43159</v>
      </c>
      <c r="E621" s="6">
        <v>43523</v>
      </c>
      <c r="F621" t="s">
        <v>47</v>
      </c>
      <c r="G621" t="s">
        <v>205</v>
      </c>
      <c r="H621" t="s">
        <v>6</v>
      </c>
      <c r="I621" t="s">
        <v>104</v>
      </c>
      <c r="J621" t="s">
        <v>127</v>
      </c>
      <c r="K621" t="s">
        <v>13</v>
      </c>
      <c r="L621">
        <v>177405.38</v>
      </c>
      <c r="M621" s="6">
        <v>43159</v>
      </c>
      <c r="N621" t="s">
        <v>106</v>
      </c>
      <c r="O621" t="s">
        <v>612</v>
      </c>
      <c r="Q621" s="6">
        <v>43852</v>
      </c>
      <c r="T621" s="6"/>
    </row>
    <row r="622" spans="1:20" x14ac:dyDescent="0.3">
      <c r="A622" t="s">
        <v>207</v>
      </c>
      <c r="B622" t="s">
        <v>615</v>
      </c>
      <c r="C622" t="s">
        <v>110</v>
      </c>
      <c r="D622" s="6">
        <v>43160</v>
      </c>
      <c r="E622" s="6">
        <v>43524</v>
      </c>
      <c r="F622" t="s">
        <v>44</v>
      </c>
      <c r="G622" t="s">
        <v>121</v>
      </c>
      <c r="H622" t="s">
        <v>2</v>
      </c>
      <c r="I622" t="s">
        <v>104</v>
      </c>
      <c r="J622" t="s">
        <v>122</v>
      </c>
      <c r="K622" t="s">
        <v>13</v>
      </c>
      <c r="L622">
        <v>45375.15</v>
      </c>
      <c r="M622" s="6">
        <v>43160</v>
      </c>
      <c r="N622" t="s">
        <v>106</v>
      </c>
      <c r="O622" t="s">
        <v>612</v>
      </c>
      <c r="Q622" s="6">
        <v>43852</v>
      </c>
      <c r="T622" s="6"/>
    </row>
    <row r="623" spans="1:20" x14ac:dyDescent="0.3">
      <c r="A623" t="s">
        <v>348</v>
      </c>
      <c r="B623" t="s">
        <v>616</v>
      </c>
      <c r="C623" t="s">
        <v>110</v>
      </c>
      <c r="D623" s="6">
        <v>43196</v>
      </c>
      <c r="E623" s="6">
        <v>43560</v>
      </c>
      <c r="F623" t="s">
        <v>44</v>
      </c>
      <c r="G623" t="s">
        <v>111</v>
      </c>
      <c r="H623" t="s">
        <v>8</v>
      </c>
      <c r="I623" t="s">
        <v>104</v>
      </c>
      <c r="J623" t="s">
        <v>44</v>
      </c>
      <c r="K623" t="s">
        <v>13</v>
      </c>
      <c r="L623">
        <v>49499.839999999997</v>
      </c>
      <c r="M623" s="6">
        <v>43196</v>
      </c>
      <c r="N623" t="s">
        <v>106</v>
      </c>
      <c r="O623" t="s">
        <v>612</v>
      </c>
      <c r="Q623" s="6">
        <v>43852</v>
      </c>
      <c r="T623" s="6"/>
    </row>
    <row r="624" spans="1:20" x14ac:dyDescent="0.3">
      <c r="A624" t="s">
        <v>269</v>
      </c>
      <c r="B624" t="s">
        <v>614</v>
      </c>
      <c r="C624" t="s">
        <v>110</v>
      </c>
      <c r="D624" s="6">
        <v>43159</v>
      </c>
      <c r="E624" s="6">
        <v>43523</v>
      </c>
      <c r="F624" t="s">
        <v>47</v>
      </c>
      <c r="G624" t="s">
        <v>205</v>
      </c>
      <c r="H624" t="s">
        <v>6</v>
      </c>
      <c r="I624" t="s">
        <v>104</v>
      </c>
      <c r="J624" t="s">
        <v>127</v>
      </c>
      <c r="K624" t="s">
        <v>13</v>
      </c>
      <c r="M624" s="6">
        <v>43200</v>
      </c>
      <c r="N624" t="s">
        <v>106</v>
      </c>
      <c r="O624" t="s">
        <v>612</v>
      </c>
      <c r="Q624" s="6">
        <v>43852</v>
      </c>
      <c r="T624" s="6"/>
    </row>
    <row r="625" spans="1:20" x14ac:dyDescent="0.3">
      <c r="A625" t="s">
        <v>576</v>
      </c>
      <c r="B625" t="s">
        <v>613</v>
      </c>
      <c r="C625" t="s">
        <v>110</v>
      </c>
      <c r="D625" s="6">
        <v>43159</v>
      </c>
      <c r="E625" s="6">
        <v>43523</v>
      </c>
      <c r="F625" t="s">
        <v>47</v>
      </c>
      <c r="G625" t="s">
        <v>205</v>
      </c>
      <c r="H625" t="s">
        <v>6</v>
      </c>
      <c r="I625" t="s">
        <v>104</v>
      </c>
      <c r="J625" t="s">
        <v>127</v>
      </c>
      <c r="K625" t="s">
        <v>13</v>
      </c>
      <c r="M625" s="6">
        <v>43206</v>
      </c>
      <c r="N625" t="s">
        <v>106</v>
      </c>
      <c r="O625" t="s">
        <v>612</v>
      </c>
      <c r="Q625" s="6">
        <v>43852</v>
      </c>
      <c r="T625" s="6"/>
    </row>
    <row r="626" spans="1:20" x14ac:dyDescent="0.3">
      <c r="A626" t="s">
        <v>156</v>
      </c>
      <c r="B626" t="s">
        <v>617</v>
      </c>
      <c r="C626" t="s">
        <v>110</v>
      </c>
      <c r="D626" s="6">
        <v>43274</v>
      </c>
      <c r="E626" s="6">
        <v>43638</v>
      </c>
      <c r="F626" t="s">
        <v>45</v>
      </c>
      <c r="G626" t="s">
        <v>173</v>
      </c>
      <c r="H626" t="s">
        <v>24</v>
      </c>
      <c r="I626" t="s">
        <v>104</v>
      </c>
      <c r="J626" t="s">
        <v>122</v>
      </c>
      <c r="K626" t="s">
        <v>13</v>
      </c>
      <c r="L626">
        <v>8269.74</v>
      </c>
      <c r="M626" s="6">
        <v>43274</v>
      </c>
      <c r="N626" t="s">
        <v>106</v>
      </c>
      <c r="O626" t="s">
        <v>612</v>
      </c>
      <c r="Q626" s="6">
        <v>43852</v>
      </c>
      <c r="T626" s="6"/>
    </row>
    <row r="627" spans="1:20" x14ac:dyDescent="0.3">
      <c r="A627" t="s">
        <v>112</v>
      </c>
      <c r="B627" t="s">
        <v>618</v>
      </c>
      <c r="C627" t="s">
        <v>110</v>
      </c>
      <c r="D627" s="6">
        <v>43279</v>
      </c>
      <c r="E627" s="6">
        <v>43643</v>
      </c>
      <c r="F627" t="s">
        <v>29</v>
      </c>
      <c r="G627" t="s">
        <v>111</v>
      </c>
      <c r="H627" t="s">
        <v>8</v>
      </c>
      <c r="I627" t="s">
        <v>104</v>
      </c>
      <c r="J627" t="s">
        <v>105</v>
      </c>
      <c r="K627" t="s">
        <v>11</v>
      </c>
      <c r="L627">
        <v>61936.46</v>
      </c>
      <c r="M627" s="6">
        <v>43279</v>
      </c>
      <c r="N627" t="s">
        <v>106</v>
      </c>
      <c r="O627" t="s">
        <v>13</v>
      </c>
      <c r="Q627" s="6">
        <v>43852</v>
      </c>
      <c r="T627" s="6"/>
    </row>
    <row r="628" spans="1:20" x14ac:dyDescent="0.3">
      <c r="A628" t="s">
        <v>112</v>
      </c>
      <c r="B628" t="s">
        <v>618</v>
      </c>
      <c r="C628" t="s">
        <v>110</v>
      </c>
      <c r="D628" s="6">
        <v>43279</v>
      </c>
      <c r="E628" s="6">
        <v>43643</v>
      </c>
      <c r="F628" t="s">
        <v>29</v>
      </c>
      <c r="G628" t="s">
        <v>111</v>
      </c>
      <c r="H628" t="s">
        <v>8</v>
      </c>
      <c r="I628" t="s">
        <v>104</v>
      </c>
      <c r="J628" t="s">
        <v>105</v>
      </c>
      <c r="K628" t="s">
        <v>11</v>
      </c>
      <c r="L628">
        <v>56276.26</v>
      </c>
      <c r="M628" s="6">
        <v>43279</v>
      </c>
      <c r="N628" t="s">
        <v>106</v>
      </c>
      <c r="O628" t="s">
        <v>13</v>
      </c>
      <c r="Q628" s="6">
        <v>43852</v>
      </c>
      <c r="T628" s="6"/>
    </row>
    <row r="629" spans="1:20" x14ac:dyDescent="0.3">
      <c r="A629" t="s">
        <v>399</v>
      </c>
      <c r="B629" t="s">
        <v>619</v>
      </c>
      <c r="C629" t="s">
        <v>110</v>
      </c>
      <c r="D629" s="6">
        <v>43280</v>
      </c>
      <c r="E629" s="6">
        <v>43644</v>
      </c>
      <c r="F629" t="s">
        <v>47</v>
      </c>
      <c r="G629" t="s">
        <v>205</v>
      </c>
      <c r="H629" t="s">
        <v>6</v>
      </c>
      <c r="I629" t="s">
        <v>104</v>
      </c>
      <c r="J629" t="s">
        <v>127</v>
      </c>
      <c r="K629" t="s">
        <v>13</v>
      </c>
      <c r="L629">
        <v>41313.599999999999</v>
      </c>
      <c r="M629" s="6">
        <v>43280</v>
      </c>
      <c r="N629" t="s">
        <v>106</v>
      </c>
      <c r="O629" t="s">
        <v>612</v>
      </c>
      <c r="Q629" s="6">
        <v>43852</v>
      </c>
      <c r="T629" s="6"/>
    </row>
    <row r="630" spans="1:20" x14ac:dyDescent="0.3">
      <c r="A630" t="s">
        <v>327</v>
      </c>
      <c r="B630" t="s">
        <v>620</v>
      </c>
      <c r="C630" t="s">
        <v>110</v>
      </c>
      <c r="D630" s="6">
        <v>43280</v>
      </c>
      <c r="E630" s="6">
        <v>43644</v>
      </c>
      <c r="F630" t="s">
        <v>47</v>
      </c>
      <c r="G630" t="s">
        <v>205</v>
      </c>
      <c r="H630" t="s">
        <v>6</v>
      </c>
      <c r="I630" t="s">
        <v>104</v>
      </c>
      <c r="J630" t="s">
        <v>127</v>
      </c>
      <c r="K630" t="s">
        <v>13</v>
      </c>
      <c r="L630">
        <v>4330.05</v>
      </c>
      <c r="M630" s="6">
        <v>43280</v>
      </c>
      <c r="N630" t="s">
        <v>106</v>
      </c>
      <c r="O630" t="s">
        <v>612</v>
      </c>
      <c r="Q630" s="6">
        <v>43852</v>
      </c>
      <c r="T630" s="6"/>
    </row>
    <row r="631" spans="1:20" x14ac:dyDescent="0.3">
      <c r="A631" t="s">
        <v>502</v>
      </c>
      <c r="B631" t="s">
        <v>621</v>
      </c>
      <c r="C631" t="s">
        <v>110</v>
      </c>
      <c r="D631" s="6">
        <v>43284</v>
      </c>
      <c r="E631" s="6">
        <v>43648</v>
      </c>
      <c r="F631" t="s">
        <v>45</v>
      </c>
      <c r="G631" t="s">
        <v>125</v>
      </c>
      <c r="H631" t="s">
        <v>126</v>
      </c>
      <c r="I631" t="s">
        <v>104</v>
      </c>
      <c r="J631" t="s">
        <v>127</v>
      </c>
      <c r="K631" t="s">
        <v>13</v>
      </c>
      <c r="L631">
        <v>0</v>
      </c>
      <c r="M631" s="6">
        <v>43284</v>
      </c>
      <c r="N631" t="s">
        <v>106</v>
      </c>
      <c r="O631" t="s">
        <v>13</v>
      </c>
      <c r="Q631" s="6">
        <v>43852</v>
      </c>
      <c r="T631" s="6"/>
    </row>
    <row r="632" spans="1:20" x14ac:dyDescent="0.3">
      <c r="A632" t="s">
        <v>203</v>
      </c>
      <c r="B632" t="s">
        <v>620</v>
      </c>
      <c r="C632" t="s">
        <v>110</v>
      </c>
      <c r="D632" s="6">
        <v>43280</v>
      </c>
      <c r="E632" s="6">
        <v>43644</v>
      </c>
      <c r="F632" t="s">
        <v>47</v>
      </c>
      <c r="G632" t="s">
        <v>205</v>
      </c>
      <c r="H632" t="s">
        <v>6</v>
      </c>
      <c r="I632" t="s">
        <v>104</v>
      </c>
      <c r="J632" t="s">
        <v>127</v>
      </c>
      <c r="K632" t="s">
        <v>13</v>
      </c>
      <c r="M632" s="6">
        <v>43286</v>
      </c>
      <c r="N632" t="s">
        <v>106</v>
      </c>
      <c r="O632" t="s">
        <v>612</v>
      </c>
      <c r="Q632" s="6">
        <v>43852</v>
      </c>
      <c r="T632" s="6"/>
    </row>
    <row r="633" spans="1:20" x14ac:dyDescent="0.3">
      <c r="A633" t="s">
        <v>171</v>
      </c>
      <c r="B633" t="s">
        <v>614</v>
      </c>
      <c r="C633" t="s">
        <v>110</v>
      </c>
      <c r="D633" s="6">
        <v>43159</v>
      </c>
      <c r="E633" s="6">
        <v>43523</v>
      </c>
      <c r="F633" t="s">
        <v>47</v>
      </c>
      <c r="G633" t="s">
        <v>205</v>
      </c>
      <c r="H633" t="s">
        <v>6</v>
      </c>
      <c r="I633" t="s">
        <v>104</v>
      </c>
      <c r="J633" t="s">
        <v>127</v>
      </c>
      <c r="K633" t="s">
        <v>13</v>
      </c>
      <c r="M633" s="6">
        <v>43299</v>
      </c>
      <c r="N633" t="s">
        <v>106</v>
      </c>
      <c r="O633" t="s">
        <v>612</v>
      </c>
      <c r="Q633" s="6">
        <v>43852</v>
      </c>
      <c r="T633" s="6"/>
    </row>
    <row r="634" spans="1:20" x14ac:dyDescent="0.3">
      <c r="A634" t="s">
        <v>269</v>
      </c>
      <c r="B634" t="s">
        <v>622</v>
      </c>
      <c r="C634" t="s">
        <v>110</v>
      </c>
      <c r="D634" s="6">
        <v>43309</v>
      </c>
      <c r="E634" s="6">
        <v>43673</v>
      </c>
      <c r="F634" t="s">
        <v>45</v>
      </c>
      <c r="G634" t="s">
        <v>623</v>
      </c>
      <c r="H634" t="s">
        <v>624</v>
      </c>
      <c r="I634" t="s">
        <v>104</v>
      </c>
      <c r="J634" t="s">
        <v>507</v>
      </c>
      <c r="K634" t="s">
        <v>13</v>
      </c>
      <c r="L634">
        <v>121875</v>
      </c>
      <c r="M634" s="6">
        <v>43309</v>
      </c>
      <c r="N634" t="s">
        <v>106</v>
      </c>
      <c r="O634" t="s">
        <v>612</v>
      </c>
      <c r="Q634" s="6">
        <v>43852</v>
      </c>
      <c r="T634" s="6"/>
    </row>
    <row r="635" spans="1:20" x14ac:dyDescent="0.3">
      <c r="A635" t="s">
        <v>576</v>
      </c>
      <c r="B635" t="s">
        <v>619</v>
      </c>
      <c r="C635" t="s">
        <v>110</v>
      </c>
      <c r="D635" s="6">
        <v>43280</v>
      </c>
      <c r="E635" s="6">
        <v>43644</v>
      </c>
      <c r="F635" t="s">
        <v>47</v>
      </c>
      <c r="G635" t="s">
        <v>205</v>
      </c>
      <c r="H635" t="s">
        <v>6</v>
      </c>
      <c r="I635" t="s">
        <v>104</v>
      </c>
      <c r="J635" t="s">
        <v>127</v>
      </c>
      <c r="K635" t="s">
        <v>13</v>
      </c>
      <c r="M635" s="6">
        <v>43312</v>
      </c>
      <c r="N635" t="s">
        <v>106</v>
      </c>
      <c r="O635" t="s">
        <v>612</v>
      </c>
      <c r="Q635" s="6">
        <v>43852</v>
      </c>
      <c r="T635" s="6"/>
    </row>
    <row r="636" spans="1:20" x14ac:dyDescent="0.3">
      <c r="A636" t="s">
        <v>302</v>
      </c>
      <c r="B636" t="s">
        <v>625</v>
      </c>
      <c r="C636" t="s">
        <v>110</v>
      </c>
      <c r="D636" s="6">
        <v>43263</v>
      </c>
      <c r="E636" s="6">
        <v>43627</v>
      </c>
      <c r="F636" t="s">
        <v>47</v>
      </c>
      <c r="G636" t="s">
        <v>205</v>
      </c>
      <c r="H636" t="s">
        <v>6</v>
      </c>
      <c r="I636" t="s">
        <v>104</v>
      </c>
      <c r="J636" t="s">
        <v>127</v>
      </c>
      <c r="K636" t="s">
        <v>11</v>
      </c>
      <c r="M636" s="6">
        <v>43318</v>
      </c>
      <c r="N636" t="s">
        <v>106</v>
      </c>
      <c r="O636" t="s">
        <v>626</v>
      </c>
      <c r="Q636" s="6">
        <v>43852</v>
      </c>
      <c r="T636" s="6"/>
    </row>
    <row r="637" spans="1:20" x14ac:dyDescent="0.3">
      <c r="A637" t="s">
        <v>276</v>
      </c>
      <c r="B637" t="s">
        <v>614</v>
      </c>
      <c r="C637" t="s">
        <v>110</v>
      </c>
      <c r="D637" s="6">
        <v>43159</v>
      </c>
      <c r="E637" s="6">
        <v>43523</v>
      </c>
      <c r="F637" t="s">
        <v>47</v>
      </c>
      <c r="G637" t="s">
        <v>205</v>
      </c>
      <c r="H637" t="s">
        <v>6</v>
      </c>
      <c r="I637" t="s">
        <v>104</v>
      </c>
      <c r="J637" t="s">
        <v>127</v>
      </c>
      <c r="K637" t="s">
        <v>13</v>
      </c>
      <c r="M637" s="6">
        <v>43348</v>
      </c>
      <c r="N637" t="s">
        <v>106</v>
      </c>
      <c r="O637" t="s">
        <v>612</v>
      </c>
      <c r="Q637" s="6">
        <v>43852</v>
      </c>
      <c r="T637" s="6"/>
    </row>
    <row r="638" spans="1:20" x14ac:dyDescent="0.3">
      <c r="A638" t="s">
        <v>136</v>
      </c>
      <c r="B638" t="s">
        <v>627</v>
      </c>
      <c r="C638" t="s">
        <v>110</v>
      </c>
      <c r="D638" s="6">
        <v>43101</v>
      </c>
      <c r="E638" s="6">
        <v>43465</v>
      </c>
      <c r="F638" t="s">
        <v>47</v>
      </c>
      <c r="G638" t="s">
        <v>205</v>
      </c>
      <c r="H638" t="s">
        <v>6</v>
      </c>
      <c r="I638" t="s">
        <v>104</v>
      </c>
      <c r="J638" t="s">
        <v>127</v>
      </c>
      <c r="K638" t="s">
        <v>13</v>
      </c>
      <c r="M638" s="6">
        <v>43371</v>
      </c>
      <c r="N638" t="s">
        <v>106</v>
      </c>
      <c r="O638" t="s">
        <v>626</v>
      </c>
      <c r="Q638" s="6">
        <v>43852</v>
      </c>
      <c r="T638" s="6"/>
    </row>
    <row r="639" spans="1:20" x14ac:dyDescent="0.3">
      <c r="A639" t="s">
        <v>138</v>
      </c>
      <c r="B639" t="s">
        <v>628</v>
      </c>
      <c r="C639" t="s">
        <v>110</v>
      </c>
      <c r="D639" s="6">
        <v>43371</v>
      </c>
      <c r="E639" s="6">
        <v>43735</v>
      </c>
      <c r="F639" t="s">
        <v>45</v>
      </c>
      <c r="G639" t="s">
        <v>121</v>
      </c>
      <c r="H639" t="s">
        <v>2</v>
      </c>
      <c r="I639" t="s">
        <v>104</v>
      </c>
      <c r="J639" t="s">
        <v>122</v>
      </c>
      <c r="K639" t="s">
        <v>13</v>
      </c>
      <c r="L639">
        <v>6250</v>
      </c>
      <c r="M639" s="6">
        <v>43371</v>
      </c>
      <c r="N639" t="s">
        <v>106</v>
      </c>
      <c r="O639" t="s">
        <v>13</v>
      </c>
      <c r="Q639" s="6">
        <v>43852</v>
      </c>
      <c r="T639" s="6"/>
    </row>
    <row r="640" spans="1:20" x14ac:dyDescent="0.3">
      <c r="A640" t="s">
        <v>396</v>
      </c>
      <c r="B640" t="s">
        <v>616</v>
      </c>
      <c r="C640" t="s">
        <v>110</v>
      </c>
      <c r="D640" s="6">
        <v>43196</v>
      </c>
      <c r="E640" s="6">
        <v>43560</v>
      </c>
      <c r="F640" t="s">
        <v>44</v>
      </c>
      <c r="G640" t="s">
        <v>111</v>
      </c>
      <c r="H640" t="s">
        <v>8</v>
      </c>
      <c r="I640" t="s">
        <v>104</v>
      </c>
      <c r="J640" t="s">
        <v>44</v>
      </c>
      <c r="K640" t="s">
        <v>13</v>
      </c>
      <c r="M640" s="6">
        <v>43384</v>
      </c>
      <c r="N640" t="s">
        <v>106</v>
      </c>
      <c r="O640" t="s">
        <v>612</v>
      </c>
      <c r="Q640" s="6">
        <v>43852</v>
      </c>
      <c r="T640" s="6"/>
    </row>
    <row r="641" spans="1:20" x14ac:dyDescent="0.3">
      <c r="A641" t="s">
        <v>262</v>
      </c>
      <c r="B641" t="s">
        <v>629</v>
      </c>
      <c r="C641" t="s">
        <v>110</v>
      </c>
      <c r="D641" s="6">
        <v>43400</v>
      </c>
      <c r="E641" s="6">
        <v>43764</v>
      </c>
      <c r="F641" t="s">
        <v>44</v>
      </c>
      <c r="G641" t="s">
        <v>121</v>
      </c>
      <c r="H641" t="s">
        <v>2</v>
      </c>
      <c r="I641" t="s">
        <v>104</v>
      </c>
      <c r="J641" t="s">
        <v>122</v>
      </c>
      <c r="K641" t="s">
        <v>13</v>
      </c>
      <c r="L641">
        <v>21450</v>
      </c>
      <c r="M641" s="6">
        <v>43400</v>
      </c>
      <c r="N641" t="s">
        <v>106</v>
      </c>
      <c r="O641" t="s">
        <v>612</v>
      </c>
      <c r="Q641" s="6">
        <v>43852</v>
      </c>
      <c r="T641" s="6"/>
    </row>
    <row r="642" spans="1:20" x14ac:dyDescent="0.3">
      <c r="A642" t="s">
        <v>280</v>
      </c>
      <c r="B642" t="s">
        <v>629</v>
      </c>
      <c r="C642" t="s">
        <v>110</v>
      </c>
      <c r="D642" s="6">
        <v>43400</v>
      </c>
      <c r="E642" s="6">
        <v>43764</v>
      </c>
      <c r="F642" t="s">
        <v>44</v>
      </c>
      <c r="G642" t="s">
        <v>121</v>
      </c>
      <c r="H642" t="s">
        <v>2</v>
      </c>
      <c r="I642" t="s">
        <v>104</v>
      </c>
      <c r="J642" t="s">
        <v>122</v>
      </c>
      <c r="K642" t="s">
        <v>13</v>
      </c>
      <c r="L642">
        <v>85800</v>
      </c>
      <c r="M642" s="6">
        <v>43400</v>
      </c>
      <c r="N642" t="s">
        <v>106</v>
      </c>
      <c r="O642" t="s">
        <v>612</v>
      </c>
      <c r="Q642" s="6">
        <v>43852</v>
      </c>
      <c r="T642" s="6"/>
    </row>
    <row r="643" spans="1:20" x14ac:dyDescent="0.3">
      <c r="A643" t="s">
        <v>269</v>
      </c>
      <c r="B643" t="s">
        <v>630</v>
      </c>
      <c r="C643" t="s">
        <v>110</v>
      </c>
      <c r="D643" s="6">
        <v>43405</v>
      </c>
      <c r="E643" s="6">
        <v>43769</v>
      </c>
      <c r="F643" t="s">
        <v>44</v>
      </c>
      <c r="G643" t="s">
        <v>111</v>
      </c>
      <c r="H643" t="s">
        <v>8</v>
      </c>
      <c r="I643" t="s">
        <v>104</v>
      </c>
      <c r="J643" t="s">
        <v>44</v>
      </c>
      <c r="K643" t="s">
        <v>13</v>
      </c>
      <c r="L643">
        <v>92812.5</v>
      </c>
      <c r="M643" s="6">
        <v>43405</v>
      </c>
      <c r="N643" t="s">
        <v>106</v>
      </c>
      <c r="O643" t="s">
        <v>13</v>
      </c>
      <c r="Q643" s="6">
        <v>43852</v>
      </c>
      <c r="T643" s="6"/>
    </row>
    <row r="644" spans="1:20" x14ac:dyDescent="0.3">
      <c r="A644" t="s">
        <v>321</v>
      </c>
      <c r="B644" t="s">
        <v>631</v>
      </c>
      <c r="C644" t="s">
        <v>110</v>
      </c>
      <c r="D644" s="6">
        <v>43405</v>
      </c>
      <c r="E644" s="6">
        <v>43769</v>
      </c>
      <c r="F644" t="s">
        <v>47</v>
      </c>
      <c r="G644" t="s">
        <v>205</v>
      </c>
      <c r="H644" t="s">
        <v>6</v>
      </c>
      <c r="I644" t="s">
        <v>104</v>
      </c>
      <c r="J644" t="s">
        <v>127</v>
      </c>
      <c r="K644" t="s">
        <v>13</v>
      </c>
      <c r="L644">
        <v>6157.88</v>
      </c>
      <c r="M644" s="6">
        <v>43405</v>
      </c>
      <c r="N644" t="s">
        <v>106</v>
      </c>
      <c r="O644" t="s">
        <v>612</v>
      </c>
      <c r="Q644" s="6">
        <v>43852</v>
      </c>
      <c r="T644" s="6"/>
    </row>
    <row r="645" spans="1:20" x14ac:dyDescent="0.3">
      <c r="A645" t="s">
        <v>601</v>
      </c>
      <c r="B645" t="s">
        <v>631</v>
      </c>
      <c r="C645" t="s">
        <v>110</v>
      </c>
      <c r="D645" s="6">
        <v>43405</v>
      </c>
      <c r="E645" s="6">
        <v>43769</v>
      </c>
      <c r="F645" t="s">
        <v>47</v>
      </c>
      <c r="G645" t="s">
        <v>205</v>
      </c>
      <c r="H645" t="s">
        <v>6</v>
      </c>
      <c r="I645" t="s">
        <v>104</v>
      </c>
      <c r="J645" t="s">
        <v>127</v>
      </c>
      <c r="K645" t="s">
        <v>13</v>
      </c>
      <c r="M645" s="6">
        <v>43439</v>
      </c>
      <c r="N645" t="s">
        <v>106</v>
      </c>
      <c r="O645" t="s">
        <v>612</v>
      </c>
      <c r="Q645" s="6">
        <v>43852</v>
      </c>
      <c r="T645" s="6"/>
    </row>
    <row r="646" spans="1:20" x14ac:dyDescent="0.3">
      <c r="A646" t="s">
        <v>237</v>
      </c>
      <c r="B646" t="s">
        <v>169</v>
      </c>
      <c r="C646" t="s">
        <v>110</v>
      </c>
      <c r="D646" s="6">
        <v>43466</v>
      </c>
      <c r="E646" s="6">
        <v>43830</v>
      </c>
      <c r="F646" t="s">
        <v>44</v>
      </c>
      <c r="G646" t="s">
        <v>121</v>
      </c>
      <c r="H646" t="s">
        <v>2</v>
      </c>
      <c r="I646" t="s">
        <v>104</v>
      </c>
      <c r="J646" t="s">
        <v>122</v>
      </c>
      <c r="K646" t="s">
        <v>13</v>
      </c>
      <c r="L646">
        <v>86723.5</v>
      </c>
      <c r="M646" s="6">
        <v>43466</v>
      </c>
      <c r="N646" t="s">
        <v>106</v>
      </c>
      <c r="O646" t="s">
        <v>13</v>
      </c>
      <c r="Q646" s="6">
        <v>43852</v>
      </c>
      <c r="T646" s="6"/>
    </row>
    <row r="647" spans="1:20" x14ac:dyDescent="0.3">
      <c r="A647" t="s">
        <v>212</v>
      </c>
      <c r="B647" t="s">
        <v>615</v>
      </c>
      <c r="C647" t="s">
        <v>110</v>
      </c>
      <c r="D647" s="6">
        <v>43160</v>
      </c>
      <c r="E647" s="6">
        <v>43524</v>
      </c>
      <c r="F647" t="s">
        <v>44</v>
      </c>
      <c r="G647" t="s">
        <v>121</v>
      </c>
      <c r="H647" t="s">
        <v>2</v>
      </c>
      <c r="I647" t="s">
        <v>104</v>
      </c>
      <c r="J647" t="s">
        <v>122</v>
      </c>
      <c r="K647" t="s">
        <v>13</v>
      </c>
      <c r="L647">
        <v>18150</v>
      </c>
      <c r="M647" s="6">
        <v>43468</v>
      </c>
      <c r="N647" t="s">
        <v>106</v>
      </c>
      <c r="O647" t="s">
        <v>612</v>
      </c>
      <c r="Q647" s="6">
        <v>43852</v>
      </c>
      <c r="T647" s="6"/>
    </row>
    <row r="648" spans="1:20" x14ac:dyDescent="0.3">
      <c r="A648" t="s">
        <v>295</v>
      </c>
      <c r="B648" t="s">
        <v>632</v>
      </c>
      <c r="C648" t="s">
        <v>110</v>
      </c>
      <c r="D648" s="6">
        <v>43477</v>
      </c>
      <c r="E648" s="6">
        <v>43841</v>
      </c>
      <c r="F648" t="s">
        <v>44</v>
      </c>
      <c r="G648" t="s">
        <v>125</v>
      </c>
      <c r="H648" t="s">
        <v>126</v>
      </c>
      <c r="I648" t="s">
        <v>104</v>
      </c>
      <c r="J648" t="s">
        <v>44</v>
      </c>
      <c r="K648" t="s">
        <v>11</v>
      </c>
      <c r="L648">
        <v>15592.5</v>
      </c>
      <c r="M648" s="6">
        <v>43477</v>
      </c>
      <c r="N648" t="s">
        <v>106</v>
      </c>
      <c r="O648" t="s">
        <v>13</v>
      </c>
      <c r="Q648" s="6">
        <v>43852</v>
      </c>
      <c r="T648" s="6"/>
    </row>
    <row r="649" spans="1:20" x14ac:dyDescent="0.3">
      <c r="A649" t="s">
        <v>448</v>
      </c>
      <c r="B649" t="s">
        <v>616</v>
      </c>
      <c r="C649" t="s">
        <v>110</v>
      </c>
      <c r="D649" s="6">
        <v>43196</v>
      </c>
      <c r="E649" s="6">
        <v>43560</v>
      </c>
      <c r="F649" t="s">
        <v>44</v>
      </c>
      <c r="G649" t="s">
        <v>111</v>
      </c>
      <c r="H649" t="s">
        <v>8</v>
      </c>
      <c r="I649" t="s">
        <v>104</v>
      </c>
      <c r="J649" t="s">
        <v>44</v>
      </c>
      <c r="K649" t="s">
        <v>13</v>
      </c>
      <c r="L649">
        <v>16500</v>
      </c>
      <c r="M649" s="6">
        <v>43482</v>
      </c>
      <c r="N649" t="s">
        <v>106</v>
      </c>
      <c r="O649" t="s">
        <v>612</v>
      </c>
      <c r="Q649" s="6">
        <v>43852</v>
      </c>
      <c r="T649" s="6"/>
    </row>
    <row r="650" spans="1:20" x14ac:dyDescent="0.3">
      <c r="A650" t="s">
        <v>156</v>
      </c>
      <c r="B650" t="s">
        <v>617</v>
      </c>
      <c r="C650" t="s">
        <v>110</v>
      </c>
      <c r="D650" s="6">
        <v>43274</v>
      </c>
      <c r="E650" s="6">
        <v>43638</v>
      </c>
      <c r="F650" t="s">
        <v>45</v>
      </c>
      <c r="G650" t="s">
        <v>173</v>
      </c>
      <c r="H650" t="s">
        <v>24</v>
      </c>
      <c r="I650" t="s">
        <v>104</v>
      </c>
      <c r="J650" t="s">
        <v>122</v>
      </c>
      <c r="K650" t="s">
        <v>13</v>
      </c>
      <c r="L650">
        <v>5891</v>
      </c>
      <c r="M650" s="6">
        <v>43500</v>
      </c>
      <c r="N650" t="s">
        <v>106</v>
      </c>
      <c r="O650" t="s">
        <v>612</v>
      </c>
      <c r="Q650" s="6">
        <v>43852</v>
      </c>
      <c r="T650" s="6"/>
    </row>
    <row r="651" spans="1:20" x14ac:dyDescent="0.3">
      <c r="A651" t="s">
        <v>140</v>
      </c>
      <c r="B651" t="s">
        <v>631</v>
      </c>
      <c r="C651" t="s">
        <v>110</v>
      </c>
      <c r="D651" s="6">
        <v>43405</v>
      </c>
      <c r="E651" s="6">
        <v>43769</v>
      </c>
      <c r="F651" t="s">
        <v>47</v>
      </c>
      <c r="G651" t="s">
        <v>205</v>
      </c>
      <c r="H651" t="s">
        <v>6</v>
      </c>
      <c r="I651" t="s">
        <v>104</v>
      </c>
      <c r="J651" t="s">
        <v>127</v>
      </c>
      <c r="K651" t="s">
        <v>13</v>
      </c>
      <c r="L651">
        <v>113.48</v>
      </c>
      <c r="M651" s="6">
        <v>43504</v>
      </c>
      <c r="N651" t="s">
        <v>106</v>
      </c>
      <c r="O651" t="s">
        <v>612</v>
      </c>
      <c r="Q651" s="6">
        <v>43852</v>
      </c>
      <c r="T651" s="6"/>
    </row>
    <row r="652" spans="1:20" x14ac:dyDescent="0.3">
      <c r="A652" t="s">
        <v>226</v>
      </c>
      <c r="B652" t="s">
        <v>633</v>
      </c>
      <c r="C652" t="s">
        <v>110</v>
      </c>
      <c r="D652" s="6">
        <v>43540</v>
      </c>
      <c r="E652" s="6">
        <v>43570</v>
      </c>
      <c r="F652" t="s">
        <v>45</v>
      </c>
      <c r="G652" t="s">
        <v>121</v>
      </c>
      <c r="H652" t="s">
        <v>2</v>
      </c>
      <c r="I652" t="s">
        <v>104</v>
      </c>
      <c r="J652" t="s">
        <v>122</v>
      </c>
      <c r="K652" t="s">
        <v>13</v>
      </c>
      <c r="L652">
        <v>63.75</v>
      </c>
      <c r="M652" s="6">
        <v>43540</v>
      </c>
      <c r="N652" t="s">
        <v>106</v>
      </c>
      <c r="O652" t="s">
        <v>13</v>
      </c>
      <c r="Q652" s="6">
        <v>43852</v>
      </c>
      <c r="T652" s="6"/>
    </row>
    <row r="653" spans="1:20" x14ac:dyDescent="0.3">
      <c r="A653" t="s">
        <v>327</v>
      </c>
      <c r="B653" t="s">
        <v>634</v>
      </c>
      <c r="C653" t="s">
        <v>110</v>
      </c>
      <c r="D653" s="6">
        <v>43557</v>
      </c>
      <c r="E653" s="6">
        <v>43571</v>
      </c>
      <c r="F653" t="s">
        <v>45</v>
      </c>
      <c r="G653" t="s">
        <v>121</v>
      </c>
      <c r="H653" t="s">
        <v>2</v>
      </c>
      <c r="I653" t="s">
        <v>104</v>
      </c>
      <c r="J653" t="s">
        <v>122</v>
      </c>
      <c r="K653" t="s">
        <v>13</v>
      </c>
      <c r="L653">
        <v>4362.38</v>
      </c>
      <c r="M653" s="6">
        <v>43557</v>
      </c>
      <c r="N653" t="s">
        <v>106</v>
      </c>
      <c r="O653" t="s">
        <v>13</v>
      </c>
      <c r="Q653" s="6">
        <v>43852</v>
      </c>
      <c r="T653" s="6"/>
    </row>
    <row r="654" spans="1:20" x14ac:dyDescent="0.3">
      <c r="A654" t="s">
        <v>212</v>
      </c>
      <c r="B654" t="s">
        <v>635</v>
      </c>
      <c r="C654" t="s">
        <v>110</v>
      </c>
      <c r="D654" s="6">
        <v>43364</v>
      </c>
      <c r="E654" s="6">
        <v>43728</v>
      </c>
      <c r="F654" t="s">
        <v>44</v>
      </c>
      <c r="G654" t="s">
        <v>121</v>
      </c>
      <c r="H654" t="s">
        <v>2</v>
      </c>
      <c r="I654" t="s">
        <v>104</v>
      </c>
      <c r="J654" t="s">
        <v>122</v>
      </c>
      <c r="K654" t="s">
        <v>13</v>
      </c>
      <c r="L654">
        <v>1980</v>
      </c>
      <c r="M654" s="6">
        <v>43630</v>
      </c>
      <c r="N654" t="s">
        <v>106</v>
      </c>
      <c r="O654" t="s">
        <v>612</v>
      </c>
      <c r="Q654" s="6">
        <v>43852</v>
      </c>
      <c r="T654" s="6"/>
    </row>
    <row r="655" spans="1:20" x14ac:dyDescent="0.3">
      <c r="A655" t="s">
        <v>273</v>
      </c>
      <c r="B655" t="s">
        <v>622</v>
      </c>
      <c r="C655" t="s">
        <v>110</v>
      </c>
      <c r="D655" s="6">
        <v>43309</v>
      </c>
      <c r="E655" s="6">
        <v>43673</v>
      </c>
      <c r="F655" t="s">
        <v>45</v>
      </c>
      <c r="G655" t="s">
        <v>623</v>
      </c>
      <c r="H655" t="s">
        <v>624</v>
      </c>
      <c r="I655" t="s">
        <v>104</v>
      </c>
      <c r="J655" t="s">
        <v>507</v>
      </c>
      <c r="K655" t="s">
        <v>13</v>
      </c>
      <c r="L655">
        <v>8174.5</v>
      </c>
      <c r="M655" s="6">
        <v>43664</v>
      </c>
      <c r="N655" t="s">
        <v>106</v>
      </c>
      <c r="O655" t="s">
        <v>612</v>
      </c>
      <c r="Q655" s="6">
        <v>43852</v>
      </c>
      <c r="T655" s="6"/>
    </row>
    <row r="656" spans="1:20" x14ac:dyDescent="0.3">
      <c r="A656" t="s">
        <v>207</v>
      </c>
      <c r="B656" t="s">
        <v>635</v>
      </c>
      <c r="C656" t="s">
        <v>110</v>
      </c>
      <c r="D656" s="6">
        <v>43364</v>
      </c>
      <c r="E656" s="6">
        <v>43728</v>
      </c>
      <c r="F656" t="s">
        <v>44</v>
      </c>
      <c r="G656" t="s">
        <v>121</v>
      </c>
      <c r="H656" t="s">
        <v>2</v>
      </c>
      <c r="I656" t="s">
        <v>104</v>
      </c>
      <c r="J656" t="s">
        <v>122</v>
      </c>
      <c r="K656" t="s">
        <v>13</v>
      </c>
      <c r="L656">
        <v>5610</v>
      </c>
      <c r="M656" s="6">
        <v>43729</v>
      </c>
      <c r="N656" t="s">
        <v>106</v>
      </c>
      <c r="O656" t="s">
        <v>612</v>
      </c>
      <c r="Q656" s="6">
        <v>43852</v>
      </c>
      <c r="T656" s="6"/>
    </row>
    <row r="657" spans="1:20" x14ac:dyDescent="0.3">
      <c r="A657" t="s">
        <v>266</v>
      </c>
      <c r="B657" t="s">
        <v>629</v>
      </c>
      <c r="C657" t="s">
        <v>110</v>
      </c>
      <c r="D657" s="6">
        <v>43400</v>
      </c>
      <c r="E657" s="6">
        <v>43764</v>
      </c>
      <c r="F657" t="s">
        <v>44</v>
      </c>
      <c r="G657" t="s">
        <v>121</v>
      </c>
      <c r="H657" t="s">
        <v>2</v>
      </c>
      <c r="I657" t="s">
        <v>104</v>
      </c>
      <c r="J657" t="s">
        <v>122</v>
      </c>
      <c r="K657" t="s">
        <v>13</v>
      </c>
      <c r="L657">
        <v>17941.34</v>
      </c>
      <c r="M657" s="6">
        <v>43764</v>
      </c>
      <c r="N657" t="s">
        <v>106</v>
      </c>
      <c r="O657" t="s">
        <v>612</v>
      </c>
      <c r="Q657" s="6">
        <v>43852</v>
      </c>
      <c r="T657" s="6"/>
    </row>
    <row r="658" spans="1:20" x14ac:dyDescent="0.3">
      <c r="A658" t="s">
        <v>190</v>
      </c>
      <c r="B658" t="s">
        <v>629</v>
      </c>
      <c r="C658" t="s">
        <v>110</v>
      </c>
      <c r="D658" s="6">
        <v>43400</v>
      </c>
      <c r="E658" s="6">
        <v>43764</v>
      </c>
      <c r="F658" t="s">
        <v>44</v>
      </c>
      <c r="G658" t="s">
        <v>121</v>
      </c>
      <c r="H658" t="s">
        <v>2</v>
      </c>
      <c r="I658" t="s">
        <v>104</v>
      </c>
      <c r="J658" t="s">
        <v>122</v>
      </c>
      <c r="K658" t="s">
        <v>13</v>
      </c>
      <c r="L658">
        <v>71765.36</v>
      </c>
      <c r="M658" s="6">
        <v>43764</v>
      </c>
      <c r="N658" t="s">
        <v>106</v>
      </c>
      <c r="O658" t="s">
        <v>612</v>
      </c>
      <c r="Q658" s="6">
        <v>43852</v>
      </c>
      <c r="T658" s="6"/>
    </row>
    <row r="659" spans="1:20" x14ac:dyDescent="0.3">
      <c r="A659" t="s">
        <v>601</v>
      </c>
      <c r="B659" t="s">
        <v>636</v>
      </c>
      <c r="C659" t="s">
        <v>43</v>
      </c>
      <c r="D659" s="6">
        <v>42636</v>
      </c>
      <c r="E659" s="6">
        <v>43730</v>
      </c>
      <c r="F659" t="s">
        <v>48</v>
      </c>
      <c r="G659" t="s">
        <v>111</v>
      </c>
      <c r="H659" t="s">
        <v>8</v>
      </c>
      <c r="I659" t="s">
        <v>104</v>
      </c>
      <c r="J659" t="s">
        <v>105</v>
      </c>
      <c r="K659" t="s">
        <v>12</v>
      </c>
      <c r="L659">
        <v>0</v>
      </c>
      <c r="M659" s="6"/>
      <c r="N659" t="s">
        <v>106</v>
      </c>
      <c r="O659" t="s">
        <v>612</v>
      </c>
      <c r="Q659" s="6">
        <v>43852</v>
      </c>
      <c r="T659" s="6"/>
    </row>
    <row r="660" spans="1:20" x14ac:dyDescent="0.3">
      <c r="A660" t="s">
        <v>321</v>
      </c>
      <c r="B660" t="s">
        <v>636</v>
      </c>
      <c r="C660" t="s">
        <v>43</v>
      </c>
      <c r="D660" s="6">
        <v>42636</v>
      </c>
      <c r="E660" s="6">
        <v>43730</v>
      </c>
      <c r="F660" t="s">
        <v>48</v>
      </c>
      <c r="G660" t="s">
        <v>111</v>
      </c>
      <c r="H660" t="s">
        <v>8</v>
      </c>
      <c r="I660" t="s">
        <v>104</v>
      </c>
      <c r="J660" t="s">
        <v>105</v>
      </c>
      <c r="K660" t="s">
        <v>12</v>
      </c>
      <c r="L660">
        <v>0</v>
      </c>
      <c r="M660" s="6"/>
      <c r="N660" t="s">
        <v>106</v>
      </c>
      <c r="O660" t="s">
        <v>612</v>
      </c>
      <c r="Q660" s="6">
        <v>43852</v>
      </c>
      <c r="T660" s="6"/>
    </row>
    <row r="661" spans="1:20" x14ac:dyDescent="0.3">
      <c r="A661" t="s">
        <v>139</v>
      </c>
      <c r="B661" t="s">
        <v>637</v>
      </c>
      <c r="C661" t="s">
        <v>43</v>
      </c>
      <c r="D661" s="6">
        <v>43462</v>
      </c>
      <c r="E661" s="6">
        <v>43826</v>
      </c>
      <c r="F661" t="s">
        <v>44</v>
      </c>
      <c r="G661" t="s">
        <v>111</v>
      </c>
      <c r="H661" t="s">
        <v>8</v>
      </c>
      <c r="I661" t="s">
        <v>104</v>
      </c>
      <c r="J661" t="s">
        <v>44</v>
      </c>
      <c r="K661" t="s">
        <v>11</v>
      </c>
      <c r="L661">
        <v>0</v>
      </c>
      <c r="M661" s="6"/>
      <c r="N661" t="s">
        <v>106</v>
      </c>
      <c r="O661" t="s">
        <v>612</v>
      </c>
      <c r="Q661" s="6">
        <v>43852</v>
      </c>
      <c r="T661" s="6"/>
    </row>
    <row r="662" spans="1:20" x14ac:dyDescent="0.3">
      <c r="A662" t="s">
        <v>415</v>
      </c>
      <c r="B662" t="s">
        <v>638</v>
      </c>
      <c r="C662" t="s">
        <v>43</v>
      </c>
      <c r="D662" s="6">
        <v>43525</v>
      </c>
      <c r="E662" s="6">
        <v>43890</v>
      </c>
      <c r="F662" t="s">
        <v>44</v>
      </c>
      <c r="G662" t="s">
        <v>121</v>
      </c>
      <c r="H662" t="s">
        <v>2</v>
      </c>
      <c r="I662" t="s">
        <v>104</v>
      </c>
      <c r="J662" t="s">
        <v>122</v>
      </c>
      <c r="K662" t="s">
        <v>13</v>
      </c>
      <c r="L662">
        <v>0</v>
      </c>
      <c r="M662" s="6"/>
      <c r="N662" t="s">
        <v>106</v>
      </c>
      <c r="O662" t="s">
        <v>612</v>
      </c>
      <c r="Q662" s="6">
        <v>43852</v>
      </c>
      <c r="T662" s="6"/>
    </row>
    <row r="663" spans="1:20" x14ac:dyDescent="0.3">
      <c r="A663" t="s">
        <v>415</v>
      </c>
      <c r="B663" t="s">
        <v>636</v>
      </c>
      <c r="C663" t="s">
        <v>43</v>
      </c>
      <c r="D663" s="6">
        <v>42636</v>
      </c>
      <c r="E663" s="6">
        <v>43730</v>
      </c>
      <c r="F663" t="s">
        <v>48</v>
      </c>
      <c r="G663" t="s">
        <v>111</v>
      </c>
      <c r="H663" t="s">
        <v>8</v>
      </c>
      <c r="I663" t="s">
        <v>104</v>
      </c>
      <c r="J663" t="s">
        <v>105</v>
      </c>
      <c r="K663" t="s">
        <v>12</v>
      </c>
      <c r="L663">
        <v>0</v>
      </c>
      <c r="M663" s="6"/>
      <c r="N663" t="s">
        <v>106</v>
      </c>
      <c r="O663" t="s">
        <v>612</v>
      </c>
      <c r="Q663" s="6">
        <v>43852</v>
      </c>
      <c r="T663" s="6"/>
    </row>
    <row r="664" spans="1:20" x14ac:dyDescent="0.3">
      <c r="A664" t="s">
        <v>387</v>
      </c>
      <c r="B664" t="s">
        <v>639</v>
      </c>
      <c r="C664" t="s">
        <v>43</v>
      </c>
      <c r="D664" s="6">
        <v>42634</v>
      </c>
      <c r="E664" s="6">
        <v>44002</v>
      </c>
      <c r="F664" t="s">
        <v>48</v>
      </c>
      <c r="G664" t="s">
        <v>111</v>
      </c>
      <c r="H664" t="s">
        <v>8</v>
      </c>
      <c r="I664" t="s">
        <v>104</v>
      </c>
      <c r="J664" t="s">
        <v>105</v>
      </c>
      <c r="K664" t="s">
        <v>11</v>
      </c>
      <c r="L664">
        <v>0</v>
      </c>
      <c r="M664" s="6">
        <v>42634</v>
      </c>
      <c r="N664" t="s">
        <v>106</v>
      </c>
      <c r="O664" t="s">
        <v>612</v>
      </c>
      <c r="Q664" s="6">
        <v>43852</v>
      </c>
      <c r="T664" s="6"/>
    </row>
    <row r="665" spans="1:20" x14ac:dyDescent="0.3">
      <c r="A665" t="s">
        <v>215</v>
      </c>
      <c r="B665" t="s">
        <v>636</v>
      </c>
      <c r="C665" t="s">
        <v>43</v>
      </c>
      <c r="D665" s="6">
        <v>42636</v>
      </c>
      <c r="E665" s="6">
        <v>43730</v>
      </c>
      <c r="F665" t="s">
        <v>48</v>
      </c>
      <c r="G665" t="s">
        <v>111</v>
      </c>
      <c r="H665" t="s">
        <v>8</v>
      </c>
      <c r="I665" t="s">
        <v>104</v>
      </c>
      <c r="J665" t="s">
        <v>105</v>
      </c>
      <c r="K665" t="s">
        <v>12</v>
      </c>
      <c r="L665">
        <v>183374.9</v>
      </c>
      <c r="M665" s="6">
        <v>42636</v>
      </c>
      <c r="N665" t="s">
        <v>106</v>
      </c>
      <c r="O665" t="s">
        <v>612</v>
      </c>
      <c r="Q665" s="6">
        <v>43852</v>
      </c>
      <c r="T665" s="6"/>
    </row>
    <row r="666" spans="1:20" x14ac:dyDescent="0.3">
      <c r="A666" t="s">
        <v>300</v>
      </c>
      <c r="B666" t="s">
        <v>636</v>
      </c>
      <c r="C666" t="s">
        <v>43</v>
      </c>
      <c r="D666" s="6">
        <v>42636</v>
      </c>
      <c r="E666" s="6">
        <v>43730</v>
      </c>
      <c r="F666" t="s">
        <v>48</v>
      </c>
      <c r="G666" t="s">
        <v>111</v>
      </c>
      <c r="H666" t="s">
        <v>8</v>
      </c>
      <c r="I666" t="s">
        <v>104</v>
      </c>
      <c r="J666" t="s">
        <v>105</v>
      </c>
      <c r="K666" t="s">
        <v>12</v>
      </c>
      <c r="L666">
        <v>31589.3</v>
      </c>
      <c r="M666" s="6">
        <v>42727</v>
      </c>
      <c r="N666" t="s">
        <v>106</v>
      </c>
      <c r="O666" t="s">
        <v>612</v>
      </c>
      <c r="Q666" s="6">
        <v>43852</v>
      </c>
      <c r="T666" s="6"/>
    </row>
    <row r="667" spans="1:20" x14ac:dyDescent="0.3">
      <c r="A667" t="s">
        <v>207</v>
      </c>
      <c r="B667" t="s">
        <v>636</v>
      </c>
      <c r="C667" t="s">
        <v>43</v>
      </c>
      <c r="D667" s="6">
        <v>42636</v>
      </c>
      <c r="E667" s="6">
        <v>43730</v>
      </c>
      <c r="F667" t="s">
        <v>48</v>
      </c>
      <c r="G667" t="s">
        <v>111</v>
      </c>
      <c r="H667" t="s">
        <v>8</v>
      </c>
      <c r="I667" t="s">
        <v>104</v>
      </c>
      <c r="J667" t="s">
        <v>105</v>
      </c>
      <c r="K667" t="s">
        <v>12</v>
      </c>
      <c r="L667">
        <v>31589.3</v>
      </c>
      <c r="M667" s="6">
        <v>42817</v>
      </c>
      <c r="N667" t="s">
        <v>106</v>
      </c>
      <c r="O667" t="s">
        <v>612</v>
      </c>
      <c r="Q667" s="6">
        <v>43852</v>
      </c>
      <c r="T667" s="6"/>
    </row>
    <row r="668" spans="1:20" x14ac:dyDescent="0.3">
      <c r="A668" t="s">
        <v>212</v>
      </c>
      <c r="B668" t="s">
        <v>636</v>
      </c>
      <c r="C668" t="s">
        <v>43</v>
      </c>
      <c r="D668" s="6">
        <v>42636</v>
      </c>
      <c r="E668" s="6">
        <v>43730</v>
      </c>
      <c r="F668" t="s">
        <v>48</v>
      </c>
      <c r="G668" t="s">
        <v>111</v>
      </c>
      <c r="H668" t="s">
        <v>8</v>
      </c>
      <c r="I668" t="s">
        <v>104</v>
      </c>
      <c r="J668" t="s">
        <v>105</v>
      </c>
      <c r="K668" t="s">
        <v>12</v>
      </c>
      <c r="L668">
        <v>31589.3</v>
      </c>
      <c r="M668" s="6">
        <v>42909</v>
      </c>
      <c r="N668" t="s">
        <v>106</v>
      </c>
      <c r="O668" t="s">
        <v>612</v>
      </c>
      <c r="Q668" s="6">
        <v>43852</v>
      </c>
      <c r="T668" s="6"/>
    </row>
    <row r="669" spans="1:20" x14ac:dyDescent="0.3">
      <c r="A669" t="s">
        <v>412</v>
      </c>
      <c r="B669" t="s">
        <v>636</v>
      </c>
      <c r="C669" t="s">
        <v>43</v>
      </c>
      <c r="D669" s="6">
        <v>42636</v>
      </c>
      <c r="E669" s="6">
        <v>43730</v>
      </c>
      <c r="F669" t="s">
        <v>48</v>
      </c>
      <c r="G669" t="s">
        <v>111</v>
      </c>
      <c r="H669" t="s">
        <v>8</v>
      </c>
      <c r="I669" t="s">
        <v>104</v>
      </c>
      <c r="J669" t="s">
        <v>105</v>
      </c>
      <c r="K669" t="s">
        <v>12</v>
      </c>
      <c r="L669">
        <v>31589.3</v>
      </c>
      <c r="M669" s="6">
        <v>43001</v>
      </c>
      <c r="N669" t="s">
        <v>106</v>
      </c>
      <c r="O669" t="s">
        <v>612</v>
      </c>
      <c r="Q669" s="6">
        <v>43852</v>
      </c>
      <c r="T669" s="6"/>
    </row>
    <row r="670" spans="1:20" x14ac:dyDescent="0.3">
      <c r="A670" t="s">
        <v>298</v>
      </c>
      <c r="B670" t="s">
        <v>636</v>
      </c>
      <c r="C670" t="s">
        <v>43</v>
      </c>
      <c r="D670" s="6">
        <v>42636</v>
      </c>
      <c r="E670" s="6">
        <v>43730</v>
      </c>
      <c r="F670" t="s">
        <v>48</v>
      </c>
      <c r="G670" t="s">
        <v>111</v>
      </c>
      <c r="H670" t="s">
        <v>8</v>
      </c>
      <c r="I670" t="s">
        <v>104</v>
      </c>
      <c r="J670" t="s">
        <v>105</v>
      </c>
      <c r="K670" t="s">
        <v>12</v>
      </c>
      <c r="L670">
        <v>31589.25</v>
      </c>
      <c r="M670" s="6">
        <v>43092</v>
      </c>
      <c r="N670" t="s">
        <v>106</v>
      </c>
      <c r="O670" t="s">
        <v>612</v>
      </c>
      <c r="Q670" s="6">
        <v>43852</v>
      </c>
      <c r="T670" s="6"/>
    </row>
    <row r="671" spans="1:20" x14ac:dyDescent="0.3">
      <c r="A671" t="s">
        <v>409</v>
      </c>
      <c r="B671" t="s">
        <v>636</v>
      </c>
      <c r="C671" t="s">
        <v>43</v>
      </c>
      <c r="D671" s="6">
        <v>42636</v>
      </c>
      <c r="E671" s="6">
        <v>43730</v>
      </c>
      <c r="F671" t="s">
        <v>48</v>
      </c>
      <c r="G671" t="s">
        <v>111</v>
      </c>
      <c r="H671" t="s">
        <v>8</v>
      </c>
      <c r="I671" t="s">
        <v>104</v>
      </c>
      <c r="J671" t="s">
        <v>105</v>
      </c>
      <c r="K671" t="s">
        <v>12</v>
      </c>
      <c r="L671">
        <v>31589.25</v>
      </c>
      <c r="M671" s="6">
        <v>43182</v>
      </c>
      <c r="N671" t="s">
        <v>106</v>
      </c>
      <c r="O671" t="s">
        <v>612</v>
      </c>
      <c r="Q671" s="6">
        <v>43852</v>
      </c>
      <c r="T671" s="6"/>
    </row>
    <row r="672" spans="1:20" x14ac:dyDescent="0.3">
      <c r="A672" t="s">
        <v>348</v>
      </c>
      <c r="B672" t="s">
        <v>640</v>
      </c>
      <c r="C672" t="s">
        <v>43</v>
      </c>
      <c r="D672" s="6">
        <v>43252</v>
      </c>
      <c r="E672" s="6">
        <v>43616</v>
      </c>
      <c r="F672" t="s">
        <v>46</v>
      </c>
      <c r="G672" t="s">
        <v>103</v>
      </c>
      <c r="H672" t="s">
        <v>23</v>
      </c>
      <c r="I672" t="s">
        <v>104</v>
      </c>
      <c r="J672" t="s">
        <v>46</v>
      </c>
      <c r="K672" t="s">
        <v>12</v>
      </c>
      <c r="L672">
        <v>100000</v>
      </c>
      <c r="M672" s="6">
        <v>43252</v>
      </c>
      <c r="N672" t="s">
        <v>106</v>
      </c>
      <c r="O672" t="s">
        <v>612</v>
      </c>
      <c r="Q672" s="6">
        <v>43852</v>
      </c>
      <c r="T672" s="6"/>
    </row>
    <row r="673" spans="1:20" x14ac:dyDescent="0.3">
      <c r="A673" t="s">
        <v>601</v>
      </c>
      <c r="B673" t="s">
        <v>641</v>
      </c>
      <c r="C673" t="s">
        <v>43</v>
      </c>
      <c r="D673" s="6">
        <v>43263</v>
      </c>
      <c r="E673" s="6">
        <v>43627</v>
      </c>
      <c r="F673" t="s">
        <v>44</v>
      </c>
      <c r="G673" t="s">
        <v>197</v>
      </c>
      <c r="H673" t="s">
        <v>22</v>
      </c>
      <c r="I673" t="s">
        <v>104</v>
      </c>
      <c r="J673" t="s">
        <v>223</v>
      </c>
      <c r="K673" t="s">
        <v>13</v>
      </c>
      <c r="L673">
        <v>1980</v>
      </c>
      <c r="M673" s="6">
        <v>43263</v>
      </c>
      <c r="N673" t="s">
        <v>106</v>
      </c>
      <c r="O673" t="s">
        <v>612</v>
      </c>
      <c r="Q673" s="6">
        <v>43852</v>
      </c>
      <c r="T673" s="6"/>
    </row>
    <row r="674" spans="1:20" x14ac:dyDescent="0.3">
      <c r="A674" t="s">
        <v>198</v>
      </c>
      <c r="B674" t="s">
        <v>636</v>
      </c>
      <c r="C674" t="s">
        <v>43</v>
      </c>
      <c r="D674" s="6">
        <v>42636</v>
      </c>
      <c r="E674" s="6">
        <v>43730</v>
      </c>
      <c r="F674" t="s">
        <v>48</v>
      </c>
      <c r="G674" t="s">
        <v>111</v>
      </c>
      <c r="H674" t="s">
        <v>8</v>
      </c>
      <c r="I674" t="s">
        <v>104</v>
      </c>
      <c r="J674" t="s">
        <v>105</v>
      </c>
      <c r="K674" t="s">
        <v>12</v>
      </c>
      <c r="L674">
        <v>31589.25</v>
      </c>
      <c r="M674" s="6">
        <v>43274</v>
      </c>
      <c r="N674" t="s">
        <v>106</v>
      </c>
      <c r="O674" t="s">
        <v>612</v>
      </c>
      <c r="Q674" s="6">
        <v>43852</v>
      </c>
      <c r="T674" s="6"/>
    </row>
    <row r="675" spans="1:20" x14ac:dyDescent="0.3">
      <c r="A675" t="s">
        <v>396</v>
      </c>
      <c r="B675" t="s">
        <v>640</v>
      </c>
      <c r="C675" t="s">
        <v>43</v>
      </c>
      <c r="D675" s="6">
        <v>43252</v>
      </c>
      <c r="E675" s="6">
        <v>43616</v>
      </c>
      <c r="F675" t="s">
        <v>46</v>
      </c>
      <c r="G675" t="s">
        <v>103</v>
      </c>
      <c r="H675" t="s">
        <v>23</v>
      </c>
      <c r="I675" t="s">
        <v>104</v>
      </c>
      <c r="J675" t="s">
        <v>46</v>
      </c>
      <c r="K675" t="s">
        <v>12</v>
      </c>
      <c r="M675" s="6">
        <v>43315</v>
      </c>
      <c r="N675" t="s">
        <v>106</v>
      </c>
      <c r="O675" t="s">
        <v>612</v>
      </c>
      <c r="Q675" s="6">
        <v>43852</v>
      </c>
      <c r="T675" s="6"/>
    </row>
    <row r="676" spans="1:20" x14ac:dyDescent="0.3">
      <c r="A676" t="s">
        <v>153</v>
      </c>
      <c r="B676" t="s">
        <v>642</v>
      </c>
      <c r="C676" t="s">
        <v>43</v>
      </c>
      <c r="D676" s="6">
        <v>43322</v>
      </c>
      <c r="E676" s="6">
        <v>43625</v>
      </c>
      <c r="F676" t="s">
        <v>45</v>
      </c>
      <c r="G676" t="s">
        <v>125</v>
      </c>
      <c r="H676" t="s">
        <v>126</v>
      </c>
      <c r="I676" t="s">
        <v>104</v>
      </c>
      <c r="J676" t="s">
        <v>46</v>
      </c>
      <c r="K676" t="s">
        <v>12</v>
      </c>
      <c r="L676">
        <v>7827.77</v>
      </c>
      <c r="M676" s="6">
        <v>43322</v>
      </c>
      <c r="N676" t="s">
        <v>106</v>
      </c>
      <c r="O676" t="s">
        <v>612</v>
      </c>
      <c r="Q676" s="6">
        <v>43852</v>
      </c>
      <c r="T676" s="6"/>
    </row>
    <row r="677" spans="1:20" x14ac:dyDescent="0.3">
      <c r="A677" t="s">
        <v>406</v>
      </c>
      <c r="B677" t="s">
        <v>639</v>
      </c>
      <c r="C677" t="s">
        <v>43</v>
      </c>
      <c r="D677" s="6">
        <v>42634</v>
      </c>
      <c r="E677" s="6">
        <v>44002</v>
      </c>
      <c r="F677" t="s">
        <v>48</v>
      </c>
      <c r="G677" t="s">
        <v>111</v>
      </c>
      <c r="H677" t="s">
        <v>8</v>
      </c>
      <c r="I677" t="s">
        <v>104</v>
      </c>
      <c r="J677" t="s">
        <v>105</v>
      </c>
      <c r="K677" t="s">
        <v>11</v>
      </c>
      <c r="M677" s="6">
        <v>43364</v>
      </c>
      <c r="N677" t="s">
        <v>106</v>
      </c>
      <c r="O677" t="s">
        <v>612</v>
      </c>
      <c r="Q677" s="6">
        <v>43852</v>
      </c>
      <c r="T677" s="6"/>
    </row>
    <row r="678" spans="1:20" x14ac:dyDescent="0.3">
      <c r="A678" t="s">
        <v>334</v>
      </c>
      <c r="B678" t="s">
        <v>636</v>
      </c>
      <c r="C678" t="s">
        <v>43</v>
      </c>
      <c r="D678" s="6">
        <v>42636</v>
      </c>
      <c r="E678" s="6">
        <v>43730</v>
      </c>
      <c r="F678" t="s">
        <v>48</v>
      </c>
      <c r="G678" t="s">
        <v>111</v>
      </c>
      <c r="H678" t="s">
        <v>8</v>
      </c>
      <c r="I678" t="s">
        <v>104</v>
      </c>
      <c r="J678" t="s">
        <v>105</v>
      </c>
      <c r="K678" t="s">
        <v>12</v>
      </c>
      <c r="L678">
        <v>31589.25</v>
      </c>
      <c r="M678" s="6">
        <v>43366</v>
      </c>
      <c r="N678" t="s">
        <v>106</v>
      </c>
      <c r="O678" t="s">
        <v>612</v>
      </c>
      <c r="Q678" s="6">
        <v>43852</v>
      </c>
      <c r="T678" s="6"/>
    </row>
    <row r="679" spans="1:20" x14ac:dyDescent="0.3">
      <c r="A679" t="s">
        <v>401</v>
      </c>
      <c r="B679" t="s">
        <v>628</v>
      </c>
      <c r="C679" t="s">
        <v>43</v>
      </c>
      <c r="D679" s="6">
        <v>43371</v>
      </c>
      <c r="E679" s="6">
        <v>43735</v>
      </c>
      <c r="F679" t="s">
        <v>45</v>
      </c>
      <c r="G679" t="s">
        <v>121</v>
      </c>
      <c r="H679" t="s">
        <v>2</v>
      </c>
      <c r="I679" t="s">
        <v>104</v>
      </c>
      <c r="J679" t="s">
        <v>122</v>
      </c>
      <c r="K679" t="s">
        <v>13</v>
      </c>
      <c r="L679">
        <v>6250</v>
      </c>
      <c r="M679" s="6">
        <v>43371</v>
      </c>
      <c r="N679" t="s">
        <v>106</v>
      </c>
      <c r="O679" t="s">
        <v>612</v>
      </c>
      <c r="Q679" s="6">
        <v>43852</v>
      </c>
      <c r="T679" s="6"/>
    </row>
    <row r="680" spans="1:20" x14ac:dyDescent="0.3">
      <c r="A680" t="s">
        <v>250</v>
      </c>
      <c r="B680" t="s">
        <v>642</v>
      </c>
      <c r="C680" t="s">
        <v>43</v>
      </c>
      <c r="D680" s="6">
        <v>43322</v>
      </c>
      <c r="E680" s="6">
        <v>43625</v>
      </c>
      <c r="F680" t="s">
        <v>45</v>
      </c>
      <c r="G680" t="s">
        <v>125</v>
      </c>
      <c r="H680" t="s">
        <v>126</v>
      </c>
      <c r="I680" t="s">
        <v>104</v>
      </c>
      <c r="J680" t="s">
        <v>46</v>
      </c>
      <c r="K680" t="s">
        <v>12</v>
      </c>
      <c r="L680">
        <v>0</v>
      </c>
      <c r="M680" s="6">
        <v>43398</v>
      </c>
      <c r="N680" t="s">
        <v>106</v>
      </c>
      <c r="O680" t="s">
        <v>612</v>
      </c>
      <c r="Q680" s="6">
        <v>43852</v>
      </c>
      <c r="T680" s="6"/>
    </row>
    <row r="681" spans="1:20" x14ac:dyDescent="0.3">
      <c r="A681" t="s">
        <v>139</v>
      </c>
      <c r="B681" t="s">
        <v>628</v>
      </c>
      <c r="C681" t="s">
        <v>43</v>
      </c>
      <c r="D681" s="6">
        <v>43371</v>
      </c>
      <c r="E681" s="6">
        <v>43735</v>
      </c>
      <c r="F681" t="s">
        <v>45</v>
      </c>
      <c r="G681" t="s">
        <v>121</v>
      </c>
      <c r="H681" t="s">
        <v>2</v>
      </c>
      <c r="I681" t="s">
        <v>104</v>
      </c>
      <c r="J681" t="s">
        <v>122</v>
      </c>
      <c r="K681" t="s">
        <v>13</v>
      </c>
      <c r="M681" s="6">
        <v>43402</v>
      </c>
      <c r="N681" t="s">
        <v>106</v>
      </c>
      <c r="O681" t="s">
        <v>612</v>
      </c>
      <c r="Q681" s="6">
        <v>43852</v>
      </c>
      <c r="T681" s="6"/>
    </row>
    <row r="682" spans="1:20" x14ac:dyDescent="0.3">
      <c r="A682" t="s">
        <v>166</v>
      </c>
      <c r="B682" t="s">
        <v>643</v>
      </c>
      <c r="C682" t="s">
        <v>43</v>
      </c>
      <c r="D682" s="6">
        <v>43448</v>
      </c>
      <c r="E682" s="6">
        <v>43812</v>
      </c>
      <c r="F682" t="s">
        <v>44</v>
      </c>
      <c r="G682" t="s">
        <v>476</v>
      </c>
      <c r="H682" t="s">
        <v>1</v>
      </c>
      <c r="I682" t="s">
        <v>104</v>
      </c>
      <c r="J682" t="s">
        <v>44</v>
      </c>
      <c r="K682" t="s">
        <v>11</v>
      </c>
      <c r="L682">
        <v>28050</v>
      </c>
      <c r="M682" s="6">
        <v>43448</v>
      </c>
      <c r="N682" t="s">
        <v>106</v>
      </c>
      <c r="O682" t="s">
        <v>612</v>
      </c>
      <c r="Q682" s="6">
        <v>43852</v>
      </c>
      <c r="T682" s="6"/>
    </row>
    <row r="683" spans="1:20" x14ac:dyDescent="0.3">
      <c r="A683" t="s">
        <v>257</v>
      </c>
      <c r="B683" t="s">
        <v>639</v>
      </c>
      <c r="C683" t="s">
        <v>43</v>
      </c>
      <c r="D683" s="6">
        <v>42634</v>
      </c>
      <c r="E683" s="6">
        <v>44002</v>
      </c>
      <c r="F683" t="s">
        <v>48</v>
      </c>
      <c r="G683" t="s">
        <v>111</v>
      </c>
      <c r="H683" t="s">
        <v>8</v>
      </c>
      <c r="I683" t="s">
        <v>104</v>
      </c>
      <c r="J683" t="s">
        <v>105</v>
      </c>
      <c r="K683" t="s">
        <v>11</v>
      </c>
      <c r="M683" s="6">
        <v>43455</v>
      </c>
      <c r="N683" t="s">
        <v>106</v>
      </c>
      <c r="O683" t="s">
        <v>612</v>
      </c>
      <c r="Q683" s="6">
        <v>43852</v>
      </c>
      <c r="T683" s="6"/>
    </row>
    <row r="684" spans="1:20" x14ac:dyDescent="0.3">
      <c r="A684" t="s">
        <v>201</v>
      </c>
      <c r="B684" t="s">
        <v>636</v>
      </c>
      <c r="C684" t="s">
        <v>43</v>
      </c>
      <c r="D684" s="6">
        <v>42636</v>
      </c>
      <c r="E684" s="6">
        <v>43730</v>
      </c>
      <c r="F684" t="s">
        <v>48</v>
      </c>
      <c r="G684" t="s">
        <v>111</v>
      </c>
      <c r="H684" t="s">
        <v>8</v>
      </c>
      <c r="I684" t="s">
        <v>104</v>
      </c>
      <c r="J684" t="s">
        <v>105</v>
      </c>
      <c r="K684" t="s">
        <v>12</v>
      </c>
      <c r="L684">
        <v>31589.25</v>
      </c>
      <c r="M684" s="6">
        <v>43457</v>
      </c>
      <c r="N684" t="s">
        <v>106</v>
      </c>
      <c r="O684" t="s">
        <v>612</v>
      </c>
      <c r="Q684" s="6">
        <v>43852</v>
      </c>
      <c r="T684" s="6"/>
    </row>
    <row r="685" spans="1:20" x14ac:dyDescent="0.3">
      <c r="A685" t="s">
        <v>401</v>
      </c>
      <c r="B685" t="s">
        <v>637</v>
      </c>
      <c r="C685" t="s">
        <v>43</v>
      </c>
      <c r="D685" s="6">
        <v>43462</v>
      </c>
      <c r="E685" s="6">
        <v>43826</v>
      </c>
      <c r="F685" t="s">
        <v>44</v>
      </c>
      <c r="G685" t="s">
        <v>111</v>
      </c>
      <c r="H685" t="s">
        <v>8</v>
      </c>
      <c r="I685" t="s">
        <v>104</v>
      </c>
      <c r="J685" t="s">
        <v>44</v>
      </c>
      <c r="K685" t="s">
        <v>11</v>
      </c>
      <c r="L685">
        <v>6112.76</v>
      </c>
      <c r="M685" s="6">
        <v>43462</v>
      </c>
      <c r="N685" t="s">
        <v>106</v>
      </c>
      <c r="O685" t="s">
        <v>612</v>
      </c>
      <c r="Q685" s="6">
        <v>43852</v>
      </c>
      <c r="T685" s="6"/>
    </row>
    <row r="686" spans="1:20" x14ac:dyDescent="0.3">
      <c r="A686" t="s">
        <v>262</v>
      </c>
      <c r="B686" t="s">
        <v>644</v>
      </c>
      <c r="C686" t="s">
        <v>43</v>
      </c>
      <c r="D686" s="6">
        <v>43466</v>
      </c>
      <c r="E686" s="6">
        <v>43555</v>
      </c>
      <c r="F686" t="s">
        <v>29</v>
      </c>
      <c r="G686" t="s">
        <v>121</v>
      </c>
      <c r="H686" t="s">
        <v>2</v>
      </c>
      <c r="I686" t="s">
        <v>104</v>
      </c>
      <c r="J686" t="s">
        <v>122</v>
      </c>
      <c r="K686" t="s">
        <v>13</v>
      </c>
      <c r="L686">
        <v>-98802.02</v>
      </c>
      <c r="M686" s="6">
        <v>43466</v>
      </c>
      <c r="N686" t="s">
        <v>106</v>
      </c>
      <c r="O686" t="s">
        <v>612</v>
      </c>
      <c r="Q686" s="6">
        <v>43852</v>
      </c>
      <c r="T686" s="6"/>
    </row>
    <row r="687" spans="1:20" x14ac:dyDescent="0.3">
      <c r="A687" t="s">
        <v>280</v>
      </c>
      <c r="B687" t="s">
        <v>644</v>
      </c>
      <c r="C687" t="s">
        <v>43</v>
      </c>
      <c r="D687" s="6">
        <v>43466</v>
      </c>
      <c r="E687" s="6">
        <v>43555</v>
      </c>
      <c r="F687" t="s">
        <v>29</v>
      </c>
      <c r="G687" t="s">
        <v>121</v>
      </c>
      <c r="H687" t="s">
        <v>2</v>
      </c>
      <c r="I687" t="s">
        <v>104</v>
      </c>
      <c r="J687" t="s">
        <v>122</v>
      </c>
      <c r="K687" t="s">
        <v>13</v>
      </c>
      <c r="L687">
        <v>257590.8</v>
      </c>
      <c r="M687" s="6">
        <v>43466</v>
      </c>
      <c r="N687" t="s">
        <v>106</v>
      </c>
      <c r="O687" t="s">
        <v>612</v>
      </c>
      <c r="Q687" s="6">
        <v>43852</v>
      </c>
      <c r="T687" s="6"/>
    </row>
    <row r="688" spans="1:20" x14ac:dyDescent="0.3">
      <c r="A688" t="s">
        <v>166</v>
      </c>
      <c r="B688" t="s">
        <v>645</v>
      </c>
      <c r="C688" t="s">
        <v>43</v>
      </c>
      <c r="D688" s="6">
        <v>43466</v>
      </c>
      <c r="E688" s="6">
        <v>43830</v>
      </c>
      <c r="F688" t="s">
        <v>47</v>
      </c>
      <c r="G688" t="s">
        <v>205</v>
      </c>
      <c r="H688" t="s">
        <v>6</v>
      </c>
      <c r="I688" t="s">
        <v>104</v>
      </c>
      <c r="J688" t="s">
        <v>127</v>
      </c>
      <c r="K688" t="s">
        <v>13</v>
      </c>
      <c r="L688">
        <v>49788.75</v>
      </c>
      <c r="M688" s="6">
        <v>43466</v>
      </c>
      <c r="N688" t="s">
        <v>106</v>
      </c>
      <c r="O688" t="s">
        <v>612</v>
      </c>
      <c r="Q688" s="6">
        <v>43852</v>
      </c>
      <c r="T688" s="6"/>
    </row>
    <row r="689" spans="1:20" x14ac:dyDescent="0.3">
      <c r="A689" t="s">
        <v>166</v>
      </c>
      <c r="B689" t="s">
        <v>646</v>
      </c>
      <c r="C689" t="s">
        <v>43</v>
      </c>
      <c r="D689" s="6">
        <v>43466</v>
      </c>
      <c r="E689" s="6">
        <v>43830</v>
      </c>
      <c r="F689" t="s">
        <v>47</v>
      </c>
      <c r="G689" t="s">
        <v>205</v>
      </c>
      <c r="H689" t="s">
        <v>6</v>
      </c>
      <c r="I689" t="s">
        <v>104</v>
      </c>
      <c r="J689" t="s">
        <v>127</v>
      </c>
      <c r="K689" t="s">
        <v>13</v>
      </c>
      <c r="L689">
        <v>914998.58</v>
      </c>
      <c r="M689" s="6">
        <v>43466</v>
      </c>
      <c r="N689" t="s">
        <v>106</v>
      </c>
      <c r="O689" t="s">
        <v>612</v>
      </c>
      <c r="Q689" s="6">
        <v>43852</v>
      </c>
      <c r="T689" s="6"/>
    </row>
    <row r="690" spans="1:20" x14ac:dyDescent="0.3">
      <c r="A690" t="s">
        <v>166</v>
      </c>
      <c r="B690" t="s">
        <v>647</v>
      </c>
      <c r="C690" t="s">
        <v>43</v>
      </c>
      <c r="D690" s="6">
        <v>43466</v>
      </c>
      <c r="E690" s="6">
        <v>43830</v>
      </c>
      <c r="F690" t="s">
        <v>46</v>
      </c>
      <c r="G690" t="s">
        <v>121</v>
      </c>
      <c r="H690" t="s">
        <v>2</v>
      </c>
      <c r="I690" t="s">
        <v>104</v>
      </c>
      <c r="J690" t="s">
        <v>122</v>
      </c>
      <c r="K690" t="s">
        <v>13</v>
      </c>
      <c r="L690">
        <v>19910.88</v>
      </c>
      <c r="M690" s="6">
        <v>43466</v>
      </c>
      <c r="N690" t="s">
        <v>106</v>
      </c>
      <c r="O690" t="s">
        <v>612</v>
      </c>
      <c r="Q690" s="6">
        <v>43852</v>
      </c>
      <c r="T690" s="6"/>
    </row>
    <row r="691" spans="1:20" x14ac:dyDescent="0.3">
      <c r="A691" t="s">
        <v>380</v>
      </c>
      <c r="B691" t="s">
        <v>648</v>
      </c>
      <c r="C691" t="s">
        <v>43</v>
      </c>
      <c r="D691" s="6">
        <v>43469</v>
      </c>
      <c r="E691" s="6">
        <v>43833</v>
      </c>
      <c r="F691" t="s">
        <v>47</v>
      </c>
      <c r="G691" t="s">
        <v>205</v>
      </c>
      <c r="H691" t="s">
        <v>6</v>
      </c>
      <c r="I691" t="s">
        <v>104</v>
      </c>
      <c r="J691" t="s">
        <v>127</v>
      </c>
      <c r="K691" t="s">
        <v>13</v>
      </c>
      <c r="L691">
        <v>156000</v>
      </c>
      <c r="M691" s="6">
        <v>43469</v>
      </c>
      <c r="N691" t="s">
        <v>106</v>
      </c>
      <c r="O691" t="s">
        <v>612</v>
      </c>
      <c r="Q691" s="6">
        <v>43852</v>
      </c>
      <c r="T691" s="6"/>
    </row>
    <row r="692" spans="1:20" x14ac:dyDescent="0.3">
      <c r="A692" t="s">
        <v>409</v>
      </c>
      <c r="B692" t="s">
        <v>649</v>
      </c>
      <c r="C692" t="s">
        <v>43</v>
      </c>
      <c r="D692" s="6">
        <v>43472</v>
      </c>
      <c r="E692" s="6">
        <v>43836</v>
      </c>
      <c r="F692" t="s">
        <v>44</v>
      </c>
      <c r="G692" t="s">
        <v>111</v>
      </c>
      <c r="H692" t="s">
        <v>8</v>
      </c>
      <c r="I692" t="s">
        <v>104</v>
      </c>
      <c r="J692" t="s">
        <v>44</v>
      </c>
      <c r="K692" t="s">
        <v>13</v>
      </c>
      <c r="L692">
        <v>13612.5</v>
      </c>
      <c r="M692" s="6">
        <v>43472</v>
      </c>
      <c r="N692" t="s">
        <v>106</v>
      </c>
      <c r="O692" t="s">
        <v>612</v>
      </c>
      <c r="Q692" s="6">
        <v>43852</v>
      </c>
      <c r="T692" s="6"/>
    </row>
    <row r="693" spans="1:20" x14ac:dyDescent="0.3">
      <c r="A693" t="s">
        <v>140</v>
      </c>
      <c r="B693" t="s">
        <v>641</v>
      </c>
      <c r="C693" t="s">
        <v>43</v>
      </c>
      <c r="D693" s="6">
        <v>43263</v>
      </c>
      <c r="E693" s="6">
        <v>43627</v>
      </c>
      <c r="F693" t="s">
        <v>44</v>
      </c>
      <c r="G693" t="s">
        <v>197</v>
      </c>
      <c r="H693" t="s">
        <v>22</v>
      </c>
      <c r="I693" t="s">
        <v>104</v>
      </c>
      <c r="J693" t="s">
        <v>223</v>
      </c>
      <c r="K693" t="s">
        <v>13</v>
      </c>
      <c r="L693">
        <v>1980</v>
      </c>
      <c r="M693" s="6">
        <v>43475</v>
      </c>
      <c r="N693" t="s">
        <v>106</v>
      </c>
      <c r="O693" t="s">
        <v>612</v>
      </c>
      <c r="Q693" s="6">
        <v>43852</v>
      </c>
      <c r="T693" s="6"/>
    </row>
    <row r="694" spans="1:20" x14ac:dyDescent="0.3">
      <c r="A694" t="s">
        <v>226</v>
      </c>
      <c r="B694" t="s">
        <v>642</v>
      </c>
      <c r="C694" t="s">
        <v>43</v>
      </c>
      <c r="D694" s="6">
        <v>43322</v>
      </c>
      <c r="E694" s="6">
        <v>43625</v>
      </c>
      <c r="F694" t="s">
        <v>45</v>
      </c>
      <c r="G694" t="s">
        <v>125</v>
      </c>
      <c r="H694" t="s">
        <v>126</v>
      </c>
      <c r="I694" t="s">
        <v>104</v>
      </c>
      <c r="J694" t="s">
        <v>46</v>
      </c>
      <c r="K694" t="s">
        <v>12</v>
      </c>
      <c r="L694">
        <v>4194.8</v>
      </c>
      <c r="M694" s="6">
        <v>43487</v>
      </c>
      <c r="N694" t="s">
        <v>106</v>
      </c>
      <c r="O694" t="s">
        <v>612</v>
      </c>
      <c r="Q694" s="6">
        <v>43852</v>
      </c>
      <c r="T694" s="6"/>
    </row>
    <row r="695" spans="1:20" x14ac:dyDescent="0.3">
      <c r="A695" t="s">
        <v>166</v>
      </c>
      <c r="B695" t="s">
        <v>646</v>
      </c>
      <c r="C695" t="s">
        <v>43</v>
      </c>
      <c r="D695" s="6">
        <v>43466</v>
      </c>
      <c r="E695" s="6">
        <v>43830</v>
      </c>
      <c r="F695" t="s">
        <v>47</v>
      </c>
      <c r="G695" t="s">
        <v>205</v>
      </c>
      <c r="H695" t="s">
        <v>6</v>
      </c>
      <c r="I695" t="s">
        <v>104</v>
      </c>
      <c r="J695" t="s">
        <v>127</v>
      </c>
      <c r="K695" t="s">
        <v>13</v>
      </c>
      <c r="L695">
        <v>27435</v>
      </c>
      <c r="M695" s="6">
        <v>43488</v>
      </c>
      <c r="N695" t="s">
        <v>106</v>
      </c>
      <c r="O695" t="s">
        <v>612</v>
      </c>
      <c r="Q695" s="6">
        <v>43852</v>
      </c>
      <c r="T695" s="6"/>
    </row>
    <row r="696" spans="1:20" x14ac:dyDescent="0.3">
      <c r="A696" t="s">
        <v>166</v>
      </c>
      <c r="B696" t="s">
        <v>645</v>
      </c>
      <c r="C696" t="s">
        <v>43</v>
      </c>
      <c r="D696" s="6">
        <v>43466</v>
      </c>
      <c r="E696" s="6">
        <v>43830</v>
      </c>
      <c r="F696" t="s">
        <v>47</v>
      </c>
      <c r="G696" t="s">
        <v>205</v>
      </c>
      <c r="H696" t="s">
        <v>6</v>
      </c>
      <c r="I696" t="s">
        <v>104</v>
      </c>
      <c r="J696" t="s">
        <v>127</v>
      </c>
      <c r="K696" t="s">
        <v>13</v>
      </c>
      <c r="L696">
        <v>49026.75</v>
      </c>
      <c r="M696" s="6">
        <v>43494</v>
      </c>
      <c r="N696" t="s">
        <v>106</v>
      </c>
      <c r="O696" t="s">
        <v>612</v>
      </c>
      <c r="Q696" s="6">
        <v>43852</v>
      </c>
      <c r="T696" s="6"/>
    </row>
    <row r="697" spans="1:20" x14ac:dyDescent="0.3">
      <c r="A697" t="s">
        <v>166</v>
      </c>
      <c r="B697" t="s">
        <v>646</v>
      </c>
      <c r="C697" t="s">
        <v>43</v>
      </c>
      <c r="D697" s="6">
        <v>43466</v>
      </c>
      <c r="E697" s="6">
        <v>43830</v>
      </c>
      <c r="F697" t="s">
        <v>47</v>
      </c>
      <c r="G697" t="s">
        <v>205</v>
      </c>
      <c r="H697" t="s">
        <v>6</v>
      </c>
      <c r="I697" t="s">
        <v>104</v>
      </c>
      <c r="J697" t="s">
        <v>127</v>
      </c>
      <c r="K697" t="s">
        <v>13</v>
      </c>
      <c r="L697">
        <v>46994.85</v>
      </c>
      <c r="M697" s="6">
        <v>43494</v>
      </c>
      <c r="N697" t="s">
        <v>106</v>
      </c>
      <c r="O697" t="s">
        <v>612</v>
      </c>
      <c r="Q697" s="6">
        <v>43852</v>
      </c>
      <c r="T697" s="6"/>
    </row>
    <row r="698" spans="1:20" x14ac:dyDescent="0.3">
      <c r="A698" t="s">
        <v>166</v>
      </c>
      <c r="B698" t="s">
        <v>647</v>
      </c>
      <c r="C698" t="s">
        <v>43</v>
      </c>
      <c r="D698" s="6">
        <v>43466</v>
      </c>
      <c r="E698" s="6">
        <v>43830</v>
      </c>
      <c r="F698" t="s">
        <v>46</v>
      </c>
      <c r="G698" t="s">
        <v>121</v>
      </c>
      <c r="H698" t="s">
        <v>2</v>
      </c>
      <c r="I698" t="s">
        <v>104</v>
      </c>
      <c r="J698" t="s">
        <v>122</v>
      </c>
      <c r="K698" t="s">
        <v>13</v>
      </c>
      <c r="L698">
        <v>2139.63</v>
      </c>
      <c r="M698" s="6">
        <v>43495</v>
      </c>
      <c r="N698" t="s">
        <v>106</v>
      </c>
      <c r="O698" t="s">
        <v>612</v>
      </c>
      <c r="Q698" s="6">
        <v>43852</v>
      </c>
      <c r="T698" s="6"/>
    </row>
    <row r="699" spans="1:20" x14ac:dyDescent="0.3">
      <c r="A699" t="s">
        <v>166</v>
      </c>
      <c r="B699" t="s">
        <v>645</v>
      </c>
      <c r="C699" t="s">
        <v>43</v>
      </c>
      <c r="D699" s="6">
        <v>43466</v>
      </c>
      <c r="E699" s="6">
        <v>43830</v>
      </c>
      <c r="F699" t="s">
        <v>47</v>
      </c>
      <c r="G699" t="s">
        <v>205</v>
      </c>
      <c r="H699" t="s">
        <v>6</v>
      </c>
      <c r="I699" t="s">
        <v>104</v>
      </c>
      <c r="J699" t="s">
        <v>127</v>
      </c>
      <c r="K699" t="s">
        <v>13</v>
      </c>
      <c r="L699">
        <v>49026.66</v>
      </c>
      <c r="M699" s="6">
        <v>43500</v>
      </c>
      <c r="N699" t="s">
        <v>106</v>
      </c>
      <c r="O699" t="s">
        <v>612</v>
      </c>
      <c r="Q699" s="6">
        <v>43852</v>
      </c>
      <c r="T699" s="6"/>
    </row>
    <row r="700" spans="1:20" x14ac:dyDescent="0.3">
      <c r="A700" t="s">
        <v>387</v>
      </c>
      <c r="B700" t="s">
        <v>648</v>
      </c>
      <c r="C700" t="s">
        <v>43</v>
      </c>
      <c r="D700" s="6">
        <v>43469</v>
      </c>
      <c r="E700" s="6">
        <v>43833</v>
      </c>
      <c r="F700" t="s">
        <v>47</v>
      </c>
      <c r="G700" t="s">
        <v>205</v>
      </c>
      <c r="H700" t="s">
        <v>6</v>
      </c>
      <c r="I700" t="s">
        <v>104</v>
      </c>
      <c r="J700" t="s">
        <v>127</v>
      </c>
      <c r="K700" t="s">
        <v>13</v>
      </c>
      <c r="L700">
        <v>5253.23</v>
      </c>
      <c r="M700" s="6">
        <v>43514</v>
      </c>
      <c r="N700" t="s">
        <v>106</v>
      </c>
      <c r="O700" t="s">
        <v>612</v>
      </c>
      <c r="Q700" s="6">
        <v>43852</v>
      </c>
      <c r="T700" s="6"/>
    </row>
    <row r="701" spans="1:20" x14ac:dyDescent="0.3">
      <c r="A701" t="s">
        <v>146</v>
      </c>
      <c r="B701" t="s">
        <v>650</v>
      </c>
      <c r="C701" t="s">
        <v>43</v>
      </c>
      <c r="D701" s="6">
        <v>43524</v>
      </c>
      <c r="E701" s="6">
        <v>43888</v>
      </c>
      <c r="F701" t="s">
        <v>47</v>
      </c>
      <c r="G701" t="s">
        <v>205</v>
      </c>
      <c r="H701" t="s">
        <v>6</v>
      </c>
      <c r="I701" t="s">
        <v>104</v>
      </c>
      <c r="J701" t="s">
        <v>127</v>
      </c>
      <c r="K701" t="s">
        <v>13</v>
      </c>
      <c r="L701">
        <v>329250</v>
      </c>
      <c r="M701" s="6">
        <v>43524</v>
      </c>
      <c r="N701" t="s">
        <v>106</v>
      </c>
      <c r="O701" t="s">
        <v>612</v>
      </c>
      <c r="Q701" s="6">
        <v>43852</v>
      </c>
      <c r="T701" s="6"/>
    </row>
    <row r="702" spans="1:20" x14ac:dyDescent="0.3">
      <c r="A702" t="s">
        <v>239</v>
      </c>
      <c r="B702" t="s">
        <v>500</v>
      </c>
      <c r="C702" t="s">
        <v>43</v>
      </c>
      <c r="D702" s="6">
        <v>43524</v>
      </c>
      <c r="E702" s="6">
        <v>43888</v>
      </c>
      <c r="F702" t="s">
        <v>29</v>
      </c>
      <c r="G702" t="s">
        <v>476</v>
      </c>
      <c r="H702" t="s">
        <v>1</v>
      </c>
      <c r="I702" t="s">
        <v>104</v>
      </c>
      <c r="J702" t="s">
        <v>223</v>
      </c>
      <c r="K702" t="s">
        <v>12</v>
      </c>
      <c r="L702">
        <v>8227.7900000000009</v>
      </c>
      <c r="M702" s="6">
        <v>43524</v>
      </c>
      <c r="N702" t="s">
        <v>106</v>
      </c>
      <c r="O702" t="s">
        <v>612</v>
      </c>
      <c r="Q702" s="6">
        <v>43852</v>
      </c>
      <c r="T702" s="6"/>
    </row>
    <row r="703" spans="1:20" x14ac:dyDescent="0.3">
      <c r="A703" t="s">
        <v>412</v>
      </c>
      <c r="B703" t="s">
        <v>638</v>
      </c>
      <c r="C703" t="s">
        <v>43</v>
      </c>
      <c r="D703" s="6">
        <v>43525</v>
      </c>
      <c r="E703" s="6">
        <v>44012</v>
      </c>
      <c r="F703" t="s">
        <v>44</v>
      </c>
      <c r="G703" t="s">
        <v>121</v>
      </c>
      <c r="H703" t="s">
        <v>2</v>
      </c>
      <c r="I703" t="s">
        <v>104</v>
      </c>
      <c r="J703" t="s">
        <v>122</v>
      </c>
      <c r="K703" t="s">
        <v>13</v>
      </c>
      <c r="L703">
        <v>45375.15</v>
      </c>
      <c r="M703" s="6">
        <v>43525</v>
      </c>
      <c r="N703" t="s">
        <v>106</v>
      </c>
      <c r="O703" t="s">
        <v>612</v>
      </c>
      <c r="Q703" s="6">
        <v>43852</v>
      </c>
      <c r="T703" s="6"/>
    </row>
    <row r="704" spans="1:20" x14ac:dyDescent="0.3">
      <c r="A704" t="s">
        <v>166</v>
      </c>
      <c r="B704" t="s">
        <v>646</v>
      </c>
      <c r="C704" t="s">
        <v>43</v>
      </c>
      <c r="D704" s="6">
        <v>43466</v>
      </c>
      <c r="E704" s="6">
        <v>43830</v>
      </c>
      <c r="F704" t="s">
        <v>47</v>
      </c>
      <c r="G704" t="s">
        <v>205</v>
      </c>
      <c r="H704" t="s">
        <v>6</v>
      </c>
      <c r="I704" t="s">
        <v>104</v>
      </c>
      <c r="J704" t="s">
        <v>127</v>
      </c>
      <c r="K704" t="s">
        <v>13</v>
      </c>
      <c r="L704">
        <v>93906.08</v>
      </c>
      <c r="M704" s="6">
        <v>43531</v>
      </c>
      <c r="N704" t="s">
        <v>106</v>
      </c>
      <c r="O704" t="s">
        <v>612</v>
      </c>
      <c r="Q704" s="6">
        <v>43852</v>
      </c>
      <c r="T704" s="6"/>
    </row>
    <row r="705" spans="1:20" x14ac:dyDescent="0.3">
      <c r="A705" t="s">
        <v>166</v>
      </c>
      <c r="B705" t="s">
        <v>643</v>
      </c>
      <c r="C705" t="s">
        <v>43</v>
      </c>
      <c r="D705" s="6">
        <v>43448</v>
      </c>
      <c r="E705" s="6">
        <v>43812</v>
      </c>
      <c r="F705" t="s">
        <v>44</v>
      </c>
      <c r="G705" t="s">
        <v>476</v>
      </c>
      <c r="H705" t="s">
        <v>1</v>
      </c>
      <c r="I705" t="s">
        <v>104</v>
      </c>
      <c r="J705" t="s">
        <v>44</v>
      </c>
      <c r="K705" t="s">
        <v>11</v>
      </c>
      <c r="L705">
        <v>56100</v>
      </c>
      <c r="M705" s="6">
        <v>43532</v>
      </c>
      <c r="N705" t="s">
        <v>106</v>
      </c>
      <c r="O705" t="s">
        <v>612</v>
      </c>
      <c r="Q705" s="6">
        <v>43852</v>
      </c>
      <c r="T705" s="6"/>
    </row>
    <row r="706" spans="1:20" x14ac:dyDescent="0.3">
      <c r="A706" t="s">
        <v>166</v>
      </c>
      <c r="B706" t="s">
        <v>646</v>
      </c>
      <c r="C706" t="s">
        <v>43</v>
      </c>
      <c r="D706" s="6">
        <v>43466</v>
      </c>
      <c r="E706" s="6">
        <v>43830</v>
      </c>
      <c r="F706" t="s">
        <v>47</v>
      </c>
      <c r="G706" t="s">
        <v>205</v>
      </c>
      <c r="H706" t="s">
        <v>6</v>
      </c>
      <c r="I706" t="s">
        <v>104</v>
      </c>
      <c r="J706" t="s">
        <v>127</v>
      </c>
      <c r="K706" t="s">
        <v>13</v>
      </c>
      <c r="L706">
        <v>18696.68</v>
      </c>
      <c r="M706" s="6">
        <v>43535</v>
      </c>
      <c r="N706" t="s">
        <v>106</v>
      </c>
      <c r="O706" t="s">
        <v>612</v>
      </c>
      <c r="Q706" s="6">
        <v>43852</v>
      </c>
      <c r="T706" s="6"/>
    </row>
    <row r="707" spans="1:20" x14ac:dyDescent="0.3">
      <c r="A707" t="s">
        <v>166</v>
      </c>
      <c r="B707" t="s">
        <v>645</v>
      </c>
      <c r="C707" t="s">
        <v>43</v>
      </c>
      <c r="D707" s="6">
        <v>43466</v>
      </c>
      <c r="E707" s="6">
        <v>43830</v>
      </c>
      <c r="F707" t="s">
        <v>47</v>
      </c>
      <c r="G707" t="s">
        <v>205</v>
      </c>
      <c r="H707" t="s">
        <v>6</v>
      </c>
      <c r="I707" t="s">
        <v>104</v>
      </c>
      <c r="J707" t="s">
        <v>127</v>
      </c>
      <c r="K707" t="s">
        <v>13</v>
      </c>
      <c r="L707">
        <v>1613.78</v>
      </c>
      <c r="M707" s="6">
        <v>43535</v>
      </c>
      <c r="N707" t="s">
        <v>106</v>
      </c>
      <c r="O707" t="s">
        <v>612</v>
      </c>
      <c r="Q707" s="6">
        <v>43852</v>
      </c>
      <c r="T707" s="6"/>
    </row>
    <row r="708" spans="1:20" x14ac:dyDescent="0.3">
      <c r="A708" t="s">
        <v>307</v>
      </c>
      <c r="B708" t="s">
        <v>650</v>
      </c>
      <c r="C708" t="s">
        <v>43</v>
      </c>
      <c r="D708" s="6">
        <v>43524</v>
      </c>
      <c r="E708" s="6">
        <v>43888</v>
      </c>
      <c r="F708" t="s">
        <v>47</v>
      </c>
      <c r="G708" t="s">
        <v>205</v>
      </c>
      <c r="H708" t="s">
        <v>6</v>
      </c>
      <c r="I708" t="s">
        <v>104</v>
      </c>
      <c r="J708" t="s">
        <v>127</v>
      </c>
      <c r="K708" t="s">
        <v>13</v>
      </c>
      <c r="L708">
        <v>10772.33</v>
      </c>
      <c r="M708" s="6">
        <v>43538</v>
      </c>
      <c r="N708" t="s">
        <v>106</v>
      </c>
      <c r="O708" t="s">
        <v>612</v>
      </c>
      <c r="Q708" s="6">
        <v>43852</v>
      </c>
      <c r="T708" s="6"/>
    </row>
    <row r="709" spans="1:20" x14ac:dyDescent="0.3">
      <c r="A709" t="s">
        <v>457</v>
      </c>
      <c r="B709" t="s">
        <v>636</v>
      </c>
      <c r="C709" t="s">
        <v>43</v>
      </c>
      <c r="D709" s="6">
        <v>42636</v>
      </c>
      <c r="E709" s="6">
        <v>43730</v>
      </c>
      <c r="F709" t="s">
        <v>48</v>
      </c>
      <c r="G709" t="s">
        <v>111</v>
      </c>
      <c r="H709" t="s">
        <v>8</v>
      </c>
      <c r="I709" t="s">
        <v>104</v>
      </c>
      <c r="J709" t="s">
        <v>105</v>
      </c>
      <c r="K709" t="s">
        <v>12</v>
      </c>
      <c r="L709">
        <v>31589.25</v>
      </c>
      <c r="M709" s="6">
        <v>43547</v>
      </c>
      <c r="N709" t="s">
        <v>106</v>
      </c>
      <c r="O709" t="s">
        <v>612</v>
      </c>
      <c r="Q709" s="6">
        <v>43852</v>
      </c>
      <c r="T709" s="6"/>
    </row>
    <row r="710" spans="1:20" x14ac:dyDescent="0.3">
      <c r="A710" t="s">
        <v>198</v>
      </c>
      <c r="B710" t="s">
        <v>649</v>
      </c>
      <c r="C710" t="s">
        <v>43</v>
      </c>
      <c r="D710" s="6">
        <v>43472</v>
      </c>
      <c r="E710" s="6">
        <v>43836</v>
      </c>
      <c r="F710" t="s">
        <v>44</v>
      </c>
      <c r="G710" t="s">
        <v>111</v>
      </c>
      <c r="H710" t="s">
        <v>8</v>
      </c>
      <c r="I710" t="s">
        <v>104</v>
      </c>
      <c r="J710" t="s">
        <v>44</v>
      </c>
      <c r="K710" t="s">
        <v>13</v>
      </c>
      <c r="L710">
        <v>6991.55</v>
      </c>
      <c r="M710" s="6">
        <v>43559</v>
      </c>
      <c r="N710" t="s">
        <v>106</v>
      </c>
      <c r="O710" t="s">
        <v>612</v>
      </c>
      <c r="Q710" s="6">
        <v>43852</v>
      </c>
      <c r="T710" s="6"/>
    </row>
    <row r="711" spans="1:20" x14ac:dyDescent="0.3">
      <c r="A711" t="s">
        <v>144</v>
      </c>
      <c r="B711" t="s">
        <v>650</v>
      </c>
      <c r="C711" t="s">
        <v>43</v>
      </c>
      <c r="D711" s="6">
        <v>43524</v>
      </c>
      <c r="E711" s="6">
        <v>43888</v>
      </c>
      <c r="F711" t="s">
        <v>47</v>
      </c>
      <c r="G711" t="s">
        <v>205</v>
      </c>
      <c r="H711" t="s">
        <v>6</v>
      </c>
      <c r="I711" t="s">
        <v>104</v>
      </c>
      <c r="J711" t="s">
        <v>127</v>
      </c>
      <c r="K711" t="s">
        <v>13</v>
      </c>
      <c r="L711">
        <v>9283.0499999999993</v>
      </c>
      <c r="M711" s="6">
        <v>43573</v>
      </c>
      <c r="N711" t="s">
        <v>106</v>
      </c>
      <c r="O711" t="s">
        <v>612</v>
      </c>
      <c r="Q711" s="6">
        <v>43852</v>
      </c>
      <c r="T711" s="6"/>
    </row>
    <row r="712" spans="1:20" x14ac:dyDescent="0.3">
      <c r="A712" t="s">
        <v>156</v>
      </c>
      <c r="B712" t="s">
        <v>651</v>
      </c>
      <c r="C712" t="s">
        <v>43</v>
      </c>
      <c r="D712" s="6">
        <v>43579</v>
      </c>
      <c r="E712" s="6">
        <v>43944</v>
      </c>
      <c r="F712" t="s">
        <v>47</v>
      </c>
      <c r="G712" t="s">
        <v>205</v>
      </c>
      <c r="H712" t="s">
        <v>6</v>
      </c>
      <c r="I712" t="s">
        <v>104</v>
      </c>
      <c r="J712" t="s">
        <v>127</v>
      </c>
      <c r="K712" t="s">
        <v>13</v>
      </c>
      <c r="L712">
        <v>63750</v>
      </c>
      <c r="M712" s="6">
        <v>43579</v>
      </c>
      <c r="N712" t="s">
        <v>106</v>
      </c>
      <c r="O712" t="s">
        <v>612</v>
      </c>
      <c r="Q712" s="6">
        <v>43852</v>
      </c>
      <c r="T712" s="6"/>
    </row>
    <row r="713" spans="1:20" x14ac:dyDescent="0.3">
      <c r="A713" t="s">
        <v>166</v>
      </c>
      <c r="B713" t="s">
        <v>646</v>
      </c>
      <c r="C713" t="s">
        <v>43</v>
      </c>
      <c r="D713" s="6">
        <v>43466</v>
      </c>
      <c r="E713" s="6">
        <v>43830</v>
      </c>
      <c r="F713" t="s">
        <v>47</v>
      </c>
      <c r="G713" t="s">
        <v>205</v>
      </c>
      <c r="H713" t="s">
        <v>6</v>
      </c>
      <c r="I713" t="s">
        <v>104</v>
      </c>
      <c r="J713" t="s">
        <v>127</v>
      </c>
      <c r="K713" t="s">
        <v>13</v>
      </c>
      <c r="L713">
        <v>32391.85</v>
      </c>
      <c r="M713" s="6">
        <v>43595</v>
      </c>
      <c r="N713" t="s">
        <v>106</v>
      </c>
      <c r="O713" t="s">
        <v>612</v>
      </c>
      <c r="Q713" s="6">
        <v>43852</v>
      </c>
      <c r="T713" s="6"/>
    </row>
    <row r="714" spans="1:20" x14ac:dyDescent="0.3">
      <c r="A714" t="s">
        <v>156</v>
      </c>
      <c r="B714" t="s">
        <v>651</v>
      </c>
      <c r="C714" t="s">
        <v>43</v>
      </c>
      <c r="D714" s="6">
        <v>43579</v>
      </c>
      <c r="E714" s="6">
        <v>43944</v>
      </c>
      <c r="F714" t="s">
        <v>47</v>
      </c>
      <c r="G714" t="s">
        <v>205</v>
      </c>
      <c r="H714" t="s">
        <v>6</v>
      </c>
      <c r="I714" t="s">
        <v>104</v>
      </c>
      <c r="J714" t="s">
        <v>127</v>
      </c>
      <c r="K714" t="s">
        <v>13</v>
      </c>
      <c r="L714">
        <v>2458.58</v>
      </c>
      <c r="M714" s="6">
        <v>43599</v>
      </c>
      <c r="N714" t="s">
        <v>106</v>
      </c>
      <c r="O714" t="s">
        <v>612</v>
      </c>
      <c r="Q714" s="6">
        <v>43852</v>
      </c>
      <c r="T714" s="6"/>
    </row>
    <row r="715" spans="1:20" x14ac:dyDescent="0.3">
      <c r="A715" t="s">
        <v>280</v>
      </c>
      <c r="B715" t="s">
        <v>650</v>
      </c>
      <c r="C715" t="s">
        <v>43</v>
      </c>
      <c r="D715" s="6">
        <v>43524</v>
      </c>
      <c r="E715" s="6">
        <v>43888</v>
      </c>
      <c r="F715" t="s">
        <v>47</v>
      </c>
      <c r="G715" t="s">
        <v>205</v>
      </c>
      <c r="H715" t="s">
        <v>6</v>
      </c>
      <c r="I715" t="s">
        <v>104</v>
      </c>
      <c r="J715" t="s">
        <v>127</v>
      </c>
      <c r="K715" t="s">
        <v>13</v>
      </c>
      <c r="L715">
        <v>6903.45</v>
      </c>
      <c r="M715" s="6">
        <v>43615</v>
      </c>
      <c r="N715" t="s">
        <v>106</v>
      </c>
      <c r="O715" t="s">
        <v>612</v>
      </c>
      <c r="Q715" s="6">
        <v>43852</v>
      </c>
      <c r="T715" s="6"/>
    </row>
    <row r="716" spans="1:20" x14ac:dyDescent="0.3">
      <c r="A716" t="s">
        <v>119</v>
      </c>
      <c r="B716" t="s">
        <v>500</v>
      </c>
      <c r="C716" t="s">
        <v>43</v>
      </c>
      <c r="D716" s="6">
        <v>43524</v>
      </c>
      <c r="E716" s="6">
        <v>43888</v>
      </c>
      <c r="F716" t="s">
        <v>29</v>
      </c>
      <c r="G716" t="s">
        <v>476</v>
      </c>
      <c r="H716" t="s">
        <v>1</v>
      </c>
      <c r="I716" t="s">
        <v>104</v>
      </c>
      <c r="J716" t="s">
        <v>223</v>
      </c>
      <c r="K716" t="s">
        <v>12</v>
      </c>
      <c r="L716">
        <v>2925.72</v>
      </c>
      <c r="M716" s="6">
        <v>43628</v>
      </c>
      <c r="N716" t="s">
        <v>106</v>
      </c>
      <c r="O716" t="s">
        <v>612</v>
      </c>
      <c r="Q716" s="6">
        <v>43852</v>
      </c>
      <c r="T716" s="6"/>
    </row>
    <row r="717" spans="1:20" x14ac:dyDescent="0.3">
      <c r="A717" t="s">
        <v>235</v>
      </c>
      <c r="B717" t="s">
        <v>500</v>
      </c>
      <c r="C717" t="s">
        <v>43</v>
      </c>
      <c r="D717" s="6">
        <v>43524</v>
      </c>
      <c r="E717" s="6">
        <v>43888</v>
      </c>
      <c r="F717" t="s">
        <v>29</v>
      </c>
      <c r="G717" t="s">
        <v>476</v>
      </c>
      <c r="H717" t="s">
        <v>1</v>
      </c>
      <c r="I717" t="s">
        <v>104</v>
      </c>
      <c r="J717" t="s">
        <v>223</v>
      </c>
      <c r="K717" t="s">
        <v>12</v>
      </c>
      <c r="L717">
        <v>2925.72</v>
      </c>
      <c r="M717" s="6">
        <v>43628</v>
      </c>
      <c r="N717" t="s">
        <v>106</v>
      </c>
      <c r="O717" t="s">
        <v>612</v>
      </c>
      <c r="Q717" s="6">
        <v>43852</v>
      </c>
      <c r="T717" s="6"/>
    </row>
    <row r="718" spans="1:20" x14ac:dyDescent="0.3">
      <c r="A718" t="s">
        <v>406</v>
      </c>
      <c r="B718" t="s">
        <v>648</v>
      </c>
      <c r="C718" t="s">
        <v>43</v>
      </c>
      <c r="D718" s="6">
        <v>43469</v>
      </c>
      <c r="E718" s="6">
        <v>43833</v>
      </c>
      <c r="F718" t="s">
        <v>47</v>
      </c>
      <c r="G718" t="s">
        <v>205</v>
      </c>
      <c r="H718" t="s">
        <v>6</v>
      </c>
      <c r="I718" t="s">
        <v>104</v>
      </c>
      <c r="J718" t="s">
        <v>127</v>
      </c>
      <c r="K718" t="s">
        <v>13</v>
      </c>
      <c r="L718">
        <v>6769.65</v>
      </c>
      <c r="M718" s="6">
        <v>43631</v>
      </c>
      <c r="N718" t="s">
        <v>106</v>
      </c>
      <c r="O718" t="s">
        <v>612</v>
      </c>
      <c r="Q718" s="6">
        <v>43852</v>
      </c>
      <c r="T718" s="6"/>
    </row>
    <row r="719" spans="1:20" x14ac:dyDescent="0.3">
      <c r="A719" t="s">
        <v>262</v>
      </c>
      <c r="B719" t="s">
        <v>650</v>
      </c>
      <c r="C719" t="s">
        <v>43</v>
      </c>
      <c r="D719" s="6">
        <v>43524</v>
      </c>
      <c r="E719" s="6">
        <v>43888</v>
      </c>
      <c r="F719" t="s">
        <v>47</v>
      </c>
      <c r="G719" t="s">
        <v>205</v>
      </c>
      <c r="H719" t="s">
        <v>6</v>
      </c>
      <c r="I719" t="s">
        <v>104</v>
      </c>
      <c r="J719" t="s">
        <v>127</v>
      </c>
      <c r="K719" t="s">
        <v>13</v>
      </c>
      <c r="L719">
        <v>399.23</v>
      </c>
      <c r="M719" s="6">
        <v>43637</v>
      </c>
      <c r="N719" t="s">
        <v>106</v>
      </c>
      <c r="O719" t="s">
        <v>612</v>
      </c>
      <c r="Q719" s="6">
        <v>43852</v>
      </c>
      <c r="T719" s="6"/>
    </row>
    <row r="720" spans="1:20" x14ac:dyDescent="0.3">
      <c r="A720" t="s">
        <v>190</v>
      </c>
      <c r="B720" t="s">
        <v>650</v>
      </c>
      <c r="C720" t="s">
        <v>43</v>
      </c>
      <c r="D720" s="6">
        <v>43524</v>
      </c>
      <c r="E720" s="6">
        <v>43888</v>
      </c>
      <c r="F720" t="s">
        <v>47</v>
      </c>
      <c r="G720" t="s">
        <v>205</v>
      </c>
      <c r="H720" t="s">
        <v>6</v>
      </c>
      <c r="I720" t="s">
        <v>104</v>
      </c>
      <c r="J720" t="s">
        <v>127</v>
      </c>
      <c r="K720" t="s">
        <v>13</v>
      </c>
      <c r="L720">
        <v>6259.35</v>
      </c>
      <c r="M720" s="6">
        <v>43637</v>
      </c>
      <c r="N720" t="s">
        <v>106</v>
      </c>
      <c r="O720" t="s">
        <v>612</v>
      </c>
      <c r="Q720" s="6">
        <v>43852</v>
      </c>
      <c r="T720" s="6"/>
    </row>
    <row r="721" spans="1:20" x14ac:dyDescent="0.3">
      <c r="A721" t="s">
        <v>457</v>
      </c>
      <c r="B721" t="s">
        <v>652</v>
      </c>
      <c r="C721" t="s">
        <v>43</v>
      </c>
      <c r="D721" s="6">
        <v>43641</v>
      </c>
      <c r="E721" s="6">
        <v>44006</v>
      </c>
      <c r="F721" t="s">
        <v>47</v>
      </c>
      <c r="G721" t="s">
        <v>476</v>
      </c>
      <c r="H721" t="s">
        <v>1</v>
      </c>
      <c r="I721" t="s">
        <v>104</v>
      </c>
      <c r="J721" t="s">
        <v>127</v>
      </c>
      <c r="K721" t="s">
        <v>12</v>
      </c>
      <c r="L721">
        <v>79833.600000000006</v>
      </c>
      <c r="M721" s="6">
        <v>43641</v>
      </c>
      <c r="N721" t="s">
        <v>106</v>
      </c>
      <c r="O721" t="s">
        <v>612</v>
      </c>
      <c r="Q721" s="6">
        <v>43852</v>
      </c>
      <c r="T721" s="6"/>
    </row>
    <row r="722" spans="1:20" x14ac:dyDescent="0.3">
      <c r="A722" t="s">
        <v>257</v>
      </c>
      <c r="B722" t="s">
        <v>648</v>
      </c>
      <c r="C722" t="s">
        <v>43</v>
      </c>
      <c r="D722" s="6">
        <v>43469</v>
      </c>
      <c r="E722" s="6">
        <v>43833</v>
      </c>
      <c r="F722" t="s">
        <v>47</v>
      </c>
      <c r="G722" t="s">
        <v>205</v>
      </c>
      <c r="H722" t="s">
        <v>6</v>
      </c>
      <c r="I722" t="s">
        <v>104</v>
      </c>
      <c r="J722" t="s">
        <v>127</v>
      </c>
      <c r="K722" t="s">
        <v>13</v>
      </c>
      <c r="L722">
        <v>8961.98</v>
      </c>
      <c r="M722" s="6">
        <v>43641</v>
      </c>
      <c r="N722" t="s">
        <v>106</v>
      </c>
      <c r="O722" t="s">
        <v>612</v>
      </c>
      <c r="Q722" s="6">
        <v>43852</v>
      </c>
      <c r="T722" s="6"/>
    </row>
    <row r="723" spans="1:20" x14ac:dyDescent="0.3">
      <c r="A723" t="s">
        <v>166</v>
      </c>
      <c r="B723" t="s">
        <v>646</v>
      </c>
      <c r="C723" t="s">
        <v>43</v>
      </c>
      <c r="D723" s="6">
        <v>43466</v>
      </c>
      <c r="E723" s="6">
        <v>43830</v>
      </c>
      <c r="F723" t="s">
        <v>47</v>
      </c>
      <c r="G723" t="s">
        <v>205</v>
      </c>
      <c r="H723" t="s">
        <v>6</v>
      </c>
      <c r="I723" t="s">
        <v>104</v>
      </c>
      <c r="J723" t="s">
        <v>127</v>
      </c>
      <c r="K723" t="s">
        <v>13</v>
      </c>
      <c r="L723">
        <v>9941.16</v>
      </c>
      <c r="M723" s="6">
        <v>43656</v>
      </c>
      <c r="N723" t="s">
        <v>106</v>
      </c>
      <c r="O723" t="s">
        <v>612</v>
      </c>
      <c r="Q723" s="6">
        <v>43852</v>
      </c>
      <c r="T723" s="6"/>
    </row>
    <row r="724" spans="1:20" x14ac:dyDescent="0.3">
      <c r="A724" t="s">
        <v>174</v>
      </c>
      <c r="B724" t="s">
        <v>500</v>
      </c>
      <c r="C724" t="s">
        <v>43</v>
      </c>
      <c r="D724" s="6">
        <v>43524</v>
      </c>
      <c r="E724" s="6">
        <v>43888</v>
      </c>
      <c r="F724" t="s">
        <v>29</v>
      </c>
      <c r="G724" t="s">
        <v>476</v>
      </c>
      <c r="H724" t="s">
        <v>1</v>
      </c>
      <c r="I724" t="s">
        <v>104</v>
      </c>
      <c r="J724" t="s">
        <v>223</v>
      </c>
      <c r="K724" t="s">
        <v>12</v>
      </c>
      <c r="L724">
        <v>5240.78</v>
      </c>
      <c r="M724" s="6">
        <v>43658</v>
      </c>
      <c r="N724" t="s">
        <v>106</v>
      </c>
      <c r="O724" t="s">
        <v>612</v>
      </c>
      <c r="Q724" s="6">
        <v>43852</v>
      </c>
      <c r="T724" s="6"/>
    </row>
    <row r="725" spans="1:20" x14ac:dyDescent="0.3">
      <c r="A725" t="s">
        <v>156</v>
      </c>
      <c r="B725" t="s">
        <v>651</v>
      </c>
      <c r="C725" t="s">
        <v>43</v>
      </c>
      <c r="D725" s="6">
        <v>43579</v>
      </c>
      <c r="E725" s="6">
        <v>43944</v>
      </c>
      <c r="F725" t="s">
        <v>47</v>
      </c>
      <c r="G725" t="s">
        <v>205</v>
      </c>
      <c r="H725" t="s">
        <v>6</v>
      </c>
      <c r="I725" t="s">
        <v>104</v>
      </c>
      <c r="J725" t="s">
        <v>127</v>
      </c>
      <c r="K725" t="s">
        <v>13</v>
      </c>
      <c r="L725">
        <v>3098.63</v>
      </c>
      <c r="M725" s="6">
        <v>43659</v>
      </c>
      <c r="N725" t="s">
        <v>106</v>
      </c>
      <c r="O725" t="s">
        <v>612</v>
      </c>
      <c r="Q725" s="6">
        <v>43852</v>
      </c>
      <c r="T725" s="6"/>
    </row>
    <row r="726" spans="1:20" x14ac:dyDescent="0.3">
      <c r="A726" t="s">
        <v>156</v>
      </c>
      <c r="B726" t="s">
        <v>651</v>
      </c>
      <c r="C726" t="s">
        <v>43</v>
      </c>
      <c r="D726" s="6">
        <v>43579</v>
      </c>
      <c r="E726" s="6">
        <v>43944</v>
      </c>
      <c r="F726" t="s">
        <v>47</v>
      </c>
      <c r="G726" t="s">
        <v>205</v>
      </c>
      <c r="H726" t="s">
        <v>6</v>
      </c>
      <c r="I726" t="s">
        <v>104</v>
      </c>
      <c r="J726" t="s">
        <v>127</v>
      </c>
      <c r="K726" t="s">
        <v>13</v>
      </c>
      <c r="L726">
        <v>1747.2</v>
      </c>
      <c r="M726" s="6">
        <v>43663</v>
      </c>
      <c r="N726" t="s">
        <v>106</v>
      </c>
      <c r="O726" t="s">
        <v>612</v>
      </c>
      <c r="Q726" s="6">
        <v>43852</v>
      </c>
      <c r="T726" s="6"/>
    </row>
    <row r="727" spans="1:20" x14ac:dyDescent="0.3">
      <c r="A727" t="s">
        <v>215</v>
      </c>
      <c r="B727" t="s">
        <v>638</v>
      </c>
      <c r="C727" t="s">
        <v>43</v>
      </c>
      <c r="D727" s="6">
        <v>43525</v>
      </c>
      <c r="E727" s="6">
        <v>43890</v>
      </c>
      <c r="F727" t="s">
        <v>44</v>
      </c>
      <c r="G727" t="s">
        <v>121</v>
      </c>
      <c r="H727" t="s">
        <v>2</v>
      </c>
      <c r="I727" t="s">
        <v>104</v>
      </c>
      <c r="J727" t="s">
        <v>122</v>
      </c>
      <c r="K727" t="s">
        <v>13</v>
      </c>
      <c r="L727">
        <v>45375</v>
      </c>
      <c r="M727" s="6">
        <v>43666</v>
      </c>
      <c r="N727" t="s">
        <v>106</v>
      </c>
      <c r="O727" t="s">
        <v>612</v>
      </c>
      <c r="Q727" s="6">
        <v>43852</v>
      </c>
      <c r="T727" s="6"/>
    </row>
    <row r="728" spans="1:20" x14ac:dyDescent="0.3">
      <c r="A728" t="s">
        <v>266</v>
      </c>
      <c r="B728" t="s">
        <v>650</v>
      </c>
      <c r="C728" t="s">
        <v>43</v>
      </c>
      <c r="D728" s="6">
        <v>43524</v>
      </c>
      <c r="E728" s="6">
        <v>43888</v>
      </c>
      <c r="F728" t="s">
        <v>47</v>
      </c>
      <c r="G728" t="s">
        <v>205</v>
      </c>
      <c r="H728" t="s">
        <v>6</v>
      </c>
      <c r="I728" t="s">
        <v>104</v>
      </c>
      <c r="J728" t="s">
        <v>127</v>
      </c>
      <c r="K728" t="s">
        <v>13</v>
      </c>
      <c r="L728">
        <v>7110.45</v>
      </c>
      <c r="M728" s="6">
        <v>43675</v>
      </c>
      <c r="N728" t="s">
        <v>106</v>
      </c>
      <c r="O728" t="s">
        <v>612</v>
      </c>
      <c r="Q728" s="6">
        <v>43852</v>
      </c>
      <c r="T728" s="6"/>
    </row>
    <row r="729" spans="1:20" x14ac:dyDescent="0.3">
      <c r="A729" t="s">
        <v>300</v>
      </c>
      <c r="B729" t="s">
        <v>652</v>
      </c>
      <c r="C729" t="s">
        <v>43</v>
      </c>
      <c r="D729" s="6">
        <v>43641</v>
      </c>
      <c r="E729" s="6">
        <v>44006</v>
      </c>
      <c r="F729" t="s">
        <v>47</v>
      </c>
      <c r="G729" t="s">
        <v>476</v>
      </c>
      <c r="H729" t="s">
        <v>1</v>
      </c>
      <c r="I729" t="s">
        <v>104</v>
      </c>
      <c r="J729" t="s">
        <v>127</v>
      </c>
      <c r="K729" t="s">
        <v>12</v>
      </c>
      <c r="L729">
        <v>11435.86</v>
      </c>
      <c r="M729" s="6">
        <v>43679</v>
      </c>
      <c r="N729" t="s">
        <v>106</v>
      </c>
      <c r="O729" t="s">
        <v>612</v>
      </c>
      <c r="Q729" s="6">
        <v>43852</v>
      </c>
      <c r="T729" s="6"/>
    </row>
    <row r="730" spans="1:20" x14ac:dyDescent="0.3">
      <c r="A730" t="s">
        <v>166</v>
      </c>
      <c r="B730" t="s">
        <v>646</v>
      </c>
      <c r="C730" t="s">
        <v>43</v>
      </c>
      <c r="D730" s="6">
        <v>43466</v>
      </c>
      <c r="E730" s="6">
        <v>43830</v>
      </c>
      <c r="F730" t="s">
        <v>47</v>
      </c>
      <c r="G730" t="s">
        <v>205</v>
      </c>
      <c r="H730" t="s">
        <v>6</v>
      </c>
      <c r="I730" t="s">
        <v>104</v>
      </c>
      <c r="J730" t="s">
        <v>127</v>
      </c>
      <c r="K730" t="s">
        <v>13</v>
      </c>
      <c r="L730">
        <v>27681.48</v>
      </c>
      <c r="M730" s="6">
        <v>43691</v>
      </c>
      <c r="N730" t="s">
        <v>106</v>
      </c>
      <c r="O730" t="s">
        <v>612</v>
      </c>
      <c r="Q730" s="6">
        <v>43852</v>
      </c>
      <c r="T730" s="6"/>
    </row>
    <row r="731" spans="1:20" x14ac:dyDescent="0.3">
      <c r="A731" t="s">
        <v>138</v>
      </c>
      <c r="B731" t="s">
        <v>653</v>
      </c>
      <c r="C731" t="s">
        <v>43</v>
      </c>
      <c r="D731" s="6">
        <v>43716</v>
      </c>
      <c r="E731" s="6">
        <v>44081</v>
      </c>
      <c r="F731" t="s">
        <v>45</v>
      </c>
      <c r="G731" t="s">
        <v>476</v>
      </c>
      <c r="H731" t="s">
        <v>1</v>
      </c>
      <c r="I731" t="s">
        <v>104</v>
      </c>
      <c r="J731" t="s">
        <v>223</v>
      </c>
      <c r="K731" t="s">
        <v>12</v>
      </c>
      <c r="L731">
        <v>14461.25</v>
      </c>
      <c r="M731" s="6">
        <v>43716</v>
      </c>
      <c r="N731" t="s">
        <v>106</v>
      </c>
      <c r="O731" t="s">
        <v>612</v>
      </c>
      <c r="Q731" s="6">
        <v>43852</v>
      </c>
      <c r="T731" s="6"/>
    </row>
    <row r="732" spans="1:20" x14ac:dyDescent="0.3">
      <c r="A732" t="s">
        <v>166</v>
      </c>
      <c r="B732" t="s">
        <v>646</v>
      </c>
      <c r="C732" t="s">
        <v>43</v>
      </c>
      <c r="D732" s="6">
        <v>43466</v>
      </c>
      <c r="E732" s="6">
        <v>43830</v>
      </c>
      <c r="F732" t="s">
        <v>47</v>
      </c>
      <c r="G732" t="s">
        <v>205</v>
      </c>
      <c r="H732" t="s">
        <v>6</v>
      </c>
      <c r="I732" t="s">
        <v>104</v>
      </c>
      <c r="J732" t="s">
        <v>127</v>
      </c>
      <c r="K732" t="s">
        <v>13</v>
      </c>
      <c r="L732">
        <v>18901.02</v>
      </c>
      <c r="M732" s="6">
        <v>43722</v>
      </c>
      <c r="N732" t="s">
        <v>106</v>
      </c>
      <c r="O732" t="s">
        <v>612</v>
      </c>
      <c r="Q732" s="6">
        <v>43852</v>
      </c>
      <c r="T732" s="6"/>
    </row>
    <row r="733" spans="1:20" x14ac:dyDescent="0.3">
      <c r="A733" t="s">
        <v>136</v>
      </c>
      <c r="B733" t="s">
        <v>653</v>
      </c>
      <c r="C733" t="s">
        <v>43</v>
      </c>
      <c r="D733" s="6">
        <v>43716</v>
      </c>
      <c r="E733" s="6">
        <v>44081</v>
      </c>
      <c r="F733" t="s">
        <v>45</v>
      </c>
      <c r="G733" t="s">
        <v>476</v>
      </c>
      <c r="H733" t="s">
        <v>1</v>
      </c>
      <c r="I733" t="s">
        <v>104</v>
      </c>
      <c r="J733" t="s">
        <v>223</v>
      </c>
      <c r="K733" t="s">
        <v>12</v>
      </c>
      <c r="L733">
        <v>13153.63</v>
      </c>
      <c r="M733" s="6">
        <v>43748</v>
      </c>
      <c r="N733" t="s">
        <v>106</v>
      </c>
      <c r="O733" t="s">
        <v>612</v>
      </c>
      <c r="Q733" s="6">
        <v>43852</v>
      </c>
      <c r="T733" s="6"/>
    </row>
    <row r="734" spans="1:20" x14ac:dyDescent="0.3">
      <c r="A734" t="s">
        <v>166</v>
      </c>
      <c r="B734" t="s">
        <v>646</v>
      </c>
      <c r="C734" t="s">
        <v>43</v>
      </c>
      <c r="D734" s="6">
        <v>43466</v>
      </c>
      <c r="E734" s="6">
        <v>43830</v>
      </c>
      <c r="F734" t="s">
        <v>47</v>
      </c>
      <c r="G734" t="s">
        <v>205</v>
      </c>
      <c r="H734" t="s">
        <v>6</v>
      </c>
      <c r="I734" t="s">
        <v>104</v>
      </c>
      <c r="J734" t="s">
        <v>127</v>
      </c>
      <c r="K734" t="s">
        <v>13</v>
      </c>
      <c r="L734">
        <v>17139.5</v>
      </c>
      <c r="M734" s="6">
        <v>43749</v>
      </c>
      <c r="N734" t="s">
        <v>106</v>
      </c>
      <c r="O734" t="s">
        <v>612</v>
      </c>
      <c r="Q734" s="6">
        <v>43852</v>
      </c>
      <c r="T734" s="6"/>
    </row>
    <row r="735" spans="1:20" x14ac:dyDescent="0.3">
      <c r="A735" t="s">
        <v>295</v>
      </c>
      <c r="B735" t="s">
        <v>650</v>
      </c>
      <c r="C735" t="s">
        <v>43</v>
      </c>
      <c r="D735" s="6">
        <v>43524</v>
      </c>
      <c r="E735" s="6">
        <v>43888</v>
      </c>
      <c r="F735" t="s">
        <v>47</v>
      </c>
      <c r="G735" t="s">
        <v>205</v>
      </c>
      <c r="H735" t="s">
        <v>6</v>
      </c>
      <c r="I735" t="s">
        <v>104</v>
      </c>
      <c r="J735" t="s">
        <v>127</v>
      </c>
      <c r="K735" t="s">
        <v>13</v>
      </c>
      <c r="L735">
        <v>5501.03</v>
      </c>
      <c r="M735" s="6">
        <v>43759</v>
      </c>
      <c r="N735" t="s">
        <v>106</v>
      </c>
      <c r="O735" t="s">
        <v>612</v>
      </c>
      <c r="Q735" s="6">
        <v>43852</v>
      </c>
      <c r="T735" s="6"/>
    </row>
    <row r="736" spans="1:20" x14ac:dyDescent="0.3">
      <c r="A736" t="s">
        <v>166</v>
      </c>
      <c r="B736" t="s">
        <v>643</v>
      </c>
      <c r="C736" t="s">
        <v>43</v>
      </c>
      <c r="D736" s="6">
        <v>43448</v>
      </c>
      <c r="E736" s="6">
        <v>43812</v>
      </c>
      <c r="F736" t="s">
        <v>44</v>
      </c>
      <c r="G736" t="s">
        <v>476</v>
      </c>
      <c r="H736" t="s">
        <v>1</v>
      </c>
      <c r="I736" t="s">
        <v>104</v>
      </c>
      <c r="J736" t="s">
        <v>44</v>
      </c>
      <c r="K736" t="s">
        <v>11</v>
      </c>
      <c r="L736">
        <v>14025</v>
      </c>
      <c r="M736" s="6">
        <v>43760</v>
      </c>
      <c r="N736" t="s">
        <v>106</v>
      </c>
      <c r="O736" t="s">
        <v>612</v>
      </c>
      <c r="Q736" s="6">
        <v>43852</v>
      </c>
      <c r="T736" s="6"/>
    </row>
    <row r="737" spans="1:20" x14ac:dyDescent="0.3">
      <c r="A737" t="s">
        <v>166</v>
      </c>
      <c r="B737" t="s">
        <v>646</v>
      </c>
      <c r="C737" t="s">
        <v>43</v>
      </c>
      <c r="D737" s="6">
        <v>43466</v>
      </c>
      <c r="E737" s="6">
        <v>43830</v>
      </c>
      <c r="F737" t="s">
        <v>47</v>
      </c>
      <c r="G737" t="s">
        <v>205</v>
      </c>
      <c r="H737" t="s">
        <v>6</v>
      </c>
      <c r="I737" t="s">
        <v>104</v>
      </c>
      <c r="J737" t="s">
        <v>127</v>
      </c>
      <c r="K737" t="s">
        <v>13</v>
      </c>
      <c r="L737">
        <v>8560.86</v>
      </c>
      <c r="M737" s="6">
        <v>43783</v>
      </c>
      <c r="N737" t="s">
        <v>106</v>
      </c>
      <c r="O737" t="s">
        <v>612</v>
      </c>
      <c r="Q737" s="6">
        <v>43852</v>
      </c>
      <c r="T737" s="6"/>
    </row>
    <row r="738" spans="1:20" x14ac:dyDescent="0.3">
      <c r="A738" t="s">
        <v>166</v>
      </c>
      <c r="B738" t="s">
        <v>646</v>
      </c>
      <c r="C738" t="s">
        <v>43</v>
      </c>
      <c r="D738" s="6">
        <v>43466</v>
      </c>
      <c r="E738" s="6">
        <v>43830</v>
      </c>
      <c r="F738" t="s">
        <v>47</v>
      </c>
      <c r="G738" t="s">
        <v>205</v>
      </c>
      <c r="H738" t="s">
        <v>6</v>
      </c>
      <c r="I738" t="s">
        <v>104</v>
      </c>
      <c r="J738" t="s">
        <v>127</v>
      </c>
      <c r="K738" t="s">
        <v>13</v>
      </c>
      <c r="L738">
        <v>1288.6600000000001</v>
      </c>
      <c r="M738" s="6">
        <v>43802</v>
      </c>
      <c r="N738" t="s">
        <v>106</v>
      </c>
      <c r="O738" t="s">
        <v>612</v>
      </c>
      <c r="Q738" s="6">
        <v>43852</v>
      </c>
      <c r="T738" s="6"/>
    </row>
    <row r="739" spans="1:20" x14ac:dyDescent="0.3">
      <c r="A739" t="s">
        <v>166</v>
      </c>
      <c r="B739" t="s">
        <v>646</v>
      </c>
      <c r="C739" t="s">
        <v>43</v>
      </c>
      <c r="D739" s="6">
        <v>43466</v>
      </c>
      <c r="E739" s="6">
        <v>43830</v>
      </c>
      <c r="F739" t="s">
        <v>47</v>
      </c>
      <c r="G739" t="s">
        <v>205</v>
      </c>
      <c r="H739" t="s">
        <v>6</v>
      </c>
      <c r="I739" t="s">
        <v>104</v>
      </c>
      <c r="J739" t="s">
        <v>127</v>
      </c>
      <c r="K739" t="s">
        <v>13</v>
      </c>
      <c r="L739">
        <v>1208.3800000000001</v>
      </c>
      <c r="M739" s="6">
        <v>43818</v>
      </c>
      <c r="N739" t="s">
        <v>106</v>
      </c>
      <c r="O739" t="s">
        <v>612</v>
      </c>
      <c r="Q739" s="6">
        <v>43852</v>
      </c>
      <c r="T739" s="6"/>
    </row>
    <row r="740" spans="1:20" x14ac:dyDescent="0.3">
      <c r="A740" t="s">
        <v>112</v>
      </c>
      <c r="B740" t="s">
        <v>654</v>
      </c>
      <c r="C740" t="s">
        <v>43</v>
      </c>
      <c r="D740" s="6">
        <v>43466</v>
      </c>
      <c r="E740" s="6">
        <v>43830</v>
      </c>
      <c r="F740" t="s">
        <v>29</v>
      </c>
      <c r="G740" t="s">
        <v>111</v>
      </c>
      <c r="H740" t="s">
        <v>8</v>
      </c>
      <c r="I740" t="s">
        <v>104</v>
      </c>
      <c r="J740" t="s">
        <v>105</v>
      </c>
      <c r="K740" t="s">
        <v>11</v>
      </c>
      <c r="L740">
        <v>399509.89</v>
      </c>
      <c r="M740" s="6">
        <v>43466</v>
      </c>
      <c r="N740" t="s">
        <v>106</v>
      </c>
      <c r="O740" t="s">
        <v>13</v>
      </c>
      <c r="Q740" s="6">
        <v>43852</v>
      </c>
      <c r="T740" s="6"/>
    </row>
    <row r="741" spans="1:20" x14ac:dyDescent="0.3">
      <c r="A741" t="s">
        <v>185</v>
      </c>
      <c r="B741" t="s">
        <v>655</v>
      </c>
      <c r="C741" t="s">
        <v>43</v>
      </c>
      <c r="D741" s="6">
        <v>43477</v>
      </c>
      <c r="E741" s="6">
        <v>43841</v>
      </c>
      <c r="F741" t="s">
        <v>45</v>
      </c>
      <c r="G741" t="s">
        <v>125</v>
      </c>
      <c r="H741" t="s">
        <v>126</v>
      </c>
      <c r="I741" t="s">
        <v>104</v>
      </c>
      <c r="J741" t="s">
        <v>158</v>
      </c>
      <c r="K741" t="s">
        <v>11</v>
      </c>
      <c r="L741">
        <v>521.25</v>
      </c>
      <c r="M741" s="6">
        <v>43477</v>
      </c>
      <c r="N741" t="s">
        <v>106</v>
      </c>
      <c r="O741" t="s">
        <v>13</v>
      </c>
      <c r="Q741" s="6">
        <v>43852</v>
      </c>
      <c r="T741" s="6"/>
    </row>
    <row r="742" spans="1:20" x14ac:dyDescent="0.3">
      <c r="A742" t="s">
        <v>422</v>
      </c>
      <c r="B742" t="s">
        <v>656</v>
      </c>
      <c r="C742" t="s">
        <v>43</v>
      </c>
      <c r="D742" s="6">
        <v>43477</v>
      </c>
      <c r="E742" s="6">
        <v>43841</v>
      </c>
      <c r="F742" t="s">
        <v>44</v>
      </c>
      <c r="G742" t="s">
        <v>125</v>
      </c>
      <c r="H742" t="s">
        <v>126</v>
      </c>
      <c r="I742" t="s">
        <v>104</v>
      </c>
      <c r="J742" t="s">
        <v>44</v>
      </c>
      <c r="K742" t="s">
        <v>12</v>
      </c>
      <c r="L742">
        <v>9075</v>
      </c>
      <c r="M742" s="6">
        <v>43477</v>
      </c>
      <c r="N742" t="s">
        <v>106</v>
      </c>
      <c r="O742" t="s">
        <v>13</v>
      </c>
      <c r="Q742" s="6">
        <v>43852</v>
      </c>
      <c r="T742" s="6"/>
    </row>
    <row r="743" spans="1:20" x14ac:dyDescent="0.3">
      <c r="A743" t="s">
        <v>159</v>
      </c>
      <c r="B743" t="s">
        <v>656</v>
      </c>
      <c r="C743" t="s">
        <v>43</v>
      </c>
      <c r="D743" s="6">
        <v>43477</v>
      </c>
      <c r="E743" s="6">
        <v>43841</v>
      </c>
      <c r="F743" t="s">
        <v>44</v>
      </c>
      <c r="G743" t="s">
        <v>125</v>
      </c>
      <c r="H743" t="s">
        <v>126</v>
      </c>
      <c r="I743" t="s">
        <v>104</v>
      </c>
      <c r="J743" t="s">
        <v>44</v>
      </c>
      <c r="K743" t="s">
        <v>12</v>
      </c>
      <c r="L743">
        <v>9075</v>
      </c>
      <c r="M743" s="6">
        <v>43477</v>
      </c>
      <c r="N743" t="s">
        <v>106</v>
      </c>
      <c r="O743" t="s">
        <v>13</v>
      </c>
      <c r="Q743" s="6">
        <v>43852</v>
      </c>
      <c r="T743" s="6"/>
    </row>
    <row r="744" spans="1:20" x14ac:dyDescent="0.3">
      <c r="A744" t="s">
        <v>330</v>
      </c>
      <c r="B744" t="s">
        <v>657</v>
      </c>
      <c r="C744" t="s">
        <v>43</v>
      </c>
      <c r="D744" s="6">
        <v>43477</v>
      </c>
      <c r="E744" s="6">
        <v>43841</v>
      </c>
      <c r="F744" t="s">
        <v>29</v>
      </c>
      <c r="G744" t="s">
        <v>125</v>
      </c>
      <c r="H744" t="s">
        <v>126</v>
      </c>
      <c r="I744" t="s">
        <v>104</v>
      </c>
      <c r="J744" t="s">
        <v>158</v>
      </c>
      <c r="K744" t="s">
        <v>12</v>
      </c>
      <c r="L744">
        <v>7889.31</v>
      </c>
      <c r="M744" s="6">
        <v>43477</v>
      </c>
      <c r="N744" t="s">
        <v>106</v>
      </c>
      <c r="O744" t="s">
        <v>13</v>
      </c>
      <c r="Q744" s="6">
        <v>43852</v>
      </c>
      <c r="T744" s="6"/>
    </row>
    <row r="745" spans="1:20" x14ac:dyDescent="0.3">
      <c r="A745" t="s">
        <v>156</v>
      </c>
      <c r="B745" t="s">
        <v>193</v>
      </c>
      <c r="C745" t="s">
        <v>43</v>
      </c>
      <c r="D745" s="6">
        <v>43507</v>
      </c>
      <c r="E745" s="6">
        <v>43871</v>
      </c>
      <c r="F745" t="s">
        <v>46</v>
      </c>
      <c r="G745" t="s">
        <v>111</v>
      </c>
      <c r="H745" t="s">
        <v>8</v>
      </c>
      <c r="I745" t="s">
        <v>104</v>
      </c>
      <c r="J745" t="s">
        <v>46</v>
      </c>
      <c r="K745" t="s">
        <v>11</v>
      </c>
      <c r="L745">
        <v>21875</v>
      </c>
      <c r="M745" s="6">
        <v>43507</v>
      </c>
      <c r="N745" t="s">
        <v>106</v>
      </c>
      <c r="O745" t="s">
        <v>13</v>
      </c>
      <c r="Q745" s="6">
        <v>43852</v>
      </c>
      <c r="T745" s="6"/>
    </row>
    <row r="746" spans="1:20" x14ac:dyDescent="0.3">
      <c r="A746" t="s">
        <v>415</v>
      </c>
      <c r="B746" t="s">
        <v>658</v>
      </c>
      <c r="C746" t="s">
        <v>43</v>
      </c>
      <c r="D746" s="6">
        <v>43523</v>
      </c>
      <c r="E746" s="6">
        <v>43887</v>
      </c>
      <c r="F746" t="s">
        <v>29</v>
      </c>
      <c r="G746" t="s">
        <v>111</v>
      </c>
      <c r="H746" t="s">
        <v>8</v>
      </c>
      <c r="I746" t="s">
        <v>104</v>
      </c>
      <c r="J746" t="s">
        <v>158</v>
      </c>
      <c r="K746" t="s">
        <v>11</v>
      </c>
      <c r="L746">
        <v>2141.5500000000002</v>
      </c>
      <c r="M746" s="6">
        <v>43523</v>
      </c>
      <c r="N746" t="s">
        <v>106</v>
      </c>
      <c r="O746" t="s">
        <v>13</v>
      </c>
      <c r="Q746" s="6">
        <v>43852</v>
      </c>
      <c r="T746" s="6"/>
    </row>
    <row r="747" spans="1:20" x14ac:dyDescent="0.3">
      <c r="A747" t="s">
        <v>156</v>
      </c>
      <c r="B747" t="s">
        <v>659</v>
      </c>
      <c r="C747" t="s">
        <v>43</v>
      </c>
      <c r="D747" s="6">
        <v>43525</v>
      </c>
      <c r="E747" s="6">
        <v>43890</v>
      </c>
      <c r="F747" t="s">
        <v>46</v>
      </c>
      <c r="G747" t="s">
        <v>111</v>
      </c>
      <c r="H747" t="s">
        <v>8</v>
      </c>
      <c r="I747" t="s">
        <v>104</v>
      </c>
      <c r="J747" t="s">
        <v>46</v>
      </c>
      <c r="K747" t="s">
        <v>11</v>
      </c>
      <c r="L747">
        <v>31250</v>
      </c>
      <c r="M747" s="6">
        <v>43525</v>
      </c>
      <c r="N747" t="s">
        <v>106</v>
      </c>
      <c r="O747" t="s">
        <v>13</v>
      </c>
      <c r="Q747" s="6">
        <v>43852</v>
      </c>
      <c r="T747" s="6"/>
    </row>
    <row r="748" spans="1:20" x14ac:dyDescent="0.3">
      <c r="A748" t="s">
        <v>156</v>
      </c>
      <c r="B748" t="s">
        <v>660</v>
      </c>
      <c r="C748" t="s">
        <v>43</v>
      </c>
      <c r="D748" s="6">
        <v>43525</v>
      </c>
      <c r="E748" s="6">
        <v>43890</v>
      </c>
      <c r="F748" t="s">
        <v>46</v>
      </c>
      <c r="G748" t="s">
        <v>111</v>
      </c>
      <c r="H748" t="s">
        <v>8</v>
      </c>
      <c r="I748" t="s">
        <v>104</v>
      </c>
      <c r="J748" t="s">
        <v>46</v>
      </c>
      <c r="K748" t="s">
        <v>11</v>
      </c>
      <c r="L748">
        <v>75000</v>
      </c>
      <c r="M748" s="6">
        <v>43525</v>
      </c>
      <c r="N748" t="s">
        <v>106</v>
      </c>
      <c r="O748" t="s">
        <v>13</v>
      </c>
      <c r="Q748" s="6">
        <v>43852</v>
      </c>
      <c r="T748" s="6"/>
    </row>
    <row r="749" spans="1:20" x14ac:dyDescent="0.3">
      <c r="A749" t="s">
        <v>108</v>
      </c>
      <c r="B749" t="s">
        <v>661</v>
      </c>
      <c r="C749" t="s">
        <v>43</v>
      </c>
      <c r="D749" s="6">
        <v>43524</v>
      </c>
      <c r="E749" s="6">
        <v>43612</v>
      </c>
      <c r="F749" t="s">
        <v>48</v>
      </c>
      <c r="G749" t="s">
        <v>111</v>
      </c>
      <c r="H749" t="s">
        <v>8</v>
      </c>
      <c r="I749" t="s">
        <v>104</v>
      </c>
      <c r="J749" t="s">
        <v>105</v>
      </c>
      <c r="K749" t="s">
        <v>11</v>
      </c>
      <c r="L749">
        <v>21929.45</v>
      </c>
      <c r="M749" s="6">
        <v>43525</v>
      </c>
      <c r="N749" t="s">
        <v>106</v>
      </c>
      <c r="O749" t="s">
        <v>13</v>
      </c>
      <c r="Q749" s="6">
        <v>43852</v>
      </c>
      <c r="T749" s="6"/>
    </row>
    <row r="750" spans="1:20" x14ac:dyDescent="0.3">
      <c r="A750" t="s">
        <v>112</v>
      </c>
      <c r="B750" t="s">
        <v>662</v>
      </c>
      <c r="C750" t="s">
        <v>43</v>
      </c>
      <c r="D750" s="6">
        <v>43575</v>
      </c>
      <c r="E750" s="6">
        <v>43665</v>
      </c>
      <c r="F750" t="s">
        <v>48</v>
      </c>
      <c r="G750" t="s">
        <v>111</v>
      </c>
      <c r="H750" t="s">
        <v>8</v>
      </c>
      <c r="I750" t="s">
        <v>104</v>
      </c>
      <c r="J750" t="s">
        <v>105</v>
      </c>
      <c r="K750" t="s">
        <v>11</v>
      </c>
      <c r="L750">
        <v>40959.629999999997</v>
      </c>
      <c r="M750" s="6">
        <v>43575</v>
      </c>
      <c r="N750" t="s">
        <v>106</v>
      </c>
      <c r="O750" t="s">
        <v>13</v>
      </c>
      <c r="Q750" s="6">
        <v>43852</v>
      </c>
      <c r="T750" s="6"/>
    </row>
    <row r="751" spans="1:20" x14ac:dyDescent="0.3">
      <c r="A751" t="s">
        <v>112</v>
      </c>
      <c r="B751" t="s">
        <v>663</v>
      </c>
      <c r="C751" t="s">
        <v>43</v>
      </c>
      <c r="D751" s="6">
        <v>43628</v>
      </c>
      <c r="E751" s="6">
        <v>43993</v>
      </c>
      <c r="F751" t="s">
        <v>45</v>
      </c>
      <c r="G751" t="s">
        <v>111</v>
      </c>
      <c r="H751" t="s">
        <v>8</v>
      </c>
      <c r="I751" t="s">
        <v>104</v>
      </c>
      <c r="J751" t="s">
        <v>158</v>
      </c>
      <c r="K751" t="s">
        <v>11</v>
      </c>
      <c r="L751">
        <v>10937.5</v>
      </c>
      <c r="M751" s="6">
        <v>43628</v>
      </c>
      <c r="N751" t="s">
        <v>106</v>
      </c>
      <c r="O751" t="s">
        <v>13</v>
      </c>
      <c r="Q751" s="6">
        <v>43852</v>
      </c>
      <c r="T751" s="6"/>
    </row>
    <row r="752" spans="1:20" x14ac:dyDescent="0.3">
      <c r="A752" t="s">
        <v>112</v>
      </c>
      <c r="B752" t="s">
        <v>664</v>
      </c>
      <c r="C752" t="s">
        <v>43</v>
      </c>
      <c r="D752" s="6">
        <v>43644</v>
      </c>
      <c r="E752" s="6">
        <v>44009</v>
      </c>
      <c r="F752" t="s">
        <v>29</v>
      </c>
      <c r="G752" t="s">
        <v>111</v>
      </c>
      <c r="H752" t="s">
        <v>8</v>
      </c>
      <c r="I752" t="s">
        <v>104</v>
      </c>
      <c r="J752" t="s">
        <v>105</v>
      </c>
      <c r="K752" t="s">
        <v>11</v>
      </c>
      <c r="L752">
        <v>75395.039999999994</v>
      </c>
      <c r="M752" s="6">
        <v>43644</v>
      </c>
      <c r="N752" t="s">
        <v>106</v>
      </c>
      <c r="O752" t="s">
        <v>13</v>
      </c>
      <c r="Q752" s="6">
        <v>43852</v>
      </c>
      <c r="T752" s="6"/>
    </row>
    <row r="753" spans="1:20" x14ac:dyDescent="0.3">
      <c r="A753" t="s">
        <v>112</v>
      </c>
      <c r="B753" t="s">
        <v>665</v>
      </c>
      <c r="C753" t="s">
        <v>43</v>
      </c>
      <c r="D753" s="6">
        <v>43644</v>
      </c>
      <c r="E753" s="6">
        <v>44009</v>
      </c>
      <c r="F753" t="s">
        <v>29</v>
      </c>
      <c r="G753" t="s">
        <v>111</v>
      </c>
      <c r="H753" t="s">
        <v>8</v>
      </c>
      <c r="I753" t="s">
        <v>104</v>
      </c>
      <c r="J753" t="s">
        <v>105</v>
      </c>
      <c r="K753" t="s">
        <v>11</v>
      </c>
      <c r="L753">
        <v>53595</v>
      </c>
      <c r="M753" s="6">
        <v>43644</v>
      </c>
      <c r="N753" t="s">
        <v>106</v>
      </c>
      <c r="O753" t="s">
        <v>13</v>
      </c>
      <c r="Q753" s="6">
        <v>43852</v>
      </c>
      <c r="T753" s="6"/>
    </row>
    <row r="754" spans="1:20" x14ac:dyDescent="0.3">
      <c r="A754" t="s">
        <v>112</v>
      </c>
      <c r="B754" t="s">
        <v>666</v>
      </c>
      <c r="C754" t="s">
        <v>43</v>
      </c>
      <c r="D754" s="6">
        <v>43655</v>
      </c>
      <c r="E754" s="6">
        <v>43746</v>
      </c>
      <c r="F754" t="s">
        <v>48</v>
      </c>
      <c r="G754" t="s">
        <v>103</v>
      </c>
      <c r="H754" t="s">
        <v>23</v>
      </c>
      <c r="I754" t="s">
        <v>104</v>
      </c>
      <c r="J754" t="s">
        <v>105</v>
      </c>
      <c r="K754" t="s">
        <v>11</v>
      </c>
      <c r="L754">
        <v>0</v>
      </c>
      <c r="M754" s="6">
        <v>43655</v>
      </c>
      <c r="N754" t="s">
        <v>106</v>
      </c>
      <c r="O754" t="s">
        <v>13</v>
      </c>
      <c r="Q754" s="6">
        <v>43852</v>
      </c>
      <c r="T754" s="6"/>
    </row>
    <row r="755" spans="1:20" x14ac:dyDescent="0.3">
      <c r="A755" t="s">
        <v>112</v>
      </c>
      <c r="B755" t="s">
        <v>666</v>
      </c>
      <c r="C755" t="s">
        <v>43</v>
      </c>
      <c r="D755" s="6">
        <v>43655</v>
      </c>
      <c r="E755" s="6">
        <v>43746</v>
      </c>
      <c r="F755" t="s">
        <v>48</v>
      </c>
      <c r="G755" t="s">
        <v>103</v>
      </c>
      <c r="H755" t="s">
        <v>23</v>
      </c>
      <c r="I755" t="s">
        <v>104</v>
      </c>
      <c r="J755" t="s">
        <v>105</v>
      </c>
      <c r="K755" t="s">
        <v>11</v>
      </c>
      <c r="L755">
        <v>8263.94</v>
      </c>
      <c r="M755" s="6">
        <v>43655</v>
      </c>
      <c r="N755" t="s">
        <v>106</v>
      </c>
      <c r="O755" t="s">
        <v>13</v>
      </c>
      <c r="Q755" s="6">
        <v>43852</v>
      </c>
      <c r="T755" s="6"/>
    </row>
    <row r="756" spans="1:20" x14ac:dyDescent="0.3">
      <c r="A756" t="s">
        <v>130</v>
      </c>
      <c r="B756" t="s">
        <v>667</v>
      </c>
      <c r="C756" t="s">
        <v>43</v>
      </c>
      <c r="D756" s="6">
        <v>43656</v>
      </c>
      <c r="E756" s="6">
        <v>44021</v>
      </c>
      <c r="F756" t="s">
        <v>45</v>
      </c>
      <c r="G756" t="s">
        <v>125</v>
      </c>
      <c r="H756" t="s">
        <v>126</v>
      </c>
      <c r="I756" t="s">
        <v>104</v>
      </c>
      <c r="J756" t="s">
        <v>158</v>
      </c>
      <c r="K756" t="s">
        <v>11</v>
      </c>
      <c r="L756">
        <v>337.5</v>
      </c>
      <c r="M756" s="6">
        <v>43656</v>
      </c>
      <c r="N756" t="s">
        <v>106</v>
      </c>
      <c r="O756" t="s">
        <v>13</v>
      </c>
      <c r="Q756" s="6">
        <v>43852</v>
      </c>
      <c r="T756" s="6"/>
    </row>
    <row r="757" spans="1:20" x14ac:dyDescent="0.3">
      <c r="A757" t="s">
        <v>553</v>
      </c>
      <c r="B757" t="s">
        <v>668</v>
      </c>
      <c r="C757" t="s">
        <v>43</v>
      </c>
      <c r="D757" s="6">
        <v>43657</v>
      </c>
      <c r="E757" s="6">
        <v>44022</v>
      </c>
      <c r="F757" t="s">
        <v>29</v>
      </c>
      <c r="G757" t="s">
        <v>125</v>
      </c>
      <c r="H757" t="s">
        <v>126</v>
      </c>
      <c r="I757" t="s">
        <v>104</v>
      </c>
      <c r="J757" t="s">
        <v>158</v>
      </c>
      <c r="K757" t="s">
        <v>11</v>
      </c>
      <c r="L757">
        <v>21905.200000000001</v>
      </c>
      <c r="M757" s="6">
        <v>43657</v>
      </c>
      <c r="N757" t="s">
        <v>106</v>
      </c>
      <c r="O757" t="s">
        <v>13</v>
      </c>
      <c r="Q757" s="6">
        <v>43852</v>
      </c>
      <c r="T757" s="6"/>
    </row>
    <row r="758" spans="1:20" x14ac:dyDescent="0.3">
      <c r="A758" t="s">
        <v>112</v>
      </c>
      <c r="B758" t="s">
        <v>669</v>
      </c>
      <c r="C758" t="s">
        <v>43</v>
      </c>
      <c r="D758" s="6">
        <v>43662</v>
      </c>
      <c r="E758" s="6">
        <v>44027</v>
      </c>
      <c r="F758" t="s">
        <v>45</v>
      </c>
      <c r="G758" t="s">
        <v>111</v>
      </c>
      <c r="H758" t="s">
        <v>8</v>
      </c>
      <c r="I758" t="s">
        <v>104</v>
      </c>
      <c r="J758" t="s">
        <v>105</v>
      </c>
      <c r="K758" t="s">
        <v>11</v>
      </c>
      <c r="L758">
        <v>10776.25</v>
      </c>
      <c r="M758" s="6">
        <v>43662</v>
      </c>
      <c r="N758" t="s">
        <v>106</v>
      </c>
      <c r="O758" t="s">
        <v>13</v>
      </c>
      <c r="Q758" s="6">
        <v>43852</v>
      </c>
      <c r="T758" s="6"/>
    </row>
    <row r="759" spans="1:20" x14ac:dyDescent="0.3">
      <c r="A759" t="s">
        <v>112</v>
      </c>
      <c r="B759" t="s">
        <v>670</v>
      </c>
      <c r="C759" t="s">
        <v>43</v>
      </c>
      <c r="D759" s="6">
        <v>43662</v>
      </c>
      <c r="E759" s="6">
        <v>44027</v>
      </c>
      <c r="F759" t="s">
        <v>45</v>
      </c>
      <c r="G759" t="s">
        <v>111</v>
      </c>
      <c r="H759" t="s">
        <v>8</v>
      </c>
      <c r="I759" t="s">
        <v>104</v>
      </c>
      <c r="J759" t="s">
        <v>158</v>
      </c>
      <c r="K759" t="s">
        <v>11</v>
      </c>
      <c r="L759">
        <v>16474.5</v>
      </c>
      <c r="M759" s="6">
        <v>43662</v>
      </c>
      <c r="N759" t="s">
        <v>106</v>
      </c>
      <c r="O759" t="s">
        <v>13</v>
      </c>
      <c r="Q759" s="6">
        <v>43852</v>
      </c>
      <c r="T759" s="6"/>
    </row>
    <row r="760" spans="1:20" x14ac:dyDescent="0.3">
      <c r="A760" t="s">
        <v>112</v>
      </c>
      <c r="B760" t="s">
        <v>671</v>
      </c>
      <c r="C760" t="s">
        <v>43</v>
      </c>
      <c r="D760" s="6">
        <v>43662</v>
      </c>
      <c r="E760" s="6">
        <v>44027</v>
      </c>
      <c r="F760" t="s">
        <v>45</v>
      </c>
      <c r="G760" t="s">
        <v>111</v>
      </c>
      <c r="H760" t="s">
        <v>8</v>
      </c>
      <c r="I760" t="s">
        <v>104</v>
      </c>
      <c r="J760" t="s">
        <v>158</v>
      </c>
      <c r="K760" t="s">
        <v>11</v>
      </c>
      <c r="L760">
        <v>61042.25</v>
      </c>
      <c r="M760" s="6">
        <v>43662</v>
      </c>
      <c r="N760" t="s">
        <v>106</v>
      </c>
      <c r="O760" t="s">
        <v>13</v>
      </c>
      <c r="Q760" s="6">
        <v>43852</v>
      </c>
      <c r="T760" s="6"/>
    </row>
    <row r="761" spans="1:20" x14ac:dyDescent="0.3">
      <c r="A761" t="s">
        <v>269</v>
      </c>
      <c r="B761" t="s">
        <v>672</v>
      </c>
      <c r="C761" t="s">
        <v>43</v>
      </c>
      <c r="D761" s="6">
        <v>43677</v>
      </c>
      <c r="E761" s="6">
        <v>44042</v>
      </c>
      <c r="F761" t="s">
        <v>48</v>
      </c>
      <c r="G761" t="s">
        <v>121</v>
      </c>
      <c r="H761" t="s">
        <v>2</v>
      </c>
      <c r="I761" t="s">
        <v>104</v>
      </c>
      <c r="J761" t="s">
        <v>122</v>
      </c>
      <c r="K761" t="s">
        <v>11</v>
      </c>
      <c r="L761">
        <v>87500</v>
      </c>
      <c r="M761" s="6">
        <v>43677</v>
      </c>
      <c r="N761" t="s">
        <v>106</v>
      </c>
      <c r="O761" t="s">
        <v>13</v>
      </c>
      <c r="Q761" s="6">
        <v>43852</v>
      </c>
      <c r="T761" s="6"/>
    </row>
    <row r="762" spans="1:20" x14ac:dyDescent="0.3">
      <c r="A762" t="s">
        <v>242</v>
      </c>
      <c r="B762" t="s">
        <v>673</v>
      </c>
      <c r="C762" t="s">
        <v>43</v>
      </c>
      <c r="D762" s="6">
        <v>43684</v>
      </c>
      <c r="E762" s="6">
        <v>43867</v>
      </c>
      <c r="F762" t="s">
        <v>45</v>
      </c>
      <c r="G762" t="s">
        <v>125</v>
      </c>
      <c r="H762" t="s">
        <v>126</v>
      </c>
      <c r="I762" t="s">
        <v>104</v>
      </c>
      <c r="J762" t="s">
        <v>46</v>
      </c>
      <c r="K762" t="s">
        <v>11</v>
      </c>
      <c r="L762">
        <v>6183.87</v>
      </c>
      <c r="M762" s="6">
        <v>43684</v>
      </c>
      <c r="N762" t="s">
        <v>106</v>
      </c>
      <c r="O762" t="s">
        <v>13</v>
      </c>
      <c r="Q762" s="6">
        <v>43852</v>
      </c>
      <c r="T762" s="6"/>
    </row>
    <row r="763" spans="1:20" x14ac:dyDescent="0.3">
      <c r="A763" t="s">
        <v>112</v>
      </c>
      <c r="B763" t="s">
        <v>674</v>
      </c>
      <c r="C763" t="s">
        <v>43</v>
      </c>
      <c r="D763" s="6">
        <v>43735</v>
      </c>
      <c r="E763" s="6">
        <v>43916</v>
      </c>
      <c r="F763" t="s">
        <v>48</v>
      </c>
      <c r="G763" t="s">
        <v>103</v>
      </c>
      <c r="H763" t="s">
        <v>23</v>
      </c>
      <c r="I763" t="s">
        <v>104</v>
      </c>
      <c r="J763" t="s">
        <v>105</v>
      </c>
      <c r="K763" t="s">
        <v>11</v>
      </c>
      <c r="L763">
        <v>67102.13</v>
      </c>
      <c r="M763" s="6">
        <v>43735</v>
      </c>
      <c r="N763" t="s">
        <v>106</v>
      </c>
      <c r="O763" t="s">
        <v>13</v>
      </c>
      <c r="Q763" s="6">
        <v>43852</v>
      </c>
      <c r="T763" s="6"/>
    </row>
    <row r="764" spans="1:20" x14ac:dyDescent="0.3">
      <c r="A764" t="s">
        <v>168</v>
      </c>
      <c r="B764" t="s">
        <v>611</v>
      </c>
      <c r="C764" t="s">
        <v>43</v>
      </c>
      <c r="D764" s="6">
        <v>43842</v>
      </c>
      <c r="E764" s="6">
        <v>44207</v>
      </c>
      <c r="F764" t="s">
        <v>44</v>
      </c>
      <c r="G764" t="s">
        <v>125</v>
      </c>
      <c r="H764" t="s">
        <v>126</v>
      </c>
      <c r="I764" t="s">
        <v>104</v>
      </c>
      <c r="J764" t="s">
        <v>44</v>
      </c>
      <c r="K764" t="s">
        <v>11</v>
      </c>
      <c r="L764">
        <v>11310.75</v>
      </c>
      <c r="M764" s="6">
        <v>43842</v>
      </c>
      <c r="N764" t="s">
        <v>106</v>
      </c>
      <c r="O764" t="s">
        <v>13</v>
      </c>
      <c r="Q764" s="6">
        <v>43852</v>
      </c>
      <c r="T764" s="6"/>
    </row>
    <row r="765" spans="1:20" x14ac:dyDescent="0.3">
      <c r="A765" t="s">
        <v>303</v>
      </c>
      <c r="B765" t="s">
        <v>675</v>
      </c>
      <c r="C765" t="s">
        <v>43</v>
      </c>
      <c r="D765" s="6">
        <v>43969</v>
      </c>
      <c r="E765" s="6">
        <v>44061</v>
      </c>
      <c r="F765" t="s">
        <v>45</v>
      </c>
      <c r="G765" t="s">
        <v>125</v>
      </c>
      <c r="H765" t="s">
        <v>126</v>
      </c>
      <c r="I765" t="s">
        <v>104</v>
      </c>
      <c r="J765" t="s">
        <v>46</v>
      </c>
      <c r="K765" t="s">
        <v>11</v>
      </c>
      <c r="L765">
        <v>1390.13</v>
      </c>
      <c r="M765" s="6">
        <v>43969</v>
      </c>
      <c r="N765" t="s">
        <v>106</v>
      </c>
      <c r="O765" t="s">
        <v>13</v>
      </c>
      <c r="Q765" s="6">
        <v>43852</v>
      </c>
      <c r="T765" s="6"/>
    </row>
    <row r="766" spans="1:20" x14ac:dyDescent="0.3">
      <c r="A766" t="s">
        <v>269</v>
      </c>
      <c r="B766" t="s">
        <v>676</v>
      </c>
      <c r="C766" t="s">
        <v>43</v>
      </c>
      <c r="D766" s="6">
        <v>43405</v>
      </c>
      <c r="E766" s="6">
        <v>43769</v>
      </c>
      <c r="F766" t="s">
        <v>44</v>
      </c>
      <c r="G766" t="s">
        <v>111</v>
      </c>
      <c r="H766" t="s">
        <v>8</v>
      </c>
      <c r="I766" t="s">
        <v>104</v>
      </c>
      <c r="J766" t="s">
        <v>44</v>
      </c>
      <c r="K766" t="s">
        <v>13</v>
      </c>
      <c r="L766">
        <v>7424.84</v>
      </c>
      <c r="M766" s="6">
        <v>43405</v>
      </c>
      <c r="N766" t="s">
        <v>106</v>
      </c>
      <c r="O766" t="s">
        <v>13</v>
      </c>
      <c r="Q766" s="6">
        <v>43852</v>
      </c>
      <c r="T766" s="6"/>
    </row>
    <row r="767" spans="1:20" x14ac:dyDescent="0.3">
      <c r="A767" t="s">
        <v>303</v>
      </c>
      <c r="B767" t="s">
        <v>677</v>
      </c>
      <c r="C767" t="s">
        <v>43</v>
      </c>
      <c r="D767" s="6">
        <v>43435</v>
      </c>
      <c r="E767" s="6">
        <v>43799</v>
      </c>
      <c r="F767" t="s">
        <v>45</v>
      </c>
      <c r="G767" t="s">
        <v>173</v>
      </c>
      <c r="H767" t="s">
        <v>24</v>
      </c>
      <c r="I767" t="s">
        <v>104</v>
      </c>
      <c r="J767" t="s">
        <v>122</v>
      </c>
      <c r="K767" t="s">
        <v>13</v>
      </c>
      <c r="L767">
        <v>231094.04</v>
      </c>
      <c r="M767" s="6">
        <v>43435</v>
      </c>
      <c r="N767" t="s">
        <v>106</v>
      </c>
      <c r="O767" t="s">
        <v>13</v>
      </c>
      <c r="Q767" s="6">
        <v>43852</v>
      </c>
      <c r="T767" s="6"/>
    </row>
    <row r="768" spans="1:20" x14ac:dyDescent="0.3">
      <c r="A768" t="s">
        <v>250</v>
      </c>
      <c r="B768" t="s">
        <v>678</v>
      </c>
      <c r="C768" t="s">
        <v>43</v>
      </c>
      <c r="D768" s="6">
        <v>43446</v>
      </c>
      <c r="E768" s="6">
        <v>43810</v>
      </c>
      <c r="F768" t="s">
        <v>46</v>
      </c>
      <c r="G768" t="s">
        <v>155</v>
      </c>
      <c r="H768" t="s">
        <v>5</v>
      </c>
      <c r="I768" t="s">
        <v>104</v>
      </c>
      <c r="J768" t="s">
        <v>46</v>
      </c>
      <c r="K768" t="s">
        <v>13</v>
      </c>
      <c r="L768">
        <v>62500</v>
      </c>
      <c r="M768" s="6">
        <v>43446</v>
      </c>
      <c r="N768" t="s">
        <v>106</v>
      </c>
      <c r="O768" t="s">
        <v>13</v>
      </c>
      <c r="Q768" s="6">
        <v>43852</v>
      </c>
      <c r="T768" s="6"/>
    </row>
    <row r="769" spans="1:20" x14ac:dyDescent="0.3">
      <c r="A769" t="s">
        <v>112</v>
      </c>
      <c r="B769" t="s">
        <v>679</v>
      </c>
      <c r="C769" t="s">
        <v>43</v>
      </c>
      <c r="D769" s="6">
        <v>43466</v>
      </c>
      <c r="E769" s="6">
        <v>43830</v>
      </c>
      <c r="F769" t="s">
        <v>46</v>
      </c>
      <c r="G769" t="s">
        <v>121</v>
      </c>
      <c r="H769" t="s">
        <v>2</v>
      </c>
      <c r="I769" t="s">
        <v>104</v>
      </c>
      <c r="J769" t="s">
        <v>122</v>
      </c>
      <c r="K769" t="s">
        <v>13</v>
      </c>
      <c r="L769">
        <v>30048.080000000002</v>
      </c>
      <c r="M769" s="6">
        <v>43466</v>
      </c>
      <c r="N769" t="s">
        <v>106</v>
      </c>
      <c r="O769" t="s">
        <v>13</v>
      </c>
      <c r="Q769" s="6">
        <v>43852</v>
      </c>
      <c r="T769" s="6"/>
    </row>
    <row r="770" spans="1:20" x14ac:dyDescent="0.3">
      <c r="A770" t="s">
        <v>112</v>
      </c>
      <c r="B770" t="s">
        <v>680</v>
      </c>
      <c r="C770" t="s">
        <v>43</v>
      </c>
      <c r="D770" s="6">
        <v>43466</v>
      </c>
      <c r="E770" s="6">
        <v>43830</v>
      </c>
      <c r="F770" t="s">
        <v>44</v>
      </c>
      <c r="G770" t="s">
        <v>121</v>
      </c>
      <c r="H770" t="s">
        <v>2</v>
      </c>
      <c r="I770" t="s">
        <v>104</v>
      </c>
      <c r="J770" t="s">
        <v>122</v>
      </c>
      <c r="K770" t="s">
        <v>13</v>
      </c>
      <c r="L770">
        <v>53277.919999999998</v>
      </c>
      <c r="M770" s="6">
        <v>43466</v>
      </c>
      <c r="N770" t="s">
        <v>106</v>
      </c>
      <c r="O770" t="s">
        <v>13</v>
      </c>
      <c r="Q770" s="6">
        <v>43852</v>
      </c>
      <c r="T770" s="6"/>
    </row>
    <row r="771" spans="1:20" x14ac:dyDescent="0.3">
      <c r="A771" t="s">
        <v>257</v>
      </c>
      <c r="B771" t="s">
        <v>681</v>
      </c>
      <c r="C771" t="s">
        <v>43</v>
      </c>
      <c r="D771" s="6">
        <v>43466</v>
      </c>
      <c r="E771" s="6">
        <v>43830</v>
      </c>
      <c r="F771" t="s">
        <v>44</v>
      </c>
      <c r="G771" t="s">
        <v>121</v>
      </c>
      <c r="H771" t="s">
        <v>2</v>
      </c>
      <c r="I771" t="s">
        <v>104</v>
      </c>
      <c r="J771" t="s">
        <v>122</v>
      </c>
      <c r="K771" t="s">
        <v>13</v>
      </c>
      <c r="L771">
        <v>36833.85</v>
      </c>
      <c r="M771" s="6">
        <v>43466</v>
      </c>
      <c r="N771" t="s">
        <v>106</v>
      </c>
      <c r="O771" t="s">
        <v>13</v>
      </c>
      <c r="Q771" s="6">
        <v>43852</v>
      </c>
      <c r="T771" s="6"/>
    </row>
    <row r="772" spans="1:20" x14ac:dyDescent="0.3">
      <c r="A772" t="s">
        <v>412</v>
      </c>
      <c r="B772" t="s">
        <v>682</v>
      </c>
      <c r="C772" t="s">
        <v>43</v>
      </c>
      <c r="D772" s="6">
        <v>43476</v>
      </c>
      <c r="E772" s="6">
        <v>43840</v>
      </c>
      <c r="F772" t="s">
        <v>44</v>
      </c>
      <c r="G772" t="s">
        <v>111</v>
      </c>
      <c r="H772" t="s">
        <v>8</v>
      </c>
      <c r="I772" t="s">
        <v>104</v>
      </c>
      <c r="J772" t="s">
        <v>44</v>
      </c>
      <c r="K772" t="s">
        <v>13</v>
      </c>
      <c r="L772">
        <v>8250</v>
      </c>
      <c r="M772" s="6">
        <v>43476</v>
      </c>
      <c r="N772" t="s">
        <v>106</v>
      </c>
      <c r="O772" t="s">
        <v>13</v>
      </c>
      <c r="Q772" s="6">
        <v>43852</v>
      </c>
      <c r="T772" s="6"/>
    </row>
    <row r="773" spans="1:20" x14ac:dyDescent="0.3">
      <c r="A773" t="s">
        <v>151</v>
      </c>
      <c r="B773" t="s">
        <v>683</v>
      </c>
      <c r="C773" t="s">
        <v>43</v>
      </c>
      <c r="D773" s="6">
        <v>43477</v>
      </c>
      <c r="E773" s="6">
        <v>43841</v>
      </c>
      <c r="F773" t="s">
        <v>45</v>
      </c>
      <c r="G773" t="s">
        <v>111</v>
      </c>
      <c r="H773" t="s">
        <v>8</v>
      </c>
      <c r="I773" t="s">
        <v>104</v>
      </c>
      <c r="J773" t="s">
        <v>684</v>
      </c>
      <c r="K773" t="s">
        <v>13</v>
      </c>
      <c r="L773">
        <v>3073.94</v>
      </c>
      <c r="M773" s="6">
        <v>43477</v>
      </c>
      <c r="N773" t="s">
        <v>106</v>
      </c>
      <c r="O773" t="s">
        <v>13</v>
      </c>
      <c r="Q773" s="6">
        <v>43852</v>
      </c>
      <c r="T773" s="6"/>
    </row>
    <row r="774" spans="1:20" x14ac:dyDescent="0.3">
      <c r="A774" t="s">
        <v>171</v>
      </c>
      <c r="B774" t="s">
        <v>685</v>
      </c>
      <c r="C774" t="s">
        <v>43</v>
      </c>
      <c r="D774" s="6">
        <v>43488</v>
      </c>
      <c r="E774" s="6">
        <v>43852</v>
      </c>
      <c r="F774" t="s">
        <v>48</v>
      </c>
      <c r="G774" t="s">
        <v>121</v>
      </c>
      <c r="H774" t="s">
        <v>2</v>
      </c>
      <c r="I774" t="s">
        <v>104</v>
      </c>
      <c r="J774" t="s">
        <v>122</v>
      </c>
      <c r="K774" t="s">
        <v>13</v>
      </c>
      <c r="L774">
        <v>1111.77</v>
      </c>
      <c r="M774" s="6">
        <v>43488</v>
      </c>
      <c r="N774" t="s">
        <v>106</v>
      </c>
      <c r="O774" t="s">
        <v>13</v>
      </c>
      <c r="Q774" s="6">
        <v>43852</v>
      </c>
      <c r="T774" s="6"/>
    </row>
    <row r="775" spans="1:20" x14ac:dyDescent="0.3">
      <c r="A775" t="s">
        <v>330</v>
      </c>
      <c r="B775" t="s">
        <v>686</v>
      </c>
      <c r="C775" t="s">
        <v>43</v>
      </c>
      <c r="D775" s="6">
        <v>43496</v>
      </c>
      <c r="E775" s="6">
        <v>43860</v>
      </c>
      <c r="F775" t="s">
        <v>46</v>
      </c>
      <c r="G775" t="s">
        <v>111</v>
      </c>
      <c r="H775" t="s">
        <v>8</v>
      </c>
      <c r="I775" t="s">
        <v>104</v>
      </c>
      <c r="J775" t="s">
        <v>46</v>
      </c>
      <c r="K775" t="s">
        <v>13</v>
      </c>
      <c r="L775">
        <v>125000</v>
      </c>
      <c r="M775" s="6">
        <v>43496</v>
      </c>
      <c r="N775" t="s">
        <v>106</v>
      </c>
      <c r="O775" t="s">
        <v>13</v>
      </c>
      <c r="Q775" s="6">
        <v>43852</v>
      </c>
      <c r="T775" s="6"/>
    </row>
    <row r="776" spans="1:20" x14ac:dyDescent="0.3">
      <c r="A776" t="s">
        <v>417</v>
      </c>
      <c r="B776" t="s">
        <v>687</v>
      </c>
      <c r="C776" t="s">
        <v>43</v>
      </c>
      <c r="D776" s="6">
        <v>43496</v>
      </c>
      <c r="E776" s="6">
        <v>43860</v>
      </c>
      <c r="F776" t="s">
        <v>46</v>
      </c>
      <c r="G776" t="s">
        <v>111</v>
      </c>
      <c r="H776" t="s">
        <v>8</v>
      </c>
      <c r="I776" t="s">
        <v>104</v>
      </c>
      <c r="J776" t="s">
        <v>46</v>
      </c>
      <c r="K776" t="s">
        <v>13</v>
      </c>
      <c r="L776">
        <v>320000</v>
      </c>
      <c r="M776" s="6">
        <v>43496</v>
      </c>
      <c r="N776" t="s">
        <v>106</v>
      </c>
      <c r="O776" t="s">
        <v>13</v>
      </c>
      <c r="Q776" s="6">
        <v>43852</v>
      </c>
      <c r="T776" s="6"/>
    </row>
    <row r="777" spans="1:20" x14ac:dyDescent="0.3">
      <c r="A777" t="s">
        <v>112</v>
      </c>
      <c r="B777" t="s">
        <v>688</v>
      </c>
      <c r="C777" t="s">
        <v>43</v>
      </c>
      <c r="D777" s="6">
        <v>43510</v>
      </c>
      <c r="E777" s="6">
        <v>43874</v>
      </c>
      <c r="F777" t="s">
        <v>45</v>
      </c>
      <c r="G777" t="s">
        <v>111</v>
      </c>
      <c r="H777" t="s">
        <v>8</v>
      </c>
      <c r="I777" t="s">
        <v>104</v>
      </c>
      <c r="J777" t="s">
        <v>105</v>
      </c>
      <c r="K777" t="s">
        <v>13</v>
      </c>
      <c r="L777">
        <v>27069</v>
      </c>
      <c r="M777" s="6">
        <v>43510</v>
      </c>
      <c r="N777" t="s">
        <v>106</v>
      </c>
      <c r="O777" t="s">
        <v>13</v>
      </c>
      <c r="Q777" s="6">
        <v>43852</v>
      </c>
      <c r="T777" s="6"/>
    </row>
    <row r="778" spans="1:20" x14ac:dyDescent="0.3">
      <c r="A778" t="s">
        <v>356</v>
      </c>
      <c r="B778" t="s">
        <v>689</v>
      </c>
      <c r="C778" t="s">
        <v>43</v>
      </c>
      <c r="D778" s="6">
        <v>43516</v>
      </c>
      <c r="E778" s="6">
        <v>43880</v>
      </c>
      <c r="F778" t="s">
        <v>45</v>
      </c>
      <c r="G778" t="s">
        <v>197</v>
      </c>
      <c r="H778" t="s">
        <v>22</v>
      </c>
      <c r="I778" t="s">
        <v>104</v>
      </c>
      <c r="J778" t="s">
        <v>158</v>
      </c>
      <c r="K778" t="s">
        <v>13</v>
      </c>
      <c r="L778">
        <v>7162.88</v>
      </c>
      <c r="M778" s="6">
        <v>43516</v>
      </c>
      <c r="N778" t="s">
        <v>106</v>
      </c>
      <c r="O778" t="s">
        <v>13</v>
      </c>
      <c r="Q778" s="6">
        <v>43852</v>
      </c>
      <c r="T778" s="6"/>
    </row>
    <row r="779" spans="1:20" x14ac:dyDescent="0.3">
      <c r="A779" t="s">
        <v>334</v>
      </c>
      <c r="B779" t="s">
        <v>690</v>
      </c>
      <c r="C779" t="s">
        <v>43</v>
      </c>
      <c r="D779" s="6">
        <v>43520</v>
      </c>
      <c r="E779" s="6">
        <v>43884</v>
      </c>
      <c r="F779" t="s">
        <v>46</v>
      </c>
      <c r="G779" t="s">
        <v>121</v>
      </c>
      <c r="H779" t="s">
        <v>2</v>
      </c>
      <c r="I779" t="s">
        <v>104</v>
      </c>
      <c r="J779" t="s">
        <v>122</v>
      </c>
      <c r="K779" t="s">
        <v>13</v>
      </c>
      <c r="L779">
        <v>6250</v>
      </c>
      <c r="M779" s="6">
        <v>43520</v>
      </c>
      <c r="N779" t="s">
        <v>106</v>
      </c>
      <c r="O779" t="s">
        <v>13</v>
      </c>
      <c r="Q779" s="6">
        <v>43852</v>
      </c>
      <c r="T779" s="6"/>
    </row>
    <row r="780" spans="1:20" x14ac:dyDescent="0.3">
      <c r="A780" t="s">
        <v>457</v>
      </c>
      <c r="B780" t="s">
        <v>691</v>
      </c>
      <c r="C780" t="s">
        <v>43</v>
      </c>
      <c r="D780" s="6">
        <v>43522</v>
      </c>
      <c r="E780" s="6">
        <v>43886</v>
      </c>
      <c r="F780" t="s">
        <v>46</v>
      </c>
      <c r="G780" t="s">
        <v>121</v>
      </c>
      <c r="H780" t="s">
        <v>2</v>
      </c>
      <c r="I780" t="s">
        <v>104</v>
      </c>
      <c r="J780" t="s">
        <v>122</v>
      </c>
      <c r="K780" t="s">
        <v>13</v>
      </c>
      <c r="L780">
        <v>12500</v>
      </c>
      <c r="M780" s="6">
        <v>43522</v>
      </c>
      <c r="N780" t="s">
        <v>106</v>
      </c>
      <c r="O780" t="s">
        <v>13</v>
      </c>
      <c r="Q780" s="6">
        <v>43852</v>
      </c>
      <c r="T780" s="6"/>
    </row>
    <row r="781" spans="1:20" x14ac:dyDescent="0.3">
      <c r="A781" t="s">
        <v>112</v>
      </c>
      <c r="B781" t="s">
        <v>692</v>
      </c>
      <c r="C781" t="s">
        <v>43</v>
      </c>
      <c r="D781" s="6">
        <v>43510</v>
      </c>
      <c r="E781" s="6">
        <v>43874</v>
      </c>
      <c r="F781" t="s">
        <v>29</v>
      </c>
      <c r="G781" t="s">
        <v>111</v>
      </c>
      <c r="H781" t="s">
        <v>8</v>
      </c>
      <c r="I781" t="s">
        <v>104</v>
      </c>
      <c r="J781" t="s">
        <v>158</v>
      </c>
      <c r="K781" t="s">
        <v>13</v>
      </c>
      <c r="L781">
        <v>131090.46</v>
      </c>
      <c r="M781" s="6">
        <v>43522</v>
      </c>
      <c r="N781" t="s">
        <v>106</v>
      </c>
      <c r="O781" t="s">
        <v>13</v>
      </c>
      <c r="Q781" s="6">
        <v>43852</v>
      </c>
      <c r="T781" s="6"/>
    </row>
    <row r="782" spans="1:20" x14ac:dyDescent="0.3">
      <c r="A782" t="s">
        <v>324</v>
      </c>
      <c r="B782" t="s">
        <v>693</v>
      </c>
      <c r="C782" t="s">
        <v>43</v>
      </c>
      <c r="D782" s="6">
        <v>43522</v>
      </c>
      <c r="E782" s="6">
        <v>43886</v>
      </c>
      <c r="F782" t="s">
        <v>47</v>
      </c>
      <c r="G782" t="s">
        <v>205</v>
      </c>
      <c r="H782" t="s">
        <v>6</v>
      </c>
      <c r="I782" t="s">
        <v>104</v>
      </c>
      <c r="J782" t="s">
        <v>127</v>
      </c>
      <c r="K782" t="s">
        <v>13</v>
      </c>
      <c r="L782">
        <v>25336.44</v>
      </c>
      <c r="M782" s="6">
        <v>43522</v>
      </c>
      <c r="N782" t="s">
        <v>106</v>
      </c>
      <c r="O782" t="s">
        <v>13</v>
      </c>
      <c r="Q782" s="6">
        <v>43852</v>
      </c>
      <c r="T782" s="6"/>
    </row>
    <row r="783" spans="1:20" x14ac:dyDescent="0.3">
      <c r="A783" t="s">
        <v>412</v>
      </c>
      <c r="B783" t="s">
        <v>694</v>
      </c>
      <c r="C783" t="s">
        <v>43</v>
      </c>
      <c r="D783" s="6">
        <v>43523</v>
      </c>
      <c r="E783" s="6">
        <v>43887</v>
      </c>
      <c r="F783" t="s">
        <v>29</v>
      </c>
      <c r="G783" t="s">
        <v>111</v>
      </c>
      <c r="H783" t="s">
        <v>8</v>
      </c>
      <c r="I783" t="s">
        <v>104</v>
      </c>
      <c r="J783" t="s">
        <v>158</v>
      </c>
      <c r="K783" t="s">
        <v>13</v>
      </c>
      <c r="L783">
        <v>5601.1</v>
      </c>
      <c r="M783" s="6">
        <v>43523</v>
      </c>
      <c r="N783" t="s">
        <v>106</v>
      </c>
      <c r="O783" t="s">
        <v>13</v>
      </c>
      <c r="Q783" s="6">
        <v>43852</v>
      </c>
      <c r="T783" s="6"/>
    </row>
    <row r="784" spans="1:20" x14ac:dyDescent="0.3">
      <c r="A784" t="s">
        <v>378</v>
      </c>
      <c r="B784" t="s">
        <v>695</v>
      </c>
      <c r="C784" t="s">
        <v>43</v>
      </c>
      <c r="D784" s="6">
        <v>43523</v>
      </c>
      <c r="E784" s="6">
        <v>43887</v>
      </c>
      <c r="F784" t="s">
        <v>29</v>
      </c>
      <c r="G784" t="s">
        <v>111</v>
      </c>
      <c r="H784" t="s">
        <v>8</v>
      </c>
      <c r="I784" t="s">
        <v>104</v>
      </c>
      <c r="J784" t="s">
        <v>158</v>
      </c>
      <c r="K784" t="s">
        <v>13</v>
      </c>
      <c r="L784">
        <v>6979.74</v>
      </c>
      <c r="M784" s="6">
        <v>43523</v>
      </c>
      <c r="N784" t="s">
        <v>106</v>
      </c>
      <c r="O784" t="s">
        <v>13</v>
      </c>
      <c r="Q784" s="6">
        <v>43852</v>
      </c>
      <c r="T784" s="6"/>
    </row>
    <row r="785" spans="1:20" x14ac:dyDescent="0.3">
      <c r="A785" t="s">
        <v>132</v>
      </c>
      <c r="B785" t="s">
        <v>696</v>
      </c>
      <c r="C785" t="s">
        <v>43</v>
      </c>
      <c r="D785" s="6">
        <v>43524</v>
      </c>
      <c r="E785" s="6">
        <v>43888</v>
      </c>
      <c r="F785" t="s">
        <v>47</v>
      </c>
      <c r="G785" t="s">
        <v>205</v>
      </c>
      <c r="H785" t="s">
        <v>6</v>
      </c>
      <c r="I785" t="s">
        <v>104</v>
      </c>
      <c r="J785" t="s">
        <v>127</v>
      </c>
      <c r="K785" t="s">
        <v>13</v>
      </c>
      <c r="L785">
        <v>11111.4</v>
      </c>
      <c r="M785" s="6">
        <v>43524</v>
      </c>
      <c r="N785" t="s">
        <v>106</v>
      </c>
      <c r="O785" t="s">
        <v>13</v>
      </c>
      <c r="Q785" s="6">
        <v>43852</v>
      </c>
      <c r="T785" s="6"/>
    </row>
    <row r="786" spans="1:20" x14ac:dyDescent="0.3">
      <c r="A786" t="s">
        <v>156</v>
      </c>
      <c r="B786" t="s">
        <v>697</v>
      </c>
      <c r="C786" t="s">
        <v>43</v>
      </c>
      <c r="D786" s="6">
        <v>43525</v>
      </c>
      <c r="E786" s="6">
        <v>43890</v>
      </c>
      <c r="F786" t="s">
        <v>46</v>
      </c>
      <c r="G786" t="s">
        <v>111</v>
      </c>
      <c r="H786" t="s">
        <v>8</v>
      </c>
      <c r="I786" t="s">
        <v>104</v>
      </c>
      <c r="J786" t="s">
        <v>46</v>
      </c>
      <c r="K786" t="s">
        <v>13</v>
      </c>
      <c r="L786">
        <v>43750</v>
      </c>
      <c r="M786" s="6">
        <v>43525</v>
      </c>
      <c r="N786" t="s">
        <v>106</v>
      </c>
      <c r="O786" t="s">
        <v>13</v>
      </c>
      <c r="Q786" s="6">
        <v>43852</v>
      </c>
      <c r="T786" s="6"/>
    </row>
    <row r="787" spans="1:20" x14ac:dyDescent="0.3">
      <c r="A787" t="s">
        <v>156</v>
      </c>
      <c r="B787" t="s">
        <v>698</v>
      </c>
      <c r="C787" t="s">
        <v>43</v>
      </c>
      <c r="D787" s="6">
        <v>43525</v>
      </c>
      <c r="E787" s="6">
        <v>43890</v>
      </c>
      <c r="F787" t="s">
        <v>44</v>
      </c>
      <c r="G787" t="s">
        <v>111</v>
      </c>
      <c r="H787" t="s">
        <v>8</v>
      </c>
      <c r="I787" t="s">
        <v>104</v>
      </c>
      <c r="J787" t="s">
        <v>44</v>
      </c>
      <c r="K787" t="s">
        <v>13</v>
      </c>
      <c r="L787">
        <v>50332.73</v>
      </c>
      <c r="M787" s="6">
        <v>43525</v>
      </c>
      <c r="N787" t="s">
        <v>106</v>
      </c>
      <c r="O787" t="s">
        <v>13</v>
      </c>
      <c r="Q787" s="6">
        <v>43852</v>
      </c>
      <c r="T787" s="6"/>
    </row>
    <row r="788" spans="1:20" x14ac:dyDescent="0.3">
      <c r="A788" t="s">
        <v>392</v>
      </c>
      <c r="B788" t="s">
        <v>699</v>
      </c>
      <c r="C788" t="s">
        <v>43</v>
      </c>
      <c r="D788" s="6">
        <v>43525</v>
      </c>
      <c r="E788" s="6">
        <v>43890</v>
      </c>
      <c r="F788" t="s">
        <v>29</v>
      </c>
      <c r="G788" t="s">
        <v>111</v>
      </c>
      <c r="H788" t="s">
        <v>8</v>
      </c>
      <c r="I788" t="s">
        <v>104</v>
      </c>
      <c r="J788" t="s">
        <v>158</v>
      </c>
      <c r="K788" t="s">
        <v>13</v>
      </c>
      <c r="L788">
        <v>275569.44</v>
      </c>
      <c r="M788" s="6">
        <v>43525</v>
      </c>
      <c r="N788" t="s">
        <v>106</v>
      </c>
      <c r="O788" t="s">
        <v>13</v>
      </c>
      <c r="Q788" s="6">
        <v>43852</v>
      </c>
      <c r="T788" s="6"/>
    </row>
    <row r="789" spans="1:20" x14ac:dyDescent="0.3">
      <c r="A789" t="s">
        <v>151</v>
      </c>
      <c r="B789" t="s">
        <v>700</v>
      </c>
      <c r="C789" t="s">
        <v>43</v>
      </c>
      <c r="D789" s="6">
        <v>43525</v>
      </c>
      <c r="E789" s="6">
        <v>43890</v>
      </c>
      <c r="F789" t="s">
        <v>44</v>
      </c>
      <c r="G789" t="s">
        <v>121</v>
      </c>
      <c r="H789" t="s">
        <v>2</v>
      </c>
      <c r="I789" t="s">
        <v>104</v>
      </c>
      <c r="J789" t="s">
        <v>122</v>
      </c>
      <c r="K789" t="s">
        <v>13</v>
      </c>
      <c r="L789">
        <v>18562.5</v>
      </c>
      <c r="M789" s="6">
        <v>43525</v>
      </c>
      <c r="N789" t="s">
        <v>106</v>
      </c>
      <c r="O789" t="s">
        <v>13</v>
      </c>
      <c r="Q789" s="6">
        <v>43852</v>
      </c>
      <c r="T789" s="6"/>
    </row>
    <row r="790" spans="1:20" x14ac:dyDescent="0.3">
      <c r="A790" t="s">
        <v>166</v>
      </c>
      <c r="B790" t="s">
        <v>701</v>
      </c>
      <c r="C790" t="s">
        <v>43</v>
      </c>
      <c r="D790" s="6">
        <v>43525</v>
      </c>
      <c r="E790" s="6">
        <v>43890</v>
      </c>
      <c r="F790" t="s">
        <v>44</v>
      </c>
      <c r="G790" t="s">
        <v>121</v>
      </c>
      <c r="H790" t="s">
        <v>2</v>
      </c>
      <c r="I790" t="s">
        <v>104</v>
      </c>
      <c r="J790" t="s">
        <v>122</v>
      </c>
      <c r="K790" t="s">
        <v>13</v>
      </c>
      <c r="L790">
        <v>148500</v>
      </c>
      <c r="M790" s="6">
        <v>43525</v>
      </c>
      <c r="N790" t="s">
        <v>106</v>
      </c>
      <c r="O790" t="s">
        <v>13</v>
      </c>
      <c r="Q790" s="6">
        <v>43852</v>
      </c>
      <c r="T790" s="6"/>
    </row>
    <row r="791" spans="1:20" x14ac:dyDescent="0.3">
      <c r="A791" t="s">
        <v>149</v>
      </c>
      <c r="B791" t="s">
        <v>702</v>
      </c>
      <c r="C791" t="s">
        <v>43</v>
      </c>
      <c r="D791" s="6">
        <v>43523</v>
      </c>
      <c r="E791" s="6">
        <v>43887</v>
      </c>
      <c r="F791" t="s">
        <v>29</v>
      </c>
      <c r="G791" t="s">
        <v>111</v>
      </c>
      <c r="H791" t="s">
        <v>8</v>
      </c>
      <c r="I791" t="s">
        <v>104</v>
      </c>
      <c r="J791" t="s">
        <v>158</v>
      </c>
      <c r="K791" t="s">
        <v>13</v>
      </c>
      <c r="L791">
        <v>628.70000000000005</v>
      </c>
      <c r="M791" s="6">
        <v>43526</v>
      </c>
      <c r="N791" t="s">
        <v>106</v>
      </c>
      <c r="O791" t="s">
        <v>13</v>
      </c>
      <c r="Q791" s="6">
        <v>43852</v>
      </c>
      <c r="T791" s="6"/>
    </row>
    <row r="792" spans="1:20" x14ac:dyDescent="0.3">
      <c r="A792" t="s">
        <v>321</v>
      </c>
      <c r="B792" t="s">
        <v>703</v>
      </c>
      <c r="C792" t="s">
        <v>43</v>
      </c>
      <c r="D792" s="6">
        <v>43523</v>
      </c>
      <c r="E792" s="6">
        <v>43887</v>
      </c>
      <c r="F792" t="s">
        <v>29</v>
      </c>
      <c r="G792" t="s">
        <v>111</v>
      </c>
      <c r="H792" t="s">
        <v>8</v>
      </c>
      <c r="I792" t="s">
        <v>104</v>
      </c>
      <c r="J792" t="s">
        <v>158</v>
      </c>
      <c r="K792" t="s">
        <v>13</v>
      </c>
      <c r="L792">
        <v>3136.39</v>
      </c>
      <c r="M792" s="6">
        <v>43526</v>
      </c>
      <c r="N792" t="s">
        <v>106</v>
      </c>
      <c r="O792" t="s">
        <v>13</v>
      </c>
      <c r="Q792" s="6">
        <v>43852</v>
      </c>
      <c r="T792" s="6"/>
    </row>
    <row r="793" spans="1:20" x14ac:dyDescent="0.3">
      <c r="A793" t="s">
        <v>280</v>
      </c>
      <c r="B793" t="s">
        <v>704</v>
      </c>
      <c r="C793" t="s">
        <v>43</v>
      </c>
      <c r="D793" s="6">
        <v>43533</v>
      </c>
      <c r="E793" s="6">
        <v>43898</v>
      </c>
      <c r="F793" t="s">
        <v>46</v>
      </c>
      <c r="G793" t="s">
        <v>121</v>
      </c>
      <c r="H793" t="s">
        <v>2</v>
      </c>
      <c r="I793" t="s">
        <v>104</v>
      </c>
      <c r="J793" t="s">
        <v>122</v>
      </c>
      <c r="K793" t="s">
        <v>13</v>
      </c>
      <c r="L793">
        <v>23750</v>
      </c>
      <c r="M793" s="6">
        <v>43533</v>
      </c>
      <c r="N793" t="s">
        <v>106</v>
      </c>
      <c r="O793" t="s">
        <v>13</v>
      </c>
      <c r="Q793" s="6">
        <v>43852</v>
      </c>
      <c r="T793" s="6"/>
    </row>
    <row r="794" spans="1:20" x14ac:dyDescent="0.3">
      <c r="A794" t="s">
        <v>409</v>
      </c>
      <c r="B794" t="s">
        <v>705</v>
      </c>
      <c r="C794" t="s">
        <v>43</v>
      </c>
      <c r="D794" s="6">
        <v>43556</v>
      </c>
      <c r="E794" s="6">
        <v>43921</v>
      </c>
      <c r="F794" t="s">
        <v>46</v>
      </c>
      <c r="G794" t="s">
        <v>155</v>
      </c>
      <c r="H794" t="s">
        <v>5</v>
      </c>
      <c r="I794" t="s">
        <v>104</v>
      </c>
      <c r="J794" t="s">
        <v>46</v>
      </c>
      <c r="K794" t="s">
        <v>13</v>
      </c>
      <c r="L794">
        <v>115625</v>
      </c>
      <c r="M794" s="6">
        <v>43556</v>
      </c>
      <c r="N794" t="s">
        <v>106</v>
      </c>
      <c r="O794" t="s">
        <v>13</v>
      </c>
      <c r="Q794" s="6">
        <v>43852</v>
      </c>
      <c r="T794" s="6"/>
    </row>
    <row r="795" spans="1:20" x14ac:dyDescent="0.3">
      <c r="A795" t="s">
        <v>149</v>
      </c>
      <c r="B795" t="s">
        <v>706</v>
      </c>
      <c r="C795" t="s">
        <v>43</v>
      </c>
      <c r="D795" s="6">
        <v>43556</v>
      </c>
      <c r="E795" s="6">
        <v>43921</v>
      </c>
      <c r="F795" t="s">
        <v>46</v>
      </c>
      <c r="G795" t="s">
        <v>121</v>
      </c>
      <c r="H795" t="s">
        <v>2</v>
      </c>
      <c r="I795" t="s">
        <v>104</v>
      </c>
      <c r="J795" t="s">
        <v>122</v>
      </c>
      <c r="K795" t="s">
        <v>13</v>
      </c>
      <c r="L795">
        <v>5206</v>
      </c>
      <c r="M795" s="6">
        <v>43556</v>
      </c>
      <c r="N795" t="s">
        <v>106</v>
      </c>
      <c r="O795" t="s">
        <v>13</v>
      </c>
      <c r="Q795" s="6">
        <v>43852</v>
      </c>
      <c r="T795" s="6"/>
    </row>
    <row r="796" spans="1:20" x14ac:dyDescent="0.3">
      <c r="A796" t="s">
        <v>112</v>
      </c>
      <c r="B796" t="s">
        <v>707</v>
      </c>
      <c r="C796" t="s">
        <v>43</v>
      </c>
      <c r="D796" s="6">
        <v>43556</v>
      </c>
      <c r="E796" s="6">
        <v>43921</v>
      </c>
      <c r="F796" t="s">
        <v>45</v>
      </c>
      <c r="G796" t="s">
        <v>111</v>
      </c>
      <c r="H796" t="s">
        <v>8</v>
      </c>
      <c r="I796" t="s">
        <v>104</v>
      </c>
      <c r="J796" t="s">
        <v>158</v>
      </c>
      <c r="K796" t="s">
        <v>13</v>
      </c>
      <c r="L796">
        <v>60229.25</v>
      </c>
      <c r="M796" s="6">
        <v>43556</v>
      </c>
      <c r="N796" t="s">
        <v>106</v>
      </c>
      <c r="O796" t="s">
        <v>13</v>
      </c>
      <c r="Q796" s="6">
        <v>43852</v>
      </c>
      <c r="T796" s="6"/>
    </row>
    <row r="797" spans="1:20" x14ac:dyDescent="0.3">
      <c r="A797" t="s">
        <v>475</v>
      </c>
      <c r="B797" t="s">
        <v>708</v>
      </c>
      <c r="C797" t="s">
        <v>43</v>
      </c>
      <c r="D797" s="6">
        <v>43556</v>
      </c>
      <c r="E797" s="6">
        <v>43921</v>
      </c>
      <c r="F797" t="s">
        <v>46</v>
      </c>
      <c r="G797" t="s">
        <v>121</v>
      </c>
      <c r="H797" t="s">
        <v>2</v>
      </c>
      <c r="I797" t="s">
        <v>104</v>
      </c>
      <c r="J797" t="s">
        <v>122</v>
      </c>
      <c r="K797" t="s">
        <v>13</v>
      </c>
      <c r="L797">
        <v>215165</v>
      </c>
      <c r="M797" s="6">
        <v>43556</v>
      </c>
      <c r="N797" t="s">
        <v>106</v>
      </c>
      <c r="O797" t="s">
        <v>13</v>
      </c>
      <c r="Q797" s="6">
        <v>43852</v>
      </c>
      <c r="T797" s="6"/>
    </row>
    <row r="798" spans="1:20" x14ac:dyDescent="0.3">
      <c r="A798" t="s">
        <v>352</v>
      </c>
      <c r="B798" t="s">
        <v>709</v>
      </c>
      <c r="C798" t="s">
        <v>43</v>
      </c>
      <c r="D798" s="6">
        <v>43556</v>
      </c>
      <c r="E798" s="6">
        <v>43921</v>
      </c>
      <c r="F798" t="s">
        <v>47</v>
      </c>
      <c r="G798" t="s">
        <v>205</v>
      </c>
      <c r="H798" t="s">
        <v>6</v>
      </c>
      <c r="I798" t="s">
        <v>104</v>
      </c>
      <c r="J798" t="s">
        <v>127</v>
      </c>
      <c r="K798" t="s">
        <v>13</v>
      </c>
      <c r="L798">
        <v>60000</v>
      </c>
      <c r="M798" s="6">
        <v>43556</v>
      </c>
      <c r="N798" t="s">
        <v>106</v>
      </c>
      <c r="O798" t="s">
        <v>13</v>
      </c>
      <c r="Q798" s="6">
        <v>43852</v>
      </c>
      <c r="T798" s="6"/>
    </row>
    <row r="799" spans="1:20" x14ac:dyDescent="0.3">
      <c r="A799" t="s">
        <v>146</v>
      </c>
      <c r="B799" t="s">
        <v>710</v>
      </c>
      <c r="C799" t="s">
        <v>43</v>
      </c>
      <c r="D799" s="6">
        <v>43556</v>
      </c>
      <c r="E799" s="6">
        <v>43921</v>
      </c>
      <c r="F799" t="s">
        <v>46</v>
      </c>
      <c r="G799" t="s">
        <v>121</v>
      </c>
      <c r="H799" t="s">
        <v>2</v>
      </c>
      <c r="I799" t="s">
        <v>104</v>
      </c>
      <c r="J799" t="s">
        <v>122</v>
      </c>
      <c r="K799" t="s">
        <v>13</v>
      </c>
      <c r="L799">
        <v>344794.13</v>
      </c>
      <c r="M799" s="6">
        <v>43556</v>
      </c>
      <c r="N799" t="s">
        <v>106</v>
      </c>
      <c r="O799" t="s">
        <v>13</v>
      </c>
      <c r="Q799" s="6">
        <v>43852</v>
      </c>
      <c r="T799" s="6"/>
    </row>
    <row r="800" spans="1:20" x14ac:dyDescent="0.3">
      <c r="A800" t="s">
        <v>166</v>
      </c>
      <c r="B800" t="s">
        <v>711</v>
      </c>
      <c r="C800" t="s">
        <v>43</v>
      </c>
      <c r="D800" s="6">
        <v>43556</v>
      </c>
      <c r="E800" s="6">
        <v>43921</v>
      </c>
      <c r="F800" t="s">
        <v>47</v>
      </c>
      <c r="G800" t="s">
        <v>205</v>
      </c>
      <c r="H800" t="s">
        <v>6</v>
      </c>
      <c r="I800" t="s">
        <v>104</v>
      </c>
      <c r="J800" t="s">
        <v>127</v>
      </c>
      <c r="K800" t="s">
        <v>13</v>
      </c>
      <c r="L800">
        <v>3346.95</v>
      </c>
      <c r="M800" s="6">
        <v>43556</v>
      </c>
      <c r="N800" t="s">
        <v>106</v>
      </c>
      <c r="O800" t="s">
        <v>13</v>
      </c>
      <c r="Q800" s="6">
        <v>43852</v>
      </c>
      <c r="T800" s="6"/>
    </row>
    <row r="801" spans="1:20" x14ac:dyDescent="0.3">
      <c r="A801" t="s">
        <v>295</v>
      </c>
      <c r="B801" t="s">
        <v>712</v>
      </c>
      <c r="C801" t="s">
        <v>43</v>
      </c>
      <c r="D801" s="6">
        <v>43556</v>
      </c>
      <c r="E801" s="6">
        <v>43921</v>
      </c>
      <c r="F801" t="s">
        <v>46</v>
      </c>
      <c r="G801" t="s">
        <v>121</v>
      </c>
      <c r="H801" t="s">
        <v>2</v>
      </c>
      <c r="I801" t="s">
        <v>104</v>
      </c>
      <c r="J801" t="s">
        <v>122</v>
      </c>
      <c r="K801" t="s">
        <v>13</v>
      </c>
      <c r="L801">
        <v>37500</v>
      </c>
      <c r="M801" s="6">
        <v>43556</v>
      </c>
      <c r="N801" t="s">
        <v>106</v>
      </c>
      <c r="O801" t="s">
        <v>13</v>
      </c>
      <c r="Q801" s="6">
        <v>43852</v>
      </c>
      <c r="T801" s="6"/>
    </row>
    <row r="802" spans="1:20" x14ac:dyDescent="0.3">
      <c r="A802" t="s">
        <v>356</v>
      </c>
      <c r="B802" t="s">
        <v>709</v>
      </c>
      <c r="C802" t="s">
        <v>43</v>
      </c>
      <c r="D802" s="6">
        <v>43556</v>
      </c>
      <c r="E802" s="6">
        <v>43921</v>
      </c>
      <c r="F802" t="s">
        <v>47</v>
      </c>
      <c r="G802" t="s">
        <v>205</v>
      </c>
      <c r="H802" t="s">
        <v>6</v>
      </c>
      <c r="I802" t="s">
        <v>104</v>
      </c>
      <c r="J802" t="s">
        <v>127</v>
      </c>
      <c r="K802" t="s">
        <v>13</v>
      </c>
      <c r="L802">
        <v>60000</v>
      </c>
      <c r="M802" s="6">
        <v>43556</v>
      </c>
      <c r="N802" t="s">
        <v>106</v>
      </c>
      <c r="O802" t="s">
        <v>13</v>
      </c>
      <c r="Q802" s="6">
        <v>43852</v>
      </c>
      <c r="T802" s="6"/>
    </row>
    <row r="803" spans="1:20" x14ac:dyDescent="0.3">
      <c r="A803" t="s">
        <v>380</v>
      </c>
      <c r="B803" t="s">
        <v>713</v>
      </c>
      <c r="C803" t="s">
        <v>43</v>
      </c>
      <c r="D803" s="6">
        <v>43561</v>
      </c>
      <c r="E803" s="6">
        <v>43926</v>
      </c>
      <c r="F803" t="s">
        <v>44</v>
      </c>
      <c r="G803" t="s">
        <v>111</v>
      </c>
      <c r="H803" t="s">
        <v>8</v>
      </c>
      <c r="I803" t="s">
        <v>104</v>
      </c>
      <c r="J803" t="s">
        <v>44</v>
      </c>
      <c r="K803" t="s">
        <v>13</v>
      </c>
      <c r="L803">
        <v>26400</v>
      </c>
      <c r="M803" s="6">
        <v>43561</v>
      </c>
      <c r="N803" t="s">
        <v>106</v>
      </c>
      <c r="O803" t="s">
        <v>13</v>
      </c>
      <c r="Q803" s="6">
        <v>43852</v>
      </c>
      <c r="T803" s="6"/>
    </row>
    <row r="804" spans="1:20" x14ac:dyDescent="0.3">
      <c r="A804" t="s">
        <v>166</v>
      </c>
      <c r="B804" t="s">
        <v>714</v>
      </c>
      <c r="C804" t="s">
        <v>43</v>
      </c>
      <c r="D804" s="6">
        <v>43564</v>
      </c>
      <c r="E804" s="6">
        <v>43929</v>
      </c>
      <c r="F804" t="s">
        <v>46</v>
      </c>
      <c r="G804" t="s">
        <v>103</v>
      </c>
      <c r="H804" t="s">
        <v>23</v>
      </c>
      <c r="I804" t="s">
        <v>104</v>
      </c>
      <c r="J804" t="s">
        <v>46</v>
      </c>
      <c r="K804" t="s">
        <v>13</v>
      </c>
      <c r="L804">
        <v>68125</v>
      </c>
      <c r="M804" s="6">
        <v>43564</v>
      </c>
      <c r="N804" t="s">
        <v>106</v>
      </c>
      <c r="O804" t="s">
        <v>13</v>
      </c>
      <c r="Q804" s="6">
        <v>43852</v>
      </c>
      <c r="T804" s="6"/>
    </row>
    <row r="805" spans="1:20" x14ac:dyDescent="0.3">
      <c r="A805" t="s">
        <v>151</v>
      </c>
      <c r="B805" t="s">
        <v>715</v>
      </c>
      <c r="C805" t="s">
        <v>43</v>
      </c>
      <c r="D805" s="6">
        <v>43571</v>
      </c>
      <c r="E805" s="6">
        <v>43936</v>
      </c>
      <c r="F805" t="s">
        <v>45</v>
      </c>
      <c r="G805" t="s">
        <v>121</v>
      </c>
      <c r="H805" t="s">
        <v>2</v>
      </c>
      <c r="I805" t="s">
        <v>104</v>
      </c>
      <c r="J805" t="s">
        <v>122</v>
      </c>
      <c r="K805" t="s">
        <v>13</v>
      </c>
      <c r="L805">
        <v>1556.5</v>
      </c>
      <c r="M805" s="6">
        <v>43571</v>
      </c>
      <c r="N805" t="s">
        <v>106</v>
      </c>
      <c r="O805" t="s">
        <v>13</v>
      </c>
      <c r="Q805" s="6">
        <v>43852</v>
      </c>
      <c r="T805" s="6"/>
    </row>
    <row r="806" spans="1:20" x14ac:dyDescent="0.3">
      <c r="A806" t="s">
        <v>203</v>
      </c>
      <c r="B806" t="s">
        <v>716</v>
      </c>
      <c r="C806" t="s">
        <v>43</v>
      </c>
      <c r="D806" s="6">
        <v>43572</v>
      </c>
      <c r="E806" s="6">
        <v>43922</v>
      </c>
      <c r="F806" t="s">
        <v>45</v>
      </c>
      <c r="G806" t="s">
        <v>121</v>
      </c>
      <c r="H806" t="s">
        <v>2</v>
      </c>
      <c r="I806" t="s">
        <v>104</v>
      </c>
      <c r="J806" t="s">
        <v>122</v>
      </c>
      <c r="K806" t="s">
        <v>13</v>
      </c>
      <c r="L806">
        <v>65370</v>
      </c>
      <c r="M806" s="6">
        <v>43572</v>
      </c>
      <c r="N806" t="s">
        <v>106</v>
      </c>
      <c r="O806" t="s">
        <v>13</v>
      </c>
      <c r="Q806" s="6">
        <v>43852</v>
      </c>
      <c r="T806" s="6"/>
    </row>
    <row r="807" spans="1:20" x14ac:dyDescent="0.3">
      <c r="A807" t="s">
        <v>185</v>
      </c>
      <c r="B807" t="s">
        <v>717</v>
      </c>
      <c r="C807" t="s">
        <v>43</v>
      </c>
      <c r="D807" s="6">
        <v>43547</v>
      </c>
      <c r="E807" s="6">
        <v>43912</v>
      </c>
      <c r="F807" t="s">
        <v>46</v>
      </c>
      <c r="G807" t="s">
        <v>111</v>
      </c>
      <c r="H807" t="s">
        <v>8</v>
      </c>
      <c r="I807" t="s">
        <v>104</v>
      </c>
      <c r="J807" t="s">
        <v>46</v>
      </c>
      <c r="K807" t="s">
        <v>13</v>
      </c>
      <c r="L807">
        <v>59322</v>
      </c>
      <c r="M807" s="6">
        <v>43577</v>
      </c>
      <c r="N807" t="s">
        <v>106</v>
      </c>
      <c r="O807" t="s">
        <v>13</v>
      </c>
      <c r="Q807" s="6">
        <v>43852</v>
      </c>
      <c r="T807" s="6"/>
    </row>
    <row r="808" spans="1:20" x14ac:dyDescent="0.3">
      <c r="A808" t="s">
        <v>112</v>
      </c>
      <c r="B808" t="s">
        <v>718</v>
      </c>
      <c r="C808" t="s">
        <v>43</v>
      </c>
      <c r="D808" s="6">
        <v>43582</v>
      </c>
      <c r="E808" s="6">
        <v>43611</v>
      </c>
      <c r="F808" t="s">
        <v>45</v>
      </c>
      <c r="G808" t="s">
        <v>111</v>
      </c>
      <c r="H808" t="s">
        <v>8</v>
      </c>
      <c r="I808" t="s">
        <v>104</v>
      </c>
      <c r="J808" t="s">
        <v>105</v>
      </c>
      <c r="K808" t="s">
        <v>13</v>
      </c>
      <c r="L808">
        <v>21358.38</v>
      </c>
      <c r="M808" s="6">
        <v>43582</v>
      </c>
      <c r="N808" t="s">
        <v>106</v>
      </c>
      <c r="O808" t="s">
        <v>13</v>
      </c>
      <c r="Q808" s="6">
        <v>43852</v>
      </c>
      <c r="T808" s="6"/>
    </row>
    <row r="809" spans="1:20" x14ac:dyDescent="0.3">
      <c r="A809" t="s">
        <v>553</v>
      </c>
      <c r="B809" t="s">
        <v>719</v>
      </c>
      <c r="C809" t="s">
        <v>43</v>
      </c>
      <c r="D809" s="6">
        <v>43586</v>
      </c>
      <c r="E809" s="6">
        <v>43951</v>
      </c>
      <c r="F809" t="s">
        <v>45</v>
      </c>
      <c r="G809" t="s">
        <v>121</v>
      </c>
      <c r="H809" t="s">
        <v>2</v>
      </c>
      <c r="I809" t="s">
        <v>104</v>
      </c>
      <c r="J809" t="s">
        <v>122</v>
      </c>
      <c r="K809" t="s">
        <v>13</v>
      </c>
      <c r="L809">
        <v>1005</v>
      </c>
      <c r="M809" s="6">
        <v>43586</v>
      </c>
      <c r="N809" t="s">
        <v>106</v>
      </c>
      <c r="O809" t="s">
        <v>13</v>
      </c>
      <c r="Q809" s="6">
        <v>43852</v>
      </c>
      <c r="T809" s="6"/>
    </row>
    <row r="810" spans="1:20" x14ac:dyDescent="0.3">
      <c r="A810" t="s">
        <v>112</v>
      </c>
      <c r="B810" t="s">
        <v>720</v>
      </c>
      <c r="C810" t="s">
        <v>43</v>
      </c>
      <c r="D810" s="6">
        <v>43600</v>
      </c>
      <c r="E810" s="6">
        <v>43965</v>
      </c>
      <c r="F810" t="s">
        <v>45</v>
      </c>
      <c r="G810" t="s">
        <v>121</v>
      </c>
      <c r="H810" t="s">
        <v>2</v>
      </c>
      <c r="I810" t="s">
        <v>104</v>
      </c>
      <c r="J810" t="s">
        <v>122</v>
      </c>
      <c r="K810" t="s">
        <v>13</v>
      </c>
      <c r="L810">
        <v>691.85</v>
      </c>
      <c r="M810" s="6">
        <v>43600</v>
      </c>
      <c r="N810" t="s">
        <v>106</v>
      </c>
      <c r="O810" t="s">
        <v>13</v>
      </c>
      <c r="Q810" s="6">
        <v>43852</v>
      </c>
      <c r="T810" s="6"/>
    </row>
    <row r="811" spans="1:20" x14ac:dyDescent="0.3">
      <c r="A811" t="s">
        <v>112</v>
      </c>
      <c r="B811" t="s">
        <v>721</v>
      </c>
      <c r="C811" t="s">
        <v>43</v>
      </c>
      <c r="D811" s="6">
        <v>43611</v>
      </c>
      <c r="E811" s="6">
        <v>43976</v>
      </c>
      <c r="F811" t="s">
        <v>48</v>
      </c>
      <c r="G811" t="s">
        <v>121</v>
      </c>
      <c r="H811" t="s">
        <v>2</v>
      </c>
      <c r="I811" t="s">
        <v>104</v>
      </c>
      <c r="J811" t="s">
        <v>122</v>
      </c>
      <c r="K811" t="s">
        <v>13</v>
      </c>
      <c r="L811">
        <v>869.63</v>
      </c>
      <c r="M811" s="6">
        <v>43611</v>
      </c>
      <c r="N811" t="s">
        <v>106</v>
      </c>
      <c r="O811" t="s">
        <v>13</v>
      </c>
      <c r="Q811" s="6">
        <v>43852</v>
      </c>
      <c r="T811" s="6"/>
    </row>
    <row r="812" spans="1:20" x14ac:dyDescent="0.3">
      <c r="A812" t="s">
        <v>334</v>
      </c>
      <c r="B812" t="s">
        <v>722</v>
      </c>
      <c r="C812" t="s">
        <v>43</v>
      </c>
      <c r="D812" s="6">
        <v>43556</v>
      </c>
      <c r="E812" s="6">
        <v>43921</v>
      </c>
      <c r="F812" t="s">
        <v>44</v>
      </c>
      <c r="G812" t="s">
        <v>155</v>
      </c>
      <c r="H812" t="s">
        <v>5</v>
      </c>
      <c r="I812" t="s">
        <v>104</v>
      </c>
      <c r="J812" t="s">
        <v>44</v>
      </c>
      <c r="K812" t="s">
        <v>13</v>
      </c>
      <c r="L812">
        <v>21399.439999999999</v>
      </c>
      <c r="M812" s="6">
        <v>43616</v>
      </c>
      <c r="N812" t="s">
        <v>106</v>
      </c>
      <c r="O812" t="s">
        <v>13</v>
      </c>
      <c r="Q812" s="6">
        <v>43852</v>
      </c>
      <c r="T812" s="6"/>
    </row>
    <row r="813" spans="1:20" x14ac:dyDescent="0.3">
      <c r="A813" t="s">
        <v>156</v>
      </c>
      <c r="B813" t="s">
        <v>723</v>
      </c>
      <c r="C813" t="s">
        <v>43</v>
      </c>
      <c r="D813" s="6">
        <v>43639</v>
      </c>
      <c r="E813" s="6">
        <v>44004</v>
      </c>
      <c r="F813" t="s">
        <v>46</v>
      </c>
      <c r="G813" t="s">
        <v>121</v>
      </c>
      <c r="H813" t="s">
        <v>2</v>
      </c>
      <c r="I813" t="s">
        <v>104</v>
      </c>
      <c r="J813" t="s">
        <v>122</v>
      </c>
      <c r="K813" t="s">
        <v>13</v>
      </c>
      <c r="L813">
        <v>2852.5</v>
      </c>
      <c r="M813" s="6">
        <v>43639</v>
      </c>
      <c r="N813" t="s">
        <v>106</v>
      </c>
      <c r="O813" t="s">
        <v>13</v>
      </c>
      <c r="Q813" s="6">
        <v>43852</v>
      </c>
      <c r="T813" s="6"/>
    </row>
    <row r="814" spans="1:20" x14ac:dyDescent="0.3">
      <c r="A814" t="s">
        <v>156</v>
      </c>
      <c r="B814" t="s">
        <v>724</v>
      </c>
      <c r="C814" t="s">
        <v>43</v>
      </c>
      <c r="D814" s="6">
        <v>43639</v>
      </c>
      <c r="E814" s="6">
        <v>44004</v>
      </c>
      <c r="F814" t="s">
        <v>47</v>
      </c>
      <c r="G814" t="s">
        <v>121</v>
      </c>
      <c r="H814" t="s">
        <v>2</v>
      </c>
      <c r="I814" t="s">
        <v>104</v>
      </c>
      <c r="J814" t="s">
        <v>122</v>
      </c>
      <c r="K814" t="s">
        <v>13</v>
      </c>
      <c r="L814">
        <v>1412.55</v>
      </c>
      <c r="M814" s="6">
        <v>43639</v>
      </c>
      <c r="N814" t="s">
        <v>106</v>
      </c>
      <c r="O814" t="s">
        <v>13</v>
      </c>
      <c r="Q814" s="6">
        <v>43852</v>
      </c>
      <c r="T814" s="6"/>
    </row>
    <row r="815" spans="1:20" x14ac:dyDescent="0.3">
      <c r="A815" t="s">
        <v>156</v>
      </c>
      <c r="B815" t="s">
        <v>725</v>
      </c>
      <c r="C815" t="s">
        <v>43</v>
      </c>
      <c r="D815" s="6">
        <v>43639</v>
      </c>
      <c r="E815" s="6">
        <v>44004</v>
      </c>
      <c r="F815" t="s">
        <v>45</v>
      </c>
      <c r="G815" t="s">
        <v>121</v>
      </c>
      <c r="H815" t="s">
        <v>2</v>
      </c>
      <c r="I815" t="s">
        <v>104</v>
      </c>
      <c r="J815" t="s">
        <v>122</v>
      </c>
      <c r="K815" t="s">
        <v>13</v>
      </c>
      <c r="L815">
        <v>15047.5</v>
      </c>
      <c r="M815" s="6">
        <v>43639</v>
      </c>
      <c r="N815" t="s">
        <v>106</v>
      </c>
      <c r="O815" t="s">
        <v>13</v>
      </c>
      <c r="Q815" s="6">
        <v>43852</v>
      </c>
      <c r="T815" s="6"/>
    </row>
    <row r="816" spans="1:20" x14ac:dyDescent="0.3">
      <c r="A816" t="s">
        <v>156</v>
      </c>
      <c r="B816" t="s">
        <v>726</v>
      </c>
      <c r="C816" t="s">
        <v>43</v>
      </c>
      <c r="D816" s="6">
        <v>43639</v>
      </c>
      <c r="E816" s="6">
        <v>44004</v>
      </c>
      <c r="F816" t="s">
        <v>46</v>
      </c>
      <c r="G816" t="s">
        <v>121</v>
      </c>
      <c r="H816" t="s">
        <v>2</v>
      </c>
      <c r="I816" t="s">
        <v>104</v>
      </c>
      <c r="J816" t="s">
        <v>122</v>
      </c>
      <c r="K816" t="s">
        <v>13</v>
      </c>
      <c r="L816">
        <v>495</v>
      </c>
      <c r="M816" s="6">
        <v>43639</v>
      </c>
      <c r="N816" t="s">
        <v>106</v>
      </c>
      <c r="O816" t="s">
        <v>13</v>
      </c>
      <c r="Q816" s="6">
        <v>43852</v>
      </c>
      <c r="T816" s="6"/>
    </row>
    <row r="817" spans="1:20" x14ac:dyDescent="0.3">
      <c r="A817" t="s">
        <v>183</v>
      </c>
      <c r="B817" t="s">
        <v>727</v>
      </c>
      <c r="C817" t="s">
        <v>43</v>
      </c>
      <c r="D817" s="6">
        <v>43645</v>
      </c>
      <c r="E817" s="6">
        <v>44010</v>
      </c>
      <c r="F817" t="s">
        <v>47</v>
      </c>
      <c r="G817" t="s">
        <v>205</v>
      </c>
      <c r="H817" t="s">
        <v>6</v>
      </c>
      <c r="I817" t="s">
        <v>104</v>
      </c>
      <c r="J817" t="s">
        <v>127</v>
      </c>
      <c r="K817" t="s">
        <v>13</v>
      </c>
      <c r="L817">
        <v>74672.78</v>
      </c>
      <c r="M817" s="6">
        <v>43645</v>
      </c>
      <c r="N817" t="s">
        <v>106</v>
      </c>
      <c r="O817" t="s">
        <v>13</v>
      </c>
      <c r="Q817" s="6">
        <v>43852</v>
      </c>
      <c r="T817" s="6"/>
    </row>
    <row r="818" spans="1:20" x14ac:dyDescent="0.3">
      <c r="A818" t="s">
        <v>324</v>
      </c>
      <c r="B818" t="s">
        <v>728</v>
      </c>
      <c r="C818" t="s">
        <v>43</v>
      </c>
      <c r="D818" s="6">
        <v>43645</v>
      </c>
      <c r="E818" s="6">
        <v>44010</v>
      </c>
      <c r="F818" t="s">
        <v>47</v>
      </c>
      <c r="G818" t="s">
        <v>205</v>
      </c>
      <c r="H818" t="s">
        <v>6</v>
      </c>
      <c r="I818" t="s">
        <v>104</v>
      </c>
      <c r="J818" t="s">
        <v>127</v>
      </c>
      <c r="K818" t="s">
        <v>13</v>
      </c>
      <c r="L818">
        <v>8604.68</v>
      </c>
      <c r="M818" s="6">
        <v>43645</v>
      </c>
      <c r="N818" t="s">
        <v>106</v>
      </c>
      <c r="O818" t="s">
        <v>13</v>
      </c>
      <c r="Q818" s="6">
        <v>43852</v>
      </c>
      <c r="T818" s="6"/>
    </row>
    <row r="819" spans="1:20" x14ac:dyDescent="0.3">
      <c r="A819" t="s">
        <v>259</v>
      </c>
      <c r="B819" t="s">
        <v>729</v>
      </c>
      <c r="C819" t="s">
        <v>43</v>
      </c>
      <c r="D819" s="6">
        <v>43646</v>
      </c>
      <c r="E819" s="6">
        <v>44011</v>
      </c>
      <c r="F819" t="s">
        <v>44</v>
      </c>
      <c r="G819" t="s">
        <v>111</v>
      </c>
      <c r="H819" t="s">
        <v>8</v>
      </c>
      <c r="I819" t="s">
        <v>104</v>
      </c>
      <c r="J819" t="s">
        <v>44</v>
      </c>
      <c r="K819" t="s">
        <v>13</v>
      </c>
      <c r="L819">
        <v>66188.759999999995</v>
      </c>
      <c r="M819" s="6">
        <v>43646</v>
      </c>
      <c r="N819" t="s">
        <v>106</v>
      </c>
      <c r="O819" t="s">
        <v>13</v>
      </c>
      <c r="Q819" s="6">
        <v>43852</v>
      </c>
      <c r="T819" s="6"/>
    </row>
    <row r="820" spans="1:20" x14ac:dyDescent="0.3">
      <c r="A820" t="s">
        <v>406</v>
      </c>
      <c r="B820" t="s">
        <v>730</v>
      </c>
      <c r="C820" t="s">
        <v>43</v>
      </c>
      <c r="D820" s="6">
        <v>43647</v>
      </c>
      <c r="E820" s="6">
        <v>44012</v>
      </c>
      <c r="F820" t="s">
        <v>29</v>
      </c>
      <c r="G820" t="s">
        <v>121</v>
      </c>
      <c r="H820" t="s">
        <v>2</v>
      </c>
      <c r="I820" t="s">
        <v>104</v>
      </c>
      <c r="J820" t="s">
        <v>122</v>
      </c>
      <c r="K820" t="s">
        <v>13</v>
      </c>
      <c r="L820">
        <v>10917.07</v>
      </c>
      <c r="M820" s="6">
        <v>43647</v>
      </c>
      <c r="N820" t="s">
        <v>106</v>
      </c>
      <c r="O820" t="s">
        <v>13</v>
      </c>
      <c r="Q820" s="6">
        <v>43852</v>
      </c>
      <c r="T820" s="6"/>
    </row>
    <row r="821" spans="1:20" x14ac:dyDescent="0.3">
      <c r="A821" t="s">
        <v>516</v>
      </c>
      <c r="B821" t="s">
        <v>731</v>
      </c>
      <c r="C821" t="s">
        <v>43</v>
      </c>
      <c r="D821" s="6">
        <v>43647</v>
      </c>
      <c r="E821" s="6">
        <v>44012</v>
      </c>
      <c r="F821" t="s">
        <v>45</v>
      </c>
      <c r="G821" t="s">
        <v>121</v>
      </c>
      <c r="H821" t="s">
        <v>2</v>
      </c>
      <c r="I821" t="s">
        <v>104</v>
      </c>
      <c r="J821" t="s">
        <v>122</v>
      </c>
      <c r="K821" t="s">
        <v>13</v>
      </c>
      <c r="L821">
        <v>1556.25</v>
      </c>
      <c r="M821" s="6">
        <v>43647</v>
      </c>
      <c r="N821" t="s">
        <v>106</v>
      </c>
      <c r="O821" t="s">
        <v>13</v>
      </c>
      <c r="Q821" s="6">
        <v>43852</v>
      </c>
      <c r="T821" s="6"/>
    </row>
    <row r="822" spans="1:20" x14ac:dyDescent="0.3">
      <c r="A822" t="s">
        <v>448</v>
      </c>
      <c r="B822" t="s">
        <v>732</v>
      </c>
      <c r="C822" t="s">
        <v>43</v>
      </c>
      <c r="D822" s="6">
        <v>43647</v>
      </c>
      <c r="E822" s="6">
        <v>44012</v>
      </c>
      <c r="F822" t="s">
        <v>46</v>
      </c>
      <c r="G822" t="s">
        <v>121</v>
      </c>
      <c r="H822" t="s">
        <v>2</v>
      </c>
      <c r="I822" t="s">
        <v>104</v>
      </c>
      <c r="J822" t="s">
        <v>122</v>
      </c>
      <c r="K822" t="s">
        <v>13</v>
      </c>
      <c r="L822">
        <v>1896.63</v>
      </c>
      <c r="M822" s="6">
        <v>43647</v>
      </c>
      <c r="N822" t="s">
        <v>106</v>
      </c>
      <c r="O822" t="s">
        <v>13</v>
      </c>
      <c r="Q822" s="6">
        <v>43852</v>
      </c>
      <c r="T822" s="6"/>
    </row>
    <row r="823" spans="1:20" x14ac:dyDescent="0.3">
      <c r="A823" t="s">
        <v>257</v>
      </c>
      <c r="B823" t="s">
        <v>733</v>
      </c>
      <c r="C823" t="s">
        <v>43</v>
      </c>
      <c r="D823" s="6">
        <v>43647</v>
      </c>
      <c r="E823" s="6">
        <v>44012</v>
      </c>
      <c r="F823" t="s">
        <v>29</v>
      </c>
      <c r="G823" t="s">
        <v>121</v>
      </c>
      <c r="H823" t="s">
        <v>2</v>
      </c>
      <c r="I823" t="s">
        <v>104</v>
      </c>
      <c r="J823" t="s">
        <v>122</v>
      </c>
      <c r="K823" t="s">
        <v>13</v>
      </c>
      <c r="L823">
        <v>60713.1</v>
      </c>
      <c r="M823" s="6">
        <v>43647</v>
      </c>
      <c r="N823" t="s">
        <v>106</v>
      </c>
      <c r="O823" t="s">
        <v>13</v>
      </c>
      <c r="Q823" s="6">
        <v>43852</v>
      </c>
      <c r="T823" s="6"/>
    </row>
    <row r="824" spans="1:20" x14ac:dyDescent="0.3">
      <c r="A824" t="s">
        <v>259</v>
      </c>
      <c r="B824" t="s">
        <v>734</v>
      </c>
      <c r="C824" t="s">
        <v>43</v>
      </c>
      <c r="D824" s="6">
        <v>43647</v>
      </c>
      <c r="E824" s="6">
        <v>44012</v>
      </c>
      <c r="F824" t="s">
        <v>45</v>
      </c>
      <c r="G824" t="s">
        <v>121</v>
      </c>
      <c r="H824" t="s">
        <v>2</v>
      </c>
      <c r="I824" t="s">
        <v>104</v>
      </c>
      <c r="J824" t="s">
        <v>122</v>
      </c>
      <c r="K824" t="s">
        <v>13</v>
      </c>
      <c r="L824">
        <v>3375</v>
      </c>
      <c r="M824" s="6">
        <v>43647</v>
      </c>
      <c r="N824" t="s">
        <v>106</v>
      </c>
      <c r="O824" t="s">
        <v>13</v>
      </c>
      <c r="Q824" s="6">
        <v>43852</v>
      </c>
      <c r="T824" s="6"/>
    </row>
    <row r="825" spans="1:20" x14ac:dyDescent="0.3">
      <c r="A825" t="s">
        <v>383</v>
      </c>
      <c r="B825" t="s">
        <v>735</v>
      </c>
      <c r="C825" t="s">
        <v>43</v>
      </c>
      <c r="D825" s="6">
        <v>43647</v>
      </c>
      <c r="E825" s="6">
        <v>44012</v>
      </c>
      <c r="F825" t="s">
        <v>29</v>
      </c>
      <c r="G825" t="s">
        <v>121</v>
      </c>
      <c r="H825" t="s">
        <v>2</v>
      </c>
      <c r="I825" t="s">
        <v>104</v>
      </c>
      <c r="J825" t="s">
        <v>122</v>
      </c>
      <c r="K825" t="s">
        <v>13</v>
      </c>
      <c r="L825">
        <v>12349.97</v>
      </c>
      <c r="M825" s="6">
        <v>43647</v>
      </c>
      <c r="N825" t="s">
        <v>106</v>
      </c>
      <c r="O825" t="s">
        <v>13</v>
      </c>
      <c r="Q825" s="6">
        <v>43852</v>
      </c>
      <c r="T825" s="6"/>
    </row>
    <row r="826" spans="1:20" x14ac:dyDescent="0.3">
      <c r="A826" t="s">
        <v>396</v>
      </c>
      <c r="B826" t="s">
        <v>736</v>
      </c>
      <c r="C826" t="s">
        <v>43</v>
      </c>
      <c r="D826" s="6">
        <v>43647</v>
      </c>
      <c r="E826" s="6">
        <v>44012</v>
      </c>
      <c r="F826" t="s">
        <v>45</v>
      </c>
      <c r="G826" t="s">
        <v>121</v>
      </c>
      <c r="H826" t="s">
        <v>2</v>
      </c>
      <c r="I826" t="s">
        <v>104</v>
      </c>
      <c r="J826" t="s">
        <v>122</v>
      </c>
      <c r="K826" t="s">
        <v>13</v>
      </c>
      <c r="L826">
        <v>825</v>
      </c>
      <c r="M826" s="6">
        <v>43647</v>
      </c>
      <c r="N826" t="s">
        <v>106</v>
      </c>
      <c r="O826" t="s">
        <v>13</v>
      </c>
      <c r="Q826" s="6">
        <v>43852</v>
      </c>
      <c r="T826" s="6"/>
    </row>
    <row r="827" spans="1:20" x14ac:dyDescent="0.3">
      <c r="A827" t="s">
        <v>174</v>
      </c>
      <c r="B827" t="s">
        <v>120</v>
      </c>
      <c r="C827" t="s">
        <v>43</v>
      </c>
      <c r="D827" s="6">
        <v>43647</v>
      </c>
      <c r="E827" s="6">
        <v>44012</v>
      </c>
      <c r="F827" t="s">
        <v>45</v>
      </c>
      <c r="G827" t="s">
        <v>121</v>
      </c>
      <c r="H827" t="s">
        <v>2</v>
      </c>
      <c r="I827" t="s">
        <v>104</v>
      </c>
      <c r="J827" t="s">
        <v>122</v>
      </c>
      <c r="K827" t="s">
        <v>13</v>
      </c>
      <c r="L827">
        <v>20165.5</v>
      </c>
      <c r="M827" s="6">
        <v>43647</v>
      </c>
      <c r="N827" t="s">
        <v>106</v>
      </c>
      <c r="O827" t="s">
        <v>13</v>
      </c>
      <c r="Q827" s="6">
        <v>43852</v>
      </c>
      <c r="T827" s="6"/>
    </row>
    <row r="828" spans="1:20" x14ac:dyDescent="0.3">
      <c r="A828" t="s">
        <v>254</v>
      </c>
      <c r="B828" t="s">
        <v>737</v>
      </c>
      <c r="C828" t="s">
        <v>43</v>
      </c>
      <c r="D828" s="6">
        <v>43647</v>
      </c>
      <c r="E828" s="6">
        <v>44012</v>
      </c>
      <c r="F828" t="s">
        <v>45</v>
      </c>
      <c r="G828" t="s">
        <v>121</v>
      </c>
      <c r="H828" t="s">
        <v>2</v>
      </c>
      <c r="I828" t="s">
        <v>104</v>
      </c>
      <c r="J828" t="s">
        <v>122</v>
      </c>
      <c r="K828" t="s">
        <v>13</v>
      </c>
      <c r="L828">
        <v>875</v>
      </c>
      <c r="M828" s="6">
        <v>43647</v>
      </c>
      <c r="N828" t="s">
        <v>106</v>
      </c>
      <c r="O828" t="s">
        <v>13</v>
      </c>
      <c r="Q828" s="6">
        <v>43852</v>
      </c>
      <c r="T828" s="6"/>
    </row>
    <row r="829" spans="1:20" x14ac:dyDescent="0.3">
      <c r="A829" t="s">
        <v>387</v>
      </c>
      <c r="B829" t="s">
        <v>738</v>
      </c>
      <c r="C829" t="s">
        <v>43</v>
      </c>
      <c r="D829" s="6">
        <v>43647</v>
      </c>
      <c r="E829" s="6">
        <v>44012</v>
      </c>
      <c r="F829" t="s">
        <v>46</v>
      </c>
      <c r="G829" t="s">
        <v>121</v>
      </c>
      <c r="H829" t="s">
        <v>2</v>
      </c>
      <c r="I829" t="s">
        <v>104</v>
      </c>
      <c r="J829" t="s">
        <v>122</v>
      </c>
      <c r="K829" t="s">
        <v>13</v>
      </c>
      <c r="L829">
        <v>42500</v>
      </c>
      <c r="M829" s="6">
        <v>43647</v>
      </c>
      <c r="N829" t="s">
        <v>106</v>
      </c>
      <c r="O829" t="s">
        <v>13</v>
      </c>
      <c r="Q829" s="6">
        <v>43852</v>
      </c>
      <c r="T829" s="6"/>
    </row>
    <row r="830" spans="1:20" x14ac:dyDescent="0.3">
      <c r="A830" t="s">
        <v>201</v>
      </c>
      <c r="B830" t="s">
        <v>739</v>
      </c>
      <c r="C830" t="s">
        <v>43</v>
      </c>
      <c r="D830" s="6">
        <v>43649</v>
      </c>
      <c r="E830" s="6">
        <v>44014</v>
      </c>
      <c r="F830" t="s">
        <v>46</v>
      </c>
      <c r="G830" t="s">
        <v>125</v>
      </c>
      <c r="H830" t="s">
        <v>126</v>
      </c>
      <c r="I830" t="s">
        <v>104</v>
      </c>
      <c r="J830" t="s">
        <v>46</v>
      </c>
      <c r="K830" t="s">
        <v>13</v>
      </c>
      <c r="L830">
        <v>6213.24</v>
      </c>
      <c r="M830" s="6">
        <v>43649</v>
      </c>
      <c r="N830" t="s">
        <v>106</v>
      </c>
      <c r="O830" t="s">
        <v>13</v>
      </c>
      <c r="Q830" s="6">
        <v>43852</v>
      </c>
      <c r="T830" s="6"/>
    </row>
    <row r="831" spans="1:20" x14ac:dyDescent="0.3">
      <c r="A831" t="s">
        <v>112</v>
      </c>
      <c r="B831" t="s">
        <v>740</v>
      </c>
      <c r="C831" t="s">
        <v>43</v>
      </c>
      <c r="D831" s="6">
        <v>43649</v>
      </c>
      <c r="E831" s="6">
        <v>44014</v>
      </c>
      <c r="F831" t="s">
        <v>46</v>
      </c>
      <c r="G831" t="s">
        <v>111</v>
      </c>
      <c r="H831" t="s">
        <v>8</v>
      </c>
      <c r="I831" t="s">
        <v>104</v>
      </c>
      <c r="J831" t="s">
        <v>46</v>
      </c>
      <c r="K831" t="s">
        <v>13</v>
      </c>
      <c r="L831">
        <v>35000</v>
      </c>
      <c r="M831" s="6">
        <v>43649</v>
      </c>
      <c r="N831" t="s">
        <v>106</v>
      </c>
      <c r="O831" t="s">
        <v>13</v>
      </c>
      <c r="Q831" s="6">
        <v>43852</v>
      </c>
      <c r="T831" s="6"/>
    </row>
    <row r="832" spans="1:20" x14ac:dyDescent="0.3">
      <c r="A832" t="s">
        <v>469</v>
      </c>
      <c r="B832" t="s">
        <v>741</v>
      </c>
      <c r="C832" t="s">
        <v>43</v>
      </c>
      <c r="D832" s="6">
        <v>43649</v>
      </c>
      <c r="E832" s="6">
        <v>43740</v>
      </c>
      <c r="F832" t="s">
        <v>45</v>
      </c>
      <c r="G832" t="s">
        <v>125</v>
      </c>
      <c r="H832" t="s">
        <v>126</v>
      </c>
      <c r="I832" t="s">
        <v>104</v>
      </c>
      <c r="J832" t="s">
        <v>127</v>
      </c>
      <c r="K832" t="s">
        <v>13</v>
      </c>
      <c r="L832">
        <v>956.34</v>
      </c>
      <c r="M832" s="6">
        <v>43649</v>
      </c>
      <c r="N832" t="s">
        <v>106</v>
      </c>
      <c r="O832" t="s">
        <v>13</v>
      </c>
      <c r="Q832" s="6">
        <v>43852</v>
      </c>
      <c r="T832" s="6"/>
    </row>
    <row r="833" spans="1:20" x14ac:dyDescent="0.3">
      <c r="A833" t="s">
        <v>166</v>
      </c>
      <c r="B833" t="s">
        <v>742</v>
      </c>
      <c r="C833" t="s">
        <v>43</v>
      </c>
      <c r="D833" s="6">
        <v>43660</v>
      </c>
      <c r="E833" s="6">
        <v>44025</v>
      </c>
      <c r="F833" t="s">
        <v>47</v>
      </c>
      <c r="G833" t="s">
        <v>205</v>
      </c>
      <c r="H833" t="s">
        <v>6</v>
      </c>
      <c r="I833" t="s">
        <v>104</v>
      </c>
      <c r="J833" t="s">
        <v>127</v>
      </c>
      <c r="K833" t="s">
        <v>13</v>
      </c>
      <c r="L833">
        <v>22245.75</v>
      </c>
      <c r="M833" s="6">
        <v>43660</v>
      </c>
      <c r="N833" t="s">
        <v>106</v>
      </c>
      <c r="O833" t="s">
        <v>13</v>
      </c>
      <c r="Q833" s="6">
        <v>43852</v>
      </c>
      <c r="T833" s="6"/>
    </row>
    <row r="834" spans="1:20" x14ac:dyDescent="0.3">
      <c r="A834" t="s">
        <v>112</v>
      </c>
      <c r="B834" t="s">
        <v>743</v>
      </c>
      <c r="C834" t="s">
        <v>43</v>
      </c>
      <c r="D834" s="6">
        <v>43664</v>
      </c>
      <c r="E834" s="6">
        <v>44029</v>
      </c>
      <c r="F834" t="s">
        <v>48</v>
      </c>
      <c r="G834" t="s">
        <v>111</v>
      </c>
      <c r="H834" t="s">
        <v>8</v>
      </c>
      <c r="I834" t="s">
        <v>104</v>
      </c>
      <c r="J834" t="s">
        <v>158</v>
      </c>
      <c r="K834" t="s">
        <v>13</v>
      </c>
      <c r="L834">
        <v>8854.8799999999992</v>
      </c>
      <c r="M834" s="6">
        <v>43664</v>
      </c>
      <c r="N834" t="s">
        <v>106</v>
      </c>
      <c r="O834" t="s">
        <v>13</v>
      </c>
      <c r="Q834" s="6">
        <v>43852</v>
      </c>
      <c r="T834" s="6"/>
    </row>
    <row r="835" spans="1:20" x14ac:dyDescent="0.3">
      <c r="A835" t="s">
        <v>112</v>
      </c>
      <c r="B835" t="s">
        <v>744</v>
      </c>
      <c r="C835" t="s">
        <v>43</v>
      </c>
      <c r="D835" s="6">
        <v>43666</v>
      </c>
      <c r="E835" s="6">
        <v>44031</v>
      </c>
      <c r="F835" t="s">
        <v>29</v>
      </c>
      <c r="G835" t="s">
        <v>111</v>
      </c>
      <c r="H835" t="s">
        <v>8</v>
      </c>
      <c r="I835" t="s">
        <v>104</v>
      </c>
      <c r="J835" t="s">
        <v>158</v>
      </c>
      <c r="K835" t="s">
        <v>13</v>
      </c>
      <c r="L835">
        <v>6595.25</v>
      </c>
      <c r="M835" s="6">
        <v>43666</v>
      </c>
      <c r="N835" t="s">
        <v>106</v>
      </c>
      <c r="O835" t="s">
        <v>13</v>
      </c>
      <c r="Q835" s="6">
        <v>43852</v>
      </c>
      <c r="T835" s="6"/>
    </row>
    <row r="836" spans="1:20" x14ac:dyDescent="0.3">
      <c r="A836" t="s">
        <v>166</v>
      </c>
      <c r="B836" t="s">
        <v>745</v>
      </c>
      <c r="C836" t="s">
        <v>43</v>
      </c>
      <c r="D836" s="6">
        <v>43669</v>
      </c>
      <c r="E836" s="6">
        <v>44032</v>
      </c>
      <c r="F836" t="s">
        <v>46</v>
      </c>
      <c r="G836" t="s">
        <v>121</v>
      </c>
      <c r="H836" t="s">
        <v>2</v>
      </c>
      <c r="I836" t="s">
        <v>104</v>
      </c>
      <c r="J836" t="s">
        <v>122</v>
      </c>
      <c r="K836" t="s">
        <v>13</v>
      </c>
      <c r="L836">
        <v>0</v>
      </c>
      <c r="M836" s="6">
        <v>43669</v>
      </c>
      <c r="N836" t="s">
        <v>106</v>
      </c>
      <c r="O836" t="s">
        <v>13</v>
      </c>
      <c r="Q836" s="6">
        <v>43852</v>
      </c>
      <c r="T836" s="6"/>
    </row>
    <row r="837" spans="1:20" x14ac:dyDescent="0.3">
      <c r="A837" t="s">
        <v>302</v>
      </c>
      <c r="B837" t="s">
        <v>622</v>
      </c>
      <c r="C837" t="s">
        <v>43</v>
      </c>
      <c r="D837" s="6">
        <v>43674</v>
      </c>
      <c r="E837" s="6">
        <v>44039</v>
      </c>
      <c r="F837" t="s">
        <v>45</v>
      </c>
      <c r="G837" t="s">
        <v>746</v>
      </c>
      <c r="H837" t="s">
        <v>3</v>
      </c>
      <c r="I837" t="s">
        <v>104</v>
      </c>
      <c r="J837" t="s">
        <v>507</v>
      </c>
      <c r="K837" t="s">
        <v>13</v>
      </c>
      <c r="L837">
        <v>115781.25</v>
      </c>
      <c r="M837" s="6">
        <v>43674</v>
      </c>
      <c r="N837" t="s">
        <v>106</v>
      </c>
      <c r="O837" t="s">
        <v>13</v>
      </c>
      <c r="Q837" s="6">
        <v>43852</v>
      </c>
      <c r="T837" s="6"/>
    </row>
    <row r="838" spans="1:20" x14ac:dyDescent="0.3">
      <c r="A838" t="s">
        <v>380</v>
      </c>
      <c r="B838" t="s">
        <v>747</v>
      </c>
      <c r="C838" t="s">
        <v>43</v>
      </c>
      <c r="D838" s="6">
        <v>43679</v>
      </c>
      <c r="E838" s="6">
        <v>44044</v>
      </c>
      <c r="F838" t="s">
        <v>46</v>
      </c>
      <c r="G838" t="s">
        <v>121</v>
      </c>
      <c r="H838" t="s">
        <v>2</v>
      </c>
      <c r="I838" t="s">
        <v>104</v>
      </c>
      <c r="J838" t="s">
        <v>122</v>
      </c>
      <c r="K838" t="s">
        <v>13</v>
      </c>
      <c r="L838">
        <v>19181.25</v>
      </c>
      <c r="M838" s="6">
        <v>43679</v>
      </c>
      <c r="N838" t="s">
        <v>106</v>
      </c>
      <c r="O838" t="s">
        <v>13</v>
      </c>
      <c r="Q838" s="6">
        <v>43852</v>
      </c>
      <c r="T838" s="6"/>
    </row>
    <row r="839" spans="1:20" x14ac:dyDescent="0.3">
      <c r="A839" t="s">
        <v>209</v>
      </c>
      <c r="B839" t="s">
        <v>748</v>
      </c>
      <c r="C839" t="s">
        <v>43</v>
      </c>
      <c r="D839" s="6">
        <v>43687</v>
      </c>
      <c r="E839" s="6">
        <v>44052</v>
      </c>
      <c r="F839" t="s">
        <v>45</v>
      </c>
      <c r="G839" t="s">
        <v>121</v>
      </c>
      <c r="H839" t="s">
        <v>2</v>
      </c>
      <c r="I839" t="s">
        <v>104</v>
      </c>
      <c r="J839" t="s">
        <v>122</v>
      </c>
      <c r="K839" t="s">
        <v>13</v>
      </c>
      <c r="L839">
        <v>77400</v>
      </c>
      <c r="M839" s="6">
        <v>43687</v>
      </c>
      <c r="N839" t="s">
        <v>106</v>
      </c>
      <c r="O839" t="s">
        <v>13</v>
      </c>
      <c r="Q839" s="6">
        <v>43852</v>
      </c>
      <c r="T839" s="6"/>
    </row>
    <row r="840" spans="1:20" x14ac:dyDescent="0.3">
      <c r="A840" t="s">
        <v>422</v>
      </c>
      <c r="B840" t="s">
        <v>748</v>
      </c>
      <c r="C840" t="s">
        <v>43</v>
      </c>
      <c r="D840" s="6">
        <v>43687</v>
      </c>
      <c r="E840" s="6">
        <v>44052</v>
      </c>
      <c r="F840" t="s">
        <v>45</v>
      </c>
      <c r="G840" t="s">
        <v>121</v>
      </c>
      <c r="H840" t="s">
        <v>2</v>
      </c>
      <c r="I840" t="s">
        <v>104</v>
      </c>
      <c r="J840" t="s">
        <v>122</v>
      </c>
      <c r="K840" t="s">
        <v>13</v>
      </c>
      <c r="L840">
        <v>302811.08</v>
      </c>
      <c r="M840" s="6">
        <v>43687</v>
      </c>
      <c r="N840" t="s">
        <v>106</v>
      </c>
      <c r="O840" t="s">
        <v>13</v>
      </c>
      <c r="Q840" s="6">
        <v>43852</v>
      </c>
      <c r="T840" s="6"/>
    </row>
    <row r="841" spans="1:20" x14ac:dyDescent="0.3">
      <c r="A841" t="s">
        <v>516</v>
      </c>
      <c r="B841" t="s">
        <v>749</v>
      </c>
      <c r="C841" t="s">
        <v>43</v>
      </c>
      <c r="D841" s="6">
        <v>43709</v>
      </c>
      <c r="E841" s="6">
        <v>44074</v>
      </c>
      <c r="F841" t="s">
        <v>29</v>
      </c>
      <c r="G841" t="s">
        <v>111</v>
      </c>
      <c r="H841" t="s">
        <v>8</v>
      </c>
      <c r="I841" t="s">
        <v>104</v>
      </c>
      <c r="J841" t="s">
        <v>158</v>
      </c>
      <c r="K841" t="s">
        <v>13</v>
      </c>
      <c r="L841">
        <v>48325.760000000002</v>
      </c>
      <c r="M841" s="6">
        <v>43709</v>
      </c>
      <c r="N841" t="s">
        <v>106</v>
      </c>
      <c r="O841" t="s">
        <v>13</v>
      </c>
      <c r="Q841" s="6">
        <v>43852</v>
      </c>
      <c r="T841" s="6"/>
    </row>
    <row r="842" spans="1:20" x14ac:dyDescent="0.3">
      <c r="A842" t="s">
        <v>516</v>
      </c>
      <c r="B842" t="s">
        <v>750</v>
      </c>
      <c r="C842" t="s">
        <v>43</v>
      </c>
      <c r="D842" s="6">
        <v>43709</v>
      </c>
      <c r="E842" s="6">
        <v>44074</v>
      </c>
      <c r="F842" t="s">
        <v>29</v>
      </c>
      <c r="G842" t="s">
        <v>111</v>
      </c>
      <c r="H842" t="s">
        <v>8</v>
      </c>
      <c r="I842" t="s">
        <v>104</v>
      </c>
      <c r="J842" t="s">
        <v>158</v>
      </c>
      <c r="K842" t="s">
        <v>13</v>
      </c>
      <c r="L842">
        <v>13114.95</v>
      </c>
      <c r="M842" s="6">
        <v>43709</v>
      </c>
      <c r="N842" t="s">
        <v>106</v>
      </c>
      <c r="O842" t="s">
        <v>13</v>
      </c>
      <c r="Q842" s="6">
        <v>43852</v>
      </c>
      <c r="T842" s="6"/>
    </row>
    <row r="843" spans="1:20" x14ac:dyDescent="0.3">
      <c r="A843" t="s">
        <v>146</v>
      </c>
      <c r="B843" t="s">
        <v>751</v>
      </c>
      <c r="C843" t="s">
        <v>43</v>
      </c>
      <c r="D843" s="6">
        <v>43709</v>
      </c>
      <c r="E843" s="6">
        <v>44074</v>
      </c>
      <c r="F843" t="s">
        <v>29</v>
      </c>
      <c r="G843" t="s">
        <v>111</v>
      </c>
      <c r="H843" t="s">
        <v>8</v>
      </c>
      <c r="I843" t="s">
        <v>104</v>
      </c>
      <c r="J843" t="s">
        <v>158</v>
      </c>
      <c r="K843" t="s">
        <v>13</v>
      </c>
      <c r="L843">
        <v>10279.51</v>
      </c>
      <c r="M843" s="6">
        <v>43709</v>
      </c>
      <c r="N843" t="s">
        <v>106</v>
      </c>
      <c r="O843" t="s">
        <v>13</v>
      </c>
      <c r="Q843" s="6">
        <v>43852</v>
      </c>
      <c r="T843" s="6"/>
    </row>
    <row r="844" spans="1:20" x14ac:dyDescent="0.3">
      <c r="A844" t="s">
        <v>324</v>
      </c>
      <c r="B844" t="s">
        <v>752</v>
      </c>
      <c r="C844" t="s">
        <v>43</v>
      </c>
      <c r="D844" s="6">
        <v>43709</v>
      </c>
      <c r="E844" s="6">
        <v>44074</v>
      </c>
      <c r="F844" t="s">
        <v>29</v>
      </c>
      <c r="G844" t="s">
        <v>111</v>
      </c>
      <c r="H844" t="s">
        <v>8</v>
      </c>
      <c r="I844" t="s">
        <v>104</v>
      </c>
      <c r="J844" t="s">
        <v>158</v>
      </c>
      <c r="K844" t="s">
        <v>13</v>
      </c>
      <c r="L844">
        <v>27258.799999999999</v>
      </c>
      <c r="M844" s="6">
        <v>43709</v>
      </c>
      <c r="N844" t="s">
        <v>106</v>
      </c>
      <c r="O844" t="s">
        <v>13</v>
      </c>
      <c r="Q844" s="6">
        <v>43852</v>
      </c>
      <c r="T844" s="6"/>
    </row>
    <row r="845" spans="1:20" x14ac:dyDescent="0.3">
      <c r="A845" t="s">
        <v>327</v>
      </c>
      <c r="B845" t="s">
        <v>753</v>
      </c>
      <c r="C845" t="s">
        <v>43</v>
      </c>
      <c r="D845" s="6">
        <v>43709</v>
      </c>
      <c r="E845" s="6">
        <v>44074</v>
      </c>
      <c r="F845" t="s">
        <v>29</v>
      </c>
      <c r="G845" t="s">
        <v>111</v>
      </c>
      <c r="H845" t="s">
        <v>8</v>
      </c>
      <c r="I845" t="s">
        <v>104</v>
      </c>
      <c r="J845" t="s">
        <v>158</v>
      </c>
      <c r="K845" t="s">
        <v>13</v>
      </c>
      <c r="L845">
        <v>20327.63</v>
      </c>
      <c r="M845" s="6">
        <v>43709</v>
      </c>
      <c r="N845" t="s">
        <v>106</v>
      </c>
      <c r="O845" t="s">
        <v>13</v>
      </c>
      <c r="Q845" s="6">
        <v>43852</v>
      </c>
      <c r="T845" s="6"/>
    </row>
    <row r="846" spans="1:20" x14ac:dyDescent="0.3">
      <c r="A846" t="s">
        <v>475</v>
      </c>
      <c r="B846" t="s">
        <v>754</v>
      </c>
      <c r="C846" t="s">
        <v>43</v>
      </c>
      <c r="D846" s="6">
        <v>43713</v>
      </c>
      <c r="E846" s="6">
        <v>44078</v>
      </c>
      <c r="F846" t="s">
        <v>45</v>
      </c>
      <c r="G846" t="s">
        <v>121</v>
      </c>
      <c r="H846" t="s">
        <v>2</v>
      </c>
      <c r="I846" t="s">
        <v>104</v>
      </c>
      <c r="J846" t="s">
        <v>122</v>
      </c>
      <c r="K846" t="s">
        <v>13</v>
      </c>
      <c r="L846">
        <v>5612.25</v>
      </c>
      <c r="M846" s="6">
        <v>43713</v>
      </c>
      <c r="N846" t="s">
        <v>106</v>
      </c>
      <c r="O846" t="s">
        <v>13</v>
      </c>
      <c r="Q846" s="6">
        <v>43852</v>
      </c>
      <c r="T846" s="6"/>
    </row>
    <row r="847" spans="1:20" x14ac:dyDescent="0.3">
      <c r="A847" t="s">
        <v>198</v>
      </c>
      <c r="B847" t="s">
        <v>755</v>
      </c>
      <c r="C847" t="s">
        <v>43</v>
      </c>
      <c r="D847" s="6">
        <v>43721</v>
      </c>
      <c r="E847" s="6">
        <v>44086</v>
      </c>
      <c r="F847" t="s">
        <v>29</v>
      </c>
      <c r="G847" t="s">
        <v>111</v>
      </c>
      <c r="H847" t="s">
        <v>8</v>
      </c>
      <c r="I847" t="s">
        <v>104</v>
      </c>
      <c r="J847" t="s">
        <v>105</v>
      </c>
      <c r="K847" t="s">
        <v>13</v>
      </c>
      <c r="L847">
        <v>4975.41</v>
      </c>
      <c r="M847" s="6">
        <v>43721</v>
      </c>
      <c r="N847" t="s">
        <v>106</v>
      </c>
      <c r="O847" t="s">
        <v>13</v>
      </c>
      <c r="Q847" s="6">
        <v>43852</v>
      </c>
      <c r="T847" s="6"/>
    </row>
    <row r="848" spans="1:20" x14ac:dyDescent="0.3">
      <c r="A848" t="s">
        <v>112</v>
      </c>
      <c r="B848" t="s">
        <v>756</v>
      </c>
      <c r="C848" t="s">
        <v>43</v>
      </c>
      <c r="D848" s="6">
        <v>43727</v>
      </c>
      <c r="E848" s="6">
        <v>44092</v>
      </c>
      <c r="F848" t="s">
        <v>45</v>
      </c>
      <c r="G848" t="s">
        <v>121</v>
      </c>
      <c r="H848" t="s">
        <v>2</v>
      </c>
      <c r="I848" t="s">
        <v>104</v>
      </c>
      <c r="J848" t="s">
        <v>122</v>
      </c>
      <c r="K848" t="s">
        <v>13</v>
      </c>
      <c r="L848">
        <v>12500.13</v>
      </c>
      <c r="M848" s="6">
        <v>43727</v>
      </c>
      <c r="N848" t="s">
        <v>106</v>
      </c>
      <c r="O848" t="s">
        <v>13</v>
      </c>
      <c r="Q848" s="6">
        <v>43852</v>
      </c>
      <c r="T848" s="6"/>
    </row>
    <row r="849" spans="1:20" x14ac:dyDescent="0.3">
      <c r="A849" t="s">
        <v>601</v>
      </c>
      <c r="B849" t="s">
        <v>757</v>
      </c>
      <c r="C849" t="s">
        <v>43</v>
      </c>
      <c r="D849" s="6">
        <v>43729</v>
      </c>
      <c r="E849" s="6">
        <v>44094</v>
      </c>
      <c r="F849" t="s">
        <v>45</v>
      </c>
      <c r="G849" t="s">
        <v>121</v>
      </c>
      <c r="H849" t="s">
        <v>2</v>
      </c>
      <c r="I849" t="s">
        <v>104</v>
      </c>
      <c r="J849" t="s">
        <v>122</v>
      </c>
      <c r="K849" t="s">
        <v>13</v>
      </c>
      <c r="L849">
        <v>4579</v>
      </c>
      <c r="M849" s="6">
        <v>43729</v>
      </c>
      <c r="N849" t="s">
        <v>106</v>
      </c>
      <c r="O849" t="s">
        <v>13</v>
      </c>
      <c r="Q849" s="6">
        <v>43852</v>
      </c>
      <c r="T849" s="6"/>
    </row>
    <row r="850" spans="1:20" x14ac:dyDescent="0.3">
      <c r="A850" t="s">
        <v>140</v>
      </c>
      <c r="B850" t="s">
        <v>758</v>
      </c>
      <c r="C850" t="s">
        <v>43</v>
      </c>
      <c r="D850" s="6">
        <v>43729</v>
      </c>
      <c r="E850" s="6">
        <v>44094</v>
      </c>
      <c r="F850" t="s">
        <v>45</v>
      </c>
      <c r="G850" t="s">
        <v>121</v>
      </c>
      <c r="H850" t="s">
        <v>2</v>
      </c>
      <c r="I850" t="s">
        <v>104</v>
      </c>
      <c r="J850" t="s">
        <v>122</v>
      </c>
      <c r="K850" t="s">
        <v>13</v>
      </c>
      <c r="L850">
        <v>3330</v>
      </c>
      <c r="M850" s="6">
        <v>43729</v>
      </c>
      <c r="N850" t="s">
        <v>106</v>
      </c>
      <c r="O850" t="s">
        <v>13</v>
      </c>
      <c r="Q850" s="6">
        <v>43852</v>
      </c>
      <c r="T850" s="6"/>
    </row>
    <row r="851" spans="1:20" x14ac:dyDescent="0.3">
      <c r="A851" t="s">
        <v>142</v>
      </c>
      <c r="B851" t="s">
        <v>759</v>
      </c>
      <c r="C851" t="s">
        <v>43</v>
      </c>
      <c r="D851" s="6">
        <v>43729</v>
      </c>
      <c r="E851" s="6">
        <v>44094</v>
      </c>
      <c r="F851" t="s">
        <v>45</v>
      </c>
      <c r="G851" t="s">
        <v>121</v>
      </c>
      <c r="H851" t="s">
        <v>2</v>
      </c>
      <c r="I851" t="s">
        <v>104</v>
      </c>
      <c r="J851" t="s">
        <v>122</v>
      </c>
      <c r="K851" t="s">
        <v>13</v>
      </c>
      <c r="L851">
        <v>8625.3799999999992</v>
      </c>
      <c r="M851" s="6">
        <v>43729</v>
      </c>
      <c r="N851" t="s">
        <v>106</v>
      </c>
      <c r="O851" t="s">
        <v>13</v>
      </c>
      <c r="Q851" s="6">
        <v>43852</v>
      </c>
      <c r="T851" s="6"/>
    </row>
    <row r="852" spans="1:20" x14ac:dyDescent="0.3">
      <c r="A852" t="s">
        <v>321</v>
      </c>
      <c r="B852" t="s">
        <v>760</v>
      </c>
      <c r="C852" t="s">
        <v>43</v>
      </c>
      <c r="D852" s="6">
        <v>43729</v>
      </c>
      <c r="E852" s="6">
        <v>44094</v>
      </c>
      <c r="F852" t="s">
        <v>44</v>
      </c>
      <c r="G852" t="s">
        <v>121</v>
      </c>
      <c r="H852" t="s">
        <v>2</v>
      </c>
      <c r="I852" t="s">
        <v>104</v>
      </c>
      <c r="J852" t="s">
        <v>122</v>
      </c>
      <c r="K852" t="s">
        <v>13</v>
      </c>
      <c r="L852">
        <v>8580</v>
      </c>
      <c r="M852" s="6">
        <v>43729</v>
      </c>
      <c r="N852" t="s">
        <v>106</v>
      </c>
      <c r="O852" t="s">
        <v>13</v>
      </c>
      <c r="Q852" s="6">
        <v>43852</v>
      </c>
      <c r="T852" s="6"/>
    </row>
    <row r="853" spans="1:20" x14ac:dyDescent="0.3">
      <c r="A853" t="s">
        <v>300</v>
      </c>
      <c r="B853" t="s">
        <v>761</v>
      </c>
      <c r="C853" t="s">
        <v>43</v>
      </c>
      <c r="D853" s="6">
        <v>43730</v>
      </c>
      <c r="E853" s="6">
        <v>44095</v>
      </c>
      <c r="F853" t="s">
        <v>45</v>
      </c>
      <c r="G853" t="s">
        <v>121</v>
      </c>
      <c r="H853" t="s">
        <v>2</v>
      </c>
      <c r="I853" t="s">
        <v>104</v>
      </c>
      <c r="J853" t="s">
        <v>122</v>
      </c>
      <c r="K853" t="s">
        <v>13</v>
      </c>
      <c r="L853">
        <v>2970</v>
      </c>
      <c r="M853" s="6">
        <v>43730</v>
      </c>
      <c r="N853" t="s">
        <v>106</v>
      </c>
      <c r="O853" t="s">
        <v>13</v>
      </c>
      <c r="Q853" s="6">
        <v>43852</v>
      </c>
      <c r="T853" s="6"/>
    </row>
    <row r="854" spans="1:20" x14ac:dyDescent="0.3">
      <c r="A854" t="s">
        <v>136</v>
      </c>
      <c r="B854" t="s">
        <v>762</v>
      </c>
      <c r="C854" t="s">
        <v>43</v>
      </c>
      <c r="D854" s="6">
        <v>43736</v>
      </c>
      <c r="E854" s="6">
        <v>44101</v>
      </c>
      <c r="F854" t="s">
        <v>45</v>
      </c>
      <c r="G854" t="s">
        <v>121</v>
      </c>
      <c r="H854" t="s">
        <v>2</v>
      </c>
      <c r="I854" t="s">
        <v>104</v>
      </c>
      <c r="J854" t="s">
        <v>122</v>
      </c>
      <c r="K854" t="s">
        <v>13</v>
      </c>
      <c r="L854">
        <v>18814.25</v>
      </c>
      <c r="M854" s="6">
        <v>43736</v>
      </c>
      <c r="N854" t="s">
        <v>106</v>
      </c>
      <c r="O854" t="s">
        <v>13</v>
      </c>
      <c r="Q854" s="6">
        <v>43852</v>
      </c>
      <c r="T854" s="6"/>
    </row>
    <row r="855" spans="1:20" x14ac:dyDescent="0.3">
      <c r="A855" t="s">
        <v>112</v>
      </c>
      <c r="B855" t="s">
        <v>763</v>
      </c>
      <c r="C855" t="s">
        <v>43</v>
      </c>
      <c r="D855" s="6">
        <v>43738</v>
      </c>
      <c r="E855" s="6">
        <v>44103</v>
      </c>
      <c r="F855" t="s">
        <v>47</v>
      </c>
      <c r="G855" t="s">
        <v>205</v>
      </c>
      <c r="H855" t="s">
        <v>6</v>
      </c>
      <c r="I855" t="s">
        <v>104</v>
      </c>
      <c r="J855" t="s">
        <v>127</v>
      </c>
      <c r="K855" t="s">
        <v>13</v>
      </c>
      <c r="L855">
        <v>123750</v>
      </c>
      <c r="M855" s="6">
        <v>43738</v>
      </c>
      <c r="N855" t="s">
        <v>106</v>
      </c>
      <c r="O855" t="s">
        <v>13</v>
      </c>
      <c r="Q855" s="6">
        <v>43852</v>
      </c>
      <c r="T855" s="6"/>
    </row>
    <row r="856" spans="1:20" x14ac:dyDescent="0.3">
      <c r="A856" t="s">
        <v>153</v>
      </c>
      <c r="B856" t="s">
        <v>764</v>
      </c>
      <c r="C856" t="s">
        <v>43</v>
      </c>
      <c r="D856" s="6">
        <v>43738</v>
      </c>
      <c r="E856" s="6">
        <v>44103</v>
      </c>
      <c r="F856" t="s">
        <v>46</v>
      </c>
      <c r="G856" t="s">
        <v>121</v>
      </c>
      <c r="H856" t="s">
        <v>2</v>
      </c>
      <c r="I856" t="s">
        <v>104</v>
      </c>
      <c r="J856" t="s">
        <v>122</v>
      </c>
      <c r="K856" t="s">
        <v>13</v>
      </c>
      <c r="L856">
        <v>202350</v>
      </c>
      <c r="M856" s="6">
        <v>43738</v>
      </c>
      <c r="N856" t="s">
        <v>106</v>
      </c>
      <c r="O856" t="s">
        <v>13</v>
      </c>
      <c r="Q856" s="6">
        <v>43852</v>
      </c>
      <c r="T856" s="6"/>
    </row>
    <row r="857" spans="1:20" x14ac:dyDescent="0.3">
      <c r="A857" t="s">
        <v>302</v>
      </c>
      <c r="B857" t="s">
        <v>765</v>
      </c>
      <c r="C857" t="s">
        <v>43</v>
      </c>
      <c r="D857" s="6">
        <v>43381</v>
      </c>
      <c r="E857" s="6">
        <v>43745</v>
      </c>
      <c r="F857" t="s">
        <v>44</v>
      </c>
      <c r="G857" t="s">
        <v>111</v>
      </c>
      <c r="H857" t="s">
        <v>8</v>
      </c>
      <c r="I857" t="s">
        <v>104</v>
      </c>
      <c r="J857" t="s">
        <v>44</v>
      </c>
      <c r="K857" t="s">
        <v>13</v>
      </c>
      <c r="L857">
        <v>3526.88</v>
      </c>
      <c r="M857" s="6">
        <v>43746</v>
      </c>
      <c r="N857" t="s">
        <v>106</v>
      </c>
      <c r="O857" t="s">
        <v>13</v>
      </c>
      <c r="Q857" s="6">
        <v>43852</v>
      </c>
      <c r="T857" s="6"/>
    </row>
    <row r="858" spans="1:20" x14ac:dyDescent="0.3">
      <c r="A858" t="s">
        <v>417</v>
      </c>
      <c r="B858" t="s">
        <v>766</v>
      </c>
      <c r="C858" t="s">
        <v>43</v>
      </c>
      <c r="D858" s="6">
        <v>43763</v>
      </c>
      <c r="E858" s="6">
        <v>44128</v>
      </c>
      <c r="F858" t="s">
        <v>29</v>
      </c>
      <c r="G858" t="s">
        <v>121</v>
      </c>
      <c r="H858" t="s">
        <v>2</v>
      </c>
      <c r="I858" t="s">
        <v>104</v>
      </c>
      <c r="J858" t="s">
        <v>122</v>
      </c>
      <c r="K858" t="s">
        <v>13</v>
      </c>
      <c r="L858">
        <v>26967.39</v>
      </c>
      <c r="M858" s="6">
        <v>43763</v>
      </c>
      <c r="N858" t="s">
        <v>106</v>
      </c>
      <c r="O858" t="s">
        <v>13</v>
      </c>
      <c r="Q858" s="6">
        <v>43852</v>
      </c>
      <c r="T858" s="6"/>
    </row>
    <row r="859" spans="1:20" x14ac:dyDescent="0.3">
      <c r="A859" t="s">
        <v>189</v>
      </c>
      <c r="B859" t="s">
        <v>767</v>
      </c>
      <c r="C859" t="s">
        <v>43</v>
      </c>
      <c r="D859" s="6">
        <v>43764</v>
      </c>
      <c r="E859" s="6">
        <v>44129</v>
      </c>
      <c r="F859" t="s">
        <v>45</v>
      </c>
      <c r="G859" t="s">
        <v>121</v>
      </c>
      <c r="H859" t="s">
        <v>2</v>
      </c>
      <c r="I859" t="s">
        <v>104</v>
      </c>
      <c r="J859" t="s">
        <v>122</v>
      </c>
      <c r="K859" t="s">
        <v>13</v>
      </c>
      <c r="L859">
        <v>2436.75</v>
      </c>
      <c r="M859" s="6">
        <v>43764</v>
      </c>
      <c r="N859" t="s">
        <v>106</v>
      </c>
      <c r="O859" t="s">
        <v>13</v>
      </c>
      <c r="Q859" s="6">
        <v>43852</v>
      </c>
      <c r="T859" s="6"/>
    </row>
    <row r="860" spans="1:20" x14ac:dyDescent="0.3">
      <c r="A860" t="s">
        <v>576</v>
      </c>
      <c r="B860" t="s">
        <v>768</v>
      </c>
      <c r="C860" t="s">
        <v>43</v>
      </c>
      <c r="D860" s="6">
        <v>43765</v>
      </c>
      <c r="E860" s="6">
        <v>44130</v>
      </c>
      <c r="F860" t="s">
        <v>44</v>
      </c>
      <c r="G860" t="s">
        <v>121</v>
      </c>
      <c r="H860" t="s">
        <v>2</v>
      </c>
      <c r="I860" t="s">
        <v>104</v>
      </c>
      <c r="J860" t="s">
        <v>44</v>
      </c>
      <c r="K860" t="s">
        <v>13</v>
      </c>
      <c r="L860">
        <v>15048</v>
      </c>
      <c r="M860" s="6">
        <v>43765</v>
      </c>
      <c r="N860" t="s">
        <v>106</v>
      </c>
      <c r="O860" t="s">
        <v>13</v>
      </c>
      <c r="Q860" s="6">
        <v>43852</v>
      </c>
      <c r="T860" s="6"/>
    </row>
    <row r="861" spans="1:20" x14ac:dyDescent="0.3">
      <c r="A861" t="s">
        <v>399</v>
      </c>
      <c r="B861" t="s">
        <v>768</v>
      </c>
      <c r="C861" t="s">
        <v>43</v>
      </c>
      <c r="D861" s="6">
        <v>43765</v>
      </c>
      <c r="E861" s="6">
        <v>44130</v>
      </c>
      <c r="F861" t="s">
        <v>44</v>
      </c>
      <c r="G861" t="s">
        <v>121</v>
      </c>
      <c r="H861" t="s">
        <v>2</v>
      </c>
      <c r="I861" t="s">
        <v>104</v>
      </c>
      <c r="J861" t="s">
        <v>44</v>
      </c>
      <c r="K861" t="s">
        <v>13</v>
      </c>
      <c r="L861">
        <v>35112</v>
      </c>
      <c r="M861" s="6">
        <v>43765</v>
      </c>
      <c r="N861" t="s">
        <v>106</v>
      </c>
      <c r="O861" t="s">
        <v>13</v>
      </c>
      <c r="Q861" s="6">
        <v>43852</v>
      </c>
      <c r="T861" s="6"/>
    </row>
    <row r="862" spans="1:20" x14ac:dyDescent="0.3">
      <c r="A862" t="s">
        <v>187</v>
      </c>
      <c r="B862" t="s">
        <v>769</v>
      </c>
      <c r="C862" t="s">
        <v>43</v>
      </c>
      <c r="D862" s="6">
        <v>43770</v>
      </c>
      <c r="E862" s="6">
        <v>44135</v>
      </c>
      <c r="F862" t="s">
        <v>47</v>
      </c>
      <c r="G862" t="s">
        <v>205</v>
      </c>
      <c r="H862" t="s">
        <v>6</v>
      </c>
      <c r="I862" t="s">
        <v>104</v>
      </c>
      <c r="J862" t="s">
        <v>127</v>
      </c>
      <c r="K862" t="s">
        <v>13</v>
      </c>
      <c r="L862">
        <v>114751.5</v>
      </c>
      <c r="M862" s="6">
        <v>43770</v>
      </c>
      <c r="N862" t="s">
        <v>106</v>
      </c>
      <c r="O862" t="s">
        <v>13</v>
      </c>
      <c r="Q862" s="6">
        <v>43852</v>
      </c>
      <c r="T862" s="6"/>
    </row>
    <row r="863" spans="1:20" x14ac:dyDescent="0.3">
      <c r="A863" t="s">
        <v>142</v>
      </c>
      <c r="B863" t="s">
        <v>631</v>
      </c>
      <c r="C863" t="s">
        <v>43</v>
      </c>
      <c r="D863" s="6">
        <v>43770</v>
      </c>
      <c r="E863" s="6">
        <v>44135</v>
      </c>
      <c r="F863" t="s">
        <v>47</v>
      </c>
      <c r="G863" t="s">
        <v>205</v>
      </c>
      <c r="H863" t="s">
        <v>6</v>
      </c>
      <c r="I863" t="s">
        <v>104</v>
      </c>
      <c r="J863" t="s">
        <v>127</v>
      </c>
      <c r="K863" t="s">
        <v>13</v>
      </c>
      <c r="L863">
        <v>4302.3</v>
      </c>
      <c r="M863" s="6">
        <v>43770</v>
      </c>
      <c r="N863" t="s">
        <v>106</v>
      </c>
      <c r="O863" t="s">
        <v>13</v>
      </c>
      <c r="Q863" s="6">
        <v>43852</v>
      </c>
      <c r="T863" s="6"/>
    </row>
    <row r="864" spans="1:20" x14ac:dyDescent="0.3">
      <c r="A864" t="s">
        <v>237</v>
      </c>
      <c r="B864" t="s">
        <v>770</v>
      </c>
      <c r="C864" t="s">
        <v>43</v>
      </c>
      <c r="D864" s="6">
        <v>43779</v>
      </c>
      <c r="E864" s="6">
        <v>44144</v>
      </c>
      <c r="F864" t="s">
        <v>47</v>
      </c>
      <c r="G864" t="s">
        <v>125</v>
      </c>
      <c r="H864" t="s">
        <v>126</v>
      </c>
      <c r="I864" t="s">
        <v>104</v>
      </c>
      <c r="J864" t="s">
        <v>127</v>
      </c>
      <c r="K864" t="s">
        <v>13</v>
      </c>
      <c r="L864">
        <v>48928.73</v>
      </c>
      <c r="M864" s="6">
        <v>43779</v>
      </c>
      <c r="N864" t="s">
        <v>106</v>
      </c>
      <c r="O864" t="s">
        <v>13</v>
      </c>
      <c r="Q864" s="6">
        <v>43852</v>
      </c>
      <c r="T864" s="6"/>
    </row>
    <row r="865" spans="1:20" x14ac:dyDescent="0.3">
      <c r="A865" t="s">
        <v>273</v>
      </c>
      <c r="B865" t="s">
        <v>771</v>
      </c>
      <c r="C865" t="s">
        <v>43</v>
      </c>
      <c r="D865" s="6">
        <v>43783</v>
      </c>
      <c r="E865" s="6">
        <v>44148</v>
      </c>
      <c r="F865" t="s">
        <v>44</v>
      </c>
      <c r="G865" t="s">
        <v>111</v>
      </c>
      <c r="H865" t="s">
        <v>8</v>
      </c>
      <c r="I865" t="s">
        <v>104</v>
      </c>
      <c r="J865" t="s">
        <v>44</v>
      </c>
      <c r="K865" t="s">
        <v>13</v>
      </c>
      <c r="L865">
        <v>18562.5</v>
      </c>
      <c r="M865" s="6">
        <v>43783</v>
      </c>
      <c r="N865" t="s">
        <v>106</v>
      </c>
      <c r="O865" t="s">
        <v>13</v>
      </c>
      <c r="Q865" s="6">
        <v>43852</v>
      </c>
      <c r="T865" s="6"/>
    </row>
    <row r="866" spans="1:20" x14ac:dyDescent="0.3">
      <c r="A866" t="s">
        <v>146</v>
      </c>
      <c r="B866" t="s">
        <v>772</v>
      </c>
      <c r="C866" t="s">
        <v>43</v>
      </c>
      <c r="D866" s="6">
        <v>43796</v>
      </c>
      <c r="E866" s="6">
        <v>44161</v>
      </c>
      <c r="F866" t="s">
        <v>47</v>
      </c>
      <c r="G866" t="s">
        <v>205</v>
      </c>
      <c r="H866" t="s">
        <v>6</v>
      </c>
      <c r="I866" t="s">
        <v>104</v>
      </c>
      <c r="J866" t="s">
        <v>127</v>
      </c>
      <c r="K866" t="s">
        <v>13</v>
      </c>
      <c r="L866">
        <v>61342.1</v>
      </c>
      <c r="M866" s="6">
        <v>43796</v>
      </c>
      <c r="N866" t="s">
        <v>106</v>
      </c>
      <c r="O866" t="s">
        <v>13</v>
      </c>
      <c r="Q866" s="6">
        <v>43852</v>
      </c>
      <c r="T866" s="6"/>
    </row>
    <row r="867" spans="1:20" x14ac:dyDescent="0.3">
      <c r="A867" t="s">
        <v>302</v>
      </c>
      <c r="B867" t="s">
        <v>773</v>
      </c>
      <c r="C867" t="s">
        <v>43</v>
      </c>
      <c r="D867" s="6">
        <v>43796</v>
      </c>
      <c r="E867" s="6">
        <v>44161</v>
      </c>
      <c r="F867" t="s">
        <v>47</v>
      </c>
      <c r="G867" t="s">
        <v>205</v>
      </c>
      <c r="H867" t="s">
        <v>6</v>
      </c>
      <c r="I867" t="s">
        <v>104</v>
      </c>
      <c r="J867" t="s">
        <v>127</v>
      </c>
      <c r="K867" t="s">
        <v>13</v>
      </c>
      <c r="L867">
        <v>12491.85</v>
      </c>
      <c r="M867" s="6">
        <v>43796</v>
      </c>
      <c r="N867" t="s">
        <v>106</v>
      </c>
      <c r="O867" t="s">
        <v>13</v>
      </c>
      <c r="Q867" s="6">
        <v>43852</v>
      </c>
      <c r="T867" s="6"/>
    </row>
    <row r="868" spans="1:20" x14ac:dyDescent="0.3">
      <c r="A868" t="s">
        <v>242</v>
      </c>
      <c r="B868" t="s">
        <v>169</v>
      </c>
      <c r="C868" t="s">
        <v>43</v>
      </c>
      <c r="D868" s="6">
        <v>43831</v>
      </c>
      <c r="E868" s="6">
        <v>43921</v>
      </c>
      <c r="F868" t="s">
        <v>44</v>
      </c>
      <c r="G868" t="s">
        <v>121</v>
      </c>
      <c r="H868" t="s">
        <v>2</v>
      </c>
      <c r="I868" t="s">
        <v>104</v>
      </c>
      <c r="J868" t="s">
        <v>122</v>
      </c>
      <c r="K868" t="s">
        <v>13</v>
      </c>
      <c r="L868">
        <v>21680.799999999999</v>
      </c>
      <c r="M868" s="6">
        <v>43831</v>
      </c>
      <c r="N868" t="s">
        <v>106</v>
      </c>
      <c r="O868" t="s">
        <v>13</v>
      </c>
      <c r="Q868" s="6">
        <v>43852</v>
      </c>
      <c r="T868" s="6"/>
    </row>
    <row r="869" spans="1:20" x14ac:dyDescent="0.3">
      <c r="A869" t="s">
        <v>415</v>
      </c>
      <c r="B869" t="s">
        <v>774</v>
      </c>
      <c r="C869" t="s">
        <v>43</v>
      </c>
      <c r="D869" s="6">
        <v>43605</v>
      </c>
      <c r="E869" s="6">
        <v>43970</v>
      </c>
      <c r="F869" t="s">
        <v>45</v>
      </c>
      <c r="G869" t="s">
        <v>111</v>
      </c>
      <c r="H869" t="s">
        <v>8</v>
      </c>
      <c r="I869" t="s">
        <v>104</v>
      </c>
      <c r="J869" t="s">
        <v>46</v>
      </c>
      <c r="K869" t="s">
        <v>13</v>
      </c>
      <c r="L869">
        <v>8117</v>
      </c>
      <c r="M869" s="6">
        <v>43850</v>
      </c>
      <c r="N869" t="s">
        <v>106</v>
      </c>
      <c r="O869" t="s">
        <v>13</v>
      </c>
      <c r="Q869" s="6">
        <v>43852</v>
      </c>
      <c r="T869" s="6"/>
    </row>
    <row r="870" spans="1:20" x14ac:dyDescent="0.3">
      <c r="A870" t="s">
        <v>112</v>
      </c>
      <c r="B870" t="s">
        <v>200</v>
      </c>
      <c r="C870" t="s">
        <v>110</v>
      </c>
      <c r="D870" s="6">
        <v>42735</v>
      </c>
      <c r="E870" s="6">
        <v>43099</v>
      </c>
      <c r="F870" t="s">
        <v>29</v>
      </c>
      <c r="G870" t="s">
        <v>111</v>
      </c>
      <c r="H870" t="s">
        <v>8</v>
      </c>
      <c r="I870" t="s">
        <v>104</v>
      </c>
      <c r="J870" t="s">
        <v>105</v>
      </c>
      <c r="K870" t="s">
        <v>11</v>
      </c>
      <c r="L870">
        <v>377079.15</v>
      </c>
      <c r="M870" s="6">
        <v>42735</v>
      </c>
      <c r="N870" t="s">
        <v>106</v>
      </c>
      <c r="O870" t="s">
        <v>626</v>
      </c>
      <c r="P870" t="s">
        <v>775</v>
      </c>
      <c r="Q870" s="6">
        <v>43852</v>
      </c>
      <c r="T870" s="6"/>
    </row>
    <row r="871" spans="1:20" x14ac:dyDescent="0.3">
      <c r="A871" t="s">
        <v>601</v>
      </c>
      <c r="B871" t="s">
        <v>113</v>
      </c>
      <c r="C871" t="s">
        <v>110</v>
      </c>
      <c r="D871" s="6">
        <v>42744</v>
      </c>
      <c r="E871" s="6">
        <v>43198</v>
      </c>
      <c r="F871" t="s">
        <v>48</v>
      </c>
      <c r="G871" t="s">
        <v>125</v>
      </c>
      <c r="H871" t="s">
        <v>126</v>
      </c>
      <c r="I871" t="s">
        <v>104</v>
      </c>
      <c r="J871" t="s">
        <v>105</v>
      </c>
      <c r="K871" t="s">
        <v>11</v>
      </c>
      <c r="L871">
        <v>56150.75</v>
      </c>
      <c r="M871" s="6">
        <v>42744</v>
      </c>
      <c r="N871" t="s">
        <v>106</v>
      </c>
      <c r="O871" t="s">
        <v>626</v>
      </c>
      <c r="P871" t="s">
        <v>776</v>
      </c>
      <c r="Q871" s="6">
        <v>43852</v>
      </c>
      <c r="T871" s="6"/>
    </row>
    <row r="872" spans="1:20" x14ac:dyDescent="0.3">
      <c r="A872" t="s">
        <v>112</v>
      </c>
      <c r="B872" t="s">
        <v>777</v>
      </c>
      <c r="C872" t="s">
        <v>110</v>
      </c>
      <c r="D872" s="6">
        <v>42852</v>
      </c>
      <c r="E872" s="6">
        <v>43216</v>
      </c>
      <c r="F872" t="s">
        <v>45</v>
      </c>
      <c r="G872" t="s">
        <v>111</v>
      </c>
      <c r="H872" t="s">
        <v>8</v>
      </c>
      <c r="I872" t="s">
        <v>104</v>
      </c>
      <c r="J872" t="s">
        <v>105</v>
      </c>
      <c r="K872" t="s">
        <v>11</v>
      </c>
      <c r="L872">
        <v>121755.9</v>
      </c>
      <c r="M872" s="6">
        <v>42852</v>
      </c>
      <c r="N872" t="s">
        <v>106</v>
      </c>
      <c r="O872" t="s">
        <v>626</v>
      </c>
      <c r="P872" t="s">
        <v>778</v>
      </c>
      <c r="Q872" s="6">
        <v>43852</v>
      </c>
      <c r="T872" s="6"/>
    </row>
    <row r="873" spans="1:20" x14ac:dyDescent="0.3">
      <c r="A873" t="s">
        <v>422</v>
      </c>
      <c r="B873" t="s">
        <v>779</v>
      </c>
      <c r="C873" t="s">
        <v>110</v>
      </c>
      <c r="D873" s="6">
        <v>42949</v>
      </c>
      <c r="E873" s="6">
        <v>43313</v>
      </c>
      <c r="F873" t="s">
        <v>29</v>
      </c>
      <c r="G873" t="s">
        <v>111</v>
      </c>
      <c r="H873" t="s">
        <v>8</v>
      </c>
      <c r="I873" t="s">
        <v>104</v>
      </c>
      <c r="J873" t="s">
        <v>105</v>
      </c>
      <c r="K873" t="s">
        <v>11</v>
      </c>
      <c r="L873">
        <v>78837.100000000006</v>
      </c>
      <c r="M873" s="6">
        <v>42949</v>
      </c>
      <c r="N873" t="s">
        <v>106</v>
      </c>
      <c r="O873" t="s">
        <v>626</v>
      </c>
      <c r="P873" t="s">
        <v>780</v>
      </c>
      <c r="Q873" s="6">
        <v>43852</v>
      </c>
      <c r="T873" s="6"/>
    </row>
    <row r="874" spans="1:20" x14ac:dyDescent="0.3">
      <c r="A874" t="s">
        <v>273</v>
      </c>
      <c r="B874" t="s">
        <v>781</v>
      </c>
      <c r="C874" t="s">
        <v>110</v>
      </c>
      <c r="D874" s="6">
        <v>43040</v>
      </c>
      <c r="E874" s="6">
        <v>43404</v>
      </c>
      <c r="F874" t="s">
        <v>44</v>
      </c>
      <c r="G874" t="s">
        <v>111</v>
      </c>
      <c r="H874" t="s">
        <v>8</v>
      </c>
      <c r="I874" t="s">
        <v>104</v>
      </c>
      <c r="J874" t="s">
        <v>44</v>
      </c>
      <c r="K874" t="s">
        <v>13</v>
      </c>
      <c r="L874">
        <v>55687.5</v>
      </c>
      <c r="M874" s="6">
        <v>43040</v>
      </c>
      <c r="N874" t="s">
        <v>106</v>
      </c>
      <c r="O874" t="s">
        <v>626</v>
      </c>
      <c r="P874" t="s">
        <v>775</v>
      </c>
      <c r="Q874" s="6">
        <v>43852</v>
      </c>
      <c r="T874" s="6"/>
    </row>
    <row r="875" spans="1:20" x14ac:dyDescent="0.3">
      <c r="A875" t="s">
        <v>140</v>
      </c>
      <c r="B875" t="s">
        <v>148</v>
      </c>
      <c r="C875" t="s">
        <v>110</v>
      </c>
      <c r="D875" s="6">
        <v>43049</v>
      </c>
      <c r="E875" s="6">
        <v>43413</v>
      </c>
      <c r="F875" t="s">
        <v>45</v>
      </c>
      <c r="G875" t="s">
        <v>125</v>
      </c>
      <c r="H875" t="s">
        <v>126</v>
      </c>
      <c r="I875" t="s">
        <v>104</v>
      </c>
      <c r="J875" t="s">
        <v>105</v>
      </c>
      <c r="K875" t="s">
        <v>11</v>
      </c>
      <c r="L875">
        <v>3132.5</v>
      </c>
      <c r="M875" s="6">
        <v>43049</v>
      </c>
      <c r="N875" t="s">
        <v>106</v>
      </c>
      <c r="O875" t="s">
        <v>626</v>
      </c>
      <c r="P875" t="s">
        <v>776</v>
      </c>
      <c r="Q875" s="6">
        <v>43852</v>
      </c>
      <c r="T875" s="6"/>
    </row>
    <row r="876" spans="1:20" x14ac:dyDescent="0.3">
      <c r="A876" t="s">
        <v>212</v>
      </c>
      <c r="B876" t="s">
        <v>782</v>
      </c>
      <c r="C876" t="s">
        <v>110</v>
      </c>
      <c r="D876" s="6">
        <v>43049</v>
      </c>
      <c r="E876" s="6">
        <v>43229</v>
      </c>
      <c r="F876" t="s">
        <v>45</v>
      </c>
      <c r="G876" t="s">
        <v>125</v>
      </c>
      <c r="H876" t="s">
        <v>126</v>
      </c>
      <c r="I876" t="s">
        <v>104</v>
      </c>
      <c r="J876" t="s">
        <v>46</v>
      </c>
      <c r="K876" t="s">
        <v>11</v>
      </c>
      <c r="L876">
        <v>1566.2</v>
      </c>
      <c r="M876" s="6">
        <v>43049</v>
      </c>
      <c r="N876" t="s">
        <v>106</v>
      </c>
      <c r="O876" t="s">
        <v>626</v>
      </c>
      <c r="P876" t="s">
        <v>776</v>
      </c>
      <c r="Q876" s="6">
        <v>43852</v>
      </c>
      <c r="T876" s="6"/>
    </row>
    <row r="877" spans="1:20" x14ac:dyDescent="0.3">
      <c r="A877" t="s">
        <v>162</v>
      </c>
      <c r="B877" t="s">
        <v>783</v>
      </c>
      <c r="C877" t="s">
        <v>110</v>
      </c>
      <c r="D877" s="6">
        <v>43100</v>
      </c>
      <c r="E877" s="6">
        <v>43464</v>
      </c>
      <c r="F877" t="s">
        <v>45</v>
      </c>
      <c r="G877" t="s">
        <v>111</v>
      </c>
      <c r="H877" t="s">
        <v>8</v>
      </c>
      <c r="I877" t="s">
        <v>104</v>
      </c>
      <c r="J877" t="s">
        <v>158</v>
      </c>
      <c r="K877" t="s">
        <v>13</v>
      </c>
      <c r="L877">
        <v>211206.7</v>
      </c>
      <c r="M877" s="6">
        <v>43100</v>
      </c>
      <c r="N877" t="s">
        <v>106</v>
      </c>
      <c r="O877" t="s">
        <v>626</v>
      </c>
      <c r="P877" t="s">
        <v>775</v>
      </c>
      <c r="Q877" s="6">
        <v>43852</v>
      </c>
      <c r="T877" s="6"/>
    </row>
    <row r="878" spans="1:20" x14ac:dyDescent="0.3">
      <c r="A878" t="s">
        <v>427</v>
      </c>
      <c r="B878" t="s">
        <v>784</v>
      </c>
      <c r="C878" t="s">
        <v>110</v>
      </c>
      <c r="D878" s="6">
        <v>43101</v>
      </c>
      <c r="E878" s="6">
        <v>43465</v>
      </c>
      <c r="F878" t="s">
        <v>47</v>
      </c>
      <c r="G878" t="s">
        <v>205</v>
      </c>
      <c r="H878" t="s">
        <v>6</v>
      </c>
      <c r="I878" t="s">
        <v>104</v>
      </c>
      <c r="J878" t="s">
        <v>127</v>
      </c>
      <c r="K878" t="s">
        <v>13</v>
      </c>
      <c r="L878">
        <v>34349.81</v>
      </c>
      <c r="M878" s="6">
        <v>43101</v>
      </c>
      <c r="N878" t="s">
        <v>106</v>
      </c>
      <c r="O878" t="s">
        <v>626</v>
      </c>
      <c r="P878" t="s">
        <v>785</v>
      </c>
      <c r="Q878" s="6">
        <v>43852</v>
      </c>
      <c r="T878" s="6"/>
    </row>
    <row r="879" spans="1:20" x14ac:dyDescent="0.3">
      <c r="A879" t="s">
        <v>112</v>
      </c>
      <c r="B879" t="s">
        <v>118</v>
      </c>
      <c r="C879" t="s">
        <v>110</v>
      </c>
      <c r="D879" s="6">
        <v>43101</v>
      </c>
      <c r="E879" s="6">
        <v>43465</v>
      </c>
      <c r="F879" t="s">
        <v>29</v>
      </c>
      <c r="G879" t="s">
        <v>111</v>
      </c>
      <c r="H879" t="s">
        <v>8</v>
      </c>
      <c r="I879" t="s">
        <v>104</v>
      </c>
      <c r="J879" t="s">
        <v>105</v>
      </c>
      <c r="K879" t="s">
        <v>11</v>
      </c>
      <c r="L879">
        <v>349157.16</v>
      </c>
      <c r="M879" s="6">
        <v>43101</v>
      </c>
      <c r="N879" t="s">
        <v>106</v>
      </c>
      <c r="O879" t="s">
        <v>626</v>
      </c>
      <c r="P879" t="s">
        <v>775</v>
      </c>
      <c r="Q879" s="6">
        <v>43852</v>
      </c>
      <c r="T879" s="6"/>
    </row>
    <row r="880" spans="1:20" x14ac:dyDescent="0.3">
      <c r="A880" t="s">
        <v>475</v>
      </c>
      <c r="B880" t="s">
        <v>786</v>
      </c>
      <c r="C880" t="s">
        <v>110</v>
      </c>
      <c r="D880" s="6">
        <v>43101</v>
      </c>
      <c r="E880" s="6">
        <v>43465</v>
      </c>
      <c r="F880" t="s">
        <v>47</v>
      </c>
      <c r="G880" t="s">
        <v>205</v>
      </c>
      <c r="H880" t="s">
        <v>6</v>
      </c>
      <c r="I880" t="s">
        <v>104</v>
      </c>
      <c r="J880" t="s">
        <v>127</v>
      </c>
      <c r="K880" t="s">
        <v>13</v>
      </c>
      <c r="L880">
        <v>51883.58</v>
      </c>
      <c r="M880" s="6">
        <v>43101</v>
      </c>
      <c r="N880" t="s">
        <v>106</v>
      </c>
      <c r="O880" t="s">
        <v>626</v>
      </c>
      <c r="P880" t="s">
        <v>785</v>
      </c>
      <c r="Q880" s="6">
        <v>43852</v>
      </c>
      <c r="T880" s="6"/>
    </row>
    <row r="881" spans="1:20" x14ac:dyDescent="0.3">
      <c r="A881" t="s">
        <v>138</v>
      </c>
      <c r="B881" t="s">
        <v>627</v>
      </c>
      <c r="C881" t="s">
        <v>110</v>
      </c>
      <c r="D881" s="6">
        <v>43101</v>
      </c>
      <c r="E881" s="6">
        <v>43465</v>
      </c>
      <c r="F881" t="s">
        <v>47</v>
      </c>
      <c r="G881" t="s">
        <v>205</v>
      </c>
      <c r="H881" t="s">
        <v>6</v>
      </c>
      <c r="I881" t="s">
        <v>104</v>
      </c>
      <c r="J881" t="s">
        <v>127</v>
      </c>
      <c r="K881" t="s">
        <v>13</v>
      </c>
      <c r="L881">
        <v>1474120.36</v>
      </c>
      <c r="M881" s="6">
        <v>43101</v>
      </c>
      <c r="N881" t="s">
        <v>106</v>
      </c>
      <c r="O881" t="s">
        <v>626</v>
      </c>
      <c r="P881" t="s">
        <v>785</v>
      </c>
      <c r="Q881" s="6">
        <v>43852</v>
      </c>
      <c r="T881" s="6"/>
    </row>
    <row r="882" spans="1:20" x14ac:dyDescent="0.3">
      <c r="A882" t="s">
        <v>259</v>
      </c>
      <c r="B882" t="s">
        <v>787</v>
      </c>
      <c r="C882" t="s">
        <v>110</v>
      </c>
      <c r="D882" s="6">
        <v>43102</v>
      </c>
      <c r="E882" s="6">
        <v>43466</v>
      </c>
      <c r="F882" t="s">
        <v>47</v>
      </c>
      <c r="G882" t="s">
        <v>205</v>
      </c>
      <c r="H882" t="s">
        <v>6</v>
      </c>
      <c r="I882" t="s">
        <v>104</v>
      </c>
      <c r="J882" t="s">
        <v>127</v>
      </c>
      <c r="K882" t="s">
        <v>13</v>
      </c>
      <c r="L882">
        <v>5404.95</v>
      </c>
      <c r="M882" s="6">
        <v>43102</v>
      </c>
      <c r="N882" t="s">
        <v>106</v>
      </c>
      <c r="O882" t="s">
        <v>626</v>
      </c>
      <c r="P882" t="s">
        <v>775</v>
      </c>
      <c r="Q882" s="6">
        <v>43852</v>
      </c>
      <c r="T882" s="6"/>
    </row>
    <row r="883" spans="1:20" x14ac:dyDescent="0.3">
      <c r="A883" t="s">
        <v>383</v>
      </c>
      <c r="B883" t="s">
        <v>788</v>
      </c>
      <c r="C883" t="s">
        <v>110</v>
      </c>
      <c r="D883" s="6">
        <v>43102</v>
      </c>
      <c r="E883" s="6">
        <v>43466</v>
      </c>
      <c r="F883" t="s">
        <v>47</v>
      </c>
      <c r="G883" t="s">
        <v>205</v>
      </c>
      <c r="H883" t="s">
        <v>6</v>
      </c>
      <c r="I883" t="s">
        <v>104</v>
      </c>
      <c r="J883" t="s">
        <v>127</v>
      </c>
      <c r="K883" t="s">
        <v>13</v>
      </c>
      <c r="L883">
        <v>64155.3</v>
      </c>
      <c r="M883" s="6">
        <v>43102</v>
      </c>
      <c r="N883" t="s">
        <v>106</v>
      </c>
      <c r="O883" t="s">
        <v>626</v>
      </c>
      <c r="P883" t="s">
        <v>775</v>
      </c>
      <c r="Q883" s="6">
        <v>43852</v>
      </c>
      <c r="T883" s="6"/>
    </row>
    <row r="884" spans="1:20" x14ac:dyDescent="0.3">
      <c r="A884" t="s">
        <v>226</v>
      </c>
      <c r="B884" t="s">
        <v>789</v>
      </c>
      <c r="C884" t="s">
        <v>110</v>
      </c>
      <c r="D884" s="6">
        <v>43112</v>
      </c>
      <c r="E884" s="6">
        <v>43476</v>
      </c>
      <c r="F884" t="s">
        <v>45</v>
      </c>
      <c r="G884" t="s">
        <v>111</v>
      </c>
      <c r="H884" t="s">
        <v>8</v>
      </c>
      <c r="I884" t="s">
        <v>104</v>
      </c>
      <c r="J884" t="s">
        <v>684</v>
      </c>
      <c r="K884" t="s">
        <v>13</v>
      </c>
      <c r="L884">
        <v>2940.49</v>
      </c>
      <c r="M884" s="6">
        <v>43112</v>
      </c>
      <c r="N884" t="s">
        <v>106</v>
      </c>
      <c r="O884" t="s">
        <v>626</v>
      </c>
      <c r="P884" t="s">
        <v>775</v>
      </c>
      <c r="Q884" s="6">
        <v>43852</v>
      </c>
      <c r="T884" s="6"/>
    </row>
    <row r="885" spans="1:20" x14ac:dyDescent="0.3">
      <c r="A885" t="s">
        <v>303</v>
      </c>
      <c r="B885" t="s">
        <v>790</v>
      </c>
      <c r="C885" t="s">
        <v>110</v>
      </c>
      <c r="D885" s="6">
        <v>43116</v>
      </c>
      <c r="E885" s="6">
        <v>43480</v>
      </c>
      <c r="F885" t="s">
        <v>44</v>
      </c>
      <c r="G885" t="s">
        <v>111</v>
      </c>
      <c r="H885" t="s">
        <v>8</v>
      </c>
      <c r="I885" t="s">
        <v>104</v>
      </c>
      <c r="J885" t="s">
        <v>44</v>
      </c>
      <c r="K885" t="s">
        <v>11</v>
      </c>
      <c r="L885">
        <v>330</v>
      </c>
      <c r="M885" s="6">
        <v>43116</v>
      </c>
      <c r="N885" t="s">
        <v>106</v>
      </c>
      <c r="O885" t="s">
        <v>626</v>
      </c>
      <c r="P885" t="s">
        <v>775</v>
      </c>
      <c r="Q885" s="6">
        <v>43852</v>
      </c>
      <c r="T885" s="6"/>
    </row>
    <row r="886" spans="1:20" x14ac:dyDescent="0.3">
      <c r="A886" t="s">
        <v>112</v>
      </c>
      <c r="B886" t="s">
        <v>791</v>
      </c>
      <c r="C886" t="s">
        <v>110</v>
      </c>
      <c r="D886" s="6">
        <v>43138</v>
      </c>
      <c r="E886" s="6">
        <v>43502</v>
      </c>
      <c r="F886" t="s">
        <v>45</v>
      </c>
      <c r="G886" t="s">
        <v>111</v>
      </c>
      <c r="H886" t="s">
        <v>8</v>
      </c>
      <c r="I886" t="s">
        <v>104</v>
      </c>
      <c r="J886" t="s">
        <v>46</v>
      </c>
      <c r="K886" t="s">
        <v>11</v>
      </c>
      <c r="L886">
        <v>1601.5</v>
      </c>
      <c r="M886" s="6">
        <v>43138</v>
      </c>
      <c r="N886" t="s">
        <v>106</v>
      </c>
      <c r="O886" t="s">
        <v>626</v>
      </c>
      <c r="P886" t="s">
        <v>792</v>
      </c>
      <c r="Q886" s="6">
        <v>43852</v>
      </c>
      <c r="T886" s="6"/>
    </row>
    <row r="887" spans="1:20" x14ac:dyDescent="0.3">
      <c r="A887" t="s">
        <v>112</v>
      </c>
      <c r="B887" t="s">
        <v>793</v>
      </c>
      <c r="C887" t="s">
        <v>110</v>
      </c>
      <c r="D887" s="6">
        <v>43138</v>
      </c>
      <c r="E887" s="6">
        <v>43502</v>
      </c>
      <c r="F887" t="s">
        <v>45</v>
      </c>
      <c r="G887" t="s">
        <v>111</v>
      </c>
      <c r="H887" t="s">
        <v>8</v>
      </c>
      <c r="I887" t="s">
        <v>104</v>
      </c>
      <c r="J887" t="s">
        <v>46</v>
      </c>
      <c r="K887" t="s">
        <v>11</v>
      </c>
      <c r="L887">
        <v>1013.88</v>
      </c>
      <c r="M887" s="6">
        <v>43138</v>
      </c>
      <c r="N887" t="s">
        <v>106</v>
      </c>
      <c r="O887" t="s">
        <v>626</v>
      </c>
      <c r="P887" t="s">
        <v>776</v>
      </c>
      <c r="Q887" s="6">
        <v>43852</v>
      </c>
      <c r="T887" s="6"/>
    </row>
    <row r="888" spans="1:20" x14ac:dyDescent="0.3">
      <c r="A888" t="s">
        <v>112</v>
      </c>
      <c r="B888" t="s">
        <v>200</v>
      </c>
      <c r="C888" t="s">
        <v>110</v>
      </c>
      <c r="D888" s="6">
        <v>42792</v>
      </c>
      <c r="E888" s="6">
        <v>43156</v>
      </c>
      <c r="F888" t="s">
        <v>29</v>
      </c>
      <c r="G888" t="s">
        <v>111</v>
      </c>
      <c r="H888" t="s">
        <v>8</v>
      </c>
      <c r="I888" t="s">
        <v>104</v>
      </c>
      <c r="J888" t="s">
        <v>105</v>
      </c>
      <c r="K888" t="s">
        <v>11</v>
      </c>
      <c r="L888">
        <v>992.51</v>
      </c>
      <c r="M888" s="6">
        <v>43156</v>
      </c>
      <c r="N888" t="s">
        <v>106</v>
      </c>
      <c r="O888" t="s">
        <v>626</v>
      </c>
      <c r="P888" t="s">
        <v>775</v>
      </c>
      <c r="Q888" s="6">
        <v>43852</v>
      </c>
      <c r="T888" s="6"/>
    </row>
    <row r="889" spans="1:20" x14ac:dyDescent="0.3">
      <c r="A889" t="s">
        <v>230</v>
      </c>
      <c r="B889" t="s">
        <v>148</v>
      </c>
      <c r="C889" t="s">
        <v>110</v>
      </c>
      <c r="D889" s="6">
        <v>43185</v>
      </c>
      <c r="E889" s="6">
        <v>43641</v>
      </c>
      <c r="F889" t="s">
        <v>48</v>
      </c>
      <c r="G889" t="s">
        <v>125</v>
      </c>
      <c r="H889" t="s">
        <v>126</v>
      </c>
      <c r="I889" t="s">
        <v>104</v>
      </c>
      <c r="J889" t="s">
        <v>105</v>
      </c>
      <c r="K889" t="s">
        <v>12</v>
      </c>
      <c r="L889">
        <v>51965.88</v>
      </c>
      <c r="M889" s="6">
        <v>43185</v>
      </c>
      <c r="N889" t="s">
        <v>106</v>
      </c>
      <c r="O889" t="s">
        <v>626</v>
      </c>
      <c r="P889" t="s">
        <v>775</v>
      </c>
      <c r="Q889" s="6">
        <v>43852</v>
      </c>
      <c r="T889" s="6"/>
    </row>
    <row r="890" spans="1:20" x14ac:dyDescent="0.3">
      <c r="A890" t="s">
        <v>156</v>
      </c>
      <c r="B890" t="s">
        <v>794</v>
      </c>
      <c r="C890" t="s">
        <v>110</v>
      </c>
      <c r="D890" s="6">
        <v>43191</v>
      </c>
      <c r="E890" s="6">
        <v>43555</v>
      </c>
      <c r="F890" t="s">
        <v>47</v>
      </c>
      <c r="G890" t="s">
        <v>205</v>
      </c>
      <c r="H890" t="s">
        <v>6</v>
      </c>
      <c r="I890" t="s">
        <v>104</v>
      </c>
      <c r="J890" t="s">
        <v>127</v>
      </c>
      <c r="K890" t="s">
        <v>13</v>
      </c>
      <c r="L890">
        <v>11249.93</v>
      </c>
      <c r="M890" s="6">
        <v>43191</v>
      </c>
      <c r="N890" t="s">
        <v>106</v>
      </c>
      <c r="O890" t="s">
        <v>626</v>
      </c>
      <c r="P890" t="s">
        <v>785</v>
      </c>
      <c r="Q890" s="6">
        <v>43852</v>
      </c>
      <c r="T890" s="6"/>
    </row>
    <row r="891" spans="1:20" x14ac:dyDescent="0.3">
      <c r="A891" t="s">
        <v>156</v>
      </c>
      <c r="B891" t="s">
        <v>795</v>
      </c>
      <c r="C891" t="s">
        <v>110</v>
      </c>
      <c r="D891" s="6">
        <v>43191</v>
      </c>
      <c r="E891" s="6">
        <v>43555</v>
      </c>
      <c r="F891" t="s">
        <v>47</v>
      </c>
      <c r="G891" t="s">
        <v>205</v>
      </c>
      <c r="H891" t="s">
        <v>6</v>
      </c>
      <c r="I891" t="s">
        <v>104</v>
      </c>
      <c r="J891" t="s">
        <v>127</v>
      </c>
      <c r="K891" t="s">
        <v>13</v>
      </c>
      <c r="L891">
        <v>14603.3</v>
      </c>
      <c r="M891" s="6">
        <v>43191</v>
      </c>
      <c r="N891" t="s">
        <v>106</v>
      </c>
      <c r="O891" t="s">
        <v>626</v>
      </c>
      <c r="P891" t="s">
        <v>785</v>
      </c>
      <c r="Q891" s="6">
        <v>43852</v>
      </c>
      <c r="T891" s="6"/>
    </row>
    <row r="892" spans="1:20" x14ac:dyDescent="0.3">
      <c r="A892" t="s">
        <v>156</v>
      </c>
      <c r="B892" t="s">
        <v>796</v>
      </c>
      <c r="C892" t="s">
        <v>110</v>
      </c>
      <c r="D892" s="6">
        <v>43191</v>
      </c>
      <c r="E892" s="6">
        <v>43555</v>
      </c>
      <c r="F892" t="s">
        <v>47</v>
      </c>
      <c r="G892" t="s">
        <v>205</v>
      </c>
      <c r="H892" t="s">
        <v>6</v>
      </c>
      <c r="I892" t="s">
        <v>104</v>
      </c>
      <c r="J892" t="s">
        <v>127</v>
      </c>
      <c r="K892" t="s">
        <v>13</v>
      </c>
      <c r="L892">
        <v>146052.65</v>
      </c>
      <c r="M892" s="6">
        <v>43191</v>
      </c>
      <c r="N892" t="s">
        <v>106</v>
      </c>
      <c r="O892" t="s">
        <v>626</v>
      </c>
      <c r="P892" t="s">
        <v>785</v>
      </c>
      <c r="Q892" s="6">
        <v>43852</v>
      </c>
      <c r="T892" s="6"/>
    </row>
    <row r="893" spans="1:20" x14ac:dyDescent="0.3">
      <c r="A893" t="s">
        <v>427</v>
      </c>
      <c r="B893" t="s">
        <v>384</v>
      </c>
      <c r="C893" t="s">
        <v>110</v>
      </c>
      <c r="D893" s="6">
        <v>43191</v>
      </c>
      <c r="E893" s="6">
        <v>43555</v>
      </c>
      <c r="F893" t="s">
        <v>45</v>
      </c>
      <c r="G893" t="s">
        <v>111</v>
      </c>
      <c r="H893" t="s">
        <v>8</v>
      </c>
      <c r="I893" t="s">
        <v>104</v>
      </c>
      <c r="J893" t="s">
        <v>158</v>
      </c>
      <c r="K893" t="s">
        <v>11</v>
      </c>
      <c r="L893">
        <v>106033.91</v>
      </c>
      <c r="M893" s="6">
        <v>43191</v>
      </c>
      <c r="N893" t="s">
        <v>106</v>
      </c>
      <c r="O893" t="s">
        <v>626</v>
      </c>
      <c r="P893" t="s">
        <v>797</v>
      </c>
      <c r="Q893" s="6">
        <v>43852</v>
      </c>
      <c r="T893" s="6"/>
    </row>
    <row r="894" spans="1:20" x14ac:dyDescent="0.3">
      <c r="A894" t="s">
        <v>427</v>
      </c>
      <c r="B894" t="s">
        <v>305</v>
      </c>
      <c r="C894" t="s">
        <v>110</v>
      </c>
      <c r="D894" s="6">
        <v>43194</v>
      </c>
      <c r="E894" s="6">
        <v>45478</v>
      </c>
      <c r="F894" t="s">
        <v>48</v>
      </c>
      <c r="G894" t="s">
        <v>125</v>
      </c>
      <c r="H894" t="s">
        <v>126</v>
      </c>
      <c r="I894" t="s">
        <v>104</v>
      </c>
      <c r="J894" t="s">
        <v>105</v>
      </c>
      <c r="K894" t="s">
        <v>12</v>
      </c>
      <c r="L894">
        <v>0</v>
      </c>
      <c r="M894" s="6">
        <v>43194</v>
      </c>
      <c r="N894" t="s">
        <v>106</v>
      </c>
      <c r="O894" t="s">
        <v>626</v>
      </c>
      <c r="P894" t="s">
        <v>775</v>
      </c>
      <c r="Q894" s="6">
        <v>43852</v>
      </c>
      <c r="T894" s="6"/>
    </row>
    <row r="895" spans="1:20" x14ac:dyDescent="0.3">
      <c r="A895" t="s">
        <v>112</v>
      </c>
      <c r="B895" t="s">
        <v>798</v>
      </c>
      <c r="C895" t="s">
        <v>110</v>
      </c>
      <c r="D895" s="6">
        <v>43210</v>
      </c>
      <c r="E895" s="6">
        <v>43574</v>
      </c>
      <c r="F895" t="s">
        <v>48</v>
      </c>
      <c r="G895" t="s">
        <v>111</v>
      </c>
      <c r="H895" t="s">
        <v>8</v>
      </c>
      <c r="I895" t="s">
        <v>104</v>
      </c>
      <c r="J895" t="s">
        <v>105</v>
      </c>
      <c r="K895" t="s">
        <v>11</v>
      </c>
      <c r="L895">
        <v>70725.990000000005</v>
      </c>
      <c r="M895" s="6">
        <v>43210</v>
      </c>
      <c r="N895" t="s">
        <v>106</v>
      </c>
      <c r="O895" t="s">
        <v>626</v>
      </c>
      <c r="P895" t="s">
        <v>792</v>
      </c>
      <c r="Q895" s="6">
        <v>43852</v>
      </c>
      <c r="T895" s="6"/>
    </row>
    <row r="896" spans="1:20" x14ac:dyDescent="0.3">
      <c r="A896" t="s">
        <v>215</v>
      </c>
      <c r="B896" t="s">
        <v>799</v>
      </c>
      <c r="C896" t="s">
        <v>110</v>
      </c>
      <c r="D896" s="6">
        <v>43257</v>
      </c>
      <c r="E896" s="6">
        <v>43621</v>
      </c>
      <c r="F896" t="s">
        <v>45</v>
      </c>
      <c r="G896" t="s">
        <v>125</v>
      </c>
      <c r="H896" t="s">
        <v>126</v>
      </c>
      <c r="I896" t="s">
        <v>104</v>
      </c>
      <c r="J896" t="s">
        <v>46</v>
      </c>
      <c r="K896" t="s">
        <v>11</v>
      </c>
      <c r="L896">
        <v>1180.8800000000001</v>
      </c>
      <c r="M896" s="6">
        <v>43257</v>
      </c>
      <c r="N896" t="s">
        <v>106</v>
      </c>
      <c r="O896" t="s">
        <v>626</v>
      </c>
      <c r="P896" t="s">
        <v>776</v>
      </c>
      <c r="Q896" s="6">
        <v>43852</v>
      </c>
      <c r="T896" s="6"/>
    </row>
    <row r="897" spans="1:20" x14ac:dyDescent="0.3">
      <c r="A897" t="s">
        <v>224</v>
      </c>
      <c r="B897" t="s">
        <v>305</v>
      </c>
      <c r="C897" t="s">
        <v>110</v>
      </c>
      <c r="D897" s="6">
        <v>43258</v>
      </c>
      <c r="E897" s="6">
        <v>43622</v>
      </c>
      <c r="F897" t="s">
        <v>48</v>
      </c>
      <c r="G897" t="s">
        <v>125</v>
      </c>
      <c r="H897" t="s">
        <v>126</v>
      </c>
      <c r="I897" t="s">
        <v>104</v>
      </c>
      <c r="J897" t="s">
        <v>105</v>
      </c>
      <c r="K897" t="s">
        <v>11</v>
      </c>
      <c r="L897">
        <v>25619.25</v>
      </c>
      <c r="M897" s="6">
        <v>43258</v>
      </c>
      <c r="N897" t="s">
        <v>106</v>
      </c>
      <c r="O897" t="s">
        <v>626</v>
      </c>
      <c r="P897" t="s">
        <v>775</v>
      </c>
      <c r="Q897" s="6">
        <v>43852</v>
      </c>
      <c r="T897" s="6"/>
    </row>
    <row r="898" spans="1:20" x14ac:dyDescent="0.3">
      <c r="A898" t="s">
        <v>273</v>
      </c>
      <c r="B898" t="s">
        <v>625</v>
      </c>
      <c r="C898" t="s">
        <v>110</v>
      </c>
      <c r="D898" s="6">
        <v>43263</v>
      </c>
      <c r="E898" s="6">
        <v>43627</v>
      </c>
      <c r="F898" t="s">
        <v>47</v>
      </c>
      <c r="G898" t="s">
        <v>205</v>
      </c>
      <c r="H898" t="s">
        <v>6</v>
      </c>
      <c r="I898" t="s">
        <v>104</v>
      </c>
      <c r="J898" t="s">
        <v>127</v>
      </c>
      <c r="K898" t="s">
        <v>11</v>
      </c>
      <c r="L898">
        <v>63872.4</v>
      </c>
      <c r="M898" s="6">
        <v>43263</v>
      </c>
      <c r="N898" t="s">
        <v>106</v>
      </c>
      <c r="O898" t="s">
        <v>626</v>
      </c>
      <c r="P898" t="s">
        <v>775</v>
      </c>
      <c r="Q898" s="6">
        <v>43852</v>
      </c>
      <c r="T898" s="6"/>
    </row>
    <row r="899" spans="1:20" x14ac:dyDescent="0.3">
      <c r="A899" t="s">
        <v>156</v>
      </c>
      <c r="B899" t="s">
        <v>800</v>
      </c>
      <c r="C899" t="s">
        <v>110</v>
      </c>
      <c r="D899" s="6">
        <v>43264</v>
      </c>
      <c r="E899" s="6">
        <v>43628</v>
      </c>
      <c r="F899" t="s">
        <v>47</v>
      </c>
      <c r="G899" t="s">
        <v>205</v>
      </c>
      <c r="H899" t="s">
        <v>6</v>
      </c>
      <c r="I899" t="s">
        <v>104</v>
      </c>
      <c r="J899" t="s">
        <v>127</v>
      </c>
      <c r="K899" t="s">
        <v>13</v>
      </c>
      <c r="L899">
        <v>28940.65</v>
      </c>
      <c r="M899" s="6">
        <v>43264</v>
      </c>
      <c r="N899" t="s">
        <v>106</v>
      </c>
      <c r="O899" t="s">
        <v>626</v>
      </c>
      <c r="P899" t="s">
        <v>785</v>
      </c>
      <c r="Q899" s="6">
        <v>43852</v>
      </c>
      <c r="T899" s="6"/>
    </row>
    <row r="900" spans="1:20" x14ac:dyDescent="0.3">
      <c r="A900" t="s">
        <v>412</v>
      </c>
      <c r="B900" t="s">
        <v>801</v>
      </c>
      <c r="C900" t="s">
        <v>110</v>
      </c>
      <c r="D900" s="6">
        <v>43266</v>
      </c>
      <c r="E900" s="6">
        <v>43295</v>
      </c>
      <c r="F900" t="s">
        <v>45</v>
      </c>
      <c r="G900" t="s">
        <v>125</v>
      </c>
      <c r="H900" t="s">
        <v>126</v>
      </c>
      <c r="I900" t="s">
        <v>104</v>
      </c>
      <c r="J900" t="s">
        <v>46</v>
      </c>
      <c r="K900" t="s">
        <v>11</v>
      </c>
      <c r="L900">
        <v>639.25</v>
      </c>
      <c r="M900" s="6">
        <v>43266</v>
      </c>
      <c r="N900" t="s">
        <v>106</v>
      </c>
      <c r="O900" t="s">
        <v>626</v>
      </c>
      <c r="P900" t="s">
        <v>776</v>
      </c>
      <c r="Q900" s="6">
        <v>43852</v>
      </c>
      <c r="T900" s="6"/>
    </row>
    <row r="901" spans="1:20" x14ac:dyDescent="0.3">
      <c r="A901" t="s">
        <v>475</v>
      </c>
      <c r="B901" t="s">
        <v>305</v>
      </c>
      <c r="C901" t="s">
        <v>110</v>
      </c>
      <c r="D901" s="6">
        <v>43273</v>
      </c>
      <c r="E901" s="6">
        <v>43729</v>
      </c>
      <c r="F901" t="s">
        <v>48</v>
      </c>
      <c r="G901" t="s">
        <v>125</v>
      </c>
      <c r="H901" t="s">
        <v>126</v>
      </c>
      <c r="I901" t="s">
        <v>104</v>
      </c>
      <c r="J901" t="s">
        <v>105</v>
      </c>
      <c r="K901" t="s">
        <v>11</v>
      </c>
      <c r="L901">
        <v>15625</v>
      </c>
      <c r="M901" s="6">
        <v>43273</v>
      </c>
      <c r="N901" t="s">
        <v>106</v>
      </c>
      <c r="O901" t="s">
        <v>626</v>
      </c>
      <c r="P901" t="s">
        <v>802</v>
      </c>
      <c r="Q901" s="6">
        <v>43852</v>
      </c>
      <c r="T901" s="6"/>
    </row>
    <row r="902" spans="1:20" x14ac:dyDescent="0.3">
      <c r="A902" t="s">
        <v>112</v>
      </c>
      <c r="B902" t="s">
        <v>803</v>
      </c>
      <c r="C902" t="s">
        <v>110</v>
      </c>
      <c r="D902" s="6">
        <v>43278</v>
      </c>
      <c r="E902" s="6">
        <v>43642</v>
      </c>
      <c r="F902" t="s">
        <v>48</v>
      </c>
      <c r="G902" t="s">
        <v>111</v>
      </c>
      <c r="H902" t="s">
        <v>8</v>
      </c>
      <c r="I902" t="s">
        <v>104</v>
      </c>
      <c r="J902" t="s">
        <v>105</v>
      </c>
      <c r="K902" t="s">
        <v>11</v>
      </c>
      <c r="L902">
        <v>81783.89</v>
      </c>
      <c r="M902" s="6">
        <v>43278</v>
      </c>
      <c r="N902" t="s">
        <v>106</v>
      </c>
      <c r="O902" t="s">
        <v>626</v>
      </c>
      <c r="P902" t="s">
        <v>775</v>
      </c>
      <c r="Q902" s="6">
        <v>43852</v>
      </c>
      <c r="T902" s="6"/>
    </row>
    <row r="903" spans="1:20" x14ac:dyDescent="0.3">
      <c r="A903" t="s">
        <v>406</v>
      </c>
      <c r="B903" t="s">
        <v>804</v>
      </c>
      <c r="C903" t="s">
        <v>110</v>
      </c>
      <c r="D903" s="6">
        <v>43280</v>
      </c>
      <c r="E903" s="6">
        <v>43644</v>
      </c>
      <c r="F903" t="s">
        <v>47</v>
      </c>
      <c r="G903" t="s">
        <v>205</v>
      </c>
      <c r="H903" t="s">
        <v>6</v>
      </c>
      <c r="I903" t="s">
        <v>104</v>
      </c>
      <c r="J903" t="s">
        <v>127</v>
      </c>
      <c r="K903" t="s">
        <v>13</v>
      </c>
      <c r="L903">
        <v>5839.35</v>
      </c>
      <c r="M903" s="6">
        <v>43280</v>
      </c>
      <c r="N903" t="s">
        <v>106</v>
      </c>
      <c r="O903" t="s">
        <v>626</v>
      </c>
      <c r="P903" t="s">
        <v>785</v>
      </c>
      <c r="Q903" s="6">
        <v>43852</v>
      </c>
      <c r="T903" s="6"/>
    </row>
    <row r="904" spans="1:20" x14ac:dyDescent="0.3">
      <c r="A904" t="s">
        <v>318</v>
      </c>
      <c r="B904" t="s">
        <v>305</v>
      </c>
      <c r="C904" t="s">
        <v>110</v>
      </c>
      <c r="D904" s="6">
        <v>43290</v>
      </c>
      <c r="E904" s="6">
        <v>43381</v>
      </c>
      <c r="F904" t="s">
        <v>48</v>
      </c>
      <c r="G904" t="s">
        <v>125</v>
      </c>
      <c r="H904" t="s">
        <v>126</v>
      </c>
      <c r="I904" t="s">
        <v>104</v>
      </c>
      <c r="J904" t="s">
        <v>105</v>
      </c>
      <c r="K904" t="s">
        <v>13</v>
      </c>
      <c r="L904">
        <v>11239.38</v>
      </c>
      <c r="M904" s="6">
        <v>43290</v>
      </c>
      <c r="N904" t="s">
        <v>106</v>
      </c>
      <c r="O904" t="s">
        <v>626</v>
      </c>
      <c r="P904" t="s">
        <v>776</v>
      </c>
      <c r="Q904" s="6">
        <v>43852</v>
      </c>
      <c r="T904" s="6"/>
    </row>
    <row r="905" spans="1:20" x14ac:dyDescent="0.3">
      <c r="A905" t="s">
        <v>257</v>
      </c>
      <c r="B905" t="s">
        <v>805</v>
      </c>
      <c r="C905" t="s">
        <v>110</v>
      </c>
      <c r="D905" s="6">
        <v>43291</v>
      </c>
      <c r="E905" s="6">
        <v>43382</v>
      </c>
      <c r="F905" t="s">
        <v>45</v>
      </c>
      <c r="G905" t="s">
        <v>125</v>
      </c>
      <c r="H905" t="s">
        <v>126</v>
      </c>
      <c r="I905" t="s">
        <v>104</v>
      </c>
      <c r="J905" t="s">
        <v>46</v>
      </c>
      <c r="K905" t="s">
        <v>11</v>
      </c>
      <c r="L905">
        <v>1363</v>
      </c>
      <c r="M905" s="6">
        <v>43291</v>
      </c>
      <c r="N905" t="s">
        <v>106</v>
      </c>
      <c r="O905" t="s">
        <v>626</v>
      </c>
      <c r="P905" t="s">
        <v>776</v>
      </c>
      <c r="Q905" s="6">
        <v>43852</v>
      </c>
      <c r="T905" s="6"/>
    </row>
    <row r="906" spans="1:20" x14ac:dyDescent="0.3">
      <c r="A906" t="s">
        <v>239</v>
      </c>
      <c r="B906" t="s">
        <v>806</v>
      </c>
      <c r="C906" t="s">
        <v>110</v>
      </c>
      <c r="D906" s="6">
        <v>43291</v>
      </c>
      <c r="E906" s="6">
        <v>43655</v>
      </c>
      <c r="F906" t="s">
        <v>29</v>
      </c>
      <c r="G906" t="s">
        <v>125</v>
      </c>
      <c r="H906" t="s">
        <v>126</v>
      </c>
      <c r="I906" t="s">
        <v>104</v>
      </c>
      <c r="J906" t="s">
        <v>158</v>
      </c>
      <c r="K906" t="s">
        <v>11</v>
      </c>
      <c r="L906">
        <v>18357</v>
      </c>
      <c r="M906" s="6">
        <v>43291</v>
      </c>
      <c r="N906" t="s">
        <v>106</v>
      </c>
      <c r="O906" t="s">
        <v>626</v>
      </c>
      <c r="P906" t="s">
        <v>775</v>
      </c>
      <c r="Q906" s="6">
        <v>43852</v>
      </c>
      <c r="T906" s="6"/>
    </row>
    <row r="907" spans="1:20" x14ac:dyDescent="0.3">
      <c r="A907" t="s">
        <v>174</v>
      </c>
      <c r="B907" t="s">
        <v>807</v>
      </c>
      <c r="C907" t="s">
        <v>110</v>
      </c>
      <c r="D907" s="6">
        <v>43291</v>
      </c>
      <c r="E907" s="6">
        <v>43655</v>
      </c>
      <c r="F907" t="s">
        <v>45</v>
      </c>
      <c r="G907" t="s">
        <v>125</v>
      </c>
      <c r="H907" t="s">
        <v>126</v>
      </c>
      <c r="I907" t="s">
        <v>104</v>
      </c>
      <c r="J907" t="s">
        <v>158</v>
      </c>
      <c r="K907" t="s">
        <v>11</v>
      </c>
      <c r="L907">
        <v>242.5</v>
      </c>
      <c r="M907" s="6">
        <v>43291</v>
      </c>
      <c r="N907" t="s">
        <v>106</v>
      </c>
      <c r="O907" t="s">
        <v>626</v>
      </c>
      <c r="P907" t="s">
        <v>776</v>
      </c>
      <c r="Q907" s="6">
        <v>43852</v>
      </c>
      <c r="T907" s="6"/>
    </row>
    <row r="908" spans="1:20" x14ac:dyDescent="0.3">
      <c r="A908" t="s">
        <v>228</v>
      </c>
      <c r="B908" t="s">
        <v>808</v>
      </c>
      <c r="C908" t="s">
        <v>110</v>
      </c>
      <c r="D908" s="6">
        <v>43292</v>
      </c>
      <c r="E908" s="6">
        <v>43656</v>
      </c>
      <c r="F908" t="s">
        <v>45</v>
      </c>
      <c r="G908" t="s">
        <v>125</v>
      </c>
      <c r="H908" t="s">
        <v>126</v>
      </c>
      <c r="I908" t="s">
        <v>104</v>
      </c>
      <c r="J908" t="s">
        <v>46</v>
      </c>
      <c r="K908" t="s">
        <v>11</v>
      </c>
      <c r="L908">
        <v>16170</v>
      </c>
      <c r="M908" s="6">
        <v>43292</v>
      </c>
      <c r="N908" t="s">
        <v>106</v>
      </c>
      <c r="O908" t="s">
        <v>626</v>
      </c>
      <c r="P908" t="s">
        <v>776</v>
      </c>
      <c r="Q908" s="6">
        <v>43852</v>
      </c>
      <c r="T908" s="6"/>
    </row>
    <row r="909" spans="1:20" x14ac:dyDescent="0.3">
      <c r="A909" t="s">
        <v>112</v>
      </c>
      <c r="B909" t="s">
        <v>809</v>
      </c>
      <c r="C909" t="s">
        <v>110</v>
      </c>
      <c r="D909" s="6">
        <v>43318</v>
      </c>
      <c r="E909" s="6">
        <v>43682</v>
      </c>
      <c r="F909" t="s">
        <v>47</v>
      </c>
      <c r="G909" t="s">
        <v>125</v>
      </c>
      <c r="H909" t="s">
        <v>126</v>
      </c>
      <c r="I909" t="s">
        <v>104</v>
      </c>
      <c r="J909" t="s">
        <v>127</v>
      </c>
      <c r="K909" t="s">
        <v>13</v>
      </c>
      <c r="L909">
        <v>21000</v>
      </c>
      <c r="M909" s="6">
        <v>43318</v>
      </c>
      <c r="N909" t="s">
        <v>106</v>
      </c>
      <c r="O909" t="s">
        <v>626</v>
      </c>
      <c r="P909" t="s">
        <v>775</v>
      </c>
      <c r="Q909" s="6">
        <v>43852</v>
      </c>
      <c r="T909" s="6"/>
    </row>
    <row r="910" spans="1:20" x14ac:dyDescent="0.3">
      <c r="A910" t="s">
        <v>108</v>
      </c>
      <c r="B910" t="s">
        <v>810</v>
      </c>
      <c r="C910" t="s">
        <v>110</v>
      </c>
      <c r="D910" s="6">
        <v>42608</v>
      </c>
      <c r="E910" s="6">
        <v>43337</v>
      </c>
      <c r="F910" t="s">
        <v>48</v>
      </c>
      <c r="G910" t="s">
        <v>111</v>
      </c>
      <c r="H910" t="s">
        <v>8</v>
      </c>
      <c r="I910" t="s">
        <v>104</v>
      </c>
      <c r="J910" t="s">
        <v>105</v>
      </c>
      <c r="K910" t="s">
        <v>11</v>
      </c>
      <c r="L910">
        <v>101109.75</v>
      </c>
      <c r="M910" s="6">
        <v>43337</v>
      </c>
      <c r="N910" t="s">
        <v>106</v>
      </c>
      <c r="O910" t="s">
        <v>626</v>
      </c>
      <c r="P910" t="s">
        <v>776</v>
      </c>
      <c r="Q910" s="6">
        <v>43852</v>
      </c>
      <c r="T910" s="6"/>
    </row>
    <row r="911" spans="1:20" x14ac:dyDescent="0.3">
      <c r="A911" t="s">
        <v>378</v>
      </c>
      <c r="B911" t="s">
        <v>811</v>
      </c>
      <c r="C911" t="s">
        <v>110</v>
      </c>
      <c r="D911" s="6">
        <v>43392</v>
      </c>
      <c r="E911" s="6">
        <v>43756</v>
      </c>
      <c r="F911" t="s">
        <v>45</v>
      </c>
      <c r="G911" t="s">
        <v>125</v>
      </c>
      <c r="H911" t="s">
        <v>126</v>
      </c>
      <c r="I911" t="s">
        <v>104</v>
      </c>
      <c r="J911" t="s">
        <v>46</v>
      </c>
      <c r="K911" t="s">
        <v>11</v>
      </c>
      <c r="L911">
        <v>2767.5</v>
      </c>
      <c r="M911" s="6">
        <v>43392</v>
      </c>
      <c r="N911" t="s">
        <v>106</v>
      </c>
      <c r="O911" t="s">
        <v>626</v>
      </c>
      <c r="P911" t="s">
        <v>776</v>
      </c>
      <c r="Q911" s="6">
        <v>43852</v>
      </c>
      <c r="T911" s="6"/>
    </row>
    <row r="912" spans="1:20" x14ac:dyDescent="0.3">
      <c r="A912" t="s">
        <v>112</v>
      </c>
      <c r="B912" t="s">
        <v>812</v>
      </c>
      <c r="C912" t="s">
        <v>110</v>
      </c>
      <c r="D912" s="6">
        <v>43466</v>
      </c>
      <c r="E912" s="6">
        <v>43830</v>
      </c>
      <c r="F912" t="s">
        <v>45</v>
      </c>
      <c r="G912" t="s">
        <v>746</v>
      </c>
      <c r="H912" t="s">
        <v>3</v>
      </c>
      <c r="I912" t="s">
        <v>104</v>
      </c>
      <c r="J912" t="s">
        <v>507</v>
      </c>
      <c r="K912" t="s">
        <v>13</v>
      </c>
      <c r="L912">
        <v>65050.5</v>
      </c>
      <c r="M912" s="6">
        <v>43466</v>
      </c>
      <c r="N912" t="s">
        <v>106</v>
      </c>
      <c r="O912" t="s">
        <v>626</v>
      </c>
      <c r="P912" t="s">
        <v>785</v>
      </c>
      <c r="Q912" s="6">
        <v>43852</v>
      </c>
      <c r="T912" s="6"/>
    </row>
    <row r="913" spans="1:20" x14ac:dyDescent="0.3">
      <c r="A913" t="s">
        <v>112</v>
      </c>
      <c r="B913" t="s">
        <v>813</v>
      </c>
      <c r="C913" t="s">
        <v>110</v>
      </c>
      <c r="D913" s="6">
        <v>43466</v>
      </c>
      <c r="E913" s="6">
        <v>43830</v>
      </c>
      <c r="F913" t="s">
        <v>45</v>
      </c>
      <c r="G913" t="s">
        <v>746</v>
      </c>
      <c r="H913" t="s">
        <v>3</v>
      </c>
      <c r="I913" t="s">
        <v>104</v>
      </c>
      <c r="J913" t="s">
        <v>507</v>
      </c>
      <c r="K913" t="s">
        <v>13</v>
      </c>
      <c r="L913">
        <v>16236.6</v>
      </c>
      <c r="M913" s="6">
        <v>43466</v>
      </c>
      <c r="N913" t="s">
        <v>106</v>
      </c>
      <c r="O913" t="s">
        <v>626</v>
      </c>
      <c r="P913" t="s">
        <v>785</v>
      </c>
      <c r="Q913" s="6">
        <v>43852</v>
      </c>
      <c r="T913" s="6"/>
    </row>
    <row r="914" spans="1:20" x14ac:dyDescent="0.3">
      <c r="A914" t="s">
        <v>180</v>
      </c>
      <c r="B914" t="s">
        <v>658</v>
      </c>
      <c r="C914" t="s">
        <v>110</v>
      </c>
      <c r="D914" s="6">
        <v>43523</v>
      </c>
      <c r="E914" s="6">
        <v>43887</v>
      </c>
      <c r="F914" t="s">
        <v>29</v>
      </c>
      <c r="G914" t="s">
        <v>111</v>
      </c>
      <c r="H914" t="s">
        <v>8</v>
      </c>
      <c r="I914" t="s">
        <v>104</v>
      </c>
      <c r="J914" t="s">
        <v>158</v>
      </c>
      <c r="K914" t="s">
        <v>13</v>
      </c>
      <c r="L914">
        <v>2141.5500000000002</v>
      </c>
      <c r="M914" s="6">
        <v>43523</v>
      </c>
      <c r="N914" t="s">
        <v>106</v>
      </c>
      <c r="O914" t="s">
        <v>626</v>
      </c>
      <c r="P914" t="s">
        <v>775</v>
      </c>
      <c r="Q914" s="6">
        <v>43852</v>
      </c>
      <c r="T914" s="6"/>
    </row>
    <row r="915" spans="1:20" x14ac:dyDescent="0.3">
      <c r="A915" t="s">
        <v>112</v>
      </c>
      <c r="B915" t="s">
        <v>812</v>
      </c>
      <c r="C915" t="s">
        <v>110</v>
      </c>
      <c r="D915" s="6">
        <v>43466</v>
      </c>
      <c r="E915" s="6">
        <v>43830</v>
      </c>
      <c r="F915" t="s">
        <v>45</v>
      </c>
      <c r="G915" t="s">
        <v>746</v>
      </c>
      <c r="H915" t="s">
        <v>3</v>
      </c>
      <c r="I915" t="s">
        <v>104</v>
      </c>
      <c r="J915" t="s">
        <v>507</v>
      </c>
      <c r="K915" t="s">
        <v>13</v>
      </c>
      <c r="L915">
        <v>65050.5</v>
      </c>
      <c r="M915" s="6">
        <v>43556</v>
      </c>
      <c r="N915" t="s">
        <v>106</v>
      </c>
      <c r="O915" t="s">
        <v>626</v>
      </c>
      <c r="P915" t="s">
        <v>785</v>
      </c>
      <c r="Q915" s="6">
        <v>43852</v>
      </c>
      <c r="T915" s="6"/>
    </row>
    <row r="916" spans="1:20" x14ac:dyDescent="0.3">
      <c r="A916" t="s">
        <v>112</v>
      </c>
      <c r="B916" t="s">
        <v>813</v>
      </c>
      <c r="C916" t="s">
        <v>110</v>
      </c>
      <c r="D916" s="6">
        <v>43466</v>
      </c>
      <c r="E916" s="6">
        <v>43830</v>
      </c>
      <c r="F916" t="s">
        <v>45</v>
      </c>
      <c r="G916" t="s">
        <v>746</v>
      </c>
      <c r="H916" t="s">
        <v>3</v>
      </c>
      <c r="I916" t="s">
        <v>104</v>
      </c>
      <c r="J916" t="s">
        <v>507</v>
      </c>
      <c r="K916" t="s">
        <v>13</v>
      </c>
      <c r="L916">
        <v>16236.6</v>
      </c>
      <c r="M916" s="6">
        <v>43556</v>
      </c>
      <c r="N916" t="s">
        <v>106</v>
      </c>
      <c r="O916" t="s">
        <v>626</v>
      </c>
      <c r="P916" t="s">
        <v>785</v>
      </c>
      <c r="Q916" s="6">
        <v>43852</v>
      </c>
      <c r="T916" s="6"/>
    </row>
    <row r="917" spans="1:20" x14ac:dyDescent="0.3">
      <c r="A917" t="s">
        <v>112</v>
      </c>
      <c r="B917" t="s">
        <v>528</v>
      </c>
      <c r="C917" t="s">
        <v>110</v>
      </c>
      <c r="D917" s="6">
        <v>43556</v>
      </c>
      <c r="E917" s="6">
        <v>43921</v>
      </c>
      <c r="F917" t="s">
        <v>48</v>
      </c>
      <c r="G917" t="s">
        <v>103</v>
      </c>
      <c r="H917" t="s">
        <v>23</v>
      </c>
      <c r="I917" t="s">
        <v>104</v>
      </c>
      <c r="J917" t="s">
        <v>105</v>
      </c>
      <c r="K917" t="s">
        <v>13</v>
      </c>
      <c r="L917">
        <v>90663.25</v>
      </c>
      <c r="M917" s="6">
        <v>43556</v>
      </c>
      <c r="N917" t="s">
        <v>106</v>
      </c>
      <c r="O917" t="s">
        <v>626</v>
      </c>
      <c r="P917" t="s">
        <v>775</v>
      </c>
      <c r="Q917" s="6">
        <v>43852</v>
      </c>
      <c r="T917" s="6"/>
    </row>
    <row r="918" spans="1:20" x14ac:dyDescent="0.3">
      <c r="A918" t="s">
        <v>112</v>
      </c>
      <c r="B918" t="s">
        <v>813</v>
      </c>
      <c r="C918" t="s">
        <v>110</v>
      </c>
      <c r="D918" s="6">
        <v>43466</v>
      </c>
      <c r="E918" s="6">
        <v>43830</v>
      </c>
      <c r="F918" t="s">
        <v>45</v>
      </c>
      <c r="G918" t="s">
        <v>746</v>
      </c>
      <c r="H918" t="s">
        <v>3</v>
      </c>
      <c r="I918" t="s">
        <v>104</v>
      </c>
      <c r="J918" t="s">
        <v>507</v>
      </c>
      <c r="K918" t="s">
        <v>13</v>
      </c>
      <c r="L918">
        <v>10824.4</v>
      </c>
      <c r="M918" s="6">
        <v>43647</v>
      </c>
      <c r="N918" t="s">
        <v>106</v>
      </c>
      <c r="O918" t="s">
        <v>626</v>
      </c>
      <c r="P918" t="s">
        <v>785</v>
      </c>
      <c r="Q918" s="6">
        <v>43852</v>
      </c>
      <c r="T918" s="6"/>
    </row>
    <row r="919" spans="1:20" x14ac:dyDescent="0.3">
      <c r="A919" t="s">
        <v>112</v>
      </c>
      <c r="B919" t="s">
        <v>812</v>
      </c>
      <c r="C919" t="s">
        <v>110</v>
      </c>
      <c r="D919" s="6">
        <v>43466</v>
      </c>
      <c r="E919" s="6">
        <v>43830</v>
      </c>
      <c r="F919" t="s">
        <v>45</v>
      </c>
      <c r="G919" t="s">
        <v>746</v>
      </c>
      <c r="H919" t="s">
        <v>3</v>
      </c>
      <c r="I919" t="s">
        <v>104</v>
      </c>
      <c r="J919" t="s">
        <v>507</v>
      </c>
      <c r="K919" t="s">
        <v>13</v>
      </c>
      <c r="L919">
        <v>43367</v>
      </c>
      <c r="M919" s="6">
        <v>43647</v>
      </c>
      <c r="N919" t="s">
        <v>106</v>
      </c>
      <c r="O919" t="s">
        <v>626</v>
      </c>
      <c r="P919" t="s">
        <v>785</v>
      </c>
      <c r="Q919" s="6">
        <v>43852</v>
      </c>
      <c r="T919" s="6"/>
    </row>
    <row r="920" spans="1:20" x14ac:dyDescent="0.3">
      <c r="A920" t="s">
        <v>112</v>
      </c>
      <c r="B920" t="s">
        <v>813</v>
      </c>
      <c r="C920" t="s">
        <v>110</v>
      </c>
      <c r="D920" s="6">
        <v>43466</v>
      </c>
      <c r="E920" s="6">
        <v>43830</v>
      </c>
      <c r="F920" t="s">
        <v>45</v>
      </c>
      <c r="G920" t="s">
        <v>746</v>
      </c>
      <c r="H920" t="s">
        <v>3</v>
      </c>
      <c r="I920" t="s">
        <v>104</v>
      </c>
      <c r="J920" t="s">
        <v>507</v>
      </c>
      <c r="K920" t="s">
        <v>13</v>
      </c>
      <c r="L920">
        <v>10824.4</v>
      </c>
      <c r="M920" s="6">
        <v>43739</v>
      </c>
      <c r="N920" t="s">
        <v>106</v>
      </c>
      <c r="O920" t="s">
        <v>626</v>
      </c>
      <c r="P920" t="s">
        <v>785</v>
      </c>
      <c r="Q920" s="6">
        <v>43852</v>
      </c>
      <c r="T920" s="6"/>
    </row>
    <row r="921" spans="1:20" x14ac:dyDescent="0.3">
      <c r="A921" t="s">
        <v>112</v>
      </c>
      <c r="B921" t="s">
        <v>812</v>
      </c>
      <c r="C921" t="s">
        <v>110</v>
      </c>
      <c r="D921" s="6">
        <v>43466</v>
      </c>
      <c r="E921" s="6">
        <v>43830</v>
      </c>
      <c r="F921" t="s">
        <v>45</v>
      </c>
      <c r="G921" t="s">
        <v>746</v>
      </c>
      <c r="H921" t="s">
        <v>3</v>
      </c>
      <c r="I921" t="s">
        <v>104</v>
      </c>
      <c r="J921" t="s">
        <v>507</v>
      </c>
      <c r="K921" t="s">
        <v>13</v>
      </c>
      <c r="L921">
        <v>43367</v>
      </c>
      <c r="M921" s="6">
        <v>43739</v>
      </c>
      <c r="N921" t="s">
        <v>106</v>
      </c>
      <c r="O921" t="s">
        <v>626</v>
      </c>
      <c r="P921" t="s">
        <v>785</v>
      </c>
      <c r="Q921" s="6">
        <v>43852</v>
      </c>
      <c r="T921" s="6"/>
    </row>
    <row r="922" spans="1:20" x14ac:dyDescent="0.3">
      <c r="A922" t="s">
        <v>298</v>
      </c>
      <c r="D922" s="6"/>
      <c r="E922" s="6"/>
      <c r="G922" t="s">
        <v>121</v>
      </c>
      <c r="I922" t="s">
        <v>104</v>
      </c>
      <c r="J922" t="s">
        <v>105</v>
      </c>
      <c r="K922" t="s">
        <v>11</v>
      </c>
      <c r="L922">
        <v>139240</v>
      </c>
      <c r="M922" s="6">
        <v>43663</v>
      </c>
      <c r="N922" t="s">
        <v>814</v>
      </c>
      <c r="Q922" s="6"/>
      <c r="R922" t="s">
        <v>815</v>
      </c>
      <c r="T922" s="6"/>
    </row>
    <row r="923" spans="1:20" x14ac:dyDescent="0.3">
      <c r="A923" t="s">
        <v>409</v>
      </c>
      <c r="D923" s="6"/>
      <c r="E923" s="6"/>
      <c r="G923" t="s">
        <v>121</v>
      </c>
      <c r="I923" t="s">
        <v>104</v>
      </c>
      <c r="J923" t="s">
        <v>105</v>
      </c>
      <c r="K923" t="s">
        <v>11</v>
      </c>
      <c r="L923">
        <v>139240</v>
      </c>
      <c r="M923" s="6">
        <v>43486</v>
      </c>
      <c r="N923" t="s">
        <v>814</v>
      </c>
      <c r="Q923" s="6"/>
      <c r="R923" t="s">
        <v>815</v>
      </c>
      <c r="T923" s="6"/>
    </row>
    <row r="924" spans="1:20" x14ac:dyDescent="0.3">
      <c r="A924" t="s">
        <v>198</v>
      </c>
      <c r="D924" s="6"/>
      <c r="E924" s="6"/>
      <c r="G924" t="s">
        <v>111</v>
      </c>
      <c r="I924" t="s">
        <v>104</v>
      </c>
      <c r="J924" t="s">
        <v>816</v>
      </c>
      <c r="K924" t="s">
        <v>13</v>
      </c>
      <c r="L924">
        <v>2200</v>
      </c>
      <c r="M924" s="6">
        <v>43819</v>
      </c>
      <c r="N924" t="s">
        <v>814</v>
      </c>
      <c r="Q924" s="6"/>
      <c r="R924" t="s">
        <v>8</v>
      </c>
      <c r="T924" s="6"/>
    </row>
    <row r="925" spans="1:20" x14ac:dyDescent="0.3">
      <c r="A925" t="s">
        <v>334</v>
      </c>
      <c r="D925" s="6"/>
      <c r="E925" s="6"/>
      <c r="G925" t="s">
        <v>111</v>
      </c>
      <c r="I925" t="s">
        <v>104</v>
      </c>
      <c r="J925" t="s">
        <v>816</v>
      </c>
      <c r="K925" t="s">
        <v>13</v>
      </c>
      <c r="L925">
        <v>4500</v>
      </c>
      <c r="M925" s="6">
        <v>43490</v>
      </c>
      <c r="N925" t="s">
        <v>814</v>
      </c>
      <c r="Q925" s="6"/>
      <c r="R925" t="s">
        <v>8</v>
      </c>
      <c r="T925" s="6"/>
    </row>
    <row r="926" spans="1:20" x14ac:dyDescent="0.3">
      <c r="A926" t="s">
        <v>201</v>
      </c>
      <c r="D926" s="6"/>
      <c r="E926" s="6"/>
      <c r="G926" t="s">
        <v>121</v>
      </c>
      <c r="I926" t="s">
        <v>104</v>
      </c>
      <c r="J926" t="s">
        <v>105</v>
      </c>
      <c r="K926" t="s">
        <v>11</v>
      </c>
      <c r="L926">
        <v>118000</v>
      </c>
      <c r="M926" s="6">
        <v>43539</v>
      </c>
      <c r="N926" t="s">
        <v>814</v>
      </c>
      <c r="Q926" s="6"/>
      <c r="R926" t="s">
        <v>815</v>
      </c>
      <c r="T926" s="6"/>
    </row>
    <row r="927" spans="1:20" x14ac:dyDescent="0.3">
      <c r="A927" t="s">
        <v>457</v>
      </c>
      <c r="D927" s="6"/>
      <c r="E927" s="6"/>
      <c r="G927" t="s">
        <v>111</v>
      </c>
      <c r="I927" t="s">
        <v>104</v>
      </c>
      <c r="J927" t="s">
        <v>816</v>
      </c>
      <c r="K927" t="s">
        <v>13</v>
      </c>
      <c r="L927">
        <v>2800</v>
      </c>
      <c r="M927" s="6">
        <v>43613</v>
      </c>
      <c r="N927" t="s">
        <v>814</v>
      </c>
      <c r="Q927" s="6"/>
      <c r="R927" t="s">
        <v>8</v>
      </c>
      <c r="T927" s="6"/>
    </row>
    <row r="928" spans="1:20" x14ac:dyDescent="0.3">
      <c r="A928" t="s">
        <v>300</v>
      </c>
      <c r="D928" s="6"/>
      <c r="E928" s="6"/>
      <c r="G928" t="s">
        <v>111</v>
      </c>
      <c r="I928" t="s">
        <v>104</v>
      </c>
      <c r="J928" t="s">
        <v>816</v>
      </c>
      <c r="K928" t="s">
        <v>13</v>
      </c>
      <c r="L928">
        <v>3241</v>
      </c>
      <c r="M928" s="6">
        <v>43490</v>
      </c>
      <c r="N928" t="s">
        <v>814</v>
      </c>
      <c r="Q928" s="6"/>
      <c r="R928" t="s">
        <v>8</v>
      </c>
      <c r="T928" s="6"/>
    </row>
    <row r="929" spans="1:21" x14ac:dyDescent="0.3">
      <c r="A929" t="s">
        <v>207</v>
      </c>
      <c r="D929" s="6"/>
      <c r="E929" s="6"/>
      <c r="G929" t="s">
        <v>476</v>
      </c>
      <c r="I929" t="s">
        <v>104</v>
      </c>
      <c r="J929" t="s">
        <v>46</v>
      </c>
      <c r="K929" t="s">
        <v>12</v>
      </c>
      <c r="L929">
        <v>100000</v>
      </c>
      <c r="M929" s="6">
        <v>43565</v>
      </c>
      <c r="N929" t="s">
        <v>814</v>
      </c>
      <c r="Q929" s="6"/>
      <c r="R929" t="s">
        <v>1</v>
      </c>
      <c r="T929" s="6"/>
    </row>
    <row r="930" spans="1:21" x14ac:dyDescent="0.3">
      <c r="A930" t="s">
        <v>212</v>
      </c>
      <c r="D930" s="6"/>
      <c r="E930" s="6"/>
      <c r="G930" t="s">
        <v>111</v>
      </c>
      <c r="I930" t="s">
        <v>104</v>
      </c>
      <c r="J930" t="s">
        <v>816</v>
      </c>
      <c r="K930" t="s">
        <v>13</v>
      </c>
      <c r="L930">
        <v>5310</v>
      </c>
      <c r="M930" s="6">
        <v>43805</v>
      </c>
      <c r="N930" t="s">
        <v>814</v>
      </c>
      <c r="Q930" s="6"/>
      <c r="R930" t="s">
        <v>8</v>
      </c>
      <c r="T930" s="6"/>
    </row>
    <row r="931" spans="1:21" x14ac:dyDescent="0.3">
      <c r="D931" s="6"/>
      <c r="E931" s="6"/>
      <c r="G931" t="s">
        <v>205</v>
      </c>
      <c r="I931" t="s">
        <v>104</v>
      </c>
      <c r="J931" t="s">
        <v>46</v>
      </c>
      <c r="K931" t="s">
        <v>12</v>
      </c>
      <c r="L931">
        <v>84746</v>
      </c>
      <c r="M931" s="6">
        <v>43565</v>
      </c>
      <c r="N931" t="s">
        <v>814</v>
      </c>
      <c r="Q931" s="6"/>
      <c r="R931" t="s">
        <v>6</v>
      </c>
      <c r="S931" t="s">
        <v>817</v>
      </c>
      <c r="T931" s="6">
        <v>43566</v>
      </c>
      <c r="U931" t="s">
        <v>298</v>
      </c>
    </row>
    <row r="932" spans="1:21" x14ac:dyDescent="0.3">
      <c r="B932" t="s">
        <v>492</v>
      </c>
      <c r="D932" s="6"/>
      <c r="E932" s="6"/>
      <c r="G932" t="s">
        <v>134</v>
      </c>
      <c r="I932" t="s">
        <v>104</v>
      </c>
      <c r="J932" t="s">
        <v>127</v>
      </c>
      <c r="K932" t="s">
        <v>12</v>
      </c>
      <c r="L932">
        <v>58300</v>
      </c>
      <c r="M932" s="6">
        <v>43512</v>
      </c>
      <c r="N932" t="s">
        <v>106</v>
      </c>
      <c r="Q932" s="6"/>
      <c r="R932" t="s">
        <v>4</v>
      </c>
      <c r="S932" t="s">
        <v>818</v>
      </c>
      <c r="T932" s="6">
        <v>43627</v>
      </c>
      <c r="U932" t="s">
        <v>457</v>
      </c>
    </row>
    <row r="933" spans="1:21" x14ac:dyDescent="0.3">
      <c r="B933" t="s">
        <v>646</v>
      </c>
      <c r="D933" s="6"/>
      <c r="E933" s="6"/>
      <c r="G933" t="s">
        <v>155</v>
      </c>
      <c r="I933" t="s">
        <v>104</v>
      </c>
      <c r="J933" t="s">
        <v>127</v>
      </c>
      <c r="K933" t="s">
        <v>12</v>
      </c>
      <c r="L933">
        <v>32392</v>
      </c>
      <c r="M933" s="6">
        <v>43595</v>
      </c>
      <c r="N933" t="s">
        <v>106</v>
      </c>
      <c r="Q933" s="6"/>
      <c r="R933" t="s">
        <v>5</v>
      </c>
      <c r="S933" t="s">
        <v>819</v>
      </c>
      <c r="T933" s="6">
        <v>43659</v>
      </c>
      <c r="U933" t="s">
        <v>412</v>
      </c>
    </row>
    <row r="934" spans="1:21" x14ac:dyDescent="0.3">
      <c r="B934" t="s">
        <v>820</v>
      </c>
      <c r="D934" s="6"/>
      <c r="E934" s="6"/>
      <c r="G934" t="s">
        <v>125</v>
      </c>
      <c r="I934" t="s">
        <v>104</v>
      </c>
      <c r="J934" t="s">
        <v>46</v>
      </c>
      <c r="K934" t="s">
        <v>11</v>
      </c>
      <c r="L934">
        <v>162500</v>
      </c>
      <c r="M934" s="6">
        <v>43560</v>
      </c>
      <c r="N934" t="s">
        <v>106</v>
      </c>
      <c r="Q934" s="6"/>
      <c r="R934" t="s">
        <v>7</v>
      </c>
      <c r="S934" t="s">
        <v>821</v>
      </c>
      <c r="T934" s="6">
        <v>43662</v>
      </c>
      <c r="U934" t="s">
        <v>215</v>
      </c>
    </row>
    <row r="935" spans="1:21" x14ac:dyDescent="0.3">
      <c r="B935" t="s">
        <v>822</v>
      </c>
      <c r="D935" s="6"/>
      <c r="E935" s="6"/>
      <c r="G935" t="s">
        <v>125</v>
      </c>
      <c r="I935" t="s">
        <v>104</v>
      </c>
      <c r="J935" t="s">
        <v>46</v>
      </c>
      <c r="K935" t="s">
        <v>11</v>
      </c>
      <c r="L935">
        <v>250000</v>
      </c>
      <c r="M935" s="6">
        <v>43573</v>
      </c>
      <c r="N935" t="s">
        <v>106</v>
      </c>
      <c r="Q935" s="6"/>
      <c r="R935" t="s">
        <v>7</v>
      </c>
      <c r="S935" t="s">
        <v>823</v>
      </c>
      <c r="T935" s="6">
        <v>43662</v>
      </c>
      <c r="U935" t="s">
        <v>415</v>
      </c>
    </row>
    <row r="936" spans="1:21" x14ac:dyDescent="0.3">
      <c r="B936" t="s">
        <v>542</v>
      </c>
      <c r="D936" s="6"/>
      <c r="E936" s="6"/>
      <c r="G936" t="s">
        <v>476</v>
      </c>
      <c r="I936" t="s">
        <v>104</v>
      </c>
      <c r="J936" t="s">
        <v>46</v>
      </c>
      <c r="K936" t="s">
        <v>11</v>
      </c>
      <c r="L936">
        <v>60025</v>
      </c>
      <c r="M936" s="6">
        <v>43577</v>
      </c>
      <c r="N936" t="s">
        <v>106</v>
      </c>
      <c r="Q936" s="6"/>
      <c r="R936" t="s">
        <v>1</v>
      </c>
      <c r="S936" t="s">
        <v>824</v>
      </c>
      <c r="T936" s="6">
        <v>43663</v>
      </c>
      <c r="U936" t="s">
        <v>140</v>
      </c>
    </row>
    <row r="937" spans="1:21" x14ac:dyDescent="0.3">
      <c r="B937" t="s">
        <v>538</v>
      </c>
      <c r="D937" s="6"/>
      <c r="E937" s="6"/>
      <c r="G937" t="s">
        <v>121</v>
      </c>
      <c r="I937" t="s">
        <v>104</v>
      </c>
      <c r="J937" t="s">
        <v>105</v>
      </c>
      <c r="K937" t="s">
        <v>11</v>
      </c>
      <c r="L937">
        <v>134736</v>
      </c>
      <c r="M937" s="6">
        <v>43580</v>
      </c>
      <c r="N937" t="s">
        <v>106</v>
      </c>
      <c r="Q937" s="6"/>
      <c r="R937" t="s">
        <v>2</v>
      </c>
      <c r="S937" t="s">
        <v>825</v>
      </c>
      <c r="T937" s="6">
        <v>43663</v>
      </c>
      <c r="U937" t="s">
        <v>142</v>
      </c>
    </row>
    <row r="938" spans="1:21" x14ac:dyDescent="0.3">
      <c r="B938" t="s">
        <v>646</v>
      </c>
      <c r="D938" s="6"/>
      <c r="E938" s="6"/>
      <c r="G938" t="s">
        <v>155</v>
      </c>
      <c r="I938" t="s">
        <v>104</v>
      </c>
      <c r="J938" t="s">
        <v>127</v>
      </c>
      <c r="K938" t="s">
        <v>13</v>
      </c>
      <c r="L938">
        <v>914999</v>
      </c>
      <c r="M938" s="6">
        <v>43466</v>
      </c>
      <c r="N938" t="s">
        <v>106</v>
      </c>
      <c r="Q938" s="6"/>
      <c r="R938" t="s">
        <v>5</v>
      </c>
      <c r="S938" t="s">
        <v>826</v>
      </c>
      <c r="T938" s="6">
        <v>43669</v>
      </c>
      <c r="U938" t="s">
        <v>101</v>
      </c>
    </row>
    <row r="939" spans="1:21" x14ac:dyDescent="0.3">
      <c r="B939" t="s">
        <v>531</v>
      </c>
      <c r="D939" s="6"/>
      <c r="E939" s="6"/>
      <c r="G939" t="s">
        <v>121</v>
      </c>
      <c r="I939" t="s">
        <v>104</v>
      </c>
      <c r="J939" t="s">
        <v>46</v>
      </c>
      <c r="K939" t="s">
        <v>11</v>
      </c>
      <c r="L939">
        <v>74250</v>
      </c>
      <c r="M939" s="6">
        <v>43556</v>
      </c>
      <c r="N939" t="s">
        <v>106</v>
      </c>
      <c r="Q939" s="6"/>
      <c r="R939" t="s">
        <v>2</v>
      </c>
      <c r="S939" t="s">
        <v>827</v>
      </c>
      <c r="T939" s="6">
        <v>43673</v>
      </c>
      <c r="U939" t="s">
        <v>296</v>
      </c>
    </row>
    <row r="940" spans="1:21" x14ac:dyDescent="0.3">
      <c r="B940" t="s">
        <v>645</v>
      </c>
      <c r="D940" s="6"/>
      <c r="E940" s="6"/>
      <c r="G940" t="s">
        <v>155</v>
      </c>
      <c r="I940" t="s">
        <v>104</v>
      </c>
      <c r="J940" t="s">
        <v>127</v>
      </c>
      <c r="K940" t="s">
        <v>12</v>
      </c>
      <c r="L940">
        <v>1614</v>
      </c>
      <c r="M940" s="6">
        <v>43535</v>
      </c>
      <c r="N940" t="s">
        <v>106</v>
      </c>
      <c r="Q940" s="6"/>
      <c r="R940" t="s">
        <v>5</v>
      </c>
      <c r="S940" t="s">
        <v>828</v>
      </c>
      <c r="T940" s="6">
        <v>43675</v>
      </c>
      <c r="U940" t="s">
        <v>352</v>
      </c>
    </row>
    <row r="941" spans="1:21" x14ac:dyDescent="0.3">
      <c r="B941" t="s">
        <v>829</v>
      </c>
      <c r="D941" s="6"/>
      <c r="E941" s="6"/>
      <c r="G941" t="s">
        <v>125</v>
      </c>
      <c r="I941" t="s">
        <v>104</v>
      </c>
      <c r="J941" t="s">
        <v>44</v>
      </c>
      <c r="K941" t="s">
        <v>11</v>
      </c>
      <c r="L941">
        <v>11540</v>
      </c>
      <c r="M941" s="6">
        <v>43494</v>
      </c>
      <c r="N941" t="s">
        <v>106</v>
      </c>
      <c r="Q941" s="6"/>
      <c r="R941" t="s">
        <v>7</v>
      </c>
      <c r="S941" t="s">
        <v>830</v>
      </c>
      <c r="T941" s="6">
        <v>43675</v>
      </c>
      <c r="U941" t="s">
        <v>356</v>
      </c>
    </row>
    <row r="942" spans="1:21" x14ac:dyDescent="0.3">
      <c r="B942" t="s">
        <v>646</v>
      </c>
      <c r="D942" s="6"/>
      <c r="E942" s="6"/>
      <c r="G942" t="s">
        <v>155</v>
      </c>
      <c r="I942" t="s">
        <v>104</v>
      </c>
      <c r="J942" t="s">
        <v>127</v>
      </c>
      <c r="K942" t="s">
        <v>12</v>
      </c>
      <c r="L942">
        <v>46995</v>
      </c>
      <c r="M942" s="6">
        <v>43494</v>
      </c>
      <c r="N942" t="s">
        <v>106</v>
      </c>
      <c r="Q942" s="6"/>
      <c r="R942" t="s">
        <v>5</v>
      </c>
      <c r="S942" t="s">
        <v>831</v>
      </c>
      <c r="T942" s="6">
        <v>43677</v>
      </c>
      <c r="U942" t="s">
        <v>348</v>
      </c>
    </row>
    <row r="943" spans="1:21" x14ac:dyDescent="0.3">
      <c r="B943" t="s">
        <v>646</v>
      </c>
      <c r="D943" s="6"/>
      <c r="E943" s="6"/>
      <c r="G943" t="s">
        <v>155</v>
      </c>
      <c r="I943" t="s">
        <v>104</v>
      </c>
      <c r="J943" t="s">
        <v>127</v>
      </c>
      <c r="K943" t="s">
        <v>12</v>
      </c>
      <c r="L943">
        <v>27435</v>
      </c>
      <c r="M943" s="6">
        <v>43488</v>
      </c>
      <c r="N943" t="s">
        <v>106</v>
      </c>
      <c r="Q943" s="6"/>
      <c r="R943" t="s">
        <v>5</v>
      </c>
      <c r="S943" t="s">
        <v>832</v>
      </c>
      <c r="T943" s="6">
        <v>43677</v>
      </c>
      <c r="U943" t="s">
        <v>380</v>
      </c>
    </row>
    <row r="944" spans="1:21" x14ac:dyDescent="0.3">
      <c r="B944" t="s">
        <v>693</v>
      </c>
      <c r="D944" s="6"/>
      <c r="E944" s="6"/>
      <c r="G944" t="s">
        <v>155</v>
      </c>
      <c r="I944" t="s">
        <v>104</v>
      </c>
      <c r="J944" t="s">
        <v>127</v>
      </c>
      <c r="K944" t="s">
        <v>13</v>
      </c>
      <c r="L944">
        <v>25336</v>
      </c>
      <c r="M944" s="6">
        <v>43522</v>
      </c>
      <c r="N944" t="s">
        <v>106</v>
      </c>
      <c r="Q944" s="6"/>
      <c r="R944" t="s">
        <v>5</v>
      </c>
      <c r="S944" t="s">
        <v>833</v>
      </c>
      <c r="T944" s="6">
        <v>43677</v>
      </c>
      <c r="U944" t="s">
        <v>387</v>
      </c>
    </row>
    <row r="945" spans="2:21" x14ac:dyDescent="0.3">
      <c r="B945" t="s">
        <v>650</v>
      </c>
      <c r="D945" s="6"/>
      <c r="E945" s="6"/>
      <c r="G945" t="s">
        <v>155</v>
      </c>
      <c r="I945" t="s">
        <v>104</v>
      </c>
      <c r="J945" t="s">
        <v>127</v>
      </c>
      <c r="K945" t="s">
        <v>11</v>
      </c>
      <c r="L945">
        <v>10772</v>
      </c>
      <c r="M945" s="6">
        <v>43538</v>
      </c>
      <c r="N945" t="s">
        <v>106</v>
      </c>
      <c r="Q945" s="6"/>
      <c r="R945" t="s">
        <v>5</v>
      </c>
      <c r="S945" t="s">
        <v>834</v>
      </c>
      <c r="T945" s="6">
        <v>43677</v>
      </c>
      <c r="U945" t="s">
        <v>406</v>
      </c>
    </row>
    <row r="946" spans="2:21" x14ac:dyDescent="0.3">
      <c r="B946" t="s">
        <v>650</v>
      </c>
      <c r="D946" s="6"/>
      <c r="E946" s="6"/>
      <c r="G946" t="s">
        <v>155</v>
      </c>
      <c r="I946" t="s">
        <v>104</v>
      </c>
      <c r="J946" t="s">
        <v>127</v>
      </c>
      <c r="K946" t="s">
        <v>11</v>
      </c>
      <c r="L946">
        <v>9283</v>
      </c>
      <c r="M946" s="6">
        <v>43573</v>
      </c>
      <c r="N946" t="s">
        <v>106</v>
      </c>
      <c r="Q946" s="6"/>
      <c r="R946" t="s">
        <v>5</v>
      </c>
      <c r="S946" t="s">
        <v>835</v>
      </c>
      <c r="T946" s="6">
        <v>43677</v>
      </c>
      <c r="U946" t="s">
        <v>257</v>
      </c>
    </row>
    <row r="947" spans="2:21" x14ac:dyDescent="0.3">
      <c r="B947" t="s">
        <v>650</v>
      </c>
      <c r="D947" s="6"/>
      <c r="E947" s="6"/>
      <c r="G947" t="s">
        <v>155</v>
      </c>
      <c r="I947" t="s">
        <v>104</v>
      </c>
      <c r="J947" t="s">
        <v>127</v>
      </c>
      <c r="K947" t="s">
        <v>11</v>
      </c>
      <c r="L947">
        <v>6903</v>
      </c>
      <c r="M947" s="6">
        <v>43615</v>
      </c>
      <c r="N947" t="s">
        <v>106</v>
      </c>
      <c r="Q947" s="6"/>
      <c r="R947" t="s">
        <v>5</v>
      </c>
      <c r="S947" t="s">
        <v>836</v>
      </c>
      <c r="T947" s="6">
        <v>43677</v>
      </c>
      <c r="U947" t="s">
        <v>383</v>
      </c>
    </row>
    <row r="948" spans="2:21" x14ac:dyDescent="0.3">
      <c r="B948" t="s">
        <v>837</v>
      </c>
      <c r="D948" s="6"/>
      <c r="E948" s="6"/>
      <c r="G948" t="s">
        <v>125</v>
      </c>
      <c r="I948" t="s">
        <v>104</v>
      </c>
      <c r="J948" t="s">
        <v>105</v>
      </c>
      <c r="K948" t="s">
        <v>13</v>
      </c>
      <c r="L948">
        <v>90663</v>
      </c>
      <c r="M948" s="6">
        <v>43556</v>
      </c>
      <c r="N948" t="s">
        <v>106</v>
      </c>
      <c r="Q948" s="6"/>
      <c r="R948" t="s">
        <v>7</v>
      </c>
      <c r="S948" t="s">
        <v>838</v>
      </c>
      <c r="T948" s="6">
        <v>43677</v>
      </c>
      <c r="U948" t="s">
        <v>259</v>
      </c>
    </row>
    <row r="949" spans="2:21" x14ac:dyDescent="0.3">
      <c r="B949" t="s">
        <v>648</v>
      </c>
      <c r="D949" s="6"/>
      <c r="E949" s="6"/>
      <c r="G949" t="s">
        <v>155</v>
      </c>
      <c r="I949" t="s">
        <v>104</v>
      </c>
      <c r="J949" t="s">
        <v>127</v>
      </c>
      <c r="K949" t="s">
        <v>13</v>
      </c>
      <c r="L949">
        <v>156000</v>
      </c>
      <c r="M949" s="6">
        <v>43469</v>
      </c>
      <c r="N949" t="s">
        <v>106</v>
      </c>
      <c r="Q949" s="6"/>
      <c r="R949" t="s">
        <v>5</v>
      </c>
      <c r="S949" t="s">
        <v>839</v>
      </c>
      <c r="T949" s="6">
        <v>43691</v>
      </c>
      <c r="U949" t="s">
        <v>254</v>
      </c>
    </row>
    <row r="950" spans="2:21" x14ac:dyDescent="0.3">
      <c r="B950" t="s">
        <v>483</v>
      </c>
      <c r="D950" s="6"/>
      <c r="E950" s="6"/>
      <c r="G950" t="s">
        <v>155</v>
      </c>
      <c r="I950" t="s">
        <v>104</v>
      </c>
      <c r="J950" t="s">
        <v>127</v>
      </c>
      <c r="K950" t="s">
        <v>13</v>
      </c>
      <c r="L950">
        <v>1825</v>
      </c>
      <c r="M950" s="6">
        <v>43497</v>
      </c>
      <c r="N950" t="s">
        <v>106</v>
      </c>
      <c r="Q950" s="6"/>
      <c r="R950" t="s">
        <v>5</v>
      </c>
      <c r="S950" t="s">
        <v>840</v>
      </c>
      <c r="T950" s="6">
        <v>43694</v>
      </c>
      <c r="U950" t="s">
        <v>250</v>
      </c>
    </row>
    <row r="951" spans="2:21" x14ac:dyDescent="0.3">
      <c r="B951" t="s">
        <v>650</v>
      </c>
      <c r="D951" s="6"/>
      <c r="E951" s="6"/>
      <c r="G951" t="s">
        <v>155</v>
      </c>
      <c r="I951" t="s">
        <v>104</v>
      </c>
      <c r="J951" t="s">
        <v>127</v>
      </c>
      <c r="K951" t="s">
        <v>13</v>
      </c>
      <c r="L951">
        <v>329250</v>
      </c>
      <c r="M951" s="6">
        <v>43524</v>
      </c>
      <c r="N951" t="s">
        <v>106</v>
      </c>
      <c r="Q951" s="6"/>
      <c r="R951" t="s">
        <v>5</v>
      </c>
      <c r="S951" t="s">
        <v>841</v>
      </c>
      <c r="T951" s="6">
        <v>43694</v>
      </c>
      <c r="U951" t="s">
        <v>226</v>
      </c>
    </row>
    <row r="952" spans="2:21" x14ac:dyDescent="0.3">
      <c r="B952" t="s">
        <v>645</v>
      </c>
      <c r="D952" s="6"/>
      <c r="E952" s="6"/>
      <c r="G952" t="s">
        <v>155</v>
      </c>
      <c r="I952" t="s">
        <v>104</v>
      </c>
      <c r="J952" t="s">
        <v>127</v>
      </c>
      <c r="K952" t="s">
        <v>13</v>
      </c>
      <c r="L952">
        <v>49789</v>
      </c>
      <c r="M952" s="6">
        <v>43466</v>
      </c>
      <c r="N952" t="s">
        <v>106</v>
      </c>
      <c r="Q952" s="6"/>
      <c r="R952" t="s">
        <v>5</v>
      </c>
      <c r="S952" t="s">
        <v>842</v>
      </c>
      <c r="T952" s="6">
        <v>43694</v>
      </c>
      <c r="U952" t="s">
        <v>327</v>
      </c>
    </row>
    <row r="953" spans="2:21" x14ac:dyDescent="0.3">
      <c r="B953" t="s">
        <v>506</v>
      </c>
      <c r="D953" s="6"/>
      <c r="E953" s="6"/>
      <c r="G953" t="s">
        <v>111</v>
      </c>
      <c r="I953" t="s">
        <v>104</v>
      </c>
      <c r="J953" t="s">
        <v>507</v>
      </c>
      <c r="K953" t="s">
        <v>13</v>
      </c>
      <c r="L953">
        <v>124875</v>
      </c>
      <c r="M953" s="6">
        <v>43531</v>
      </c>
      <c r="N953" t="s">
        <v>106</v>
      </c>
      <c r="Q953" s="6"/>
      <c r="R953" t="s">
        <v>8</v>
      </c>
      <c r="S953" t="s">
        <v>843</v>
      </c>
      <c r="T953" s="6">
        <v>43705</v>
      </c>
      <c r="U953" t="s">
        <v>399</v>
      </c>
    </row>
    <row r="954" spans="2:21" x14ac:dyDescent="0.3">
      <c r="B954" t="s">
        <v>558</v>
      </c>
      <c r="D954" s="6"/>
      <c r="E954" s="6"/>
      <c r="G954" t="s">
        <v>121</v>
      </c>
      <c r="I954" t="s">
        <v>104</v>
      </c>
      <c r="J954" t="s">
        <v>46</v>
      </c>
      <c r="K954" t="s">
        <v>11</v>
      </c>
      <c r="L954">
        <v>7783</v>
      </c>
      <c r="M954" s="6">
        <v>43627</v>
      </c>
      <c r="N954" t="s">
        <v>106</v>
      </c>
      <c r="Q954" s="6"/>
      <c r="R954" t="s">
        <v>2</v>
      </c>
      <c r="S954" t="s">
        <v>844</v>
      </c>
      <c r="T954" s="6">
        <v>43705</v>
      </c>
      <c r="U954" t="s">
        <v>576</v>
      </c>
    </row>
    <row r="955" spans="2:21" x14ac:dyDescent="0.3">
      <c r="B955" t="s">
        <v>557</v>
      </c>
      <c r="D955" s="6"/>
      <c r="E955" s="6"/>
      <c r="G955" t="s">
        <v>121</v>
      </c>
      <c r="I955" t="s">
        <v>104</v>
      </c>
      <c r="J955" t="s">
        <v>46</v>
      </c>
      <c r="K955" t="s">
        <v>11</v>
      </c>
      <c r="L955">
        <v>7835</v>
      </c>
      <c r="M955" s="6">
        <v>43626</v>
      </c>
      <c r="N955" t="s">
        <v>106</v>
      </c>
      <c r="Q955" s="6"/>
      <c r="R955" t="s">
        <v>2</v>
      </c>
      <c r="S955" t="s">
        <v>845</v>
      </c>
      <c r="T955" s="6">
        <v>43705</v>
      </c>
      <c r="U955" t="s">
        <v>183</v>
      </c>
    </row>
    <row r="956" spans="2:21" x14ac:dyDescent="0.3">
      <c r="B956" t="s">
        <v>514</v>
      </c>
      <c r="D956" s="6"/>
      <c r="E956" s="6"/>
      <c r="G956" t="s">
        <v>134</v>
      </c>
      <c r="I956" t="s">
        <v>104</v>
      </c>
      <c r="J956" t="s">
        <v>46</v>
      </c>
      <c r="K956" t="s">
        <v>12</v>
      </c>
      <c r="L956">
        <v>70125</v>
      </c>
      <c r="M956" s="6">
        <v>43543</v>
      </c>
      <c r="N956" t="s">
        <v>106</v>
      </c>
      <c r="Q956" s="6"/>
      <c r="R956" t="s">
        <v>4</v>
      </c>
      <c r="S956" t="s">
        <v>846</v>
      </c>
      <c r="T956" s="6">
        <v>43705</v>
      </c>
      <c r="U956" t="s">
        <v>171</v>
      </c>
    </row>
    <row r="957" spans="2:21" x14ac:dyDescent="0.3">
      <c r="B957" t="s">
        <v>513</v>
      </c>
      <c r="D957" s="6"/>
      <c r="E957" s="6"/>
      <c r="G957" t="s">
        <v>134</v>
      </c>
      <c r="I957" t="s">
        <v>104</v>
      </c>
      <c r="J957" t="s">
        <v>46</v>
      </c>
      <c r="K957" t="s">
        <v>12</v>
      </c>
      <c r="L957">
        <v>70125</v>
      </c>
      <c r="M957" s="6">
        <v>43543</v>
      </c>
      <c r="N957" t="s">
        <v>106</v>
      </c>
      <c r="Q957" s="6"/>
      <c r="R957" t="s">
        <v>4</v>
      </c>
      <c r="S957" t="s">
        <v>847</v>
      </c>
      <c r="T957" s="6">
        <v>43705</v>
      </c>
      <c r="U957" t="s">
        <v>276</v>
      </c>
    </row>
    <row r="958" spans="2:21" x14ac:dyDescent="0.3">
      <c r="B958" t="s">
        <v>848</v>
      </c>
      <c r="D958" s="6"/>
      <c r="E958" s="6"/>
      <c r="G958" t="s">
        <v>125</v>
      </c>
      <c r="I958" t="s">
        <v>104</v>
      </c>
      <c r="J958" t="s">
        <v>158</v>
      </c>
      <c r="K958" t="s">
        <v>13</v>
      </c>
      <c r="L958">
        <v>60229</v>
      </c>
      <c r="M958" s="6">
        <v>43556</v>
      </c>
      <c r="N958" t="s">
        <v>106</v>
      </c>
      <c r="Q958" s="6"/>
      <c r="R958" t="s">
        <v>7</v>
      </c>
      <c r="S958" t="s">
        <v>849</v>
      </c>
      <c r="T958" s="6">
        <v>43705</v>
      </c>
      <c r="U958" t="s">
        <v>269</v>
      </c>
    </row>
    <row r="959" spans="2:21" x14ac:dyDescent="0.3">
      <c r="B959" t="s">
        <v>850</v>
      </c>
      <c r="D959" s="6"/>
      <c r="E959" s="6"/>
      <c r="G959" t="s">
        <v>125</v>
      </c>
      <c r="I959" t="s">
        <v>104</v>
      </c>
      <c r="J959" t="s">
        <v>158</v>
      </c>
      <c r="K959" t="s">
        <v>13</v>
      </c>
      <c r="L959">
        <v>98931</v>
      </c>
      <c r="M959" s="6">
        <v>43481</v>
      </c>
      <c r="N959" t="s">
        <v>106</v>
      </c>
      <c r="Q959" s="6"/>
      <c r="R959" t="s">
        <v>7</v>
      </c>
      <c r="S959" t="s">
        <v>851</v>
      </c>
      <c r="T959" s="6">
        <v>43705</v>
      </c>
      <c r="U959" t="s">
        <v>273</v>
      </c>
    </row>
    <row r="960" spans="2:21" x14ac:dyDescent="0.3">
      <c r="B960" t="s">
        <v>852</v>
      </c>
      <c r="D960" s="6"/>
      <c r="E960" s="6"/>
      <c r="G960" t="s">
        <v>125</v>
      </c>
      <c r="I960" t="s">
        <v>104</v>
      </c>
      <c r="J960" t="s">
        <v>105</v>
      </c>
      <c r="K960" t="s">
        <v>11</v>
      </c>
      <c r="L960">
        <v>40960</v>
      </c>
      <c r="M960" s="6">
        <v>43575</v>
      </c>
      <c r="N960" t="s">
        <v>106</v>
      </c>
      <c r="Q960" s="6"/>
      <c r="R960" t="s">
        <v>7</v>
      </c>
      <c r="S960" t="s">
        <v>853</v>
      </c>
      <c r="T960" s="6">
        <v>43705</v>
      </c>
      <c r="U960" t="s">
        <v>280</v>
      </c>
    </row>
    <row r="961" spans="2:21" x14ac:dyDescent="0.3">
      <c r="B961" t="s">
        <v>854</v>
      </c>
      <c r="D961" s="6"/>
      <c r="E961" s="6"/>
      <c r="G961" t="s">
        <v>125</v>
      </c>
      <c r="I961" t="s">
        <v>104</v>
      </c>
      <c r="J961" t="s">
        <v>105</v>
      </c>
      <c r="K961" t="s">
        <v>13</v>
      </c>
      <c r="L961">
        <v>12055</v>
      </c>
      <c r="M961" s="6">
        <v>43510</v>
      </c>
      <c r="N961" t="s">
        <v>106</v>
      </c>
      <c r="Q961" s="6"/>
      <c r="R961" t="s">
        <v>7</v>
      </c>
      <c r="S961" t="s">
        <v>855</v>
      </c>
      <c r="T961" s="6">
        <v>43708</v>
      </c>
      <c r="U961" t="s">
        <v>262</v>
      </c>
    </row>
    <row r="962" spans="2:21" x14ac:dyDescent="0.3">
      <c r="B962" t="s">
        <v>856</v>
      </c>
      <c r="D962" s="6"/>
      <c r="E962" s="6"/>
      <c r="G962" t="s">
        <v>125</v>
      </c>
      <c r="I962" t="s">
        <v>104</v>
      </c>
      <c r="J962" t="s">
        <v>158</v>
      </c>
      <c r="K962" t="s">
        <v>13</v>
      </c>
      <c r="L962">
        <v>131090</v>
      </c>
      <c r="M962" s="6">
        <v>43522</v>
      </c>
      <c r="N962" t="s">
        <v>106</v>
      </c>
      <c r="Q962" s="6"/>
      <c r="R962" t="s">
        <v>7</v>
      </c>
      <c r="S962" t="s">
        <v>857</v>
      </c>
      <c r="T962" s="6">
        <v>43708</v>
      </c>
      <c r="U962" t="s">
        <v>190</v>
      </c>
    </row>
    <row r="963" spans="2:21" x14ac:dyDescent="0.3">
      <c r="B963" t="s">
        <v>858</v>
      </c>
      <c r="D963" s="6"/>
      <c r="E963" s="6"/>
      <c r="G963" t="s">
        <v>125</v>
      </c>
      <c r="I963" t="s">
        <v>104</v>
      </c>
      <c r="J963" t="s">
        <v>105</v>
      </c>
      <c r="K963" t="s">
        <v>13</v>
      </c>
      <c r="L963">
        <v>27069</v>
      </c>
      <c r="M963" s="6">
        <v>43510</v>
      </c>
      <c r="N963" t="s">
        <v>106</v>
      </c>
      <c r="Q963" s="6"/>
      <c r="R963" t="s">
        <v>7</v>
      </c>
      <c r="S963" t="s">
        <v>859</v>
      </c>
      <c r="T963" s="6">
        <v>43708</v>
      </c>
      <c r="U963" t="s">
        <v>266</v>
      </c>
    </row>
    <row r="964" spans="2:21" x14ac:dyDescent="0.3">
      <c r="B964" t="s">
        <v>622</v>
      </c>
      <c r="D964" s="6"/>
      <c r="E964" s="6"/>
      <c r="G964" t="s">
        <v>111</v>
      </c>
      <c r="I964" t="s">
        <v>104</v>
      </c>
      <c r="J964" t="s">
        <v>507</v>
      </c>
      <c r="K964" t="s">
        <v>12</v>
      </c>
      <c r="L964">
        <v>8174</v>
      </c>
      <c r="M964" s="6">
        <v>43664</v>
      </c>
      <c r="N964" t="s">
        <v>106</v>
      </c>
      <c r="Q964" s="6"/>
      <c r="R964" t="s">
        <v>8</v>
      </c>
      <c r="S964" t="s">
        <v>860</v>
      </c>
      <c r="T964" s="6">
        <v>43713</v>
      </c>
      <c r="U964" t="s">
        <v>237</v>
      </c>
    </row>
    <row r="965" spans="2:21" x14ac:dyDescent="0.3">
      <c r="B965" t="s">
        <v>742</v>
      </c>
      <c r="D965" s="6"/>
      <c r="E965" s="6"/>
      <c r="G965" t="s">
        <v>155</v>
      </c>
      <c r="I965" t="s">
        <v>104</v>
      </c>
      <c r="J965" t="s">
        <v>127</v>
      </c>
      <c r="K965" t="s">
        <v>13</v>
      </c>
      <c r="L965">
        <v>22246</v>
      </c>
      <c r="M965" s="6">
        <v>43660</v>
      </c>
      <c r="N965" t="s">
        <v>106</v>
      </c>
      <c r="Q965" s="6"/>
      <c r="R965" t="s">
        <v>5</v>
      </c>
      <c r="S965" t="s">
        <v>861</v>
      </c>
      <c r="T965" s="6">
        <v>43713</v>
      </c>
      <c r="U965" t="s">
        <v>242</v>
      </c>
    </row>
    <row r="966" spans="2:21" x14ac:dyDescent="0.3">
      <c r="B966" t="s">
        <v>544</v>
      </c>
      <c r="D966" s="6"/>
      <c r="E966" s="6"/>
      <c r="G966" t="s">
        <v>134</v>
      </c>
      <c r="I966" t="s">
        <v>104</v>
      </c>
      <c r="J966" t="s">
        <v>46</v>
      </c>
      <c r="K966" t="s">
        <v>12</v>
      </c>
      <c r="L966">
        <v>7451</v>
      </c>
      <c r="M966" s="6">
        <v>43577</v>
      </c>
      <c r="N966" t="s">
        <v>106</v>
      </c>
      <c r="Q966" s="6"/>
      <c r="R966" t="s">
        <v>4</v>
      </c>
      <c r="S966" t="s">
        <v>862</v>
      </c>
      <c r="T966" s="6">
        <v>43717</v>
      </c>
      <c r="U966" t="s">
        <v>228</v>
      </c>
    </row>
    <row r="967" spans="2:21" x14ac:dyDescent="0.3">
      <c r="B967" t="s">
        <v>650</v>
      </c>
      <c r="D967" s="6"/>
      <c r="E967" s="6"/>
      <c r="G967" t="s">
        <v>155</v>
      </c>
      <c r="I967" t="s">
        <v>104</v>
      </c>
      <c r="J967" t="s">
        <v>127</v>
      </c>
      <c r="K967" t="s">
        <v>11</v>
      </c>
      <c r="L967">
        <v>7110</v>
      </c>
      <c r="M967" s="6">
        <v>43675</v>
      </c>
      <c r="N967" t="s">
        <v>106</v>
      </c>
      <c r="Q967" s="6"/>
      <c r="R967" t="s">
        <v>5</v>
      </c>
      <c r="S967" t="s">
        <v>863</v>
      </c>
      <c r="T967" s="6">
        <v>43717</v>
      </c>
      <c r="U967" t="s">
        <v>221</v>
      </c>
    </row>
    <row r="968" spans="2:21" x14ac:dyDescent="0.3">
      <c r="B968" t="s">
        <v>812</v>
      </c>
      <c r="D968" s="6"/>
      <c r="E968" s="6"/>
      <c r="G968" t="s">
        <v>111</v>
      </c>
      <c r="I968" t="s">
        <v>104</v>
      </c>
      <c r="J968" t="s">
        <v>507</v>
      </c>
      <c r="K968" t="s">
        <v>13</v>
      </c>
      <c r="L968">
        <v>65051</v>
      </c>
      <c r="M968" s="6">
        <v>43466</v>
      </c>
      <c r="N968" t="s">
        <v>106</v>
      </c>
      <c r="Q968" s="6"/>
      <c r="R968" t="s">
        <v>8</v>
      </c>
      <c r="S968" t="s">
        <v>864</v>
      </c>
      <c r="T968" s="6">
        <v>43725</v>
      </c>
      <c r="U968" t="s">
        <v>235</v>
      </c>
    </row>
    <row r="969" spans="2:21" x14ac:dyDescent="0.3">
      <c r="B969" t="s">
        <v>650</v>
      </c>
      <c r="D969" s="6"/>
      <c r="E969" s="6"/>
      <c r="G969" t="s">
        <v>155</v>
      </c>
      <c r="I969" t="s">
        <v>104</v>
      </c>
      <c r="J969" t="s">
        <v>127</v>
      </c>
      <c r="K969" t="s">
        <v>11</v>
      </c>
      <c r="L969">
        <v>6259</v>
      </c>
      <c r="M969" s="6">
        <v>43637</v>
      </c>
      <c r="N969" t="s">
        <v>106</v>
      </c>
      <c r="Q969" s="6"/>
      <c r="R969" t="s">
        <v>5</v>
      </c>
      <c r="S969" t="s">
        <v>865</v>
      </c>
      <c r="T969" s="6">
        <v>43725</v>
      </c>
      <c r="U969" t="s">
        <v>174</v>
      </c>
    </row>
    <row r="970" spans="2:21" x14ac:dyDescent="0.3">
      <c r="B970" t="s">
        <v>646</v>
      </c>
      <c r="D970" s="6"/>
      <c r="E970" s="6"/>
      <c r="G970" t="s">
        <v>155</v>
      </c>
      <c r="I970" t="s">
        <v>104</v>
      </c>
      <c r="J970" t="s">
        <v>127</v>
      </c>
      <c r="K970" t="s">
        <v>11</v>
      </c>
      <c r="L970">
        <v>9941</v>
      </c>
      <c r="M970" s="6">
        <v>43656</v>
      </c>
      <c r="N970" t="s">
        <v>106</v>
      </c>
      <c r="Q970" s="6"/>
      <c r="R970" t="s">
        <v>5</v>
      </c>
      <c r="S970" t="s">
        <v>866</v>
      </c>
      <c r="T970" s="6">
        <v>43725</v>
      </c>
      <c r="U970" t="s">
        <v>230</v>
      </c>
    </row>
    <row r="971" spans="2:21" x14ac:dyDescent="0.3">
      <c r="B971" t="s">
        <v>727</v>
      </c>
      <c r="D971" s="6"/>
      <c r="E971" s="6"/>
      <c r="G971" t="s">
        <v>155</v>
      </c>
      <c r="I971" t="s">
        <v>104</v>
      </c>
      <c r="J971" t="s">
        <v>127</v>
      </c>
      <c r="K971" t="s">
        <v>13</v>
      </c>
      <c r="L971">
        <v>74673</v>
      </c>
      <c r="M971" s="6">
        <v>43645</v>
      </c>
      <c r="N971" t="s">
        <v>106</v>
      </c>
      <c r="Q971" s="6"/>
      <c r="R971" t="s">
        <v>5</v>
      </c>
      <c r="S971" t="s">
        <v>867</v>
      </c>
      <c r="T971" s="6">
        <v>43725</v>
      </c>
      <c r="U971" t="s">
        <v>553</v>
      </c>
    </row>
    <row r="972" spans="2:21" x14ac:dyDescent="0.3">
      <c r="B972" t="s">
        <v>868</v>
      </c>
      <c r="D972" s="6"/>
      <c r="E972" s="6"/>
      <c r="G972" t="s">
        <v>125</v>
      </c>
      <c r="I972" t="s">
        <v>104</v>
      </c>
      <c r="J972" t="s">
        <v>158</v>
      </c>
      <c r="K972" t="s">
        <v>13</v>
      </c>
      <c r="L972">
        <v>1610</v>
      </c>
      <c r="M972" s="6">
        <v>43510</v>
      </c>
      <c r="N972" t="s">
        <v>106</v>
      </c>
      <c r="Q972" s="6"/>
      <c r="R972" t="s">
        <v>7</v>
      </c>
      <c r="S972" t="s">
        <v>869</v>
      </c>
      <c r="T972" s="6">
        <v>43738</v>
      </c>
      <c r="U972" t="s">
        <v>401</v>
      </c>
    </row>
    <row r="973" spans="2:21" x14ac:dyDescent="0.3">
      <c r="B973" t="s">
        <v>728</v>
      </c>
      <c r="D973" s="6"/>
      <c r="E973" s="6"/>
      <c r="G973" t="s">
        <v>155</v>
      </c>
      <c r="I973" t="s">
        <v>104</v>
      </c>
      <c r="J973" t="s">
        <v>127</v>
      </c>
      <c r="K973" t="s">
        <v>13</v>
      </c>
      <c r="L973">
        <v>8605</v>
      </c>
      <c r="M973" s="6">
        <v>43645</v>
      </c>
      <c r="N973" t="s">
        <v>106</v>
      </c>
      <c r="Q973" s="6"/>
      <c r="R973" t="s">
        <v>5</v>
      </c>
      <c r="S973" t="s">
        <v>870</v>
      </c>
      <c r="T973" s="6">
        <v>43748</v>
      </c>
      <c r="U973" t="s">
        <v>138</v>
      </c>
    </row>
    <row r="974" spans="2:21" x14ac:dyDescent="0.3">
      <c r="B974" t="s">
        <v>552</v>
      </c>
      <c r="D974" s="6"/>
      <c r="E974" s="6"/>
      <c r="G974" t="s">
        <v>155</v>
      </c>
      <c r="I974" t="s">
        <v>104</v>
      </c>
      <c r="J974" t="s">
        <v>127</v>
      </c>
      <c r="K974" t="s">
        <v>13</v>
      </c>
      <c r="L974">
        <v>52500</v>
      </c>
      <c r="M974" s="6">
        <v>43602</v>
      </c>
      <c r="N974" t="s">
        <v>106</v>
      </c>
      <c r="Q974" s="6"/>
      <c r="R974" t="s">
        <v>5</v>
      </c>
      <c r="S974" t="s">
        <v>871</v>
      </c>
      <c r="T974" s="6">
        <v>43748</v>
      </c>
      <c r="U974" t="s">
        <v>136</v>
      </c>
    </row>
    <row r="975" spans="2:21" x14ac:dyDescent="0.3">
      <c r="B975" t="s">
        <v>872</v>
      </c>
      <c r="D975" s="6"/>
      <c r="E975" s="6"/>
      <c r="G975" t="s">
        <v>125</v>
      </c>
      <c r="I975" t="s">
        <v>104</v>
      </c>
      <c r="J975" t="s">
        <v>46</v>
      </c>
      <c r="K975" t="s">
        <v>11</v>
      </c>
      <c r="L975">
        <v>21875</v>
      </c>
      <c r="M975" s="6">
        <v>43497</v>
      </c>
      <c r="N975" t="s">
        <v>106</v>
      </c>
      <c r="Q975" s="6"/>
      <c r="R975" t="s">
        <v>7</v>
      </c>
      <c r="S975" t="s">
        <v>873</v>
      </c>
      <c r="T975" s="6">
        <v>43748</v>
      </c>
      <c r="U975" t="s">
        <v>427</v>
      </c>
    </row>
    <row r="976" spans="2:21" x14ac:dyDescent="0.3">
      <c r="B976" t="s">
        <v>646</v>
      </c>
      <c r="D976" s="6"/>
      <c r="E976" s="6"/>
      <c r="G976" t="s">
        <v>155</v>
      </c>
      <c r="I976" t="s">
        <v>104</v>
      </c>
      <c r="J976" t="s">
        <v>127</v>
      </c>
      <c r="K976" t="s">
        <v>11</v>
      </c>
      <c r="L976">
        <v>93906</v>
      </c>
      <c r="M976" s="6">
        <v>43531</v>
      </c>
      <c r="N976" t="s">
        <v>106</v>
      </c>
      <c r="Q976" s="6"/>
      <c r="R976" t="s">
        <v>5</v>
      </c>
      <c r="S976" t="s">
        <v>874</v>
      </c>
      <c r="T976" s="6">
        <v>43748</v>
      </c>
      <c r="U976" t="s">
        <v>475</v>
      </c>
    </row>
    <row r="977" spans="2:21" x14ac:dyDescent="0.3">
      <c r="B977" t="s">
        <v>465</v>
      </c>
      <c r="D977" s="6"/>
      <c r="E977" s="6"/>
      <c r="G977" t="s">
        <v>155</v>
      </c>
      <c r="I977" t="s">
        <v>104</v>
      </c>
      <c r="J977" t="s">
        <v>127</v>
      </c>
      <c r="K977" t="s">
        <v>13</v>
      </c>
      <c r="L977">
        <v>23387</v>
      </c>
      <c r="M977" s="6">
        <v>43466</v>
      </c>
      <c r="N977" t="s">
        <v>106</v>
      </c>
      <c r="Q977" s="6"/>
      <c r="R977" t="s">
        <v>5</v>
      </c>
      <c r="S977" t="s">
        <v>875</v>
      </c>
      <c r="T977" s="6">
        <v>43748</v>
      </c>
      <c r="U977" t="s">
        <v>123</v>
      </c>
    </row>
    <row r="978" spans="2:21" x14ac:dyDescent="0.3">
      <c r="B978" t="s">
        <v>711</v>
      </c>
      <c r="D978" s="6"/>
      <c r="E978" s="6"/>
      <c r="G978" t="s">
        <v>155</v>
      </c>
      <c r="I978" t="s">
        <v>104</v>
      </c>
      <c r="J978" t="s">
        <v>127</v>
      </c>
      <c r="K978" t="s">
        <v>13</v>
      </c>
      <c r="L978">
        <v>3347</v>
      </c>
      <c r="M978" s="6">
        <v>43556</v>
      </c>
      <c r="N978" t="s">
        <v>106</v>
      </c>
      <c r="Q978" s="6"/>
      <c r="R978" t="s">
        <v>5</v>
      </c>
      <c r="S978" t="s">
        <v>876</v>
      </c>
      <c r="T978" s="6">
        <v>43748</v>
      </c>
      <c r="U978" t="s">
        <v>502</v>
      </c>
    </row>
    <row r="979" spans="2:21" x14ac:dyDescent="0.3">
      <c r="B979" t="s">
        <v>570</v>
      </c>
      <c r="D979" s="6"/>
      <c r="E979" s="6"/>
      <c r="G979" t="s">
        <v>476</v>
      </c>
      <c r="I979" t="s">
        <v>104</v>
      </c>
      <c r="J979" t="s">
        <v>46</v>
      </c>
      <c r="K979" t="s">
        <v>11</v>
      </c>
      <c r="L979">
        <v>60025</v>
      </c>
      <c r="M979" s="6">
        <v>43654</v>
      </c>
      <c r="N979" t="s">
        <v>106</v>
      </c>
      <c r="Q979" s="6"/>
      <c r="R979" t="s">
        <v>1</v>
      </c>
      <c r="S979" t="s">
        <v>877</v>
      </c>
      <c r="T979" s="6">
        <v>43755</v>
      </c>
      <c r="U979" t="s">
        <v>469</v>
      </c>
    </row>
    <row r="980" spans="2:21" x14ac:dyDescent="0.3">
      <c r="B980" t="s">
        <v>649</v>
      </c>
      <c r="D980" s="6"/>
      <c r="E980" s="6"/>
      <c r="G980" t="s">
        <v>125</v>
      </c>
      <c r="I980" t="s">
        <v>104</v>
      </c>
      <c r="J980" t="s">
        <v>44</v>
      </c>
      <c r="K980" t="s">
        <v>13</v>
      </c>
      <c r="L980">
        <v>13613</v>
      </c>
      <c r="M980" s="6">
        <v>43472</v>
      </c>
      <c r="N980" t="s">
        <v>106</v>
      </c>
      <c r="Q980" s="6"/>
      <c r="R980" t="s">
        <v>7</v>
      </c>
      <c r="S980" t="s">
        <v>878</v>
      </c>
      <c r="T980" s="6">
        <v>43755</v>
      </c>
      <c r="U980" t="s">
        <v>180</v>
      </c>
    </row>
    <row r="981" spans="2:21" x14ac:dyDescent="0.3">
      <c r="B981" t="s">
        <v>652</v>
      </c>
      <c r="D981" s="6"/>
      <c r="E981" s="6"/>
      <c r="G981" t="s">
        <v>134</v>
      </c>
      <c r="I981" t="s">
        <v>104</v>
      </c>
      <c r="J981" t="s">
        <v>127</v>
      </c>
      <c r="K981" t="s">
        <v>12</v>
      </c>
      <c r="L981">
        <v>79834</v>
      </c>
      <c r="M981" s="6">
        <v>43641</v>
      </c>
      <c r="N981" t="s">
        <v>106</v>
      </c>
      <c r="Q981" s="6"/>
      <c r="R981" t="s">
        <v>4</v>
      </c>
      <c r="S981" t="s">
        <v>879</v>
      </c>
      <c r="T981" s="6">
        <v>43755</v>
      </c>
      <c r="U981" t="s">
        <v>176</v>
      </c>
    </row>
    <row r="982" spans="2:21" x14ac:dyDescent="0.3">
      <c r="B982" t="s">
        <v>569</v>
      </c>
      <c r="D982" s="6"/>
      <c r="E982" s="6"/>
      <c r="G982" t="s">
        <v>476</v>
      </c>
      <c r="I982" t="s">
        <v>104</v>
      </c>
      <c r="J982" t="s">
        <v>46</v>
      </c>
      <c r="K982" t="s">
        <v>11</v>
      </c>
      <c r="L982">
        <v>60025</v>
      </c>
      <c r="M982" s="6">
        <v>43654</v>
      </c>
      <c r="N982" t="s">
        <v>106</v>
      </c>
      <c r="Q982" s="6"/>
      <c r="R982" t="s">
        <v>1</v>
      </c>
      <c r="S982" t="s">
        <v>880</v>
      </c>
      <c r="T982" s="6">
        <v>43755</v>
      </c>
      <c r="U982" t="s">
        <v>178</v>
      </c>
    </row>
    <row r="983" spans="2:21" x14ac:dyDescent="0.3">
      <c r="B983" t="s">
        <v>575</v>
      </c>
      <c r="D983" s="6"/>
      <c r="E983" s="6"/>
      <c r="G983" t="s">
        <v>205</v>
      </c>
      <c r="I983" t="s">
        <v>104</v>
      </c>
      <c r="J983" t="s">
        <v>46</v>
      </c>
      <c r="K983" t="s">
        <v>11</v>
      </c>
      <c r="L983">
        <v>63000</v>
      </c>
      <c r="M983" s="6">
        <v>43672</v>
      </c>
      <c r="N983" t="s">
        <v>106</v>
      </c>
      <c r="Q983" s="6"/>
      <c r="R983" t="s">
        <v>6</v>
      </c>
      <c r="S983" t="s">
        <v>881</v>
      </c>
      <c r="T983" s="6">
        <v>43781</v>
      </c>
      <c r="U983" t="s">
        <v>378</v>
      </c>
    </row>
    <row r="984" spans="2:21" x14ac:dyDescent="0.3">
      <c r="D984" s="6"/>
      <c r="E984" s="6"/>
      <c r="G984" t="s">
        <v>476</v>
      </c>
      <c r="I984" t="s">
        <v>104</v>
      </c>
      <c r="J984" t="s">
        <v>105</v>
      </c>
      <c r="K984" t="s">
        <v>11</v>
      </c>
      <c r="L984">
        <v>100000</v>
      </c>
      <c r="M984" s="6">
        <v>43663</v>
      </c>
      <c r="N984" t="s">
        <v>814</v>
      </c>
      <c r="Q984" s="6"/>
      <c r="R984" t="s">
        <v>1</v>
      </c>
      <c r="S984" t="s">
        <v>882</v>
      </c>
      <c r="T984" s="6">
        <v>43781</v>
      </c>
      <c r="U984" t="s">
        <v>209</v>
      </c>
    </row>
    <row r="985" spans="2:21" x14ac:dyDescent="0.3">
      <c r="D985" s="6"/>
      <c r="E985" s="6"/>
      <c r="G985" t="s">
        <v>476</v>
      </c>
      <c r="I985" t="s">
        <v>104</v>
      </c>
      <c r="J985" t="s">
        <v>105</v>
      </c>
      <c r="K985" t="s">
        <v>11</v>
      </c>
      <c r="L985">
        <v>100000</v>
      </c>
      <c r="M985" s="6">
        <v>43486</v>
      </c>
      <c r="N985" t="s">
        <v>814</v>
      </c>
      <c r="Q985" s="6"/>
      <c r="R985" t="s">
        <v>1</v>
      </c>
      <c r="S985" t="s">
        <v>883</v>
      </c>
      <c r="T985" s="6">
        <v>43781</v>
      </c>
      <c r="U985" t="s">
        <v>422</v>
      </c>
    </row>
    <row r="986" spans="2:21" x14ac:dyDescent="0.3">
      <c r="B986" t="s">
        <v>696</v>
      </c>
      <c r="D986" s="6"/>
      <c r="E986" s="6"/>
      <c r="G986" t="s">
        <v>155</v>
      </c>
      <c r="I986" t="s">
        <v>104</v>
      </c>
      <c r="J986" t="s">
        <v>127</v>
      </c>
      <c r="K986" t="s">
        <v>13</v>
      </c>
      <c r="L986">
        <v>11111</v>
      </c>
      <c r="M986" s="6">
        <v>43524</v>
      </c>
      <c r="N986" t="s">
        <v>106</v>
      </c>
      <c r="Q986" s="6"/>
      <c r="R986" t="s">
        <v>5</v>
      </c>
      <c r="S986" t="s">
        <v>884</v>
      </c>
      <c r="T986" s="6">
        <v>43802</v>
      </c>
      <c r="U986" t="s">
        <v>330</v>
      </c>
    </row>
    <row r="987" spans="2:21" x14ac:dyDescent="0.3">
      <c r="B987" t="s">
        <v>538</v>
      </c>
      <c r="D987" s="6"/>
      <c r="E987" s="6"/>
      <c r="G987" t="s">
        <v>121</v>
      </c>
      <c r="I987" t="s">
        <v>104</v>
      </c>
      <c r="J987" t="s">
        <v>105</v>
      </c>
      <c r="K987" t="s">
        <v>11</v>
      </c>
      <c r="L987">
        <v>3008</v>
      </c>
      <c r="M987" s="6">
        <v>43567</v>
      </c>
      <c r="N987" t="s">
        <v>106</v>
      </c>
      <c r="Q987" s="6"/>
      <c r="R987" t="s">
        <v>2</v>
      </c>
      <c r="S987" t="s">
        <v>885</v>
      </c>
      <c r="T987" s="6">
        <v>43802</v>
      </c>
      <c r="U987" t="s">
        <v>189</v>
      </c>
    </row>
    <row r="988" spans="2:21" x14ac:dyDescent="0.3">
      <c r="B988" t="s">
        <v>673</v>
      </c>
      <c r="D988" s="6"/>
      <c r="E988" s="6"/>
      <c r="G988" t="s">
        <v>121</v>
      </c>
      <c r="I988" t="s">
        <v>104</v>
      </c>
      <c r="J988" t="s">
        <v>46</v>
      </c>
      <c r="K988" t="s">
        <v>11</v>
      </c>
      <c r="L988">
        <v>6184</v>
      </c>
      <c r="M988" s="6">
        <v>43684</v>
      </c>
      <c r="N988" t="s">
        <v>106</v>
      </c>
      <c r="Q988" s="6"/>
      <c r="R988" t="s">
        <v>2</v>
      </c>
      <c r="S988" t="s">
        <v>886</v>
      </c>
      <c r="T988" s="6">
        <v>43804</v>
      </c>
      <c r="U988" t="s">
        <v>187</v>
      </c>
    </row>
    <row r="989" spans="2:21" x14ac:dyDescent="0.3">
      <c r="B989" t="s">
        <v>486</v>
      </c>
      <c r="D989" s="6"/>
      <c r="E989" s="6"/>
      <c r="G989" t="s">
        <v>134</v>
      </c>
      <c r="I989" t="s">
        <v>104</v>
      </c>
      <c r="J989" t="s">
        <v>158</v>
      </c>
      <c r="K989" t="s">
        <v>12</v>
      </c>
      <c r="L989">
        <v>1568</v>
      </c>
      <c r="M989" s="6">
        <v>43504</v>
      </c>
      <c r="N989" t="s">
        <v>106</v>
      </c>
      <c r="Q989" s="6"/>
      <c r="R989" t="s">
        <v>4</v>
      </c>
      <c r="S989" t="s">
        <v>887</v>
      </c>
      <c r="T989" s="6">
        <v>43804</v>
      </c>
      <c r="U989" t="s">
        <v>417</v>
      </c>
    </row>
    <row r="990" spans="2:21" x14ac:dyDescent="0.3">
      <c r="B990" t="s">
        <v>646</v>
      </c>
      <c r="D990" s="6"/>
      <c r="E990" s="6"/>
      <c r="G990" t="s">
        <v>155</v>
      </c>
      <c r="I990" t="s">
        <v>104</v>
      </c>
      <c r="J990" t="s">
        <v>127</v>
      </c>
      <c r="K990" t="s">
        <v>11</v>
      </c>
      <c r="L990">
        <v>18901</v>
      </c>
      <c r="M990" s="6">
        <v>43722</v>
      </c>
      <c r="N990" t="s">
        <v>106</v>
      </c>
      <c r="Q990" s="6"/>
      <c r="R990" t="s">
        <v>5</v>
      </c>
      <c r="S990" t="s">
        <v>888</v>
      </c>
      <c r="T990" s="6">
        <v>43804</v>
      </c>
      <c r="U990" t="s">
        <v>162</v>
      </c>
    </row>
    <row r="991" spans="2:21" x14ac:dyDescent="0.3">
      <c r="B991" t="s">
        <v>646</v>
      </c>
      <c r="D991" s="6"/>
      <c r="E991" s="6"/>
      <c r="G991" t="s">
        <v>155</v>
      </c>
      <c r="I991" t="s">
        <v>104</v>
      </c>
      <c r="J991" t="s">
        <v>127</v>
      </c>
      <c r="K991" t="s">
        <v>12</v>
      </c>
      <c r="L991">
        <v>27682</v>
      </c>
      <c r="M991" s="6">
        <v>43691</v>
      </c>
      <c r="N991" t="s">
        <v>106</v>
      </c>
      <c r="Q991" s="6"/>
      <c r="R991" t="s">
        <v>5</v>
      </c>
      <c r="S991" t="s">
        <v>889</v>
      </c>
      <c r="T991" s="6">
        <v>43804</v>
      </c>
      <c r="U991" t="s">
        <v>433</v>
      </c>
    </row>
    <row r="992" spans="2:21" x14ac:dyDescent="0.3">
      <c r="B992" t="s">
        <v>650</v>
      </c>
      <c r="D992" s="6"/>
      <c r="E992" s="6"/>
      <c r="G992" t="s">
        <v>155</v>
      </c>
      <c r="I992" t="s">
        <v>104</v>
      </c>
      <c r="J992" t="s">
        <v>127</v>
      </c>
      <c r="K992" t="s">
        <v>11</v>
      </c>
      <c r="L992">
        <v>5501</v>
      </c>
      <c r="M992" s="6">
        <v>43759</v>
      </c>
      <c r="N992" t="s">
        <v>106</v>
      </c>
      <c r="Q992" s="6"/>
      <c r="R992" t="s">
        <v>5</v>
      </c>
      <c r="S992" t="s">
        <v>890</v>
      </c>
      <c r="T992" s="6">
        <v>43804</v>
      </c>
      <c r="U992" t="s">
        <v>392</v>
      </c>
    </row>
    <row r="993" spans="2:21" x14ac:dyDescent="0.3">
      <c r="B993" t="s">
        <v>763</v>
      </c>
      <c r="D993" s="6"/>
      <c r="E993" s="6"/>
      <c r="G993" t="s">
        <v>155</v>
      </c>
      <c r="I993" t="s">
        <v>104</v>
      </c>
      <c r="J993" t="s">
        <v>127</v>
      </c>
      <c r="K993" t="s">
        <v>13</v>
      </c>
      <c r="L993">
        <v>123750</v>
      </c>
      <c r="M993" s="6">
        <v>43738</v>
      </c>
      <c r="N993" t="s">
        <v>106</v>
      </c>
      <c r="Q993" s="6"/>
      <c r="R993" t="s">
        <v>5</v>
      </c>
      <c r="S993" t="s">
        <v>891</v>
      </c>
      <c r="T993" s="6">
        <v>43804</v>
      </c>
      <c r="U993" t="s">
        <v>892</v>
      </c>
    </row>
    <row r="994" spans="2:21" x14ac:dyDescent="0.3">
      <c r="B994" t="s">
        <v>632</v>
      </c>
      <c r="D994" s="6"/>
      <c r="E994" s="6"/>
      <c r="G994" t="s">
        <v>121</v>
      </c>
      <c r="I994" t="s">
        <v>104</v>
      </c>
      <c r="J994" t="s">
        <v>44</v>
      </c>
      <c r="K994" t="s">
        <v>11</v>
      </c>
      <c r="L994">
        <v>15593</v>
      </c>
      <c r="M994" s="6">
        <v>43477</v>
      </c>
      <c r="N994" t="s">
        <v>106</v>
      </c>
      <c r="Q994" s="6"/>
      <c r="R994" t="s">
        <v>2</v>
      </c>
      <c r="S994" t="s">
        <v>893</v>
      </c>
      <c r="T994" s="6">
        <v>43808</v>
      </c>
      <c r="U994" t="s">
        <v>894</v>
      </c>
    </row>
    <row r="995" spans="2:21" x14ac:dyDescent="0.3">
      <c r="B995" t="s">
        <v>536</v>
      </c>
      <c r="D995" s="6"/>
      <c r="E995" s="6"/>
      <c r="G995" t="s">
        <v>121</v>
      </c>
      <c r="I995" t="s">
        <v>104</v>
      </c>
      <c r="J995" t="s">
        <v>105</v>
      </c>
      <c r="K995" t="s">
        <v>11</v>
      </c>
      <c r="L995">
        <v>2212</v>
      </c>
      <c r="M995" s="6">
        <v>43565</v>
      </c>
      <c r="N995" t="s">
        <v>106</v>
      </c>
      <c r="Q995" s="6"/>
      <c r="R995" t="s">
        <v>2</v>
      </c>
      <c r="S995" t="s">
        <v>895</v>
      </c>
      <c r="T995" s="6">
        <v>43808</v>
      </c>
      <c r="U995" t="s">
        <v>896</v>
      </c>
    </row>
    <row r="996" spans="2:21" x14ac:dyDescent="0.3">
      <c r="B996" t="s">
        <v>571</v>
      </c>
      <c r="D996" s="6"/>
      <c r="E996" s="6"/>
      <c r="G996" t="s">
        <v>121</v>
      </c>
      <c r="I996" t="s">
        <v>104</v>
      </c>
      <c r="J996" t="s">
        <v>127</v>
      </c>
      <c r="K996" t="s">
        <v>11</v>
      </c>
      <c r="L996">
        <v>9056</v>
      </c>
      <c r="M996" s="6">
        <v>43655</v>
      </c>
      <c r="N996" t="s">
        <v>106</v>
      </c>
      <c r="Q996" s="6"/>
      <c r="R996" t="s">
        <v>2</v>
      </c>
      <c r="S996" t="s">
        <v>897</v>
      </c>
      <c r="T996" s="6">
        <v>43808</v>
      </c>
      <c r="U996" t="s">
        <v>898</v>
      </c>
    </row>
    <row r="997" spans="2:21" x14ac:dyDescent="0.3">
      <c r="B997" t="s">
        <v>578</v>
      </c>
      <c r="D997" s="6"/>
      <c r="E997" s="6"/>
      <c r="G997" t="s">
        <v>134</v>
      </c>
      <c r="I997" t="s">
        <v>104</v>
      </c>
      <c r="J997" t="s">
        <v>158</v>
      </c>
      <c r="K997" t="s">
        <v>12</v>
      </c>
      <c r="L997">
        <v>11550</v>
      </c>
      <c r="M997" s="6">
        <v>43716</v>
      </c>
      <c r="N997" t="s">
        <v>106</v>
      </c>
      <c r="Q997" s="6"/>
      <c r="R997" t="s">
        <v>4</v>
      </c>
      <c r="S997" t="s">
        <v>899</v>
      </c>
      <c r="T997" s="6">
        <v>43818</v>
      </c>
      <c r="U997" t="s">
        <v>900</v>
      </c>
    </row>
    <row r="998" spans="2:21" x14ac:dyDescent="0.3">
      <c r="B998" t="s">
        <v>586</v>
      </c>
      <c r="D998" s="6"/>
      <c r="E998" s="6"/>
      <c r="G998" t="s">
        <v>134</v>
      </c>
      <c r="I998" t="s">
        <v>104</v>
      </c>
      <c r="J998" t="s">
        <v>223</v>
      </c>
      <c r="K998" t="s">
        <v>12</v>
      </c>
      <c r="L998">
        <v>43033</v>
      </c>
      <c r="M998" s="6">
        <v>43716</v>
      </c>
      <c r="N998" t="s">
        <v>106</v>
      </c>
      <c r="Q998" s="6"/>
      <c r="R998" t="s">
        <v>4</v>
      </c>
      <c r="S998" t="s">
        <v>901</v>
      </c>
      <c r="T998" s="6">
        <v>43818</v>
      </c>
      <c r="U998" t="s">
        <v>902</v>
      </c>
    </row>
    <row r="999" spans="2:21" x14ac:dyDescent="0.3">
      <c r="B999" t="s">
        <v>578</v>
      </c>
      <c r="D999" s="6"/>
      <c r="E999" s="6"/>
      <c r="G999" t="s">
        <v>134</v>
      </c>
      <c r="I999" t="s">
        <v>104</v>
      </c>
      <c r="J999" t="s">
        <v>158</v>
      </c>
      <c r="K999" t="s">
        <v>12</v>
      </c>
      <c r="L999">
        <v>7700</v>
      </c>
      <c r="M999" s="6">
        <v>43716</v>
      </c>
      <c r="N999" t="s">
        <v>106</v>
      </c>
      <c r="Q999" s="6"/>
      <c r="R999" t="s">
        <v>4</v>
      </c>
      <c r="S999" t="s">
        <v>903</v>
      </c>
      <c r="T999" s="6">
        <v>43818</v>
      </c>
      <c r="U999" t="s">
        <v>904</v>
      </c>
    </row>
    <row r="1000" spans="2:21" x14ac:dyDescent="0.3">
      <c r="B1000" t="s">
        <v>586</v>
      </c>
      <c r="D1000" s="6"/>
      <c r="E1000" s="6"/>
      <c r="G1000" t="s">
        <v>134</v>
      </c>
      <c r="I1000" t="s">
        <v>104</v>
      </c>
      <c r="J1000" t="s">
        <v>223</v>
      </c>
      <c r="K1000" t="s">
        <v>12</v>
      </c>
      <c r="L1000">
        <v>72139</v>
      </c>
      <c r="M1000" s="6">
        <v>43716</v>
      </c>
      <c r="N1000" t="s">
        <v>106</v>
      </c>
      <c r="Q1000" s="6"/>
      <c r="R1000" t="s">
        <v>4</v>
      </c>
      <c r="S1000" t="s">
        <v>905</v>
      </c>
      <c r="T1000" s="6">
        <v>43818</v>
      </c>
      <c r="U1000" t="s">
        <v>906</v>
      </c>
    </row>
    <row r="1001" spans="2:21" x14ac:dyDescent="0.3">
      <c r="B1001" t="s">
        <v>538</v>
      </c>
      <c r="D1001" s="6"/>
      <c r="E1001" s="6"/>
      <c r="G1001" t="s">
        <v>121</v>
      </c>
      <c r="I1001" t="s">
        <v>104</v>
      </c>
      <c r="J1001" t="s">
        <v>105</v>
      </c>
      <c r="K1001" t="s">
        <v>11</v>
      </c>
      <c r="L1001">
        <v>32585</v>
      </c>
      <c r="M1001" s="6">
        <v>43719</v>
      </c>
      <c r="N1001" t="s">
        <v>106</v>
      </c>
      <c r="Q1001" s="6"/>
      <c r="R1001" t="s">
        <v>2</v>
      </c>
      <c r="S1001" t="s">
        <v>907</v>
      </c>
      <c r="T1001" s="6">
        <v>43818</v>
      </c>
      <c r="U1001" t="s">
        <v>908</v>
      </c>
    </row>
    <row r="1002" spans="2:21" x14ac:dyDescent="0.3">
      <c r="B1002" t="s">
        <v>538</v>
      </c>
      <c r="D1002" s="6"/>
      <c r="E1002" s="6"/>
      <c r="G1002" t="s">
        <v>121</v>
      </c>
      <c r="I1002" t="s">
        <v>104</v>
      </c>
      <c r="J1002" t="s">
        <v>105</v>
      </c>
      <c r="K1002" t="s">
        <v>11</v>
      </c>
      <c r="L1002">
        <v>8045</v>
      </c>
      <c r="M1002" s="6">
        <v>43730</v>
      </c>
      <c r="N1002" t="s">
        <v>106</v>
      </c>
      <c r="Q1002" s="6"/>
      <c r="R1002" t="s">
        <v>2</v>
      </c>
      <c r="S1002" t="s">
        <v>909</v>
      </c>
      <c r="T1002" s="6">
        <v>43818</v>
      </c>
      <c r="U1002" t="s">
        <v>910</v>
      </c>
    </row>
    <row r="1003" spans="2:21" x14ac:dyDescent="0.3">
      <c r="B1003" t="s">
        <v>538</v>
      </c>
      <c r="D1003" s="6"/>
      <c r="E1003" s="6"/>
      <c r="G1003" t="s">
        <v>121</v>
      </c>
      <c r="I1003" t="s">
        <v>104</v>
      </c>
      <c r="J1003" t="s">
        <v>105</v>
      </c>
      <c r="K1003" t="s">
        <v>11</v>
      </c>
      <c r="L1003">
        <v>26805</v>
      </c>
      <c r="M1003" s="6">
        <v>43788</v>
      </c>
      <c r="N1003" t="s">
        <v>106</v>
      </c>
      <c r="Q1003" s="6"/>
      <c r="R1003" t="s">
        <v>2</v>
      </c>
      <c r="S1003" t="s">
        <v>911</v>
      </c>
      <c r="T1003" s="6">
        <v>43823</v>
      </c>
      <c r="U1003" t="s">
        <v>912</v>
      </c>
    </row>
    <row r="1004" spans="2:21" x14ac:dyDescent="0.3">
      <c r="B1004" t="s">
        <v>741</v>
      </c>
      <c r="D1004" s="6"/>
      <c r="E1004" s="6"/>
      <c r="G1004" t="s">
        <v>134</v>
      </c>
      <c r="I1004" t="s">
        <v>104</v>
      </c>
      <c r="J1004" t="s">
        <v>127</v>
      </c>
      <c r="K1004" t="s">
        <v>13</v>
      </c>
      <c r="L1004">
        <v>956</v>
      </c>
      <c r="M1004" s="6">
        <v>43649</v>
      </c>
      <c r="N1004" t="s">
        <v>106</v>
      </c>
      <c r="Q1004" s="6"/>
      <c r="R1004" t="s">
        <v>4</v>
      </c>
      <c r="S1004" t="s">
        <v>913</v>
      </c>
      <c r="T1004" s="6">
        <v>43823</v>
      </c>
      <c r="U1004" t="s">
        <v>914</v>
      </c>
    </row>
    <row r="1005" spans="2:21" x14ac:dyDescent="0.3">
      <c r="B1005" t="s">
        <v>768</v>
      </c>
      <c r="D1005" s="6"/>
      <c r="E1005" s="6"/>
      <c r="G1005" t="s">
        <v>746</v>
      </c>
      <c r="I1005" t="s">
        <v>104</v>
      </c>
      <c r="J1005" t="s">
        <v>44</v>
      </c>
      <c r="K1005" t="s">
        <v>13</v>
      </c>
      <c r="L1005">
        <v>50160</v>
      </c>
      <c r="M1005" s="6">
        <v>43765</v>
      </c>
      <c r="N1005" t="s">
        <v>106</v>
      </c>
      <c r="Q1005" s="6"/>
      <c r="R1005" t="s">
        <v>3</v>
      </c>
      <c r="S1005" t="s">
        <v>915</v>
      </c>
      <c r="T1005" s="6">
        <v>43824</v>
      </c>
      <c r="U1005" t="s">
        <v>916</v>
      </c>
    </row>
    <row r="1006" spans="2:21" x14ac:dyDescent="0.3">
      <c r="B1006" t="s">
        <v>917</v>
      </c>
      <c r="D1006" s="6"/>
      <c r="E1006" s="6"/>
      <c r="G1006" t="s">
        <v>125</v>
      </c>
      <c r="I1006" t="s">
        <v>104</v>
      </c>
      <c r="J1006" t="s">
        <v>105</v>
      </c>
      <c r="K1006" t="s">
        <v>11</v>
      </c>
      <c r="L1006">
        <v>62399</v>
      </c>
      <c r="M1006" s="6">
        <v>43783</v>
      </c>
      <c r="N1006" t="s">
        <v>106</v>
      </c>
      <c r="Q1006" s="6"/>
      <c r="R1006" t="s">
        <v>7</v>
      </c>
      <c r="S1006" t="s">
        <v>918</v>
      </c>
      <c r="T1006" s="6">
        <v>43824</v>
      </c>
      <c r="U1006" t="s">
        <v>919</v>
      </c>
    </row>
    <row r="1007" spans="2:21" x14ac:dyDescent="0.3">
      <c r="B1007" t="s">
        <v>508</v>
      </c>
      <c r="D1007" s="6"/>
      <c r="E1007" s="6"/>
      <c r="G1007" t="s">
        <v>205</v>
      </c>
      <c r="I1007" t="s">
        <v>104</v>
      </c>
      <c r="J1007" t="s">
        <v>46</v>
      </c>
      <c r="K1007" t="s">
        <v>11</v>
      </c>
      <c r="L1007">
        <v>27530</v>
      </c>
      <c r="M1007" s="6">
        <v>43533</v>
      </c>
      <c r="N1007" t="s">
        <v>106</v>
      </c>
      <c r="Q1007" s="6"/>
      <c r="R1007" t="s">
        <v>6</v>
      </c>
      <c r="S1007" t="s">
        <v>920</v>
      </c>
      <c r="T1007" s="6">
        <v>43825</v>
      </c>
      <c r="U1007" t="s">
        <v>921</v>
      </c>
    </row>
    <row r="1008" spans="2:21" x14ac:dyDescent="0.3">
      <c r="B1008" t="s">
        <v>709</v>
      </c>
      <c r="D1008" s="6"/>
      <c r="E1008" s="6"/>
      <c r="G1008" t="s">
        <v>155</v>
      </c>
      <c r="I1008" t="s">
        <v>104</v>
      </c>
      <c r="J1008" t="s">
        <v>127</v>
      </c>
      <c r="K1008" t="s">
        <v>13</v>
      </c>
      <c r="L1008">
        <v>60000</v>
      </c>
      <c r="M1008" s="6">
        <v>43556</v>
      </c>
      <c r="N1008" t="s">
        <v>106</v>
      </c>
      <c r="Q1008" s="6"/>
      <c r="R1008" t="s">
        <v>5</v>
      </c>
      <c r="S1008" t="s">
        <v>922</v>
      </c>
      <c r="T1008" s="6">
        <v>43825</v>
      </c>
      <c r="U1008" t="s">
        <v>923</v>
      </c>
    </row>
    <row r="1009" spans="2:21" x14ac:dyDescent="0.3">
      <c r="B1009" t="s">
        <v>924</v>
      </c>
      <c r="D1009" s="6"/>
      <c r="E1009" s="6"/>
      <c r="G1009" t="s">
        <v>125</v>
      </c>
      <c r="I1009" t="s">
        <v>104</v>
      </c>
      <c r="J1009" t="s">
        <v>158</v>
      </c>
      <c r="K1009" t="s">
        <v>13</v>
      </c>
      <c r="L1009">
        <v>275569</v>
      </c>
      <c r="M1009" s="6">
        <v>43525</v>
      </c>
      <c r="N1009" t="s">
        <v>106</v>
      </c>
      <c r="Q1009" s="6"/>
      <c r="R1009" t="s">
        <v>7</v>
      </c>
      <c r="S1009" t="s">
        <v>925</v>
      </c>
      <c r="T1009" s="6">
        <v>43825</v>
      </c>
      <c r="U1009" t="s">
        <v>926</v>
      </c>
    </row>
    <row r="1010" spans="2:21" x14ac:dyDescent="0.3">
      <c r="B1010" t="s">
        <v>927</v>
      </c>
      <c r="D1010" s="6"/>
      <c r="E1010" s="6"/>
      <c r="G1010" t="s">
        <v>125</v>
      </c>
      <c r="I1010" t="s">
        <v>104</v>
      </c>
      <c r="J1010" t="s">
        <v>46</v>
      </c>
      <c r="K1010" t="s">
        <v>13</v>
      </c>
      <c r="L1010">
        <v>320000</v>
      </c>
      <c r="M1010" s="6">
        <v>43496</v>
      </c>
      <c r="N1010" t="s">
        <v>106</v>
      </c>
      <c r="Q1010" s="6"/>
      <c r="R1010" t="s">
        <v>7</v>
      </c>
      <c r="S1010" t="s">
        <v>928</v>
      </c>
      <c r="T1010" s="6">
        <v>43825</v>
      </c>
      <c r="U1010" t="s">
        <v>929</v>
      </c>
    </row>
    <row r="1011" spans="2:21" x14ac:dyDescent="0.3">
      <c r="B1011" t="s">
        <v>769</v>
      </c>
      <c r="D1011" s="6"/>
      <c r="E1011" s="6"/>
      <c r="G1011" t="s">
        <v>155</v>
      </c>
      <c r="I1011" t="s">
        <v>104</v>
      </c>
      <c r="J1011" t="s">
        <v>127</v>
      </c>
      <c r="K1011" t="s">
        <v>13</v>
      </c>
      <c r="L1011">
        <v>114752</v>
      </c>
      <c r="M1011" s="6">
        <v>43770</v>
      </c>
      <c r="N1011" t="s">
        <v>106</v>
      </c>
      <c r="Q1011" s="6"/>
      <c r="R1011" t="s">
        <v>5</v>
      </c>
      <c r="S1011" t="s">
        <v>930</v>
      </c>
      <c r="T1011" s="6">
        <v>43825</v>
      </c>
      <c r="U1011" t="s">
        <v>931</v>
      </c>
    </row>
    <row r="1012" spans="2:21" x14ac:dyDescent="0.3">
      <c r="B1012" t="s">
        <v>645</v>
      </c>
      <c r="D1012" s="6"/>
      <c r="E1012" s="6"/>
      <c r="G1012" t="s">
        <v>155</v>
      </c>
      <c r="I1012" t="s">
        <v>104</v>
      </c>
      <c r="J1012" t="s">
        <v>127</v>
      </c>
      <c r="K1012" t="s">
        <v>12</v>
      </c>
      <c r="L1012">
        <v>49027</v>
      </c>
      <c r="M1012" s="6">
        <v>43500</v>
      </c>
      <c r="N1012" t="s">
        <v>106</v>
      </c>
      <c r="Q1012" s="6"/>
      <c r="R1012" t="s">
        <v>5</v>
      </c>
      <c r="S1012" t="s">
        <v>932</v>
      </c>
      <c r="T1012" s="6">
        <v>43825</v>
      </c>
      <c r="U1012" t="s">
        <v>933</v>
      </c>
    </row>
    <row r="1013" spans="2:21" x14ac:dyDescent="0.3">
      <c r="B1013" t="s">
        <v>934</v>
      </c>
      <c r="D1013" s="6"/>
      <c r="E1013" s="6"/>
      <c r="G1013" t="s">
        <v>125</v>
      </c>
      <c r="I1013" t="s">
        <v>104</v>
      </c>
      <c r="J1013" t="s">
        <v>105</v>
      </c>
      <c r="K1013" t="s">
        <v>11</v>
      </c>
      <c r="L1013">
        <v>153332</v>
      </c>
      <c r="M1013" s="6">
        <v>43757</v>
      </c>
      <c r="N1013" t="s">
        <v>106</v>
      </c>
      <c r="Q1013" s="6"/>
      <c r="R1013" t="s">
        <v>7</v>
      </c>
      <c r="S1013" t="s">
        <v>935</v>
      </c>
      <c r="T1013" s="6">
        <v>43825</v>
      </c>
      <c r="U1013" t="s">
        <v>936</v>
      </c>
    </row>
    <row r="1014" spans="2:21" x14ac:dyDescent="0.3">
      <c r="B1014" t="s">
        <v>548</v>
      </c>
      <c r="D1014" s="6"/>
      <c r="E1014" s="6"/>
      <c r="G1014" t="s">
        <v>134</v>
      </c>
      <c r="I1014" t="s">
        <v>104</v>
      </c>
      <c r="J1014" t="s">
        <v>44</v>
      </c>
      <c r="K1014" t="s">
        <v>12</v>
      </c>
      <c r="L1014">
        <v>23591</v>
      </c>
      <c r="M1014" s="6">
        <v>43586</v>
      </c>
      <c r="N1014" t="s">
        <v>106</v>
      </c>
      <c r="Q1014" s="6"/>
      <c r="R1014" t="s">
        <v>4</v>
      </c>
      <c r="S1014" t="s">
        <v>937</v>
      </c>
      <c r="T1014" s="6">
        <v>43827</v>
      </c>
      <c r="U1014" t="s">
        <v>938</v>
      </c>
    </row>
    <row r="1015" spans="2:21" x14ac:dyDescent="0.3">
      <c r="B1015" t="s">
        <v>500</v>
      </c>
      <c r="D1015" s="6"/>
      <c r="E1015" s="6"/>
      <c r="G1015" t="s">
        <v>134</v>
      </c>
      <c r="I1015" t="s">
        <v>104</v>
      </c>
      <c r="J1015" t="s">
        <v>223</v>
      </c>
      <c r="K1015" t="s">
        <v>12</v>
      </c>
      <c r="L1015">
        <v>8228</v>
      </c>
      <c r="M1015" s="6">
        <v>43524</v>
      </c>
      <c r="N1015" t="s">
        <v>106</v>
      </c>
      <c r="Q1015" s="6"/>
      <c r="R1015" t="s">
        <v>4</v>
      </c>
      <c r="S1015" t="s">
        <v>939</v>
      </c>
      <c r="T1015" s="6">
        <v>43827</v>
      </c>
      <c r="U1015" t="s">
        <v>940</v>
      </c>
    </row>
    <row r="1016" spans="2:21" x14ac:dyDescent="0.3">
      <c r="B1016" t="s">
        <v>500</v>
      </c>
      <c r="D1016" s="6"/>
      <c r="E1016" s="6"/>
      <c r="G1016" t="s">
        <v>134</v>
      </c>
      <c r="I1016" t="s">
        <v>104</v>
      </c>
      <c r="J1016" t="s">
        <v>223</v>
      </c>
      <c r="K1016" t="s">
        <v>11</v>
      </c>
      <c r="L1016">
        <v>5241</v>
      </c>
      <c r="M1016" s="6">
        <v>43658</v>
      </c>
      <c r="N1016" t="s">
        <v>106</v>
      </c>
      <c r="Q1016" s="6"/>
      <c r="R1016" t="s">
        <v>4</v>
      </c>
      <c r="S1016" t="s">
        <v>941</v>
      </c>
      <c r="T1016" s="6">
        <v>43827</v>
      </c>
      <c r="U1016" t="s">
        <v>942</v>
      </c>
    </row>
    <row r="1017" spans="2:21" x14ac:dyDescent="0.3">
      <c r="B1017" t="s">
        <v>653</v>
      </c>
      <c r="D1017" s="6"/>
      <c r="E1017" s="6"/>
      <c r="G1017" t="s">
        <v>134</v>
      </c>
      <c r="I1017" t="s">
        <v>104</v>
      </c>
      <c r="J1017" t="s">
        <v>223</v>
      </c>
      <c r="K1017" t="s">
        <v>11</v>
      </c>
      <c r="L1017">
        <v>13154</v>
      </c>
      <c r="M1017" s="6">
        <v>43748</v>
      </c>
      <c r="N1017" t="s">
        <v>106</v>
      </c>
      <c r="Q1017" s="6"/>
      <c r="R1017" t="s">
        <v>4</v>
      </c>
      <c r="S1017" t="s">
        <v>943</v>
      </c>
      <c r="T1017" s="6">
        <v>43827</v>
      </c>
      <c r="U1017" t="s">
        <v>944</v>
      </c>
    </row>
    <row r="1018" spans="2:21" x14ac:dyDescent="0.3">
      <c r="B1018" t="s">
        <v>653</v>
      </c>
      <c r="D1018" s="6"/>
      <c r="E1018" s="6"/>
      <c r="G1018" t="s">
        <v>134</v>
      </c>
      <c r="I1018" t="s">
        <v>104</v>
      </c>
      <c r="J1018" t="s">
        <v>223</v>
      </c>
      <c r="K1018" t="s">
        <v>12</v>
      </c>
      <c r="L1018">
        <v>14461</v>
      </c>
      <c r="M1018" s="6">
        <v>43716</v>
      </c>
      <c r="N1018" t="s">
        <v>106</v>
      </c>
      <c r="Q1018" s="6"/>
      <c r="R1018" t="s">
        <v>4</v>
      </c>
      <c r="S1018" t="s">
        <v>945</v>
      </c>
      <c r="T1018" s="6">
        <v>43827</v>
      </c>
      <c r="U1018" t="s">
        <v>946</v>
      </c>
    </row>
    <row r="1019" spans="2:21" x14ac:dyDescent="0.3">
      <c r="B1019" t="s">
        <v>551</v>
      </c>
      <c r="D1019" s="6"/>
      <c r="E1019" s="6"/>
      <c r="G1019" t="s">
        <v>121</v>
      </c>
      <c r="I1019" t="s">
        <v>104</v>
      </c>
      <c r="J1019" t="s">
        <v>158</v>
      </c>
      <c r="K1019" t="s">
        <v>11</v>
      </c>
      <c r="L1019">
        <v>4596</v>
      </c>
      <c r="M1019" s="6">
        <v>43601</v>
      </c>
      <c r="N1019" t="s">
        <v>106</v>
      </c>
      <c r="Q1019" s="6"/>
      <c r="R1019" t="s">
        <v>2</v>
      </c>
      <c r="S1019" t="s">
        <v>947</v>
      </c>
      <c r="T1019" s="6">
        <v>43827</v>
      </c>
      <c r="U1019" t="s">
        <v>948</v>
      </c>
    </row>
    <row r="1020" spans="2:21" x14ac:dyDescent="0.3">
      <c r="B1020" t="s">
        <v>305</v>
      </c>
      <c r="D1020" s="6"/>
      <c r="E1020" s="6"/>
      <c r="G1020" t="s">
        <v>121</v>
      </c>
      <c r="I1020" t="s">
        <v>104</v>
      </c>
      <c r="J1020" t="s">
        <v>105</v>
      </c>
      <c r="K1020" t="s">
        <v>11</v>
      </c>
      <c r="L1020">
        <v>21443</v>
      </c>
      <c r="M1020" s="6">
        <v>43649</v>
      </c>
      <c r="N1020" t="s">
        <v>106</v>
      </c>
      <c r="Q1020" s="6"/>
      <c r="R1020" t="s">
        <v>2</v>
      </c>
      <c r="S1020" t="s">
        <v>949</v>
      </c>
      <c r="T1020" s="6">
        <v>43827</v>
      </c>
      <c r="U1020" t="s">
        <v>950</v>
      </c>
    </row>
    <row r="1021" spans="2:21" x14ac:dyDescent="0.3">
      <c r="B1021" t="s">
        <v>305</v>
      </c>
      <c r="D1021" s="6"/>
      <c r="E1021" s="6"/>
      <c r="G1021" t="s">
        <v>121</v>
      </c>
      <c r="I1021" t="s">
        <v>104</v>
      </c>
      <c r="J1021" t="s">
        <v>105</v>
      </c>
      <c r="K1021" t="s">
        <v>11</v>
      </c>
      <c r="L1021">
        <v>21442</v>
      </c>
      <c r="M1021" s="6">
        <v>43758</v>
      </c>
      <c r="N1021" t="s">
        <v>106</v>
      </c>
      <c r="Q1021" s="6"/>
      <c r="R1021" t="s">
        <v>2</v>
      </c>
      <c r="S1021" t="s">
        <v>951</v>
      </c>
      <c r="T1021" s="6">
        <v>43827</v>
      </c>
      <c r="U1021" t="s">
        <v>952</v>
      </c>
    </row>
    <row r="1022" spans="2:21" x14ac:dyDescent="0.3">
      <c r="B1022" t="s">
        <v>305</v>
      </c>
      <c r="D1022" s="6"/>
      <c r="E1022" s="6"/>
      <c r="G1022" t="s">
        <v>121</v>
      </c>
      <c r="I1022" t="s">
        <v>104</v>
      </c>
      <c r="J1022" t="s">
        <v>105</v>
      </c>
      <c r="K1022" t="s">
        <v>11</v>
      </c>
      <c r="L1022">
        <v>21443</v>
      </c>
      <c r="M1022" s="6">
        <v>43540</v>
      </c>
      <c r="N1022" t="s">
        <v>106</v>
      </c>
      <c r="Q1022" s="6"/>
      <c r="R1022" t="s">
        <v>2</v>
      </c>
      <c r="S1022" t="s">
        <v>953</v>
      </c>
      <c r="T1022" s="6">
        <v>43827</v>
      </c>
      <c r="U1022" t="s">
        <v>954</v>
      </c>
    </row>
    <row r="1023" spans="2:21" x14ac:dyDescent="0.3">
      <c r="B1023" t="s">
        <v>305</v>
      </c>
      <c r="D1023" s="6"/>
      <c r="E1023" s="6"/>
      <c r="G1023" t="s">
        <v>121</v>
      </c>
      <c r="I1023" t="s">
        <v>104</v>
      </c>
      <c r="J1023" t="s">
        <v>105</v>
      </c>
      <c r="K1023" t="s">
        <v>11</v>
      </c>
      <c r="L1023">
        <v>17949</v>
      </c>
      <c r="M1023" s="6">
        <v>43649</v>
      </c>
      <c r="N1023" t="s">
        <v>106</v>
      </c>
      <c r="Q1023" s="6"/>
      <c r="R1023" t="s">
        <v>2</v>
      </c>
      <c r="S1023" t="s">
        <v>955</v>
      </c>
      <c r="T1023" s="6">
        <v>43827</v>
      </c>
      <c r="U1023" t="s">
        <v>956</v>
      </c>
    </row>
    <row r="1024" spans="2:21" x14ac:dyDescent="0.3">
      <c r="B1024" t="s">
        <v>305</v>
      </c>
      <c r="D1024" s="6"/>
      <c r="E1024" s="6"/>
      <c r="G1024" t="s">
        <v>121</v>
      </c>
      <c r="I1024" t="s">
        <v>104</v>
      </c>
      <c r="J1024" t="s">
        <v>105</v>
      </c>
      <c r="K1024" t="s">
        <v>11</v>
      </c>
      <c r="L1024">
        <v>17949</v>
      </c>
      <c r="M1024" s="6">
        <v>43540</v>
      </c>
      <c r="N1024" t="s">
        <v>106</v>
      </c>
      <c r="Q1024" s="6"/>
      <c r="R1024" t="s">
        <v>2</v>
      </c>
      <c r="S1024" t="s">
        <v>957</v>
      </c>
      <c r="T1024" s="6">
        <v>43827</v>
      </c>
      <c r="U1024" t="s">
        <v>958</v>
      </c>
    </row>
    <row r="1025" spans="2:21" x14ac:dyDescent="0.3">
      <c r="B1025" t="s">
        <v>657</v>
      </c>
      <c r="D1025" s="6"/>
      <c r="E1025" s="6"/>
      <c r="G1025" t="s">
        <v>134</v>
      </c>
      <c r="I1025" t="s">
        <v>104</v>
      </c>
      <c r="J1025" t="s">
        <v>158</v>
      </c>
      <c r="K1025" t="s">
        <v>12</v>
      </c>
      <c r="L1025">
        <v>7889</v>
      </c>
      <c r="M1025" s="6">
        <v>43477</v>
      </c>
      <c r="N1025" t="s">
        <v>106</v>
      </c>
      <c r="Q1025" s="6"/>
      <c r="R1025" t="s">
        <v>4</v>
      </c>
      <c r="S1025" t="s">
        <v>959</v>
      </c>
      <c r="T1025" s="6">
        <v>43827</v>
      </c>
      <c r="U1025" t="s">
        <v>960</v>
      </c>
    </row>
    <row r="1026" spans="2:21" x14ac:dyDescent="0.3">
      <c r="B1026" t="s">
        <v>594</v>
      </c>
      <c r="D1026" s="6"/>
      <c r="E1026" s="6"/>
      <c r="G1026" t="s">
        <v>121</v>
      </c>
      <c r="I1026" t="s">
        <v>104</v>
      </c>
      <c r="J1026" t="s">
        <v>46</v>
      </c>
      <c r="K1026" t="s">
        <v>11</v>
      </c>
      <c r="L1026">
        <v>8198</v>
      </c>
      <c r="M1026" s="6">
        <v>43763</v>
      </c>
      <c r="N1026" t="s">
        <v>106</v>
      </c>
      <c r="Q1026" s="6"/>
      <c r="R1026" t="s">
        <v>2</v>
      </c>
      <c r="S1026" t="s">
        <v>961</v>
      </c>
      <c r="T1026" s="6">
        <v>43827</v>
      </c>
      <c r="U1026" t="s">
        <v>962</v>
      </c>
    </row>
    <row r="1027" spans="2:21" x14ac:dyDescent="0.3">
      <c r="B1027" t="s">
        <v>646</v>
      </c>
      <c r="D1027" s="6"/>
      <c r="E1027" s="6"/>
      <c r="G1027" t="s">
        <v>155</v>
      </c>
      <c r="I1027" t="s">
        <v>104</v>
      </c>
      <c r="J1027" t="s">
        <v>127</v>
      </c>
      <c r="K1027" t="s">
        <v>12</v>
      </c>
      <c r="L1027">
        <v>18697</v>
      </c>
      <c r="M1027" s="6">
        <v>43535</v>
      </c>
      <c r="N1027" t="s">
        <v>106</v>
      </c>
      <c r="Q1027" s="6"/>
      <c r="R1027" t="s">
        <v>5</v>
      </c>
      <c r="S1027" t="s">
        <v>963</v>
      </c>
      <c r="T1027" s="6">
        <v>43827</v>
      </c>
      <c r="U1027" t="s">
        <v>964</v>
      </c>
    </row>
    <row r="1028" spans="2:21" x14ac:dyDescent="0.3">
      <c r="B1028" t="s">
        <v>646</v>
      </c>
      <c r="D1028" s="6"/>
      <c r="E1028" s="6"/>
      <c r="G1028" t="s">
        <v>155</v>
      </c>
      <c r="I1028" t="s">
        <v>104</v>
      </c>
      <c r="J1028" t="s">
        <v>127</v>
      </c>
      <c r="K1028" t="s">
        <v>12</v>
      </c>
      <c r="L1028">
        <v>17140</v>
      </c>
      <c r="M1028" s="6">
        <v>43749</v>
      </c>
      <c r="N1028" t="s">
        <v>106</v>
      </c>
      <c r="Q1028" s="6"/>
      <c r="R1028" t="s">
        <v>5</v>
      </c>
      <c r="S1028" t="s">
        <v>965</v>
      </c>
      <c r="T1028" s="6">
        <v>43827</v>
      </c>
      <c r="U1028" t="s">
        <v>966</v>
      </c>
    </row>
    <row r="1029" spans="2:21" x14ac:dyDescent="0.3">
      <c r="B1029" t="s">
        <v>646</v>
      </c>
      <c r="D1029" s="6"/>
      <c r="E1029" s="6"/>
      <c r="G1029" t="s">
        <v>155</v>
      </c>
      <c r="I1029" t="s">
        <v>104</v>
      </c>
      <c r="J1029" t="s">
        <v>127</v>
      </c>
      <c r="K1029" t="s">
        <v>12</v>
      </c>
      <c r="L1029">
        <v>8561</v>
      </c>
      <c r="M1029" s="6">
        <v>43783</v>
      </c>
      <c r="N1029" t="s">
        <v>106</v>
      </c>
      <c r="Q1029" s="6"/>
      <c r="R1029" t="s">
        <v>5</v>
      </c>
      <c r="S1029" t="s">
        <v>967</v>
      </c>
      <c r="T1029" s="6">
        <v>43827</v>
      </c>
      <c r="U1029" t="s">
        <v>968</v>
      </c>
    </row>
    <row r="1030" spans="2:21" x14ac:dyDescent="0.3">
      <c r="B1030" t="s">
        <v>739</v>
      </c>
      <c r="D1030" s="6"/>
      <c r="E1030" s="6"/>
      <c r="G1030" t="s">
        <v>134</v>
      </c>
      <c r="I1030" t="s">
        <v>104</v>
      </c>
      <c r="J1030" t="s">
        <v>46</v>
      </c>
      <c r="K1030" t="s">
        <v>13</v>
      </c>
      <c r="L1030">
        <v>6213</v>
      </c>
      <c r="M1030" s="6">
        <v>43649</v>
      </c>
      <c r="N1030" t="s">
        <v>106</v>
      </c>
      <c r="Q1030" s="6"/>
      <c r="R1030" t="s">
        <v>4</v>
      </c>
      <c r="S1030" t="s">
        <v>969</v>
      </c>
      <c r="T1030" s="6">
        <v>43827</v>
      </c>
      <c r="U1030" t="s">
        <v>970</v>
      </c>
    </row>
    <row r="1031" spans="2:21" x14ac:dyDescent="0.3">
      <c r="B1031" t="s">
        <v>971</v>
      </c>
      <c r="D1031" s="6"/>
      <c r="E1031" s="6"/>
      <c r="G1031" t="s">
        <v>476</v>
      </c>
      <c r="I1031" t="s">
        <v>104</v>
      </c>
      <c r="J1031" t="s">
        <v>105</v>
      </c>
      <c r="K1031" t="s">
        <v>11</v>
      </c>
      <c r="L1031">
        <v>90282</v>
      </c>
      <c r="M1031" s="6">
        <v>43523</v>
      </c>
      <c r="N1031" t="s">
        <v>106</v>
      </c>
      <c r="Q1031" s="6"/>
      <c r="R1031" t="s">
        <v>1</v>
      </c>
      <c r="S1031" t="s">
        <v>972</v>
      </c>
      <c r="T1031" s="6">
        <v>43830</v>
      </c>
      <c r="U1031" t="s">
        <v>973</v>
      </c>
    </row>
    <row r="1032" spans="2:21" x14ac:dyDescent="0.3">
      <c r="B1032" t="s">
        <v>917</v>
      </c>
      <c r="D1032" s="6"/>
      <c r="E1032" s="6"/>
      <c r="G1032" t="s">
        <v>125</v>
      </c>
      <c r="I1032" t="s">
        <v>104</v>
      </c>
      <c r="J1032" t="s">
        <v>105</v>
      </c>
      <c r="K1032" t="s">
        <v>11</v>
      </c>
      <c r="L1032">
        <v>68639</v>
      </c>
      <c r="M1032" s="6">
        <v>43599</v>
      </c>
      <c r="N1032" t="s">
        <v>106</v>
      </c>
      <c r="Q1032" s="6"/>
      <c r="R1032" t="s">
        <v>7</v>
      </c>
      <c r="S1032" t="s">
        <v>974</v>
      </c>
      <c r="T1032" s="6">
        <v>43830</v>
      </c>
      <c r="U1032" t="s">
        <v>975</v>
      </c>
    </row>
    <row r="1033" spans="2:21" x14ac:dyDescent="0.3">
      <c r="B1033" t="s">
        <v>971</v>
      </c>
      <c r="D1033" s="6"/>
      <c r="E1033" s="6"/>
      <c r="G1033" t="s">
        <v>476</v>
      </c>
      <c r="I1033" t="s">
        <v>104</v>
      </c>
      <c r="J1033" t="s">
        <v>105</v>
      </c>
      <c r="K1033" t="s">
        <v>11</v>
      </c>
      <c r="L1033">
        <v>90282</v>
      </c>
      <c r="M1033" s="6">
        <v>43704</v>
      </c>
      <c r="N1033" t="s">
        <v>106</v>
      </c>
      <c r="Q1033" s="6"/>
      <c r="R1033" t="s">
        <v>1</v>
      </c>
      <c r="S1033" t="s">
        <v>976</v>
      </c>
      <c r="T1033" s="6">
        <v>43830</v>
      </c>
      <c r="U1033" t="s">
        <v>977</v>
      </c>
    </row>
    <row r="1034" spans="2:21" x14ac:dyDescent="0.3">
      <c r="B1034" t="s">
        <v>971</v>
      </c>
      <c r="D1034" s="6"/>
      <c r="E1034" s="6"/>
      <c r="G1034" t="s">
        <v>476</v>
      </c>
      <c r="I1034" t="s">
        <v>104</v>
      </c>
      <c r="J1034" t="s">
        <v>105</v>
      </c>
      <c r="K1034" t="s">
        <v>11</v>
      </c>
      <c r="L1034">
        <v>90282</v>
      </c>
      <c r="M1034" s="6">
        <v>43612</v>
      </c>
      <c r="N1034" t="s">
        <v>106</v>
      </c>
      <c r="Q1034" s="6"/>
      <c r="R1034" t="s">
        <v>1</v>
      </c>
      <c r="S1034" t="s">
        <v>978</v>
      </c>
      <c r="T1034" s="6">
        <v>43830</v>
      </c>
      <c r="U1034" t="s">
        <v>979</v>
      </c>
    </row>
    <row r="1035" spans="2:21" x14ac:dyDescent="0.3">
      <c r="B1035" t="s">
        <v>980</v>
      </c>
      <c r="D1035" s="6"/>
      <c r="E1035" s="6"/>
      <c r="G1035" t="s">
        <v>125</v>
      </c>
      <c r="I1035" t="s">
        <v>104</v>
      </c>
      <c r="J1035" t="s">
        <v>105</v>
      </c>
      <c r="K1035" t="s">
        <v>11</v>
      </c>
      <c r="L1035">
        <v>67102</v>
      </c>
      <c r="M1035" s="6">
        <v>43551</v>
      </c>
      <c r="N1035" t="s">
        <v>106</v>
      </c>
      <c r="Q1035" s="6"/>
      <c r="R1035" t="s">
        <v>7</v>
      </c>
      <c r="S1035" t="s">
        <v>981</v>
      </c>
      <c r="T1035" s="6">
        <v>43830</v>
      </c>
      <c r="U1035" t="s">
        <v>982</v>
      </c>
    </row>
    <row r="1036" spans="2:21" x14ac:dyDescent="0.3">
      <c r="B1036" t="s">
        <v>983</v>
      </c>
      <c r="D1036" s="6"/>
      <c r="E1036" s="6"/>
      <c r="G1036" t="s">
        <v>125</v>
      </c>
      <c r="I1036" t="s">
        <v>104</v>
      </c>
      <c r="J1036" t="s">
        <v>46</v>
      </c>
      <c r="K1036" t="s">
        <v>13</v>
      </c>
      <c r="L1036">
        <v>125000</v>
      </c>
      <c r="M1036" s="6">
        <v>43496</v>
      </c>
      <c r="N1036" t="s">
        <v>106</v>
      </c>
      <c r="Q1036" s="6"/>
      <c r="R1036" t="s">
        <v>7</v>
      </c>
      <c r="S1036" t="s">
        <v>984</v>
      </c>
      <c r="T1036" s="6">
        <v>43830</v>
      </c>
      <c r="U1036" t="s">
        <v>985</v>
      </c>
    </row>
    <row r="1037" spans="2:21" x14ac:dyDescent="0.3">
      <c r="B1037" t="s">
        <v>986</v>
      </c>
      <c r="D1037" s="6"/>
      <c r="E1037" s="6"/>
      <c r="G1037" t="s">
        <v>111</v>
      </c>
      <c r="I1037" t="s">
        <v>104</v>
      </c>
      <c r="J1037" t="s">
        <v>507</v>
      </c>
      <c r="K1037" t="s">
        <v>13</v>
      </c>
      <c r="L1037">
        <v>115781</v>
      </c>
      <c r="M1037" s="6">
        <v>43674</v>
      </c>
      <c r="N1037" t="s">
        <v>106</v>
      </c>
      <c r="Q1037" s="6"/>
      <c r="R1037" t="s">
        <v>8</v>
      </c>
      <c r="S1037" t="s">
        <v>987</v>
      </c>
      <c r="T1037" s="6">
        <v>43830</v>
      </c>
      <c r="U1037" t="s">
        <v>988</v>
      </c>
    </row>
    <row r="1038" spans="2:21" x14ac:dyDescent="0.3">
      <c r="B1038" t="s">
        <v>989</v>
      </c>
      <c r="D1038" s="6"/>
      <c r="E1038" s="6"/>
      <c r="G1038" t="s">
        <v>125</v>
      </c>
      <c r="I1038" t="s">
        <v>104</v>
      </c>
      <c r="J1038" t="s">
        <v>46</v>
      </c>
      <c r="K1038" t="s">
        <v>13</v>
      </c>
      <c r="L1038">
        <v>137500</v>
      </c>
      <c r="M1038" s="6">
        <v>43466</v>
      </c>
      <c r="N1038" t="s">
        <v>106</v>
      </c>
      <c r="Q1038" s="6"/>
      <c r="R1038" t="s">
        <v>7</v>
      </c>
      <c r="S1038" t="s">
        <v>990</v>
      </c>
      <c r="T1038" s="6">
        <v>43830</v>
      </c>
      <c r="U1038" t="s">
        <v>991</v>
      </c>
    </row>
    <row r="1039" spans="2:21" x14ac:dyDescent="0.3">
      <c r="B1039" t="s">
        <v>934</v>
      </c>
      <c r="D1039" s="6"/>
      <c r="E1039" s="6"/>
      <c r="G1039" t="s">
        <v>476</v>
      </c>
      <c r="I1039" t="s">
        <v>104</v>
      </c>
      <c r="J1039" t="s">
        <v>105</v>
      </c>
      <c r="K1039" t="s">
        <v>11</v>
      </c>
      <c r="L1039">
        <v>208093</v>
      </c>
      <c r="M1039" s="6">
        <v>43549</v>
      </c>
      <c r="N1039" t="s">
        <v>106</v>
      </c>
      <c r="Q1039" s="6"/>
      <c r="R1039" t="s">
        <v>1</v>
      </c>
      <c r="S1039" t="s">
        <v>992</v>
      </c>
      <c r="T1039" s="6">
        <v>43830</v>
      </c>
      <c r="U1039" t="s">
        <v>993</v>
      </c>
    </row>
    <row r="1040" spans="2:21" x14ac:dyDescent="0.3">
      <c r="B1040" t="s">
        <v>934</v>
      </c>
      <c r="D1040" s="6"/>
      <c r="E1040" s="6"/>
      <c r="G1040" t="s">
        <v>476</v>
      </c>
      <c r="I1040" t="s">
        <v>104</v>
      </c>
      <c r="J1040" t="s">
        <v>105</v>
      </c>
      <c r="K1040" t="s">
        <v>11</v>
      </c>
      <c r="L1040">
        <v>153332</v>
      </c>
      <c r="M1040" s="6">
        <v>43653</v>
      </c>
      <c r="N1040" t="s">
        <v>106</v>
      </c>
      <c r="Q1040" s="6"/>
      <c r="R1040" t="s">
        <v>1</v>
      </c>
      <c r="S1040" t="s">
        <v>994</v>
      </c>
      <c r="T1040" s="6">
        <v>43830</v>
      </c>
      <c r="U1040" t="s">
        <v>995</v>
      </c>
    </row>
    <row r="1041" spans="2:21" x14ac:dyDescent="0.3">
      <c r="B1041" t="s">
        <v>996</v>
      </c>
      <c r="D1041" s="6"/>
      <c r="E1041" s="6"/>
      <c r="G1041" t="s">
        <v>125</v>
      </c>
      <c r="I1041" t="s">
        <v>104</v>
      </c>
      <c r="J1041" t="s">
        <v>46</v>
      </c>
      <c r="K1041" t="s">
        <v>13</v>
      </c>
      <c r="L1041">
        <v>131250</v>
      </c>
      <c r="M1041" s="6">
        <v>43608</v>
      </c>
      <c r="N1041" t="s">
        <v>106</v>
      </c>
      <c r="Q1041" s="6"/>
      <c r="R1041" t="s">
        <v>7</v>
      </c>
      <c r="S1041" t="s">
        <v>997</v>
      </c>
      <c r="T1041" s="6">
        <v>43830</v>
      </c>
      <c r="U1041" t="s">
        <v>998</v>
      </c>
    </row>
    <row r="1042" spans="2:21" x14ac:dyDescent="0.3">
      <c r="B1042" t="s">
        <v>643</v>
      </c>
      <c r="D1042" s="6"/>
      <c r="E1042" s="6"/>
      <c r="G1042" t="s">
        <v>134</v>
      </c>
      <c r="I1042" t="s">
        <v>104</v>
      </c>
      <c r="J1042" t="s">
        <v>44</v>
      </c>
      <c r="K1042" t="s">
        <v>13</v>
      </c>
      <c r="L1042">
        <v>56100</v>
      </c>
      <c r="M1042" s="6">
        <v>43532</v>
      </c>
      <c r="N1042" t="s">
        <v>106</v>
      </c>
      <c r="Q1042" s="6"/>
      <c r="R1042" t="s">
        <v>4</v>
      </c>
      <c r="S1042" t="s">
        <v>999</v>
      </c>
      <c r="T1042" s="6">
        <v>43833</v>
      </c>
      <c r="U1042" t="s">
        <v>1000</v>
      </c>
    </row>
    <row r="1043" spans="2:21" x14ac:dyDescent="0.3">
      <c r="B1043" t="s">
        <v>698</v>
      </c>
      <c r="D1043" s="6"/>
      <c r="E1043" s="6"/>
      <c r="G1043" t="s">
        <v>125</v>
      </c>
      <c r="I1043" t="s">
        <v>104</v>
      </c>
      <c r="J1043" t="s">
        <v>44</v>
      </c>
      <c r="K1043" t="s">
        <v>13</v>
      </c>
      <c r="L1043">
        <v>50333</v>
      </c>
      <c r="M1043" s="6">
        <v>43525</v>
      </c>
      <c r="N1043" t="s">
        <v>106</v>
      </c>
      <c r="Q1043" s="6"/>
      <c r="R1043" t="s">
        <v>7</v>
      </c>
      <c r="S1043" t="s">
        <v>1001</v>
      </c>
      <c r="T1043" s="6">
        <v>43833</v>
      </c>
      <c r="U1043" t="s">
        <v>1002</v>
      </c>
    </row>
    <row r="1044" spans="2:21" x14ac:dyDescent="0.3">
      <c r="B1044" t="s">
        <v>535</v>
      </c>
      <c r="D1044" s="6"/>
      <c r="E1044" s="6"/>
      <c r="G1044" t="s">
        <v>125</v>
      </c>
      <c r="I1044" t="s">
        <v>104</v>
      </c>
      <c r="J1044" t="s">
        <v>46</v>
      </c>
      <c r="K1044" t="s">
        <v>13</v>
      </c>
      <c r="L1044">
        <v>74250</v>
      </c>
      <c r="M1044" s="6">
        <v>43564</v>
      </c>
      <c r="N1044" t="s">
        <v>106</v>
      </c>
      <c r="Q1044" s="6"/>
      <c r="R1044" t="s">
        <v>7</v>
      </c>
      <c r="S1044" t="s">
        <v>1003</v>
      </c>
      <c r="T1044" s="6">
        <v>43833</v>
      </c>
      <c r="U1044" t="s">
        <v>1004</v>
      </c>
    </row>
    <row r="1045" spans="2:21" x14ac:dyDescent="0.3">
      <c r="B1045" t="s">
        <v>770</v>
      </c>
      <c r="D1045" s="6"/>
      <c r="E1045" s="6"/>
      <c r="G1045" t="s">
        <v>134</v>
      </c>
      <c r="I1045" t="s">
        <v>104</v>
      </c>
      <c r="J1045" t="s">
        <v>127</v>
      </c>
      <c r="K1045" t="s">
        <v>13</v>
      </c>
      <c r="L1045">
        <v>48929</v>
      </c>
      <c r="M1045" s="6">
        <v>43779</v>
      </c>
      <c r="N1045" t="s">
        <v>106</v>
      </c>
      <c r="Q1045" s="6"/>
      <c r="R1045" t="s">
        <v>4</v>
      </c>
      <c r="S1045" t="s">
        <v>1005</v>
      </c>
      <c r="T1045" s="6">
        <v>43833</v>
      </c>
      <c r="U1045" t="s">
        <v>1006</v>
      </c>
    </row>
    <row r="1046" spans="2:21" x14ac:dyDescent="0.3">
      <c r="B1046" t="s">
        <v>656</v>
      </c>
      <c r="D1046" s="6"/>
      <c r="E1046" s="6"/>
      <c r="G1046" t="s">
        <v>134</v>
      </c>
      <c r="I1046" t="s">
        <v>104</v>
      </c>
      <c r="J1046" t="s">
        <v>44</v>
      </c>
      <c r="K1046" t="s">
        <v>12</v>
      </c>
      <c r="L1046">
        <v>9075</v>
      </c>
      <c r="M1046" s="6">
        <v>43477</v>
      </c>
      <c r="N1046" t="s">
        <v>106</v>
      </c>
      <c r="Q1046" s="6"/>
      <c r="R1046" t="s">
        <v>4</v>
      </c>
      <c r="S1046" t="s">
        <v>1007</v>
      </c>
      <c r="T1046" s="6">
        <v>43846</v>
      </c>
      <c r="U1046" t="s">
        <v>1008</v>
      </c>
    </row>
    <row r="1047" spans="2:21" x14ac:dyDescent="0.3">
      <c r="B1047" t="s">
        <v>1009</v>
      </c>
      <c r="D1047" s="6"/>
      <c r="E1047" s="6"/>
      <c r="G1047" t="s">
        <v>125</v>
      </c>
      <c r="I1047" t="s">
        <v>104</v>
      </c>
      <c r="J1047" t="s">
        <v>105</v>
      </c>
      <c r="K1047" t="s">
        <v>11</v>
      </c>
      <c r="L1047">
        <v>24072</v>
      </c>
      <c r="M1047" s="6">
        <v>43537</v>
      </c>
      <c r="N1047" t="s">
        <v>106</v>
      </c>
      <c r="Q1047" s="6"/>
      <c r="R1047" t="s">
        <v>7</v>
      </c>
      <c r="S1047" t="s">
        <v>1010</v>
      </c>
      <c r="T1047" s="6">
        <v>43846</v>
      </c>
      <c r="U1047" t="s">
        <v>1011</v>
      </c>
    </row>
    <row r="1048" spans="2:21" x14ac:dyDescent="0.3">
      <c r="B1048" t="s">
        <v>473</v>
      </c>
      <c r="D1048" s="6"/>
      <c r="E1048" s="6"/>
      <c r="G1048" t="s">
        <v>155</v>
      </c>
      <c r="I1048" t="s">
        <v>104</v>
      </c>
      <c r="J1048" t="s">
        <v>127</v>
      </c>
      <c r="K1048" t="s">
        <v>13</v>
      </c>
      <c r="L1048">
        <v>5550</v>
      </c>
      <c r="M1048" s="6">
        <v>43469</v>
      </c>
      <c r="N1048" t="s">
        <v>106</v>
      </c>
      <c r="Q1048" s="6"/>
      <c r="R1048" t="s">
        <v>5</v>
      </c>
      <c r="S1048" t="s">
        <v>1012</v>
      </c>
      <c r="T1048" s="6">
        <v>43846</v>
      </c>
      <c r="U1048" t="s">
        <v>1013</v>
      </c>
    </row>
    <row r="1049" spans="2:21" x14ac:dyDescent="0.3">
      <c r="B1049" t="s">
        <v>1014</v>
      </c>
      <c r="D1049" s="6"/>
      <c r="E1049" s="6"/>
      <c r="G1049" t="s">
        <v>125</v>
      </c>
      <c r="I1049" t="s">
        <v>104</v>
      </c>
      <c r="J1049" t="s">
        <v>158</v>
      </c>
      <c r="K1049" t="s">
        <v>11</v>
      </c>
      <c r="L1049">
        <v>10938</v>
      </c>
      <c r="M1049" s="6">
        <v>43628</v>
      </c>
      <c r="N1049" t="s">
        <v>106</v>
      </c>
      <c r="Q1049" s="6"/>
      <c r="R1049" t="s">
        <v>7</v>
      </c>
      <c r="S1049" t="s">
        <v>1015</v>
      </c>
      <c r="T1049" s="6">
        <v>43846</v>
      </c>
      <c r="U1049" t="s">
        <v>1016</v>
      </c>
    </row>
    <row r="1050" spans="2:21" x14ac:dyDescent="0.3">
      <c r="B1050" t="s">
        <v>573</v>
      </c>
      <c r="D1050" s="6"/>
      <c r="E1050" s="6"/>
      <c r="G1050" t="s">
        <v>121</v>
      </c>
      <c r="I1050" t="s">
        <v>104</v>
      </c>
      <c r="J1050" t="s">
        <v>574</v>
      </c>
      <c r="K1050" t="s">
        <v>11</v>
      </c>
      <c r="L1050">
        <v>2789</v>
      </c>
      <c r="M1050" s="6">
        <v>43661</v>
      </c>
      <c r="N1050" t="s">
        <v>106</v>
      </c>
      <c r="Q1050" s="6"/>
      <c r="R1050" t="s">
        <v>2</v>
      </c>
      <c r="S1050" t="s">
        <v>1017</v>
      </c>
      <c r="T1050" s="6">
        <v>43846</v>
      </c>
      <c r="U1050" t="s">
        <v>1018</v>
      </c>
    </row>
    <row r="1051" spans="2:21" x14ac:dyDescent="0.3">
      <c r="B1051" t="s">
        <v>643</v>
      </c>
      <c r="D1051" s="6"/>
      <c r="E1051" s="6"/>
      <c r="G1051" t="s">
        <v>134</v>
      </c>
      <c r="I1051" t="s">
        <v>104</v>
      </c>
      <c r="J1051" t="s">
        <v>44</v>
      </c>
      <c r="K1051" t="s">
        <v>13</v>
      </c>
      <c r="L1051">
        <v>14025</v>
      </c>
      <c r="M1051" s="6">
        <v>43760</v>
      </c>
      <c r="N1051" t="s">
        <v>106</v>
      </c>
      <c r="Q1051" s="6"/>
      <c r="R1051" t="s">
        <v>4</v>
      </c>
      <c r="S1051" t="s">
        <v>1019</v>
      </c>
      <c r="T1051" s="6">
        <v>43846</v>
      </c>
      <c r="U1051" t="s">
        <v>1020</v>
      </c>
    </row>
    <row r="1052" spans="2:21" x14ac:dyDescent="0.3">
      <c r="B1052" t="s">
        <v>631</v>
      </c>
      <c r="D1052" s="6"/>
      <c r="E1052" s="6"/>
      <c r="G1052" t="s">
        <v>155</v>
      </c>
      <c r="I1052" t="s">
        <v>104</v>
      </c>
      <c r="J1052" t="s">
        <v>127</v>
      </c>
      <c r="K1052" t="s">
        <v>13</v>
      </c>
      <c r="L1052">
        <v>4302</v>
      </c>
      <c r="M1052" s="6">
        <v>43770</v>
      </c>
      <c r="N1052" t="s">
        <v>106</v>
      </c>
      <c r="Q1052" s="6"/>
      <c r="R1052" t="s">
        <v>5</v>
      </c>
      <c r="S1052" t="s">
        <v>1021</v>
      </c>
      <c r="T1052" s="6">
        <v>43846</v>
      </c>
      <c r="U1052" t="s">
        <v>1022</v>
      </c>
    </row>
    <row r="1053" spans="2:21" x14ac:dyDescent="0.3">
      <c r="B1053" t="s">
        <v>1023</v>
      </c>
      <c r="D1053" s="6"/>
      <c r="E1053" s="6"/>
      <c r="G1053" t="s">
        <v>125</v>
      </c>
      <c r="I1053" t="s">
        <v>104</v>
      </c>
      <c r="J1053" t="s">
        <v>46</v>
      </c>
      <c r="K1053" t="s">
        <v>11</v>
      </c>
      <c r="L1053">
        <v>21875</v>
      </c>
      <c r="M1053" s="6">
        <v>43507</v>
      </c>
      <c r="N1053" t="s">
        <v>106</v>
      </c>
      <c r="Q1053" s="6"/>
      <c r="R1053" t="s">
        <v>7</v>
      </c>
      <c r="S1053" t="s">
        <v>1024</v>
      </c>
      <c r="T1053" s="6">
        <v>43846</v>
      </c>
      <c r="U1053" t="s">
        <v>1025</v>
      </c>
    </row>
    <row r="1054" spans="2:21" x14ac:dyDescent="0.3">
      <c r="B1054" t="s">
        <v>169</v>
      </c>
      <c r="D1054" s="6"/>
      <c r="E1054" s="6"/>
      <c r="G1054" t="s">
        <v>746</v>
      </c>
      <c r="I1054" t="s">
        <v>104</v>
      </c>
      <c r="J1054" t="s">
        <v>122</v>
      </c>
      <c r="K1054" t="s">
        <v>13</v>
      </c>
      <c r="L1054">
        <v>86724</v>
      </c>
      <c r="M1054" s="6">
        <v>43466</v>
      </c>
      <c r="N1054" t="s">
        <v>106</v>
      </c>
      <c r="Q1054" s="6"/>
      <c r="R1054" t="s">
        <v>3</v>
      </c>
      <c r="S1054" t="s">
        <v>1026</v>
      </c>
      <c r="T1054" s="6">
        <v>43602</v>
      </c>
      <c r="U1054" t="s">
        <v>409</v>
      </c>
    </row>
    <row r="1055" spans="2:21" x14ac:dyDescent="0.3">
      <c r="B1055" t="s">
        <v>701</v>
      </c>
      <c r="D1055" s="6"/>
      <c r="E1055" s="6"/>
      <c r="G1055" t="s">
        <v>746</v>
      </c>
      <c r="I1055" t="s">
        <v>104</v>
      </c>
      <c r="J1055" t="s">
        <v>122</v>
      </c>
      <c r="K1055" t="s">
        <v>13</v>
      </c>
      <c r="L1055">
        <v>148500</v>
      </c>
      <c r="M1055" s="6">
        <v>43525</v>
      </c>
      <c r="N1055" t="s">
        <v>106</v>
      </c>
      <c r="Q1055" s="6"/>
      <c r="R1055" t="s">
        <v>3</v>
      </c>
      <c r="S1055" t="s">
        <v>1027</v>
      </c>
      <c r="T1055" s="6">
        <v>43602</v>
      </c>
      <c r="U1055" t="s">
        <v>198</v>
      </c>
    </row>
    <row r="1056" spans="2:21" x14ac:dyDescent="0.3">
      <c r="B1056" t="s">
        <v>463</v>
      </c>
      <c r="D1056" s="6"/>
      <c r="E1056" s="6"/>
      <c r="G1056" t="s">
        <v>111</v>
      </c>
      <c r="I1056" t="s">
        <v>104</v>
      </c>
      <c r="J1056" t="s">
        <v>122</v>
      </c>
      <c r="K1056" t="s">
        <v>11</v>
      </c>
      <c r="L1056">
        <v>12019</v>
      </c>
      <c r="M1056" s="6">
        <v>43466</v>
      </c>
      <c r="N1056" t="s">
        <v>106</v>
      </c>
      <c r="Q1056" s="6"/>
      <c r="R1056" t="s">
        <v>8</v>
      </c>
      <c r="S1056" t="s">
        <v>1028</v>
      </c>
      <c r="T1056" s="6">
        <v>43615</v>
      </c>
      <c r="U1056" t="s">
        <v>334</v>
      </c>
    </row>
    <row r="1057" spans="2:21" x14ac:dyDescent="0.3">
      <c r="B1057" t="s">
        <v>691</v>
      </c>
      <c r="D1057" s="6"/>
      <c r="E1057" s="6"/>
      <c r="G1057" t="s">
        <v>746</v>
      </c>
      <c r="I1057" t="s">
        <v>104</v>
      </c>
      <c r="J1057" t="s">
        <v>122</v>
      </c>
      <c r="K1057" t="s">
        <v>13</v>
      </c>
      <c r="L1057">
        <v>12500</v>
      </c>
      <c r="M1057" s="6">
        <v>43522</v>
      </c>
      <c r="N1057" t="s">
        <v>106</v>
      </c>
      <c r="Q1057" s="6"/>
      <c r="R1057" t="s">
        <v>3</v>
      </c>
      <c r="S1057" t="s">
        <v>1029</v>
      </c>
      <c r="T1057" s="6">
        <v>43627</v>
      </c>
      <c r="U1057" t="s">
        <v>201</v>
      </c>
    </row>
    <row r="1058" spans="2:21" x14ac:dyDescent="0.3">
      <c r="B1058" t="s">
        <v>468</v>
      </c>
      <c r="D1058" s="6"/>
      <c r="E1058" s="6"/>
      <c r="G1058" t="s">
        <v>111</v>
      </c>
      <c r="I1058" t="s">
        <v>104</v>
      </c>
      <c r="J1058" t="s">
        <v>122</v>
      </c>
      <c r="K1058" t="s">
        <v>11</v>
      </c>
      <c r="L1058">
        <v>12019</v>
      </c>
      <c r="M1058" s="6">
        <v>43466</v>
      </c>
      <c r="N1058" t="s">
        <v>106</v>
      </c>
      <c r="Q1058" s="6"/>
      <c r="R1058" t="s">
        <v>8</v>
      </c>
      <c r="S1058" t="s">
        <v>1030</v>
      </c>
      <c r="T1058" s="6">
        <v>43629</v>
      </c>
      <c r="U1058" t="s">
        <v>300</v>
      </c>
    </row>
    <row r="1059" spans="2:21" x14ac:dyDescent="0.3">
      <c r="B1059" t="s">
        <v>466</v>
      </c>
      <c r="D1059" s="6"/>
      <c r="E1059" s="6"/>
      <c r="G1059" t="s">
        <v>111</v>
      </c>
      <c r="I1059" t="s">
        <v>104</v>
      </c>
      <c r="J1059" t="s">
        <v>122</v>
      </c>
      <c r="K1059" t="s">
        <v>11</v>
      </c>
      <c r="L1059">
        <v>30048</v>
      </c>
      <c r="M1059" s="6">
        <v>43466</v>
      </c>
      <c r="N1059" t="s">
        <v>106</v>
      </c>
      <c r="Q1059" s="6"/>
      <c r="R1059" t="s">
        <v>8</v>
      </c>
      <c r="S1059" t="s">
        <v>1031</v>
      </c>
      <c r="T1059" s="6">
        <v>43629</v>
      </c>
      <c r="U1059" t="s">
        <v>207</v>
      </c>
    </row>
    <row r="1060" spans="2:21" x14ac:dyDescent="0.3">
      <c r="B1060" t="s">
        <v>256</v>
      </c>
      <c r="D1060" s="6"/>
      <c r="E1060" s="6"/>
      <c r="G1060" t="s">
        <v>746</v>
      </c>
      <c r="I1060" t="s">
        <v>104</v>
      </c>
      <c r="J1060" t="s">
        <v>122</v>
      </c>
      <c r="K1060" t="s">
        <v>13</v>
      </c>
      <c r="L1060">
        <v>14394</v>
      </c>
      <c r="M1060" s="6">
        <v>43467</v>
      </c>
      <c r="N1060" t="s">
        <v>106</v>
      </c>
      <c r="Q1060" s="6"/>
      <c r="R1060" t="s">
        <v>3</v>
      </c>
      <c r="S1060" t="s">
        <v>1032</v>
      </c>
      <c r="T1060" s="6">
        <v>43629</v>
      </c>
      <c r="U1060" t="s">
        <v>212</v>
      </c>
    </row>
    <row r="1061" spans="2:21" x14ac:dyDescent="0.3">
      <c r="B1061" t="s">
        <v>509</v>
      </c>
      <c r="D1061" s="6"/>
      <c r="E1061" s="6"/>
      <c r="G1061" t="s">
        <v>111</v>
      </c>
      <c r="I1061" t="s">
        <v>104</v>
      </c>
      <c r="J1061" t="s">
        <v>122</v>
      </c>
      <c r="K1061" t="s">
        <v>11</v>
      </c>
      <c r="L1061">
        <v>2646</v>
      </c>
      <c r="M1061" s="6">
        <v>43535</v>
      </c>
      <c r="N1061" t="s">
        <v>106</v>
      </c>
      <c r="Q1061" s="6"/>
      <c r="R1061" t="s">
        <v>8</v>
      </c>
      <c r="S1061" t="s">
        <v>1033</v>
      </c>
      <c r="T1061" s="6">
        <v>43663</v>
      </c>
      <c r="U1061" t="s">
        <v>321</v>
      </c>
    </row>
    <row r="1062" spans="2:21" x14ac:dyDescent="0.3">
      <c r="B1062" t="s">
        <v>615</v>
      </c>
      <c r="D1062" s="6"/>
      <c r="E1062" s="6"/>
      <c r="G1062" t="s">
        <v>746</v>
      </c>
      <c r="I1062" t="s">
        <v>104</v>
      </c>
      <c r="J1062" t="s">
        <v>122</v>
      </c>
      <c r="K1062" t="s">
        <v>12</v>
      </c>
      <c r="L1062">
        <v>18150</v>
      </c>
      <c r="M1062" s="6">
        <v>43468</v>
      </c>
      <c r="N1062" t="s">
        <v>106</v>
      </c>
      <c r="Q1062" s="6"/>
      <c r="R1062" t="s">
        <v>3</v>
      </c>
      <c r="S1062" t="s">
        <v>1034</v>
      </c>
      <c r="T1062" s="6">
        <v>43663</v>
      </c>
      <c r="U1062" t="s">
        <v>601</v>
      </c>
    </row>
    <row r="1063" spans="2:21" x14ac:dyDescent="0.3">
      <c r="B1063" t="s">
        <v>537</v>
      </c>
      <c r="D1063" s="6"/>
      <c r="E1063" s="6"/>
      <c r="G1063" t="s">
        <v>111</v>
      </c>
      <c r="I1063" t="s">
        <v>104</v>
      </c>
      <c r="J1063" t="s">
        <v>122</v>
      </c>
      <c r="K1063" t="s">
        <v>11</v>
      </c>
      <c r="L1063">
        <v>2942</v>
      </c>
      <c r="M1063" s="6">
        <v>43566</v>
      </c>
      <c r="N1063" t="s">
        <v>106</v>
      </c>
      <c r="Q1063" s="6"/>
      <c r="R1063" t="s">
        <v>8</v>
      </c>
      <c r="S1063" t="s">
        <v>1035</v>
      </c>
      <c r="T1063" s="6">
        <v>43670</v>
      </c>
      <c r="U1063" t="s">
        <v>115</v>
      </c>
    </row>
    <row r="1064" spans="2:21" x14ac:dyDescent="0.3">
      <c r="B1064" t="s">
        <v>504</v>
      </c>
      <c r="D1064" s="6"/>
      <c r="E1064" s="6"/>
      <c r="G1064" t="s">
        <v>111</v>
      </c>
      <c r="I1064" t="s">
        <v>104</v>
      </c>
      <c r="J1064" t="s">
        <v>122</v>
      </c>
      <c r="K1064" t="s">
        <v>11</v>
      </c>
      <c r="L1064">
        <v>6740</v>
      </c>
      <c r="M1064" s="6">
        <v>43528</v>
      </c>
      <c r="N1064" t="s">
        <v>106</v>
      </c>
      <c r="Q1064" s="6"/>
      <c r="R1064" t="s">
        <v>8</v>
      </c>
      <c r="S1064" t="s">
        <v>1036</v>
      </c>
      <c r="T1064" s="6">
        <v>43670</v>
      </c>
      <c r="U1064" t="s">
        <v>274</v>
      </c>
    </row>
    <row r="1065" spans="2:21" x14ac:dyDescent="0.3">
      <c r="B1065" t="s">
        <v>495</v>
      </c>
      <c r="D1065" s="6"/>
      <c r="E1065" s="6"/>
      <c r="G1065" t="s">
        <v>746</v>
      </c>
      <c r="I1065" t="s">
        <v>104</v>
      </c>
      <c r="J1065" t="s">
        <v>122</v>
      </c>
      <c r="K1065" t="s">
        <v>13</v>
      </c>
      <c r="L1065">
        <v>6740</v>
      </c>
      <c r="M1065" s="6">
        <v>43513</v>
      </c>
      <c r="N1065" t="s">
        <v>106</v>
      </c>
      <c r="Q1065" s="6"/>
      <c r="R1065" t="s">
        <v>3</v>
      </c>
      <c r="S1065" t="s">
        <v>1037</v>
      </c>
      <c r="T1065" s="6">
        <v>43670</v>
      </c>
      <c r="U1065" t="s">
        <v>318</v>
      </c>
    </row>
    <row r="1066" spans="2:21" x14ac:dyDescent="0.3">
      <c r="B1066" t="s">
        <v>647</v>
      </c>
      <c r="D1066" s="6"/>
      <c r="E1066" s="6"/>
      <c r="G1066" t="s">
        <v>746</v>
      </c>
      <c r="I1066" t="s">
        <v>104</v>
      </c>
      <c r="J1066" t="s">
        <v>122</v>
      </c>
      <c r="K1066" t="s">
        <v>12</v>
      </c>
      <c r="L1066">
        <v>2140</v>
      </c>
      <c r="M1066" s="6">
        <v>43495</v>
      </c>
      <c r="N1066" t="s">
        <v>106</v>
      </c>
      <c r="Q1066" s="6"/>
      <c r="R1066" t="s">
        <v>3</v>
      </c>
      <c r="S1066" t="s">
        <v>1038</v>
      </c>
      <c r="T1066" s="6">
        <v>43677</v>
      </c>
      <c r="U1066" t="s">
        <v>264</v>
      </c>
    </row>
    <row r="1067" spans="2:21" x14ac:dyDescent="0.3">
      <c r="B1067" t="s">
        <v>638</v>
      </c>
      <c r="D1067" s="6"/>
      <c r="E1067" s="6"/>
      <c r="G1067" t="s">
        <v>746</v>
      </c>
      <c r="I1067" t="s">
        <v>104</v>
      </c>
      <c r="J1067" t="s">
        <v>122</v>
      </c>
      <c r="K1067" t="s">
        <v>13</v>
      </c>
      <c r="L1067">
        <v>45375</v>
      </c>
      <c r="M1067" s="6">
        <v>43525</v>
      </c>
      <c r="N1067" t="s">
        <v>106</v>
      </c>
      <c r="Q1067" s="6"/>
      <c r="R1067" t="s">
        <v>3</v>
      </c>
      <c r="S1067" t="s">
        <v>1039</v>
      </c>
      <c r="T1067" s="6">
        <v>43677</v>
      </c>
      <c r="U1067" t="s">
        <v>245</v>
      </c>
    </row>
    <row r="1068" spans="2:21" x14ac:dyDescent="0.3">
      <c r="B1068" t="s">
        <v>530</v>
      </c>
      <c r="D1068" s="6"/>
      <c r="E1068" s="6"/>
      <c r="G1068" t="s">
        <v>111</v>
      </c>
      <c r="I1068" t="s">
        <v>104</v>
      </c>
      <c r="J1068" t="s">
        <v>122</v>
      </c>
      <c r="K1068" t="s">
        <v>11</v>
      </c>
      <c r="L1068">
        <v>11593</v>
      </c>
      <c r="M1068" s="6">
        <v>43556</v>
      </c>
      <c r="N1068" t="s">
        <v>106</v>
      </c>
      <c r="Q1068" s="6"/>
      <c r="R1068" t="s">
        <v>8</v>
      </c>
      <c r="S1068" t="s">
        <v>1040</v>
      </c>
      <c r="T1068" s="6">
        <v>43677</v>
      </c>
      <c r="U1068" t="s">
        <v>247</v>
      </c>
    </row>
    <row r="1069" spans="2:21" x14ac:dyDescent="0.3">
      <c r="B1069" t="s">
        <v>498</v>
      </c>
      <c r="D1069" s="6"/>
      <c r="E1069" s="6"/>
      <c r="G1069" t="s">
        <v>111</v>
      </c>
      <c r="I1069" t="s">
        <v>104</v>
      </c>
      <c r="J1069" t="s">
        <v>122</v>
      </c>
      <c r="K1069" t="s">
        <v>11</v>
      </c>
      <c r="L1069">
        <v>529</v>
      </c>
      <c r="M1069" s="6">
        <v>43514</v>
      </c>
      <c r="N1069" t="s">
        <v>106</v>
      </c>
      <c r="Q1069" s="6"/>
      <c r="R1069" t="s">
        <v>8</v>
      </c>
      <c r="S1069" t="s">
        <v>1041</v>
      </c>
      <c r="T1069" s="6">
        <v>43677</v>
      </c>
      <c r="U1069" t="s">
        <v>396</v>
      </c>
    </row>
    <row r="1070" spans="2:21" x14ac:dyDescent="0.3">
      <c r="B1070" t="s">
        <v>700</v>
      </c>
      <c r="D1070" s="6"/>
      <c r="E1070" s="6"/>
      <c r="G1070" t="s">
        <v>746</v>
      </c>
      <c r="I1070" t="s">
        <v>104</v>
      </c>
      <c r="J1070" t="s">
        <v>122</v>
      </c>
      <c r="K1070" t="s">
        <v>13</v>
      </c>
      <c r="L1070">
        <v>18563</v>
      </c>
      <c r="M1070" s="6">
        <v>43525</v>
      </c>
      <c r="N1070" t="s">
        <v>106</v>
      </c>
      <c r="Q1070" s="6"/>
      <c r="R1070" t="s">
        <v>3</v>
      </c>
      <c r="S1070" t="s">
        <v>1042</v>
      </c>
      <c r="T1070" s="6">
        <v>43677</v>
      </c>
      <c r="U1070" t="s">
        <v>448</v>
      </c>
    </row>
    <row r="1071" spans="2:21" x14ac:dyDescent="0.3">
      <c r="B1071" t="s">
        <v>464</v>
      </c>
      <c r="D1071" s="6"/>
      <c r="E1071" s="6"/>
      <c r="G1071" t="s">
        <v>111</v>
      </c>
      <c r="I1071" t="s">
        <v>104</v>
      </c>
      <c r="J1071" t="s">
        <v>122</v>
      </c>
      <c r="K1071" t="s">
        <v>11</v>
      </c>
      <c r="L1071">
        <v>21157</v>
      </c>
      <c r="M1071" s="6">
        <v>43466</v>
      </c>
      <c r="N1071" t="s">
        <v>106</v>
      </c>
      <c r="Q1071" s="6"/>
      <c r="R1071" t="s">
        <v>8</v>
      </c>
      <c r="S1071" t="s">
        <v>1043</v>
      </c>
      <c r="T1071" s="6">
        <v>43694</v>
      </c>
      <c r="U1071" t="s">
        <v>516</v>
      </c>
    </row>
    <row r="1072" spans="2:21" x14ac:dyDescent="0.3">
      <c r="B1072" t="s">
        <v>470</v>
      </c>
      <c r="D1072" s="6"/>
      <c r="E1072" s="6"/>
      <c r="G1072" t="s">
        <v>111</v>
      </c>
      <c r="I1072" t="s">
        <v>104</v>
      </c>
      <c r="J1072" t="s">
        <v>122</v>
      </c>
      <c r="K1072" t="s">
        <v>11</v>
      </c>
      <c r="L1072">
        <v>77787</v>
      </c>
      <c r="M1072" s="6">
        <v>43466</v>
      </c>
      <c r="N1072" t="s">
        <v>106</v>
      </c>
      <c r="Q1072" s="6"/>
      <c r="R1072" t="s">
        <v>8</v>
      </c>
      <c r="S1072" t="s">
        <v>1044</v>
      </c>
      <c r="T1072" s="6">
        <v>43694</v>
      </c>
      <c r="U1072" t="s">
        <v>398</v>
      </c>
    </row>
    <row r="1073" spans="2:21" x14ac:dyDescent="0.3">
      <c r="B1073" t="s">
        <v>497</v>
      </c>
      <c r="D1073" s="6"/>
      <c r="E1073" s="6"/>
      <c r="G1073" t="s">
        <v>111</v>
      </c>
      <c r="I1073" t="s">
        <v>104</v>
      </c>
      <c r="J1073" t="s">
        <v>122</v>
      </c>
      <c r="K1073" t="s">
        <v>11</v>
      </c>
      <c r="L1073">
        <v>8468</v>
      </c>
      <c r="M1073" s="6">
        <v>43514</v>
      </c>
      <c r="N1073" t="s">
        <v>106</v>
      </c>
      <c r="Q1073" s="6"/>
      <c r="R1073" t="s">
        <v>8</v>
      </c>
      <c r="S1073" t="s">
        <v>1045</v>
      </c>
      <c r="T1073" s="6">
        <v>43694</v>
      </c>
      <c r="U1073" t="s">
        <v>153</v>
      </c>
    </row>
    <row r="1074" spans="2:21" x14ac:dyDescent="0.3">
      <c r="B1074" t="s">
        <v>710</v>
      </c>
      <c r="D1074" s="6"/>
      <c r="E1074" s="6"/>
      <c r="G1074" t="s">
        <v>746</v>
      </c>
      <c r="I1074" t="s">
        <v>104</v>
      </c>
      <c r="J1074" t="s">
        <v>122</v>
      </c>
      <c r="K1074" t="s">
        <v>13</v>
      </c>
      <c r="L1074">
        <v>344794</v>
      </c>
      <c r="M1074" s="6">
        <v>43556</v>
      </c>
      <c r="N1074" t="s">
        <v>106</v>
      </c>
      <c r="Q1074" s="6"/>
      <c r="R1074" t="s">
        <v>3</v>
      </c>
      <c r="S1074" t="s">
        <v>1046</v>
      </c>
      <c r="T1074" s="6">
        <v>43694</v>
      </c>
      <c r="U1074" t="s">
        <v>151</v>
      </c>
    </row>
    <row r="1075" spans="2:21" x14ac:dyDescent="0.3">
      <c r="B1075" t="s">
        <v>712</v>
      </c>
      <c r="D1075" s="6"/>
      <c r="E1075" s="6"/>
      <c r="G1075" t="s">
        <v>746</v>
      </c>
      <c r="I1075" t="s">
        <v>104</v>
      </c>
      <c r="J1075" t="s">
        <v>122</v>
      </c>
      <c r="K1075" t="s">
        <v>13</v>
      </c>
      <c r="L1075">
        <v>37500</v>
      </c>
      <c r="M1075" s="6">
        <v>43556</v>
      </c>
      <c r="N1075" t="s">
        <v>106</v>
      </c>
      <c r="Q1075" s="6"/>
      <c r="R1075" t="s">
        <v>3</v>
      </c>
      <c r="S1075" t="s">
        <v>1047</v>
      </c>
      <c r="T1075" s="6">
        <v>43694</v>
      </c>
      <c r="U1075" t="s">
        <v>303</v>
      </c>
    </row>
    <row r="1076" spans="2:21" x14ac:dyDescent="0.3">
      <c r="B1076" t="s">
        <v>633</v>
      </c>
      <c r="D1076" s="6"/>
      <c r="E1076" s="6"/>
      <c r="G1076" t="s">
        <v>746</v>
      </c>
      <c r="I1076" t="s">
        <v>104</v>
      </c>
      <c r="J1076" t="s">
        <v>122</v>
      </c>
      <c r="K1076" t="s">
        <v>13</v>
      </c>
      <c r="L1076">
        <v>64</v>
      </c>
      <c r="M1076" s="6">
        <v>43540</v>
      </c>
      <c r="N1076" t="s">
        <v>106</v>
      </c>
      <c r="Q1076" s="6"/>
      <c r="R1076" t="s">
        <v>3</v>
      </c>
      <c r="S1076" t="s">
        <v>1048</v>
      </c>
      <c r="T1076" s="6">
        <v>43694</v>
      </c>
      <c r="U1076" t="s">
        <v>203</v>
      </c>
    </row>
    <row r="1077" spans="2:21" x14ac:dyDescent="0.3">
      <c r="B1077" t="s">
        <v>690</v>
      </c>
      <c r="D1077" s="6"/>
      <c r="E1077" s="6"/>
      <c r="G1077" t="s">
        <v>746</v>
      </c>
      <c r="I1077" t="s">
        <v>104</v>
      </c>
      <c r="J1077" t="s">
        <v>122</v>
      </c>
      <c r="K1077" t="s">
        <v>13</v>
      </c>
      <c r="L1077">
        <v>6250</v>
      </c>
      <c r="M1077" s="6">
        <v>43520</v>
      </c>
      <c r="N1077" t="s">
        <v>106</v>
      </c>
      <c r="Q1077" s="6"/>
      <c r="R1077" t="s">
        <v>3</v>
      </c>
      <c r="S1077" t="s">
        <v>1049</v>
      </c>
      <c r="T1077" s="6">
        <v>43694</v>
      </c>
      <c r="U1077" t="s">
        <v>324</v>
      </c>
    </row>
    <row r="1078" spans="2:21" x14ac:dyDescent="0.3">
      <c r="B1078" t="s">
        <v>467</v>
      </c>
      <c r="D1078" s="6"/>
      <c r="E1078" s="6"/>
      <c r="G1078" t="s">
        <v>111</v>
      </c>
      <c r="I1078" t="s">
        <v>104</v>
      </c>
      <c r="J1078" t="s">
        <v>122</v>
      </c>
      <c r="K1078" t="s">
        <v>11</v>
      </c>
      <c r="L1078">
        <v>21769</v>
      </c>
      <c r="M1078" s="6">
        <v>43466</v>
      </c>
      <c r="N1078" t="s">
        <v>106</v>
      </c>
      <c r="Q1078" s="6"/>
      <c r="R1078" t="s">
        <v>8</v>
      </c>
      <c r="S1078" t="s">
        <v>1050</v>
      </c>
      <c r="T1078" s="6">
        <v>43705</v>
      </c>
      <c r="U1078" t="s">
        <v>302</v>
      </c>
    </row>
    <row r="1079" spans="2:21" x14ac:dyDescent="0.3">
      <c r="B1079" t="s">
        <v>716</v>
      </c>
      <c r="D1079" s="6"/>
      <c r="E1079" s="6"/>
      <c r="G1079" t="s">
        <v>746</v>
      </c>
      <c r="I1079" t="s">
        <v>104</v>
      </c>
      <c r="J1079" t="s">
        <v>122</v>
      </c>
      <c r="K1079" t="s">
        <v>13</v>
      </c>
      <c r="L1079">
        <v>65369</v>
      </c>
      <c r="M1079" s="6">
        <v>43572</v>
      </c>
      <c r="N1079" t="s">
        <v>106</v>
      </c>
      <c r="Q1079" s="6"/>
      <c r="R1079" t="s">
        <v>3</v>
      </c>
      <c r="S1079" t="s">
        <v>1051</v>
      </c>
      <c r="T1079" s="6">
        <v>43705</v>
      </c>
      <c r="U1079" t="s">
        <v>132</v>
      </c>
    </row>
    <row r="1080" spans="2:21" x14ac:dyDescent="0.3">
      <c r="B1080" t="s">
        <v>706</v>
      </c>
      <c r="D1080" s="6"/>
      <c r="E1080" s="6"/>
      <c r="G1080" t="s">
        <v>746</v>
      </c>
      <c r="I1080" t="s">
        <v>104</v>
      </c>
      <c r="J1080" t="s">
        <v>122</v>
      </c>
      <c r="K1080" t="s">
        <v>13</v>
      </c>
      <c r="L1080">
        <v>5206</v>
      </c>
      <c r="M1080" s="6">
        <v>43556</v>
      </c>
      <c r="N1080" t="s">
        <v>106</v>
      </c>
      <c r="Q1080" s="6"/>
      <c r="R1080" t="s">
        <v>3</v>
      </c>
      <c r="S1080" t="s">
        <v>1052</v>
      </c>
      <c r="T1080" s="6">
        <v>43705</v>
      </c>
      <c r="U1080" t="s">
        <v>146</v>
      </c>
    </row>
    <row r="1081" spans="2:21" x14ac:dyDescent="0.3">
      <c r="B1081" t="s">
        <v>704</v>
      </c>
      <c r="D1081" s="6"/>
      <c r="E1081" s="6"/>
      <c r="G1081" t="s">
        <v>746</v>
      </c>
      <c r="I1081" t="s">
        <v>104</v>
      </c>
      <c r="J1081" t="s">
        <v>122</v>
      </c>
      <c r="K1081" t="s">
        <v>13</v>
      </c>
      <c r="L1081">
        <v>23750</v>
      </c>
      <c r="M1081" s="6">
        <v>43533</v>
      </c>
      <c r="N1081" t="s">
        <v>106</v>
      </c>
      <c r="Q1081" s="6"/>
      <c r="R1081" t="s">
        <v>3</v>
      </c>
      <c r="S1081" t="s">
        <v>1053</v>
      </c>
      <c r="T1081" s="6">
        <v>43705</v>
      </c>
      <c r="U1081" t="s">
        <v>307</v>
      </c>
    </row>
    <row r="1082" spans="2:21" x14ac:dyDescent="0.3">
      <c r="B1082" t="s">
        <v>715</v>
      </c>
      <c r="D1082" s="6"/>
      <c r="E1082" s="6"/>
      <c r="G1082" t="s">
        <v>746</v>
      </c>
      <c r="I1082" t="s">
        <v>104</v>
      </c>
      <c r="J1082" t="s">
        <v>122</v>
      </c>
      <c r="K1082" t="s">
        <v>13</v>
      </c>
      <c r="L1082">
        <v>1557</v>
      </c>
      <c r="M1082" s="6">
        <v>43571</v>
      </c>
      <c r="N1082" t="s">
        <v>106</v>
      </c>
      <c r="Q1082" s="6"/>
      <c r="R1082" t="s">
        <v>3</v>
      </c>
      <c r="S1082" t="s">
        <v>1054</v>
      </c>
      <c r="T1082" s="6">
        <v>43705</v>
      </c>
      <c r="U1082" t="s">
        <v>144</v>
      </c>
    </row>
    <row r="1083" spans="2:21" x14ac:dyDescent="0.3">
      <c r="B1083" t="s">
        <v>708</v>
      </c>
      <c r="D1083" s="6"/>
      <c r="E1083" s="6"/>
      <c r="G1083" t="s">
        <v>746</v>
      </c>
      <c r="I1083" t="s">
        <v>104</v>
      </c>
      <c r="J1083" t="s">
        <v>122</v>
      </c>
      <c r="K1083" t="s">
        <v>13</v>
      </c>
      <c r="L1083">
        <v>215165</v>
      </c>
      <c r="M1083" s="6">
        <v>43556</v>
      </c>
      <c r="N1083" t="s">
        <v>106</v>
      </c>
      <c r="Q1083" s="6"/>
      <c r="R1083" t="s">
        <v>3</v>
      </c>
      <c r="S1083" t="s">
        <v>1055</v>
      </c>
      <c r="T1083" s="6">
        <v>43708</v>
      </c>
      <c r="U1083" t="s">
        <v>295</v>
      </c>
    </row>
    <row r="1084" spans="2:21" x14ac:dyDescent="0.3">
      <c r="B1084" t="s">
        <v>721</v>
      </c>
      <c r="D1084" s="6"/>
      <c r="E1084" s="6"/>
      <c r="G1084" t="s">
        <v>746</v>
      </c>
      <c r="I1084" t="s">
        <v>104</v>
      </c>
      <c r="J1084" t="s">
        <v>122</v>
      </c>
      <c r="K1084" t="s">
        <v>13</v>
      </c>
      <c r="L1084">
        <v>870</v>
      </c>
      <c r="M1084" s="6">
        <v>43611</v>
      </c>
      <c r="N1084" t="s">
        <v>106</v>
      </c>
      <c r="Q1084" s="6"/>
      <c r="R1084" t="s">
        <v>3</v>
      </c>
      <c r="S1084" t="s">
        <v>1056</v>
      </c>
      <c r="T1084" s="6">
        <v>43711</v>
      </c>
      <c r="U1084" t="s">
        <v>168</v>
      </c>
    </row>
    <row r="1085" spans="2:21" x14ac:dyDescent="0.3">
      <c r="B1085" t="s">
        <v>720</v>
      </c>
      <c r="D1085" s="6"/>
      <c r="E1085" s="6"/>
      <c r="G1085" t="s">
        <v>746</v>
      </c>
      <c r="I1085" t="s">
        <v>104</v>
      </c>
      <c r="J1085" t="s">
        <v>122</v>
      </c>
      <c r="K1085" t="s">
        <v>13</v>
      </c>
      <c r="L1085">
        <v>692</v>
      </c>
      <c r="M1085" s="6">
        <v>43600</v>
      </c>
      <c r="N1085" t="s">
        <v>106</v>
      </c>
      <c r="Q1085" s="6"/>
      <c r="R1085" t="s">
        <v>3</v>
      </c>
      <c r="S1085" t="s">
        <v>1057</v>
      </c>
      <c r="T1085" s="6">
        <v>43717</v>
      </c>
      <c r="U1085" t="s">
        <v>239</v>
      </c>
    </row>
    <row r="1086" spans="2:21" x14ac:dyDescent="0.3">
      <c r="B1086" t="s">
        <v>719</v>
      </c>
      <c r="D1086" s="6"/>
      <c r="E1086" s="6"/>
      <c r="G1086" t="s">
        <v>746</v>
      </c>
      <c r="I1086" t="s">
        <v>104</v>
      </c>
      <c r="J1086" t="s">
        <v>122</v>
      </c>
      <c r="K1086" t="s">
        <v>13</v>
      </c>
      <c r="L1086">
        <v>1005</v>
      </c>
      <c r="M1086" s="6">
        <v>43586</v>
      </c>
      <c r="N1086" t="s">
        <v>106</v>
      </c>
      <c r="Q1086" s="6"/>
      <c r="R1086" t="s">
        <v>3</v>
      </c>
      <c r="S1086" t="s">
        <v>1058</v>
      </c>
      <c r="T1086" s="6">
        <v>43725</v>
      </c>
      <c r="U1086" t="s">
        <v>119</v>
      </c>
    </row>
    <row r="1087" spans="2:21" x14ac:dyDescent="0.3">
      <c r="B1087" t="s">
        <v>555</v>
      </c>
      <c r="D1087" s="6"/>
      <c r="E1087" s="6"/>
      <c r="G1087" t="s">
        <v>111</v>
      </c>
      <c r="I1087" t="s">
        <v>104</v>
      </c>
      <c r="J1087" t="s">
        <v>122</v>
      </c>
      <c r="K1087" t="s">
        <v>11</v>
      </c>
      <c r="L1087">
        <v>9990</v>
      </c>
      <c r="M1087" s="6">
        <v>43608</v>
      </c>
      <c r="N1087" t="s">
        <v>106</v>
      </c>
      <c r="Q1087" s="6"/>
      <c r="R1087" t="s">
        <v>8</v>
      </c>
      <c r="S1087" t="s">
        <v>1059</v>
      </c>
      <c r="T1087" s="6">
        <v>43725</v>
      </c>
      <c r="U1087" t="s">
        <v>224</v>
      </c>
    </row>
    <row r="1088" spans="2:21" x14ac:dyDescent="0.3">
      <c r="B1088" t="s">
        <v>634</v>
      </c>
      <c r="D1088" s="6"/>
      <c r="E1088" s="6"/>
      <c r="G1088" t="s">
        <v>746</v>
      </c>
      <c r="I1088" t="s">
        <v>104</v>
      </c>
      <c r="J1088" t="s">
        <v>122</v>
      </c>
      <c r="K1088" t="s">
        <v>13</v>
      </c>
      <c r="L1088">
        <v>4362</v>
      </c>
      <c r="M1088" s="6">
        <v>43557</v>
      </c>
      <c r="N1088" t="s">
        <v>106</v>
      </c>
      <c r="Q1088" s="6"/>
      <c r="R1088" t="s">
        <v>3</v>
      </c>
      <c r="S1088" t="s">
        <v>1060</v>
      </c>
      <c r="T1088" s="6">
        <v>43728</v>
      </c>
      <c r="U1088" t="s">
        <v>130</v>
      </c>
    </row>
    <row r="1089" spans="2:21" x14ac:dyDescent="0.3">
      <c r="B1089" t="s">
        <v>120</v>
      </c>
      <c r="D1089" s="6"/>
      <c r="E1089" s="6"/>
      <c r="G1089" t="s">
        <v>746</v>
      </c>
      <c r="I1089" t="s">
        <v>104</v>
      </c>
      <c r="J1089" t="s">
        <v>122</v>
      </c>
      <c r="K1089" t="s">
        <v>13</v>
      </c>
      <c r="L1089">
        <v>20166</v>
      </c>
      <c r="M1089" s="6">
        <v>43647</v>
      </c>
      <c r="N1089" t="s">
        <v>106</v>
      </c>
      <c r="Q1089" s="6"/>
      <c r="R1089" t="s">
        <v>3</v>
      </c>
      <c r="S1089" t="s">
        <v>1061</v>
      </c>
      <c r="T1089" s="6">
        <v>43738</v>
      </c>
      <c r="U1089" t="s">
        <v>139</v>
      </c>
    </row>
    <row r="1090" spans="2:21" x14ac:dyDescent="0.3">
      <c r="D1090" s="6"/>
      <c r="E1090" s="6"/>
      <c r="G1090" t="s">
        <v>746</v>
      </c>
      <c r="I1090" t="s">
        <v>104</v>
      </c>
      <c r="J1090" t="s">
        <v>122</v>
      </c>
      <c r="K1090" t="s">
        <v>13</v>
      </c>
      <c r="L1090">
        <v>254336</v>
      </c>
      <c r="M1090" s="6">
        <v>43490</v>
      </c>
      <c r="N1090" t="s">
        <v>814</v>
      </c>
      <c r="Q1090" s="6"/>
      <c r="R1090" t="s">
        <v>3</v>
      </c>
      <c r="S1090" t="s">
        <v>1062</v>
      </c>
      <c r="T1090" s="6">
        <v>43795</v>
      </c>
      <c r="U1090" t="s">
        <v>159</v>
      </c>
    </row>
    <row r="1091" spans="2:21" x14ac:dyDescent="0.3">
      <c r="D1091" s="6"/>
      <c r="E1091" s="6"/>
      <c r="G1091" t="s">
        <v>746</v>
      </c>
      <c r="I1091" t="s">
        <v>104</v>
      </c>
      <c r="J1091" t="s">
        <v>122</v>
      </c>
      <c r="K1091" t="s">
        <v>13</v>
      </c>
      <c r="L1091">
        <v>266949</v>
      </c>
      <c r="M1091" s="6">
        <v>43490</v>
      </c>
      <c r="N1091" t="s">
        <v>814</v>
      </c>
      <c r="Q1091" s="6"/>
      <c r="R1091" t="s">
        <v>3</v>
      </c>
      <c r="S1091" t="s">
        <v>1063</v>
      </c>
      <c r="T1091" s="6">
        <v>43795</v>
      </c>
      <c r="U1091" t="s">
        <v>185</v>
      </c>
    </row>
    <row r="1092" spans="2:21" x14ac:dyDescent="0.3">
      <c r="B1092" t="s">
        <v>736</v>
      </c>
      <c r="D1092" s="6"/>
      <c r="E1092" s="6"/>
      <c r="G1092" t="s">
        <v>746</v>
      </c>
      <c r="I1092" t="s">
        <v>104</v>
      </c>
      <c r="J1092" t="s">
        <v>122</v>
      </c>
      <c r="K1092" t="s">
        <v>13</v>
      </c>
      <c r="L1092">
        <v>825</v>
      </c>
      <c r="M1092" s="6">
        <v>43647</v>
      </c>
      <c r="N1092" t="s">
        <v>106</v>
      </c>
      <c r="Q1092" s="6"/>
      <c r="R1092" t="s">
        <v>3</v>
      </c>
      <c r="S1092" t="s">
        <v>1064</v>
      </c>
      <c r="T1092" s="6">
        <v>43805</v>
      </c>
      <c r="U1092" t="s">
        <v>1065</v>
      </c>
    </row>
    <row r="1093" spans="2:21" x14ac:dyDescent="0.3">
      <c r="B1093" t="s">
        <v>731</v>
      </c>
      <c r="D1093" s="6"/>
      <c r="E1093" s="6"/>
      <c r="G1093" t="s">
        <v>746</v>
      </c>
      <c r="I1093" t="s">
        <v>104</v>
      </c>
      <c r="J1093" t="s">
        <v>122</v>
      </c>
      <c r="K1093" t="s">
        <v>13</v>
      </c>
      <c r="L1093">
        <v>1556</v>
      </c>
      <c r="M1093" s="6">
        <v>43647</v>
      </c>
      <c r="N1093" t="s">
        <v>106</v>
      </c>
      <c r="Q1093" s="6"/>
      <c r="R1093" t="s">
        <v>3</v>
      </c>
      <c r="S1093" t="s">
        <v>1066</v>
      </c>
      <c r="T1093" s="6">
        <v>43805</v>
      </c>
      <c r="U1093" t="s">
        <v>1067</v>
      </c>
    </row>
    <row r="1094" spans="2:21" x14ac:dyDescent="0.3">
      <c r="B1094" t="s">
        <v>735</v>
      </c>
      <c r="D1094" s="6"/>
      <c r="E1094" s="6"/>
      <c r="G1094" t="s">
        <v>746</v>
      </c>
      <c r="I1094" t="s">
        <v>104</v>
      </c>
      <c r="J1094" t="s">
        <v>122</v>
      </c>
      <c r="K1094" t="s">
        <v>13</v>
      </c>
      <c r="L1094">
        <v>12350</v>
      </c>
      <c r="M1094" s="6">
        <v>43647</v>
      </c>
      <c r="N1094" t="s">
        <v>106</v>
      </c>
      <c r="Q1094" s="6"/>
      <c r="R1094" t="s">
        <v>3</v>
      </c>
      <c r="S1094" t="s">
        <v>1068</v>
      </c>
      <c r="T1094" s="6">
        <v>43805</v>
      </c>
      <c r="U1094" t="s">
        <v>1069</v>
      </c>
    </row>
    <row r="1095" spans="2:21" x14ac:dyDescent="0.3">
      <c r="B1095" t="s">
        <v>732</v>
      </c>
      <c r="D1095" s="6"/>
      <c r="E1095" s="6"/>
      <c r="G1095" t="s">
        <v>746</v>
      </c>
      <c r="I1095" t="s">
        <v>104</v>
      </c>
      <c r="J1095" t="s">
        <v>122</v>
      </c>
      <c r="K1095" t="s">
        <v>13</v>
      </c>
      <c r="L1095">
        <v>1897</v>
      </c>
      <c r="M1095" s="6">
        <v>43647</v>
      </c>
      <c r="N1095" t="s">
        <v>106</v>
      </c>
      <c r="Q1095" s="6"/>
      <c r="R1095" t="s">
        <v>3</v>
      </c>
      <c r="S1095" t="s">
        <v>1070</v>
      </c>
      <c r="T1095" s="6">
        <v>43809</v>
      </c>
      <c r="U1095" t="s">
        <v>1071</v>
      </c>
    </row>
    <row r="1096" spans="2:21" x14ac:dyDescent="0.3">
      <c r="B1096" t="s">
        <v>738</v>
      </c>
      <c r="D1096" s="6"/>
      <c r="E1096" s="6"/>
      <c r="G1096" t="s">
        <v>746</v>
      </c>
      <c r="I1096" t="s">
        <v>104</v>
      </c>
      <c r="J1096" t="s">
        <v>122</v>
      </c>
      <c r="K1096" t="s">
        <v>13</v>
      </c>
      <c r="L1096">
        <v>42500</v>
      </c>
      <c r="M1096" s="6">
        <v>43647</v>
      </c>
      <c r="N1096" t="s">
        <v>106</v>
      </c>
      <c r="Q1096" s="6"/>
      <c r="R1096" t="s">
        <v>3</v>
      </c>
      <c r="S1096" t="s">
        <v>1072</v>
      </c>
      <c r="T1096" s="6">
        <v>43809</v>
      </c>
      <c r="U1096" t="s">
        <v>1073</v>
      </c>
    </row>
    <row r="1097" spans="2:21" x14ac:dyDescent="0.3">
      <c r="B1097" t="s">
        <v>730</v>
      </c>
      <c r="D1097" s="6"/>
      <c r="E1097" s="6"/>
      <c r="G1097" t="s">
        <v>746</v>
      </c>
      <c r="I1097" t="s">
        <v>104</v>
      </c>
      <c r="J1097" t="s">
        <v>122</v>
      </c>
      <c r="K1097" t="s">
        <v>13</v>
      </c>
      <c r="L1097">
        <v>10917</v>
      </c>
      <c r="M1097" s="6">
        <v>43647</v>
      </c>
      <c r="N1097" t="s">
        <v>106</v>
      </c>
      <c r="Q1097" s="6"/>
      <c r="R1097" t="s">
        <v>3</v>
      </c>
      <c r="S1097" t="s">
        <v>1074</v>
      </c>
      <c r="T1097" s="6">
        <v>43809</v>
      </c>
      <c r="U1097" t="s">
        <v>1075</v>
      </c>
    </row>
    <row r="1098" spans="2:21" x14ac:dyDescent="0.3">
      <c r="B1098" t="s">
        <v>734</v>
      </c>
      <c r="D1098" s="6"/>
      <c r="E1098" s="6"/>
      <c r="G1098" t="s">
        <v>746</v>
      </c>
      <c r="I1098" t="s">
        <v>104</v>
      </c>
      <c r="J1098" t="s">
        <v>122</v>
      </c>
      <c r="K1098" t="s">
        <v>13</v>
      </c>
      <c r="L1098">
        <v>3375</v>
      </c>
      <c r="M1098" s="6">
        <v>43647</v>
      </c>
      <c r="N1098" t="s">
        <v>106</v>
      </c>
      <c r="Q1098" s="6"/>
      <c r="R1098" t="s">
        <v>3</v>
      </c>
      <c r="S1098" t="s">
        <v>1076</v>
      </c>
      <c r="T1098" s="6">
        <v>43809</v>
      </c>
      <c r="U1098" t="s">
        <v>1077</v>
      </c>
    </row>
    <row r="1099" spans="2:21" x14ac:dyDescent="0.3">
      <c r="B1099" t="s">
        <v>461</v>
      </c>
      <c r="D1099" s="6"/>
      <c r="E1099" s="6"/>
      <c r="G1099" t="s">
        <v>746</v>
      </c>
      <c r="I1099" t="s">
        <v>104</v>
      </c>
      <c r="J1099" t="s">
        <v>122</v>
      </c>
      <c r="K1099" t="s">
        <v>13</v>
      </c>
      <c r="L1099">
        <v>320175</v>
      </c>
      <c r="M1099" s="6">
        <v>43805</v>
      </c>
      <c r="N1099" t="s">
        <v>814</v>
      </c>
      <c r="Q1099" s="6"/>
      <c r="R1099" t="s">
        <v>3</v>
      </c>
      <c r="S1099" t="s">
        <v>1078</v>
      </c>
      <c r="T1099" s="6">
        <v>43809</v>
      </c>
      <c r="U1099" t="s">
        <v>1079</v>
      </c>
    </row>
    <row r="1100" spans="2:21" x14ac:dyDescent="0.3">
      <c r="B1100" t="s">
        <v>256</v>
      </c>
      <c r="D1100" s="6"/>
      <c r="E1100" s="6"/>
      <c r="G1100" t="s">
        <v>746</v>
      </c>
      <c r="I1100" t="s">
        <v>104</v>
      </c>
      <c r="J1100" t="s">
        <v>122</v>
      </c>
      <c r="K1100" t="s">
        <v>13</v>
      </c>
      <c r="L1100">
        <v>320175</v>
      </c>
      <c r="M1100" s="6">
        <v>43805</v>
      </c>
      <c r="N1100" t="s">
        <v>814</v>
      </c>
      <c r="Q1100" s="6"/>
      <c r="R1100" t="s">
        <v>3</v>
      </c>
      <c r="S1100" t="s">
        <v>1078</v>
      </c>
      <c r="T1100" s="6">
        <v>43809</v>
      </c>
      <c r="U1100" t="s">
        <v>1080</v>
      </c>
    </row>
    <row r="1101" spans="2:21" x14ac:dyDescent="0.3">
      <c r="B1101" t="s">
        <v>680</v>
      </c>
      <c r="D1101" s="6"/>
      <c r="E1101" s="6"/>
      <c r="G1101" t="s">
        <v>746</v>
      </c>
      <c r="I1101" t="s">
        <v>104</v>
      </c>
      <c r="J1101" t="s">
        <v>122</v>
      </c>
      <c r="K1101" t="s">
        <v>13</v>
      </c>
      <c r="L1101">
        <v>320175</v>
      </c>
      <c r="M1101" s="6">
        <v>43805</v>
      </c>
      <c r="N1101" t="s">
        <v>814</v>
      </c>
      <c r="Q1101" s="6"/>
      <c r="R1101" t="s">
        <v>3</v>
      </c>
      <c r="S1101" t="s">
        <v>1078</v>
      </c>
      <c r="T1101" s="6">
        <v>43809</v>
      </c>
      <c r="U1101" t="s">
        <v>1081</v>
      </c>
    </row>
    <row r="1102" spans="2:21" x14ac:dyDescent="0.3">
      <c r="B1102" t="s">
        <v>745</v>
      </c>
      <c r="D1102" s="6"/>
      <c r="E1102" s="6"/>
      <c r="G1102" t="s">
        <v>746</v>
      </c>
      <c r="I1102" t="s">
        <v>104</v>
      </c>
      <c r="J1102" t="s">
        <v>122</v>
      </c>
      <c r="K1102" t="s">
        <v>13</v>
      </c>
      <c r="L1102">
        <v>168593</v>
      </c>
      <c r="M1102" s="6">
        <v>43613</v>
      </c>
      <c r="N1102" t="s">
        <v>814</v>
      </c>
      <c r="Q1102" s="6"/>
      <c r="R1102" t="s">
        <v>3</v>
      </c>
      <c r="S1102" t="s">
        <v>1082</v>
      </c>
      <c r="T1102" s="6">
        <v>43809</v>
      </c>
      <c r="U1102" t="s">
        <v>1083</v>
      </c>
    </row>
    <row r="1103" spans="2:21" x14ac:dyDescent="0.3">
      <c r="B1103" t="s">
        <v>647</v>
      </c>
      <c r="D1103" s="6"/>
      <c r="E1103" s="6"/>
      <c r="G1103" t="s">
        <v>746</v>
      </c>
      <c r="I1103" t="s">
        <v>104</v>
      </c>
      <c r="J1103" t="s">
        <v>122</v>
      </c>
      <c r="K1103" t="s">
        <v>13</v>
      </c>
      <c r="L1103">
        <v>168593</v>
      </c>
      <c r="M1103" s="6">
        <v>43613</v>
      </c>
      <c r="N1103" t="s">
        <v>814</v>
      </c>
      <c r="Q1103" s="6"/>
      <c r="R1103" t="s">
        <v>3</v>
      </c>
      <c r="S1103" t="s">
        <v>1082</v>
      </c>
      <c r="T1103" s="6">
        <v>43809</v>
      </c>
      <c r="U1103" t="s">
        <v>1084</v>
      </c>
    </row>
    <row r="1104" spans="2:21" x14ac:dyDescent="0.3">
      <c r="B1104" t="s">
        <v>761</v>
      </c>
      <c r="D1104" s="6"/>
      <c r="E1104" s="6"/>
      <c r="G1104" t="s">
        <v>746</v>
      </c>
      <c r="I1104" t="s">
        <v>104</v>
      </c>
      <c r="J1104" t="s">
        <v>122</v>
      </c>
      <c r="K1104" t="s">
        <v>13</v>
      </c>
      <c r="L1104">
        <v>2970</v>
      </c>
      <c r="M1104" s="6">
        <v>43730</v>
      </c>
      <c r="N1104" t="s">
        <v>106</v>
      </c>
      <c r="Q1104" s="6"/>
      <c r="R1104" t="s">
        <v>3</v>
      </c>
      <c r="S1104" t="s">
        <v>1085</v>
      </c>
      <c r="T1104" s="6">
        <v>43818</v>
      </c>
      <c r="U1104" t="s">
        <v>1086</v>
      </c>
    </row>
    <row r="1105" spans="2:21" x14ac:dyDescent="0.3">
      <c r="B1105" t="s">
        <v>583</v>
      </c>
      <c r="D1105" s="6"/>
      <c r="E1105" s="6"/>
      <c r="G1105" t="s">
        <v>111</v>
      </c>
      <c r="I1105" t="s">
        <v>104</v>
      </c>
      <c r="J1105" t="s">
        <v>122</v>
      </c>
      <c r="K1105" t="s">
        <v>11</v>
      </c>
      <c r="L1105">
        <v>7022</v>
      </c>
      <c r="M1105" s="6">
        <v>43703</v>
      </c>
      <c r="N1105" t="s">
        <v>106</v>
      </c>
      <c r="Q1105" s="6"/>
      <c r="R1105" t="s">
        <v>8</v>
      </c>
      <c r="S1105" t="s">
        <v>1087</v>
      </c>
      <c r="T1105" s="6">
        <v>43818</v>
      </c>
      <c r="U1105" t="s">
        <v>1088</v>
      </c>
    </row>
    <row r="1106" spans="2:21" x14ac:dyDescent="0.3">
      <c r="B1106" t="s">
        <v>764</v>
      </c>
      <c r="D1106" s="6"/>
      <c r="E1106" s="6"/>
      <c r="G1106" t="s">
        <v>746</v>
      </c>
      <c r="I1106" t="s">
        <v>104</v>
      </c>
      <c r="J1106" t="s">
        <v>122</v>
      </c>
      <c r="K1106" t="s">
        <v>13</v>
      </c>
      <c r="L1106">
        <v>202350</v>
      </c>
      <c r="M1106" s="6">
        <v>43738</v>
      </c>
      <c r="N1106" t="s">
        <v>106</v>
      </c>
      <c r="Q1106" s="6"/>
      <c r="R1106" t="s">
        <v>3</v>
      </c>
      <c r="S1106" t="s">
        <v>1089</v>
      </c>
      <c r="T1106" s="6">
        <v>43818</v>
      </c>
      <c r="U1106" t="s">
        <v>1090</v>
      </c>
    </row>
    <row r="1107" spans="2:21" x14ac:dyDescent="0.3">
      <c r="B1107" t="s">
        <v>672</v>
      </c>
      <c r="D1107" s="6"/>
      <c r="E1107" s="6"/>
      <c r="G1107" t="s">
        <v>111</v>
      </c>
      <c r="I1107" t="s">
        <v>104</v>
      </c>
      <c r="J1107" t="s">
        <v>122</v>
      </c>
      <c r="K1107" t="s">
        <v>11</v>
      </c>
      <c r="L1107">
        <v>87500</v>
      </c>
      <c r="M1107" s="6">
        <v>43677</v>
      </c>
      <c r="N1107" t="s">
        <v>106</v>
      </c>
      <c r="Q1107" s="6"/>
      <c r="R1107" t="s">
        <v>8</v>
      </c>
      <c r="S1107" t="s">
        <v>1091</v>
      </c>
      <c r="T1107" s="6">
        <v>43818</v>
      </c>
      <c r="U1107" t="s">
        <v>1092</v>
      </c>
    </row>
    <row r="1108" spans="2:21" x14ac:dyDescent="0.3">
      <c r="B1108" t="s">
        <v>592</v>
      </c>
      <c r="D1108" s="6"/>
      <c r="E1108" s="6"/>
      <c r="G1108" t="s">
        <v>111</v>
      </c>
      <c r="I1108" t="s">
        <v>104</v>
      </c>
      <c r="J1108" t="s">
        <v>122</v>
      </c>
      <c r="K1108" t="s">
        <v>11</v>
      </c>
      <c r="L1108">
        <v>44260</v>
      </c>
      <c r="M1108" s="6">
        <v>43738</v>
      </c>
      <c r="N1108" t="s">
        <v>106</v>
      </c>
      <c r="Q1108" s="6"/>
      <c r="R1108" t="s">
        <v>8</v>
      </c>
      <c r="S1108" t="s">
        <v>1093</v>
      </c>
      <c r="T1108" s="6">
        <v>43818</v>
      </c>
      <c r="U1108" t="s">
        <v>1094</v>
      </c>
    </row>
    <row r="1109" spans="2:21" x14ac:dyDescent="0.3">
      <c r="B1109" t="s">
        <v>766</v>
      </c>
      <c r="D1109" s="6"/>
      <c r="E1109" s="6"/>
      <c r="G1109" t="s">
        <v>746</v>
      </c>
      <c r="I1109" t="s">
        <v>104</v>
      </c>
      <c r="J1109" t="s">
        <v>122</v>
      </c>
      <c r="K1109" t="s">
        <v>13</v>
      </c>
      <c r="L1109">
        <v>26968</v>
      </c>
      <c r="M1109" s="6">
        <v>43763</v>
      </c>
      <c r="N1109" t="s">
        <v>106</v>
      </c>
      <c r="Q1109" s="6"/>
      <c r="R1109" t="s">
        <v>3</v>
      </c>
      <c r="S1109" t="s">
        <v>1095</v>
      </c>
      <c r="T1109" s="6">
        <v>43818</v>
      </c>
      <c r="U1109" t="s">
        <v>1096</v>
      </c>
    </row>
    <row r="1110" spans="2:21" x14ac:dyDescent="0.3">
      <c r="B1110" t="s">
        <v>767</v>
      </c>
      <c r="D1110" s="6"/>
      <c r="E1110" s="6"/>
      <c r="G1110" t="s">
        <v>746</v>
      </c>
      <c r="I1110" t="s">
        <v>104</v>
      </c>
      <c r="J1110" t="s">
        <v>122</v>
      </c>
      <c r="K1110" t="s">
        <v>13</v>
      </c>
      <c r="L1110">
        <v>2437</v>
      </c>
      <c r="M1110" s="6">
        <v>43764</v>
      </c>
      <c r="N1110" t="s">
        <v>106</v>
      </c>
      <c r="Q1110" s="6"/>
      <c r="R1110" t="s">
        <v>3</v>
      </c>
      <c r="S1110" t="s">
        <v>1097</v>
      </c>
      <c r="T1110" s="6">
        <v>43818</v>
      </c>
      <c r="U1110" t="s">
        <v>1098</v>
      </c>
    </row>
    <row r="1111" spans="2:21" x14ac:dyDescent="0.3">
      <c r="B1111" t="s">
        <v>680</v>
      </c>
      <c r="D1111" s="6"/>
      <c r="E1111" s="6"/>
      <c r="G1111" t="s">
        <v>746</v>
      </c>
      <c r="I1111" t="s">
        <v>104</v>
      </c>
      <c r="J1111" t="s">
        <v>122</v>
      </c>
      <c r="K1111" t="s">
        <v>13</v>
      </c>
      <c r="L1111">
        <v>53278</v>
      </c>
      <c r="M1111" s="6">
        <v>43466</v>
      </c>
      <c r="N1111" t="s">
        <v>106</v>
      </c>
      <c r="Q1111" s="6"/>
      <c r="R1111" t="s">
        <v>3</v>
      </c>
      <c r="S1111" t="s">
        <v>1099</v>
      </c>
      <c r="T1111" s="6">
        <v>43818</v>
      </c>
      <c r="U1111" t="s">
        <v>1100</v>
      </c>
    </row>
    <row r="1112" spans="2:21" x14ac:dyDescent="0.3">
      <c r="B1112" t="s">
        <v>679</v>
      </c>
      <c r="D1112" s="6"/>
      <c r="E1112" s="6"/>
      <c r="G1112" t="s">
        <v>746</v>
      </c>
      <c r="I1112" t="s">
        <v>104</v>
      </c>
      <c r="J1112" t="s">
        <v>122</v>
      </c>
      <c r="K1112" t="s">
        <v>13</v>
      </c>
      <c r="L1112">
        <v>30048</v>
      </c>
      <c r="M1112" s="6">
        <v>43466</v>
      </c>
      <c r="N1112" t="s">
        <v>106</v>
      </c>
      <c r="Q1112" s="6"/>
      <c r="R1112" t="s">
        <v>3</v>
      </c>
      <c r="S1112" t="s">
        <v>1101</v>
      </c>
      <c r="T1112" s="6">
        <v>43818</v>
      </c>
      <c r="U1112" t="s">
        <v>1102</v>
      </c>
    </row>
    <row r="1113" spans="2:21" x14ac:dyDescent="0.3">
      <c r="B1113" t="s">
        <v>756</v>
      </c>
      <c r="D1113" s="6"/>
      <c r="E1113" s="6"/>
      <c r="G1113" t="s">
        <v>746</v>
      </c>
      <c r="I1113" t="s">
        <v>104</v>
      </c>
      <c r="J1113" t="s">
        <v>122</v>
      </c>
      <c r="K1113" t="s">
        <v>13</v>
      </c>
      <c r="L1113">
        <v>12500</v>
      </c>
      <c r="M1113" s="6">
        <v>43727</v>
      </c>
      <c r="N1113" t="s">
        <v>106</v>
      </c>
      <c r="Q1113" s="6"/>
      <c r="R1113" t="s">
        <v>3</v>
      </c>
      <c r="S1113" t="s">
        <v>1103</v>
      </c>
      <c r="T1113" s="6">
        <v>43818</v>
      </c>
      <c r="U1113" t="s">
        <v>1104</v>
      </c>
    </row>
    <row r="1114" spans="2:21" x14ac:dyDescent="0.3">
      <c r="B1114" t="s">
        <v>546</v>
      </c>
      <c r="D1114" s="6"/>
      <c r="E1114" s="6"/>
      <c r="G1114" t="s">
        <v>111</v>
      </c>
      <c r="I1114" t="s">
        <v>104</v>
      </c>
      <c r="J1114" t="s">
        <v>122</v>
      </c>
      <c r="K1114" t="s">
        <v>11</v>
      </c>
      <c r="L1114">
        <v>3854</v>
      </c>
      <c r="M1114" s="6">
        <v>43585</v>
      </c>
      <c r="N1114" t="s">
        <v>106</v>
      </c>
      <c r="Q1114" s="6"/>
      <c r="R1114" t="s">
        <v>8</v>
      </c>
      <c r="S1114" t="s">
        <v>1105</v>
      </c>
      <c r="T1114" s="6">
        <v>43819</v>
      </c>
      <c r="U1114" t="s">
        <v>1106</v>
      </c>
    </row>
    <row r="1115" spans="2:21" x14ac:dyDescent="0.3">
      <c r="B1115" t="s">
        <v>710</v>
      </c>
      <c r="D1115" s="6"/>
      <c r="E1115" s="6"/>
      <c r="G1115" t="s">
        <v>746</v>
      </c>
      <c r="I1115" t="s">
        <v>104</v>
      </c>
      <c r="J1115" t="s">
        <v>122</v>
      </c>
      <c r="K1115" t="s">
        <v>13</v>
      </c>
      <c r="L1115">
        <v>132392</v>
      </c>
      <c r="M1115" s="6">
        <v>43819</v>
      </c>
      <c r="N1115" t="s">
        <v>814</v>
      </c>
      <c r="Q1115" s="6"/>
      <c r="R1115" t="s">
        <v>3</v>
      </c>
      <c r="S1115" t="s">
        <v>1107</v>
      </c>
      <c r="T1115" s="6">
        <v>43823</v>
      </c>
      <c r="U1115" t="s">
        <v>1108</v>
      </c>
    </row>
    <row r="1116" spans="2:21" x14ac:dyDescent="0.3">
      <c r="B1116" t="s">
        <v>644</v>
      </c>
      <c r="D1116" s="6"/>
      <c r="E1116" s="6"/>
      <c r="G1116" t="s">
        <v>746</v>
      </c>
      <c r="I1116" t="s">
        <v>104</v>
      </c>
      <c r="J1116" t="s">
        <v>122</v>
      </c>
      <c r="K1116" t="s">
        <v>13</v>
      </c>
      <c r="L1116">
        <v>132392</v>
      </c>
      <c r="M1116" s="6">
        <v>43819</v>
      </c>
      <c r="N1116" t="s">
        <v>814</v>
      </c>
      <c r="Q1116" s="6"/>
      <c r="R1116" t="s">
        <v>3</v>
      </c>
      <c r="S1116" t="s">
        <v>1107</v>
      </c>
      <c r="T1116" s="6">
        <v>43823</v>
      </c>
      <c r="U1116" t="s">
        <v>1109</v>
      </c>
    </row>
    <row r="1117" spans="2:21" x14ac:dyDescent="0.3">
      <c r="B1117" t="s">
        <v>169</v>
      </c>
      <c r="D1117" s="6"/>
      <c r="E1117" s="6"/>
      <c r="G1117" t="s">
        <v>746</v>
      </c>
      <c r="I1117" t="s">
        <v>104</v>
      </c>
      <c r="J1117" t="s">
        <v>122</v>
      </c>
      <c r="K1117" t="s">
        <v>13</v>
      </c>
      <c r="L1117">
        <v>132392</v>
      </c>
      <c r="M1117" s="6">
        <v>43819</v>
      </c>
      <c r="N1117" t="s">
        <v>814</v>
      </c>
      <c r="Q1117" s="6"/>
      <c r="R1117" t="s">
        <v>3</v>
      </c>
      <c r="S1117" t="s">
        <v>1107</v>
      </c>
      <c r="T1117" s="6">
        <v>43823</v>
      </c>
      <c r="U1117" t="s">
        <v>1110</v>
      </c>
    </row>
    <row r="1118" spans="2:21" x14ac:dyDescent="0.3">
      <c r="B1118" t="s">
        <v>708</v>
      </c>
      <c r="D1118" s="6"/>
      <c r="E1118" s="6"/>
      <c r="G1118" t="s">
        <v>746</v>
      </c>
      <c r="I1118" t="s">
        <v>104</v>
      </c>
      <c r="J1118" t="s">
        <v>122</v>
      </c>
      <c r="K1118" t="s">
        <v>13</v>
      </c>
      <c r="L1118">
        <v>132392</v>
      </c>
      <c r="M1118" s="6">
        <v>43819</v>
      </c>
      <c r="N1118" t="s">
        <v>814</v>
      </c>
      <c r="Q1118" s="6"/>
      <c r="R1118" t="s">
        <v>3</v>
      </c>
      <c r="S1118" t="s">
        <v>1107</v>
      </c>
      <c r="T1118" s="6">
        <v>43823</v>
      </c>
      <c r="U1118" t="s">
        <v>1111</v>
      </c>
    </row>
    <row r="1119" spans="2:21" x14ac:dyDescent="0.3">
      <c r="B1119" t="s">
        <v>581</v>
      </c>
      <c r="D1119" s="6"/>
      <c r="E1119" s="6"/>
      <c r="G1119" t="s">
        <v>111</v>
      </c>
      <c r="I1119" t="s">
        <v>104</v>
      </c>
      <c r="J1119" t="s">
        <v>122</v>
      </c>
      <c r="K1119" t="s">
        <v>11</v>
      </c>
      <c r="L1119">
        <v>2089</v>
      </c>
      <c r="M1119" s="6">
        <v>43703</v>
      </c>
      <c r="N1119" t="s">
        <v>106</v>
      </c>
      <c r="Q1119" s="6"/>
      <c r="R1119" t="s">
        <v>8</v>
      </c>
      <c r="S1119" t="s">
        <v>1112</v>
      </c>
      <c r="T1119" s="6">
        <v>43823</v>
      </c>
      <c r="U1119" t="s">
        <v>1113</v>
      </c>
    </row>
    <row r="1120" spans="2:21" x14ac:dyDescent="0.3">
      <c r="B1120" t="s">
        <v>760</v>
      </c>
      <c r="D1120" s="6"/>
      <c r="E1120" s="6"/>
      <c r="G1120" t="s">
        <v>746</v>
      </c>
      <c r="I1120" t="s">
        <v>104</v>
      </c>
      <c r="J1120" t="s">
        <v>122</v>
      </c>
      <c r="K1120" t="s">
        <v>13</v>
      </c>
      <c r="L1120">
        <v>8580</v>
      </c>
      <c r="M1120" s="6">
        <v>43729</v>
      </c>
      <c r="N1120" t="s">
        <v>106</v>
      </c>
      <c r="Q1120" s="6"/>
      <c r="R1120" t="s">
        <v>3</v>
      </c>
      <c r="S1120" t="s">
        <v>1114</v>
      </c>
      <c r="T1120" s="6">
        <v>43823</v>
      </c>
      <c r="U1120" t="s">
        <v>1115</v>
      </c>
    </row>
    <row r="1121" spans="2:21" x14ac:dyDescent="0.3">
      <c r="B1121" t="s">
        <v>733</v>
      </c>
      <c r="D1121" s="6"/>
      <c r="E1121" s="6"/>
      <c r="G1121" t="s">
        <v>746</v>
      </c>
      <c r="I1121" t="s">
        <v>104</v>
      </c>
      <c r="J1121" t="s">
        <v>122</v>
      </c>
      <c r="K1121" t="s">
        <v>13</v>
      </c>
      <c r="L1121">
        <v>60713</v>
      </c>
      <c r="M1121" s="6">
        <v>43647</v>
      </c>
      <c r="N1121" t="s">
        <v>106</v>
      </c>
      <c r="Q1121" s="6"/>
      <c r="R1121" t="s">
        <v>3</v>
      </c>
      <c r="S1121" t="s">
        <v>1116</v>
      </c>
      <c r="T1121" s="6">
        <v>43824</v>
      </c>
      <c r="U1121" t="s">
        <v>1117</v>
      </c>
    </row>
    <row r="1122" spans="2:21" x14ac:dyDescent="0.3">
      <c r="B1122" t="s">
        <v>629</v>
      </c>
      <c r="D1122" s="6"/>
      <c r="E1122" s="6"/>
      <c r="G1122" t="s">
        <v>746</v>
      </c>
      <c r="I1122" t="s">
        <v>104</v>
      </c>
      <c r="J1122" t="s">
        <v>122</v>
      </c>
      <c r="K1122" t="s">
        <v>13</v>
      </c>
      <c r="L1122">
        <v>71765</v>
      </c>
      <c r="M1122" s="6">
        <v>43764</v>
      </c>
      <c r="N1122" t="s">
        <v>106</v>
      </c>
      <c r="Q1122" s="6"/>
      <c r="R1122" t="s">
        <v>3</v>
      </c>
      <c r="S1122" t="s">
        <v>1118</v>
      </c>
      <c r="T1122" s="6">
        <v>43824</v>
      </c>
      <c r="U1122" t="s">
        <v>1119</v>
      </c>
    </row>
    <row r="1123" spans="2:21" x14ac:dyDescent="0.3">
      <c r="B1123" t="s">
        <v>748</v>
      </c>
      <c r="D1123" s="6"/>
      <c r="E1123" s="6"/>
      <c r="G1123" t="s">
        <v>746</v>
      </c>
      <c r="I1123" t="s">
        <v>104</v>
      </c>
      <c r="J1123" t="s">
        <v>122</v>
      </c>
      <c r="K1123" t="s">
        <v>13</v>
      </c>
      <c r="L1123">
        <v>77400</v>
      </c>
      <c r="M1123" s="6">
        <v>43687</v>
      </c>
      <c r="N1123" t="s">
        <v>106</v>
      </c>
      <c r="Q1123" s="6"/>
      <c r="R1123" t="s">
        <v>3</v>
      </c>
      <c r="S1123" t="s">
        <v>1120</v>
      </c>
      <c r="T1123" s="6">
        <v>43825</v>
      </c>
      <c r="U1123" t="s">
        <v>1121</v>
      </c>
    </row>
    <row r="1124" spans="2:21" x14ac:dyDescent="0.3">
      <c r="B1124" t="s">
        <v>748</v>
      </c>
      <c r="D1124" s="6"/>
      <c r="E1124" s="6"/>
      <c r="G1124" t="s">
        <v>746</v>
      </c>
      <c r="I1124" t="s">
        <v>104</v>
      </c>
      <c r="J1124" t="s">
        <v>122</v>
      </c>
      <c r="K1124" t="s">
        <v>13</v>
      </c>
      <c r="L1124">
        <v>302812</v>
      </c>
      <c r="M1124" s="6">
        <v>43687</v>
      </c>
      <c r="N1124" t="s">
        <v>106</v>
      </c>
      <c r="Q1124" s="6"/>
      <c r="R1124" t="s">
        <v>3</v>
      </c>
      <c r="S1124" t="s">
        <v>1122</v>
      </c>
      <c r="T1124" s="6">
        <v>43825</v>
      </c>
      <c r="U1124" t="s">
        <v>1123</v>
      </c>
    </row>
    <row r="1125" spans="2:21" x14ac:dyDescent="0.3">
      <c r="B1125" t="s">
        <v>747</v>
      </c>
      <c r="D1125" s="6"/>
      <c r="E1125" s="6"/>
      <c r="G1125" t="s">
        <v>746</v>
      </c>
      <c r="I1125" t="s">
        <v>104</v>
      </c>
      <c r="J1125" t="s">
        <v>122</v>
      </c>
      <c r="K1125" t="s">
        <v>13</v>
      </c>
      <c r="L1125">
        <v>19181</v>
      </c>
      <c r="M1125" s="6">
        <v>43679</v>
      </c>
      <c r="N1125" t="s">
        <v>106</v>
      </c>
      <c r="Q1125" s="6"/>
      <c r="R1125" t="s">
        <v>3</v>
      </c>
      <c r="S1125" t="s">
        <v>1124</v>
      </c>
      <c r="T1125" s="6">
        <v>43827</v>
      </c>
      <c r="U1125" t="s">
        <v>1125</v>
      </c>
    </row>
    <row r="1126" spans="2:21" x14ac:dyDescent="0.3">
      <c r="B1126" t="s">
        <v>723</v>
      </c>
      <c r="D1126" s="6"/>
      <c r="E1126" s="6"/>
      <c r="G1126" t="s">
        <v>746</v>
      </c>
      <c r="I1126" t="s">
        <v>104</v>
      </c>
      <c r="J1126" t="s">
        <v>122</v>
      </c>
      <c r="K1126" t="s">
        <v>13</v>
      </c>
      <c r="L1126">
        <v>2853</v>
      </c>
      <c r="M1126" s="6">
        <v>43639</v>
      </c>
      <c r="N1126" t="s">
        <v>106</v>
      </c>
      <c r="Q1126" s="6"/>
      <c r="R1126" t="s">
        <v>3</v>
      </c>
      <c r="S1126" t="s">
        <v>1126</v>
      </c>
      <c r="T1126" s="6">
        <v>43827</v>
      </c>
      <c r="U1126" t="s">
        <v>1127</v>
      </c>
    </row>
    <row r="1127" spans="2:21" x14ac:dyDescent="0.3">
      <c r="B1127" t="s">
        <v>726</v>
      </c>
      <c r="D1127" s="6"/>
      <c r="E1127" s="6"/>
      <c r="G1127" t="s">
        <v>746</v>
      </c>
      <c r="I1127" t="s">
        <v>104</v>
      </c>
      <c r="J1127" t="s">
        <v>122</v>
      </c>
      <c r="K1127" t="s">
        <v>13</v>
      </c>
      <c r="L1127">
        <v>495</v>
      </c>
      <c r="M1127" s="6">
        <v>43639</v>
      </c>
      <c r="N1127" t="s">
        <v>106</v>
      </c>
      <c r="Q1127" s="6"/>
      <c r="R1127" t="s">
        <v>3</v>
      </c>
      <c r="S1127" t="s">
        <v>1128</v>
      </c>
      <c r="T1127" s="6">
        <v>43827</v>
      </c>
      <c r="U1127" t="s">
        <v>1129</v>
      </c>
    </row>
    <row r="1128" spans="2:21" x14ac:dyDescent="0.3">
      <c r="B1128" t="s">
        <v>617</v>
      </c>
      <c r="D1128" s="6"/>
      <c r="E1128" s="6"/>
      <c r="G1128" t="s">
        <v>746</v>
      </c>
      <c r="I1128" t="s">
        <v>104</v>
      </c>
      <c r="J1128" t="s">
        <v>122</v>
      </c>
      <c r="K1128" t="s">
        <v>13</v>
      </c>
      <c r="L1128">
        <v>5891</v>
      </c>
      <c r="M1128" s="6">
        <v>43500</v>
      </c>
      <c r="N1128" t="s">
        <v>106</v>
      </c>
      <c r="Q1128" s="6"/>
      <c r="R1128" t="s">
        <v>3</v>
      </c>
      <c r="S1128" t="s">
        <v>1130</v>
      </c>
      <c r="T1128" s="6">
        <v>43827</v>
      </c>
      <c r="U1128" t="s">
        <v>1131</v>
      </c>
    </row>
    <row r="1129" spans="2:21" x14ac:dyDescent="0.3">
      <c r="B1129" t="s">
        <v>759</v>
      </c>
      <c r="D1129" s="6"/>
      <c r="E1129" s="6"/>
      <c r="G1129" t="s">
        <v>746</v>
      </c>
      <c r="I1129" t="s">
        <v>104</v>
      </c>
      <c r="J1129" t="s">
        <v>122</v>
      </c>
      <c r="K1129" t="s">
        <v>13</v>
      </c>
      <c r="L1129">
        <v>8625</v>
      </c>
      <c r="M1129" s="6">
        <v>43729</v>
      </c>
      <c r="N1129" t="s">
        <v>106</v>
      </c>
      <c r="Q1129" s="6"/>
      <c r="R1129" t="s">
        <v>3</v>
      </c>
      <c r="S1129" t="s">
        <v>1132</v>
      </c>
      <c r="T1129" s="6">
        <v>43827</v>
      </c>
      <c r="U1129" t="s">
        <v>1133</v>
      </c>
    </row>
    <row r="1130" spans="2:21" x14ac:dyDescent="0.3">
      <c r="B1130" t="s">
        <v>757</v>
      </c>
      <c r="D1130" s="6"/>
      <c r="E1130" s="6"/>
      <c r="G1130" t="s">
        <v>746</v>
      </c>
      <c r="I1130" t="s">
        <v>104</v>
      </c>
      <c r="J1130" t="s">
        <v>122</v>
      </c>
      <c r="K1130" t="s">
        <v>13</v>
      </c>
      <c r="L1130">
        <v>4579</v>
      </c>
      <c r="M1130" s="6">
        <v>43729</v>
      </c>
      <c r="N1130" t="s">
        <v>106</v>
      </c>
      <c r="Q1130" s="6"/>
      <c r="R1130" t="s">
        <v>3</v>
      </c>
      <c r="S1130" t="s">
        <v>1134</v>
      </c>
      <c r="T1130" s="6">
        <v>43827</v>
      </c>
      <c r="U1130" t="s">
        <v>1135</v>
      </c>
    </row>
    <row r="1131" spans="2:21" x14ac:dyDescent="0.3">
      <c r="B1131" t="s">
        <v>635</v>
      </c>
      <c r="D1131" s="6"/>
      <c r="E1131" s="6"/>
      <c r="G1131" t="s">
        <v>746</v>
      </c>
      <c r="I1131" t="s">
        <v>104</v>
      </c>
      <c r="J1131" t="s">
        <v>122</v>
      </c>
      <c r="K1131" t="s">
        <v>13</v>
      </c>
      <c r="L1131">
        <v>1980</v>
      </c>
      <c r="M1131" s="6">
        <v>43630</v>
      </c>
      <c r="N1131" t="s">
        <v>106</v>
      </c>
      <c r="Q1131" s="6"/>
      <c r="R1131" t="s">
        <v>3</v>
      </c>
      <c r="S1131" t="s">
        <v>1136</v>
      </c>
      <c r="T1131" s="6">
        <v>43827</v>
      </c>
      <c r="U1131" t="s">
        <v>1137</v>
      </c>
    </row>
    <row r="1132" spans="2:21" x14ac:dyDescent="0.3">
      <c r="B1132" t="s">
        <v>758</v>
      </c>
      <c r="D1132" s="6"/>
      <c r="E1132" s="6"/>
      <c r="G1132" t="s">
        <v>746</v>
      </c>
      <c r="I1132" t="s">
        <v>104</v>
      </c>
      <c r="J1132" t="s">
        <v>122</v>
      </c>
      <c r="K1132" t="s">
        <v>13</v>
      </c>
      <c r="L1132">
        <v>3330</v>
      </c>
      <c r="M1132" s="6">
        <v>43729</v>
      </c>
      <c r="N1132" t="s">
        <v>106</v>
      </c>
      <c r="Q1132" s="6"/>
      <c r="R1132" t="s">
        <v>3</v>
      </c>
      <c r="S1132" t="s">
        <v>1138</v>
      </c>
      <c r="T1132" s="6">
        <v>43827</v>
      </c>
      <c r="U1132" t="s">
        <v>1139</v>
      </c>
    </row>
    <row r="1133" spans="2:21" x14ac:dyDescent="0.3">
      <c r="B1133" t="s">
        <v>472</v>
      </c>
      <c r="D1133" s="6"/>
      <c r="E1133" s="6"/>
      <c r="G1133" t="s">
        <v>111</v>
      </c>
      <c r="I1133" t="s">
        <v>104</v>
      </c>
      <c r="J1133" t="s">
        <v>122</v>
      </c>
      <c r="K1133" t="s">
        <v>11</v>
      </c>
      <c r="L1133">
        <v>49401</v>
      </c>
      <c r="M1133" s="6">
        <v>43468</v>
      </c>
      <c r="N1133" t="s">
        <v>106</v>
      </c>
      <c r="Q1133" s="6"/>
      <c r="R1133" t="s">
        <v>8</v>
      </c>
      <c r="S1133" t="s">
        <v>1140</v>
      </c>
      <c r="T1133" s="6">
        <v>43833</v>
      </c>
      <c r="U1133" t="s">
        <v>1141</v>
      </c>
    </row>
    <row r="1134" spans="2:21" x14ac:dyDescent="0.3">
      <c r="B1134" t="s">
        <v>685</v>
      </c>
      <c r="D1134" s="6"/>
      <c r="E1134" s="6"/>
      <c r="G1134" t="s">
        <v>746</v>
      </c>
      <c r="I1134" t="s">
        <v>104</v>
      </c>
      <c r="J1134" t="s">
        <v>122</v>
      </c>
      <c r="K1134" t="s">
        <v>13</v>
      </c>
      <c r="L1134">
        <v>1112</v>
      </c>
      <c r="M1134" s="6">
        <v>43488</v>
      </c>
      <c r="N1134" t="s">
        <v>106</v>
      </c>
      <c r="Q1134" s="6"/>
      <c r="R1134" t="s">
        <v>3</v>
      </c>
      <c r="S1134" t="s">
        <v>1142</v>
      </c>
      <c r="T1134" s="6">
        <v>43846</v>
      </c>
      <c r="U1134" t="s">
        <v>1143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B1E29-C77A-447C-85DB-3925A6D0CAA3}">
  <dimension ref="A5:B13"/>
  <sheetViews>
    <sheetView workbookViewId="0">
      <selection activeCell="P6" sqref="P6"/>
    </sheetView>
  </sheetViews>
  <sheetFormatPr defaultRowHeight="14.4" x14ac:dyDescent="0.3"/>
  <cols>
    <col min="1" max="1" width="16.21875" bestFit="1" customWidth="1"/>
    <col min="2" max="2" width="22.33203125" bestFit="1" customWidth="1"/>
  </cols>
  <sheetData>
    <row r="5" spans="1:2" x14ac:dyDescent="0.3">
      <c r="A5" s="1" t="s">
        <v>0</v>
      </c>
      <c r="B5" t="s">
        <v>21</v>
      </c>
    </row>
    <row r="6" spans="1:2" x14ac:dyDescent="0.3">
      <c r="A6" s="2" t="s">
        <v>47</v>
      </c>
      <c r="B6">
        <v>2315000</v>
      </c>
    </row>
    <row r="7" spans="1:2" x14ac:dyDescent="0.3">
      <c r="A7" s="2" t="s">
        <v>48</v>
      </c>
      <c r="B7">
        <v>329500</v>
      </c>
    </row>
    <row r="8" spans="1:2" x14ac:dyDescent="0.3">
      <c r="A8" s="2" t="s">
        <v>29</v>
      </c>
      <c r="B8">
        <v>2450000</v>
      </c>
    </row>
    <row r="9" spans="1:2" x14ac:dyDescent="0.3">
      <c r="A9" s="2" t="s">
        <v>46</v>
      </c>
      <c r="B9">
        <v>324000</v>
      </c>
    </row>
    <row r="10" spans="1:2" x14ac:dyDescent="0.3">
      <c r="A10" s="2" t="s">
        <v>44</v>
      </c>
      <c r="B10">
        <v>710000</v>
      </c>
    </row>
    <row r="11" spans="1:2" x14ac:dyDescent="0.3">
      <c r="A11" s="2" t="s">
        <v>45</v>
      </c>
      <c r="B11">
        <v>450000</v>
      </c>
    </row>
    <row r="12" spans="1:2" x14ac:dyDescent="0.3">
      <c r="A12" s="2" t="s">
        <v>49</v>
      </c>
      <c r="B12">
        <v>300000</v>
      </c>
    </row>
    <row r="13" spans="1:2" x14ac:dyDescent="0.3">
      <c r="A13" s="2" t="s">
        <v>9</v>
      </c>
      <c r="B13">
        <v>6878500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94C38-2BC8-4197-8C5E-49607C445652}">
  <dimension ref="A1:K91"/>
  <sheetViews>
    <sheetView workbookViewId="0">
      <selection activeCell="A9" sqref="A9"/>
    </sheetView>
  </sheetViews>
  <sheetFormatPr defaultRowHeight="14.4" x14ac:dyDescent="0.3"/>
  <cols>
    <col min="1" max="1" width="12.5546875" bestFit="1" customWidth="1"/>
    <col min="2" max="2" width="12" bestFit="1" customWidth="1"/>
    <col min="3" max="3" width="7.109375" bestFit="1" customWidth="1"/>
    <col min="4" max="5" width="11.33203125" bestFit="1" customWidth="1"/>
    <col min="6" max="6" width="16.109375" bestFit="1" customWidth="1"/>
    <col min="10" max="11" width="11" customWidth="1"/>
  </cols>
  <sheetData>
    <row r="1" spans="1:11" x14ac:dyDescent="0.3">
      <c r="A1" s="1" t="s">
        <v>0</v>
      </c>
      <c r="B1" t="s">
        <v>56</v>
      </c>
      <c r="J1" s="2" t="s">
        <v>41</v>
      </c>
      <c r="K1" t="s">
        <v>42</v>
      </c>
    </row>
    <row r="2" spans="1:11" x14ac:dyDescent="0.3">
      <c r="A2" s="2" t="s">
        <v>43</v>
      </c>
      <c r="B2">
        <v>1682</v>
      </c>
      <c r="J2" s="2">
        <v>18</v>
      </c>
      <c r="K2">
        <v>67</v>
      </c>
    </row>
    <row r="3" spans="1:11" x14ac:dyDescent="0.3">
      <c r="A3" s="2" t="s">
        <v>54</v>
      </c>
      <c r="B3">
        <v>1640</v>
      </c>
      <c r="J3" s="2">
        <v>19</v>
      </c>
      <c r="K3">
        <v>72</v>
      </c>
    </row>
    <row r="4" spans="1:11" x14ac:dyDescent="0.3">
      <c r="A4" s="2" t="s">
        <v>55</v>
      </c>
      <c r="B4">
        <v>1678</v>
      </c>
      <c r="J4" s="2">
        <v>20</v>
      </c>
      <c r="K4">
        <v>69</v>
      </c>
    </row>
    <row r="5" spans="1:11" x14ac:dyDescent="0.3">
      <c r="A5" s="2" t="s">
        <v>9</v>
      </c>
      <c r="B5">
        <v>5000</v>
      </c>
      <c r="C5">
        <f>GETPIVOTDATA("[Measures].[Count of Status]",$A$1)</f>
        <v>5000</v>
      </c>
      <c r="J5" s="2">
        <v>21</v>
      </c>
      <c r="K5">
        <v>67</v>
      </c>
    </row>
    <row r="6" spans="1:11" x14ac:dyDescent="0.3">
      <c r="J6" s="2">
        <v>22</v>
      </c>
      <c r="K6">
        <v>76</v>
      </c>
    </row>
    <row r="7" spans="1:11" x14ac:dyDescent="0.3">
      <c r="J7" s="2">
        <v>23</v>
      </c>
      <c r="K7">
        <v>74</v>
      </c>
    </row>
    <row r="8" spans="1:11" x14ac:dyDescent="0.3">
      <c r="J8" s="2">
        <v>24</v>
      </c>
      <c r="K8">
        <v>58</v>
      </c>
    </row>
    <row r="9" spans="1:11" x14ac:dyDescent="0.3">
      <c r="A9" s="1" t="s">
        <v>0</v>
      </c>
      <c r="B9" t="s">
        <v>57</v>
      </c>
      <c r="J9" s="2">
        <v>25</v>
      </c>
      <c r="K9">
        <v>88</v>
      </c>
    </row>
    <row r="10" spans="1:11" x14ac:dyDescent="0.3">
      <c r="A10" s="2" t="s">
        <v>50</v>
      </c>
      <c r="B10">
        <v>1214</v>
      </c>
      <c r="J10" s="2">
        <v>26</v>
      </c>
      <c r="K10">
        <v>63</v>
      </c>
    </row>
    <row r="11" spans="1:11" x14ac:dyDescent="0.3">
      <c r="A11" s="2" t="s">
        <v>51</v>
      </c>
      <c r="B11">
        <v>1316</v>
      </c>
      <c r="J11" s="2">
        <v>27</v>
      </c>
      <c r="K11">
        <v>81</v>
      </c>
    </row>
    <row r="12" spans="1:11" x14ac:dyDescent="0.3">
      <c r="A12" s="2" t="s">
        <v>52</v>
      </c>
      <c r="B12">
        <v>1234</v>
      </c>
      <c r="J12" s="2">
        <v>28</v>
      </c>
      <c r="K12">
        <v>83</v>
      </c>
    </row>
    <row r="13" spans="1:11" x14ac:dyDescent="0.3">
      <c r="A13" s="2" t="s">
        <v>53</v>
      </c>
      <c r="B13">
        <v>1236</v>
      </c>
      <c r="J13" s="2">
        <v>29</v>
      </c>
      <c r="K13">
        <v>85</v>
      </c>
    </row>
    <row r="14" spans="1:11" x14ac:dyDescent="0.3">
      <c r="A14" s="2" t="s">
        <v>9</v>
      </c>
      <c r="B14">
        <v>5000</v>
      </c>
      <c r="J14" s="2">
        <v>30</v>
      </c>
      <c r="K14">
        <v>79</v>
      </c>
    </row>
    <row r="15" spans="1:11" x14ac:dyDescent="0.3">
      <c r="J15" s="2">
        <v>31</v>
      </c>
      <c r="K15">
        <v>70</v>
      </c>
    </row>
    <row r="16" spans="1:11" x14ac:dyDescent="0.3">
      <c r="A16" s="1" t="s">
        <v>0</v>
      </c>
      <c r="B16" t="s">
        <v>61</v>
      </c>
      <c r="J16" s="2">
        <v>32</v>
      </c>
      <c r="K16">
        <v>76</v>
      </c>
    </row>
    <row r="17" spans="1:11" x14ac:dyDescent="0.3">
      <c r="A17" s="2" t="s">
        <v>59</v>
      </c>
      <c r="B17">
        <v>1705</v>
      </c>
      <c r="J17" s="2">
        <v>33</v>
      </c>
      <c r="K17">
        <v>80</v>
      </c>
    </row>
    <row r="18" spans="1:11" x14ac:dyDescent="0.3">
      <c r="A18" s="2" t="s">
        <v>60</v>
      </c>
      <c r="B18">
        <v>1655</v>
      </c>
      <c r="J18" s="2">
        <v>34</v>
      </c>
      <c r="K18">
        <v>92</v>
      </c>
    </row>
    <row r="19" spans="1:11" x14ac:dyDescent="0.3">
      <c r="A19" s="2" t="s">
        <v>58</v>
      </c>
      <c r="B19">
        <v>1640</v>
      </c>
      <c r="J19" s="2">
        <v>35</v>
      </c>
      <c r="K19">
        <v>79</v>
      </c>
    </row>
    <row r="20" spans="1:11" x14ac:dyDescent="0.3">
      <c r="A20" s="2" t="s">
        <v>9</v>
      </c>
      <c r="B20">
        <v>5000</v>
      </c>
      <c r="J20" s="2">
        <v>36</v>
      </c>
      <c r="K20">
        <v>71</v>
      </c>
    </row>
    <row r="21" spans="1:11" x14ac:dyDescent="0.3">
      <c r="J21" s="2">
        <v>37</v>
      </c>
      <c r="K21">
        <v>70</v>
      </c>
    </row>
    <row r="22" spans="1:11" x14ac:dyDescent="0.3">
      <c r="A22" s="1" t="s">
        <v>0</v>
      </c>
      <c r="B22" t="s">
        <v>62</v>
      </c>
      <c r="J22" s="2">
        <v>38</v>
      </c>
      <c r="K22">
        <v>83</v>
      </c>
    </row>
    <row r="23" spans="1:11" x14ac:dyDescent="0.3">
      <c r="A23" s="2">
        <v>18</v>
      </c>
      <c r="B23">
        <v>67</v>
      </c>
      <c r="J23" s="2">
        <v>39</v>
      </c>
      <c r="K23">
        <v>85</v>
      </c>
    </row>
    <row r="24" spans="1:11" x14ac:dyDescent="0.3">
      <c r="A24" s="2">
        <v>19</v>
      </c>
      <c r="B24">
        <v>72</v>
      </c>
      <c r="J24" s="2">
        <v>40</v>
      </c>
      <c r="K24">
        <v>67</v>
      </c>
    </row>
    <row r="25" spans="1:11" x14ac:dyDescent="0.3">
      <c r="A25" s="2">
        <v>20</v>
      </c>
      <c r="B25">
        <v>69</v>
      </c>
      <c r="J25" s="2">
        <v>41</v>
      </c>
      <c r="K25">
        <v>63</v>
      </c>
    </row>
    <row r="26" spans="1:11" x14ac:dyDescent="0.3">
      <c r="A26" s="2">
        <v>21</v>
      </c>
      <c r="B26">
        <v>67</v>
      </c>
      <c r="J26" s="2">
        <v>42</v>
      </c>
      <c r="K26">
        <v>70</v>
      </c>
    </row>
    <row r="27" spans="1:11" x14ac:dyDescent="0.3">
      <c r="A27" s="2">
        <v>22</v>
      </c>
      <c r="B27">
        <v>76</v>
      </c>
      <c r="J27" s="2">
        <v>43</v>
      </c>
      <c r="K27">
        <v>83</v>
      </c>
    </row>
    <row r="28" spans="1:11" x14ac:dyDescent="0.3">
      <c r="A28" s="2">
        <v>23</v>
      </c>
      <c r="B28">
        <v>74</v>
      </c>
      <c r="J28" s="2">
        <v>44</v>
      </c>
      <c r="K28">
        <v>70</v>
      </c>
    </row>
    <row r="29" spans="1:11" x14ac:dyDescent="0.3">
      <c r="A29" s="2">
        <v>24</v>
      </c>
      <c r="B29">
        <v>58</v>
      </c>
      <c r="J29" s="2">
        <v>45</v>
      </c>
      <c r="K29">
        <v>77</v>
      </c>
    </row>
    <row r="30" spans="1:11" x14ac:dyDescent="0.3">
      <c r="A30" s="2">
        <v>25</v>
      </c>
      <c r="B30">
        <v>88</v>
      </c>
      <c r="J30" s="2">
        <v>46</v>
      </c>
      <c r="K30">
        <v>75</v>
      </c>
    </row>
    <row r="31" spans="1:11" x14ac:dyDescent="0.3">
      <c r="A31" s="2">
        <v>26</v>
      </c>
      <c r="B31">
        <v>63</v>
      </c>
      <c r="J31" s="2">
        <v>47</v>
      </c>
      <c r="K31">
        <v>86</v>
      </c>
    </row>
    <row r="32" spans="1:11" x14ac:dyDescent="0.3">
      <c r="A32" s="2">
        <v>27</v>
      </c>
      <c r="B32">
        <v>81</v>
      </c>
      <c r="J32" s="2">
        <v>48</v>
      </c>
      <c r="K32">
        <v>86</v>
      </c>
    </row>
    <row r="33" spans="1:11" x14ac:dyDescent="0.3">
      <c r="A33" s="2">
        <v>28</v>
      </c>
      <c r="B33">
        <v>83</v>
      </c>
      <c r="J33" s="2">
        <v>49</v>
      </c>
      <c r="K33">
        <v>72</v>
      </c>
    </row>
    <row r="34" spans="1:11" x14ac:dyDescent="0.3">
      <c r="A34" s="2">
        <v>29</v>
      </c>
      <c r="B34">
        <v>85</v>
      </c>
      <c r="J34" s="2">
        <v>50</v>
      </c>
      <c r="K34">
        <v>66</v>
      </c>
    </row>
    <row r="35" spans="1:11" x14ac:dyDescent="0.3">
      <c r="A35" s="2">
        <v>30</v>
      </c>
      <c r="B35">
        <v>79</v>
      </c>
      <c r="J35" s="2">
        <v>51</v>
      </c>
      <c r="K35">
        <v>73</v>
      </c>
    </row>
    <row r="36" spans="1:11" x14ac:dyDescent="0.3">
      <c r="A36" s="2">
        <v>31</v>
      </c>
      <c r="B36">
        <v>70</v>
      </c>
      <c r="J36" s="2">
        <v>52</v>
      </c>
      <c r="K36">
        <v>75</v>
      </c>
    </row>
    <row r="37" spans="1:11" x14ac:dyDescent="0.3">
      <c r="A37" s="2">
        <v>32</v>
      </c>
      <c r="B37">
        <v>76</v>
      </c>
      <c r="J37" s="2">
        <v>53</v>
      </c>
      <c r="K37">
        <v>81</v>
      </c>
    </row>
    <row r="38" spans="1:11" x14ac:dyDescent="0.3">
      <c r="A38" s="2">
        <v>33</v>
      </c>
      <c r="B38">
        <v>80</v>
      </c>
      <c r="J38" s="2">
        <v>54</v>
      </c>
      <c r="K38">
        <v>73</v>
      </c>
    </row>
    <row r="39" spans="1:11" x14ac:dyDescent="0.3">
      <c r="A39" s="2">
        <v>34</v>
      </c>
      <c r="B39">
        <v>92</v>
      </c>
      <c r="J39" s="2">
        <v>55</v>
      </c>
      <c r="K39">
        <v>53</v>
      </c>
    </row>
    <row r="40" spans="1:11" x14ac:dyDescent="0.3">
      <c r="A40" s="2">
        <v>35</v>
      </c>
      <c r="B40">
        <v>79</v>
      </c>
      <c r="J40" s="2">
        <v>56</v>
      </c>
      <c r="K40">
        <v>86</v>
      </c>
    </row>
    <row r="41" spans="1:11" x14ac:dyDescent="0.3">
      <c r="A41" s="2">
        <v>36</v>
      </c>
      <c r="B41">
        <v>71</v>
      </c>
      <c r="J41" s="2">
        <v>57</v>
      </c>
      <c r="K41">
        <v>56</v>
      </c>
    </row>
    <row r="42" spans="1:11" x14ac:dyDescent="0.3">
      <c r="A42" s="2">
        <v>37</v>
      </c>
      <c r="B42">
        <v>70</v>
      </c>
      <c r="J42" s="2">
        <v>58</v>
      </c>
      <c r="K42">
        <v>74</v>
      </c>
    </row>
    <row r="43" spans="1:11" x14ac:dyDescent="0.3">
      <c r="A43" s="2">
        <v>38</v>
      </c>
      <c r="B43">
        <v>83</v>
      </c>
      <c r="J43" s="2">
        <v>59</v>
      </c>
      <c r="K43">
        <v>77</v>
      </c>
    </row>
    <row r="44" spans="1:11" x14ac:dyDescent="0.3">
      <c r="A44" s="2">
        <v>39</v>
      </c>
      <c r="B44">
        <v>85</v>
      </c>
      <c r="J44" s="2">
        <v>60</v>
      </c>
      <c r="K44">
        <v>83</v>
      </c>
    </row>
    <row r="45" spans="1:11" x14ac:dyDescent="0.3">
      <c r="A45" s="2">
        <v>40</v>
      </c>
      <c r="B45">
        <v>67</v>
      </c>
      <c r="J45" s="2">
        <v>61</v>
      </c>
      <c r="K45">
        <v>69</v>
      </c>
    </row>
    <row r="46" spans="1:11" x14ac:dyDescent="0.3">
      <c r="A46" s="2">
        <v>41</v>
      </c>
      <c r="B46">
        <v>63</v>
      </c>
      <c r="J46" s="2">
        <v>62</v>
      </c>
      <c r="K46">
        <v>70</v>
      </c>
    </row>
    <row r="47" spans="1:11" x14ac:dyDescent="0.3">
      <c r="A47" s="2">
        <v>42</v>
      </c>
      <c r="B47">
        <v>70</v>
      </c>
      <c r="J47" s="2">
        <v>63</v>
      </c>
      <c r="K47">
        <v>93</v>
      </c>
    </row>
    <row r="48" spans="1:11" x14ac:dyDescent="0.3">
      <c r="A48" s="2">
        <v>43</v>
      </c>
      <c r="B48">
        <v>83</v>
      </c>
      <c r="J48" s="2">
        <v>64</v>
      </c>
      <c r="K48">
        <v>70</v>
      </c>
    </row>
    <row r="49" spans="1:11" x14ac:dyDescent="0.3">
      <c r="A49" s="2">
        <v>44</v>
      </c>
      <c r="B49">
        <v>70</v>
      </c>
      <c r="J49" s="2">
        <v>65</v>
      </c>
      <c r="K49">
        <v>74</v>
      </c>
    </row>
    <row r="50" spans="1:11" x14ac:dyDescent="0.3">
      <c r="A50" s="2">
        <v>45</v>
      </c>
      <c r="B50">
        <v>77</v>
      </c>
      <c r="J50" s="2">
        <v>66</v>
      </c>
      <c r="K50">
        <v>66</v>
      </c>
    </row>
    <row r="51" spans="1:11" x14ac:dyDescent="0.3">
      <c r="A51" s="2">
        <v>46</v>
      </c>
      <c r="B51">
        <v>75</v>
      </c>
      <c r="J51" s="2">
        <v>67</v>
      </c>
      <c r="K51">
        <v>68</v>
      </c>
    </row>
    <row r="52" spans="1:11" x14ac:dyDescent="0.3">
      <c r="A52" s="2">
        <v>47</v>
      </c>
      <c r="B52">
        <v>86</v>
      </c>
      <c r="J52" s="2">
        <v>68</v>
      </c>
      <c r="K52">
        <v>77</v>
      </c>
    </row>
    <row r="53" spans="1:11" x14ac:dyDescent="0.3">
      <c r="A53" s="2">
        <v>48</v>
      </c>
      <c r="B53">
        <v>86</v>
      </c>
      <c r="J53" s="2">
        <v>69</v>
      </c>
      <c r="K53">
        <v>67</v>
      </c>
    </row>
    <row r="54" spans="1:11" x14ac:dyDescent="0.3">
      <c r="A54" s="2">
        <v>49</v>
      </c>
      <c r="B54">
        <v>72</v>
      </c>
      <c r="J54" s="2">
        <v>70</v>
      </c>
      <c r="K54">
        <v>70</v>
      </c>
    </row>
    <row r="55" spans="1:11" x14ac:dyDescent="0.3">
      <c r="A55" s="2">
        <v>50</v>
      </c>
      <c r="B55">
        <v>66</v>
      </c>
      <c r="J55" s="2">
        <v>71</v>
      </c>
      <c r="K55">
        <v>75</v>
      </c>
    </row>
    <row r="56" spans="1:11" x14ac:dyDescent="0.3">
      <c r="A56" s="2">
        <v>51</v>
      </c>
      <c r="B56">
        <v>73</v>
      </c>
      <c r="J56" s="2">
        <v>72</v>
      </c>
      <c r="K56">
        <v>66</v>
      </c>
    </row>
    <row r="57" spans="1:11" x14ac:dyDescent="0.3">
      <c r="A57" s="2">
        <v>52</v>
      </c>
      <c r="B57">
        <v>75</v>
      </c>
      <c r="J57" s="2">
        <v>73</v>
      </c>
      <c r="K57">
        <v>63</v>
      </c>
    </row>
    <row r="58" spans="1:11" x14ac:dyDescent="0.3">
      <c r="A58" s="2">
        <v>53</v>
      </c>
      <c r="B58">
        <v>81</v>
      </c>
      <c r="J58" s="2">
        <v>74</v>
      </c>
      <c r="K58">
        <v>77</v>
      </c>
    </row>
    <row r="59" spans="1:11" x14ac:dyDescent="0.3">
      <c r="A59" s="2">
        <v>54</v>
      </c>
      <c r="B59">
        <v>73</v>
      </c>
      <c r="J59" s="2">
        <v>75</v>
      </c>
      <c r="K59">
        <v>53</v>
      </c>
    </row>
    <row r="60" spans="1:11" x14ac:dyDescent="0.3">
      <c r="A60" s="2">
        <v>55</v>
      </c>
      <c r="B60">
        <v>53</v>
      </c>
      <c r="J60" s="2">
        <v>76</v>
      </c>
      <c r="K60">
        <v>63</v>
      </c>
    </row>
    <row r="61" spans="1:11" x14ac:dyDescent="0.3">
      <c r="A61" s="2">
        <v>56</v>
      </c>
      <c r="B61">
        <v>86</v>
      </c>
      <c r="J61" s="2">
        <v>77</v>
      </c>
      <c r="K61">
        <v>77</v>
      </c>
    </row>
    <row r="62" spans="1:11" x14ac:dyDescent="0.3">
      <c r="A62" s="2">
        <v>57</v>
      </c>
      <c r="B62">
        <v>56</v>
      </c>
      <c r="J62" s="2">
        <v>78</v>
      </c>
      <c r="K62">
        <v>80</v>
      </c>
    </row>
    <row r="63" spans="1:11" x14ac:dyDescent="0.3">
      <c r="A63" s="2">
        <v>58</v>
      </c>
      <c r="B63">
        <v>74</v>
      </c>
      <c r="J63" s="2">
        <v>79</v>
      </c>
      <c r="K63">
        <v>88</v>
      </c>
    </row>
    <row r="64" spans="1:11" x14ac:dyDescent="0.3">
      <c r="A64" s="2">
        <v>59</v>
      </c>
      <c r="B64">
        <v>77</v>
      </c>
      <c r="J64" s="2">
        <v>80</v>
      </c>
      <c r="K64">
        <v>41</v>
      </c>
    </row>
    <row r="65" spans="1:11" x14ac:dyDescent="0.3">
      <c r="A65" s="2">
        <v>60</v>
      </c>
      <c r="B65">
        <v>83</v>
      </c>
      <c r="J65" s="2">
        <v>81</v>
      </c>
      <c r="K65">
        <v>64</v>
      </c>
    </row>
    <row r="66" spans="1:11" x14ac:dyDescent="0.3">
      <c r="A66" s="2">
        <v>61</v>
      </c>
      <c r="B66">
        <v>69</v>
      </c>
      <c r="J66" s="2">
        <v>82</v>
      </c>
      <c r="K66">
        <v>69</v>
      </c>
    </row>
    <row r="67" spans="1:11" x14ac:dyDescent="0.3">
      <c r="A67" s="2">
        <v>62</v>
      </c>
      <c r="B67">
        <v>70</v>
      </c>
      <c r="J67" s="2">
        <v>83</v>
      </c>
      <c r="K67">
        <v>79</v>
      </c>
    </row>
    <row r="68" spans="1:11" x14ac:dyDescent="0.3">
      <c r="A68" s="2">
        <v>63</v>
      </c>
      <c r="B68">
        <v>93</v>
      </c>
      <c r="J68" s="2">
        <v>84</v>
      </c>
      <c r="K68">
        <v>78</v>
      </c>
    </row>
    <row r="69" spans="1:11" x14ac:dyDescent="0.3">
      <c r="A69" s="2">
        <v>64</v>
      </c>
      <c r="B69">
        <v>70</v>
      </c>
      <c r="J69" s="2">
        <v>85</v>
      </c>
      <c r="K69">
        <v>89</v>
      </c>
    </row>
    <row r="70" spans="1:11" x14ac:dyDescent="0.3">
      <c r="A70" s="2">
        <v>65</v>
      </c>
      <c r="B70">
        <v>74</v>
      </c>
    </row>
    <row r="71" spans="1:11" x14ac:dyDescent="0.3">
      <c r="A71" s="2">
        <v>66</v>
      </c>
      <c r="B71">
        <v>66</v>
      </c>
    </row>
    <row r="72" spans="1:11" x14ac:dyDescent="0.3">
      <c r="A72" s="2">
        <v>67</v>
      </c>
      <c r="B72">
        <v>68</v>
      </c>
    </row>
    <row r="73" spans="1:11" x14ac:dyDescent="0.3">
      <c r="A73" s="2">
        <v>68</v>
      </c>
      <c r="B73">
        <v>77</v>
      </c>
    </row>
    <row r="74" spans="1:11" x14ac:dyDescent="0.3">
      <c r="A74" s="2">
        <v>69</v>
      </c>
      <c r="B74">
        <v>67</v>
      </c>
    </row>
    <row r="75" spans="1:11" x14ac:dyDescent="0.3">
      <c r="A75" s="2">
        <v>70</v>
      </c>
      <c r="B75">
        <v>70</v>
      </c>
    </row>
    <row r="76" spans="1:11" x14ac:dyDescent="0.3">
      <c r="A76" s="2">
        <v>71</v>
      </c>
      <c r="B76">
        <v>75</v>
      </c>
    </row>
    <row r="77" spans="1:11" x14ac:dyDescent="0.3">
      <c r="A77" s="2">
        <v>72</v>
      </c>
      <c r="B77">
        <v>66</v>
      </c>
    </row>
    <row r="78" spans="1:11" x14ac:dyDescent="0.3">
      <c r="A78" s="2">
        <v>73</v>
      </c>
      <c r="B78">
        <v>63</v>
      </c>
    </row>
    <row r="79" spans="1:11" x14ac:dyDescent="0.3">
      <c r="A79" s="2">
        <v>74</v>
      </c>
      <c r="B79">
        <v>77</v>
      </c>
    </row>
    <row r="80" spans="1:11" x14ac:dyDescent="0.3">
      <c r="A80" s="2">
        <v>75</v>
      </c>
      <c r="B80">
        <v>53</v>
      </c>
    </row>
    <row r="81" spans="1:2" x14ac:dyDescent="0.3">
      <c r="A81" s="2">
        <v>76</v>
      </c>
      <c r="B81">
        <v>63</v>
      </c>
    </row>
    <row r="82" spans="1:2" x14ac:dyDescent="0.3">
      <c r="A82" s="2">
        <v>77</v>
      </c>
      <c r="B82">
        <v>77</v>
      </c>
    </row>
    <row r="83" spans="1:2" x14ac:dyDescent="0.3">
      <c r="A83" s="2">
        <v>78</v>
      </c>
      <c r="B83">
        <v>80</v>
      </c>
    </row>
    <row r="84" spans="1:2" x14ac:dyDescent="0.3">
      <c r="A84" s="2">
        <v>79</v>
      </c>
      <c r="B84">
        <v>88</v>
      </c>
    </row>
    <row r="85" spans="1:2" x14ac:dyDescent="0.3">
      <c r="A85" s="2">
        <v>80</v>
      </c>
      <c r="B85">
        <v>41</v>
      </c>
    </row>
    <row r="86" spans="1:2" x14ac:dyDescent="0.3">
      <c r="A86" s="2">
        <v>81</v>
      </c>
      <c r="B86">
        <v>64</v>
      </c>
    </row>
    <row r="87" spans="1:2" x14ac:dyDescent="0.3">
      <c r="A87" s="2">
        <v>82</v>
      </c>
      <c r="B87">
        <v>69</v>
      </c>
    </row>
    <row r="88" spans="1:2" x14ac:dyDescent="0.3">
      <c r="A88" s="2">
        <v>83</v>
      </c>
      <c r="B88">
        <v>79</v>
      </c>
    </row>
    <row r="89" spans="1:2" x14ac:dyDescent="0.3">
      <c r="A89" s="2">
        <v>84</v>
      </c>
      <c r="B89">
        <v>78</v>
      </c>
    </row>
    <row r="90" spans="1:2" x14ac:dyDescent="0.3">
      <c r="A90" s="2">
        <v>85</v>
      </c>
      <c r="B90">
        <v>89</v>
      </c>
    </row>
    <row r="91" spans="1:2" x14ac:dyDescent="0.3">
      <c r="A91" s="2" t="s">
        <v>9</v>
      </c>
      <c r="B91">
        <v>5000</v>
      </c>
    </row>
  </sheetData>
  <pageMargins left="0.7" right="0.7" top="0.75" bottom="0.75" header="0.3" footer="0.3"/>
  <drawing r:id="rId5"/>
  <tableParts count="1">
    <tablePart r:id="rId6"/>
  </tableParts>
  <extLst>
    <ext xmlns:x14="http://schemas.microsoft.com/office/spreadsheetml/2009/9/main" uri="{A8765BA9-456A-4dab-B4F3-ACF838C121DE}">
      <x14:slicerList>
        <x14:slicer r:id="rId7"/>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40744-6909-4862-9803-4DE528D243D4}">
  <dimension ref="A1:K26"/>
  <sheetViews>
    <sheetView workbookViewId="0">
      <selection activeCell="K2" sqref="K2"/>
    </sheetView>
  </sheetViews>
  <sheetFormatPr defaultRowHeight="14.4" x14ac:dyDescent="0.3"/>
  <cols>
    <col min="1" max="1" width="12.5546875" bestFit="1" customWidth="1"/>
    <col min="2" max="2" width="16.109375" bestFit="1" customWidth="1"/>
    <col min="8" max="8" width="12.5546875" bestFit="1" customWidth="1"/>
    <col min="9" max="9" width="23" bestFit="1" customWidth="1"/>
    <col min="10" max="10" width="22.77734375" bestFit="1" customWidth="1"/>
    <col min="11" max="11" width="19.6640625" bestFit="1" customWidth="1"/>
    <col min="12" max="13" width="8" bestFit="1" customWidth="1"/>
    <col min="14" max="15" width="7" bestFit="1" customWidth="1"/>
    <col min="16" max="16" width="8" bestFit="1" customWidth="1"/>
    <col min="17" max="18" width="7" bestFit="1" customWidth="1"/>
    <col min="19" max="19" width="8" bestFit="1" customWidth="1"/>
    <col min="20" max="20" width="6" bestFit="1" customWidth="1"/>
    <col min="21" max="21" width="7" bestFit="1" customWidth="1"/>
    <col min="22" max="22" width="6" bestFit="1" customWidth="1"/>
    <col min="23" max="25" width="8" bestFit="1" customWidth="1"/>
    <col min="26" max="26" width="7" bestFit="1" customWidth="1"/>
    <col min="27" max="27" width="8" bestFit="1" customWidth="1"/>
    <col min="28" max="28" width="7" bestFit="1" customWidth="1"/>
    <col min="29" max="30" width="8" bestFit="1" customWidth="1"/>
    <col min="31" max="32" width="7" bestFit="1" customWidth="1"/>
    <col min="33" max="35" width="8" bestFit="1" customWidth="1"/>
    <col min="36" max="38" width="7" bestFit="1" customWidth="1"/>
    <col min="39" max="41" width="8" bestFit="1" customWidth="1"/>
    <col min="42" max="45" width="7" bestFit="1" customWidth="1"/>
    <col min="46" max="46" width="8" bestFit="1" customWidth="1"/>
    <col min="47" max="47" width="7" bestFit="1" customWidth="1"/>
    <col min="48" max="49" width="8" bestFit="1" customWidth="1"/>
    <col min="50" max="50" width="7" bestFit="1" customWidth="1"/>
    <col min="51" max="51" width="8" bestFit="1" customWidth="1"/>
    <col min="52" max="53" width="7" bestFit="1" customWidth="1"/>
    <col min="54" max="54" width="8" bestFit="1" customWidth="1"/>
    <col min="55" max="55" width="7" bestFit="1" customWidth="1"/>
    <col min="56" max="56" width="8" bestFit="1" customWidth="1"/>
    <col min="57" max="58" width="7" bestFit="1" customWidth="1"/>
    <col min="59" max="59" width="8" bestFit="1" customWidth="1"/>
    <col min="60" max="62" width="7" bestFit="1" customWidth="1"/>
    <col min="63" max="64" width="8" bestFit="1" customWidth="1"/>
    <col min="65" max="65" width="7" bestFit="1" customWidth="1"/>
    <col min="66" max="68" width="8" bestFit="1" customWidth="1"/>
    <col min="69" max="69" width="7" bestFit="1" customWidth="1"/>
    <col min="70" max="70" width="8" bestFit="1" customWidth="1"/>
    <col min="71" max="72" width="7" bestFit="1" customWidth="1"/>
    <col min="73" max="73" width="8" bestFit="1" customWidth="1"/>
    <col min="74" max="77" width="7" bestFit="1" customWidth="1"/>
    <col min="78" max="78" width="8" bestFit="1" customWidth="1"/>
    <col min="79" max="80" width="7" bestFit="1" customWidth="1"/>
    <col min="81" max="81" width="8" bestFit="1" customWidth="1"/>
    <col min="82" max="82" width="7" bestFit="1" customWidth="1"/>
    <col min="83" max="84" width="8" bestFit="1" customWidth="1"/>
    <col min="85" max="85" width="7" bestFit="1" customWidth="1"/>
    <col min="86" max="88" width="8" bestFit="1" customWidth="1"/>
    <col min="89" max="97" width="7" bestFit="1" customWidth="1"/>
    <col min="98" max="98" width="8" bestFit="1" customWidth="1"/>
    <col min="99" max="100" width="7" bestFit="1" customWidth="1"/>
    <col min="101" max="102" width="8" bestFit="1" customWidth="1"/>
    <col min="103" max="108" width="7" bestFit="1" customWidth="1"/>
    <col min="109" max="112" width="8" bestFit="1" customWidth="1"/>
    <col min="113" max="113" width="7" bestFit="1" customWidth="1"/>
    <col min="114" max="115" width="8" bestFit="1" customWidth="1"/>
    <col min="116" max="116" width="7" bestFit="1" customWidth="1"/>
    <col min="117" max="117" width="8" bestFit="1" customWidth="1"/>
    <col min="118" max="119" width="7" bestFit="1" customWidth="1"/>
    <col min="120" max="120" width="8" bestFit="1" customWidth="1"/>
    <col min="121" max="122" width="7" bestFit="1" customWidth="1"/>
    <col min="123" max="123" width="8" bestFit="1" customWidth="1"/>
    <col min="124" max="124" width="7" bestFit="1" customWidth="1"/>
    <col min="125" max="125" width="8" bestFit="1" customWidth="1"/>
    <col min="126" max="126" width="7" bestFit="1" customWidth="1"/>
    <col min="127" max="129" width="8" bestFit="1" customWidth="1"/>
    <col min="130" max="130" width="7" bestFit="1" customWidth="1"/>
    <col min="131" max="131" width="8" bestFit="1" customWidth="1"/>
    <col min="132" max="134" width="7" bestFit="1" customWidth="1"/>
    <col min="135" max="135" width="8" bestFit="1" customWidth="1"/>
    <col min="136" max="137" width="7" bestFit="1" customWidth="1"/>
    <col min="138" max="138" width="8" bestFit="1" customWidth="1"/>
    <col min="139" max="139" width="7" bestFit="1" customWidth="1"/>
    <col min="140" max="140" width="6" bestFit="1" customWidth="1"/>
    <col min="141" max="141" width="8" bestFit="1" customWidth="1"/>
    <col min="142" max="142" width="6" bestFit="1" customWidth="1"/>
    <col min="143" max="143" width="8" bestFit="1" customWidth="1"/>
    <col min="144" max="145" width="7" bestFit="1" customWidth="1"/>
    <col min="146" max="146" width="8" bestFit="1" customWidth="1"/>
    <col min="147" max="147" width="6" bestFit="1" customWidth="1"/>
    <col min="148" max="149" width="8" bestFit="1" customWidth="1"/>
    <col min="150" max="150" width="7" bestFit="1" customWidth="1"/>
    <col min="151" max="151" width="6" bestFit="1" customWidth="1"/>
    <col min="152" max="152" width="7" bestFit="1" customWidth="1"/>
    <col min="153" max="153" width="8" bestFit="1" customWidth="1"/>
    <col min="154" max="155" width="7" bestFit="1" customWidth="1"/>
    <col min="156" max="158" width="8" bestFit="1" customWidth="1"/>
    <col min="159" max="160" width="7" bestFit="1" customWidth="1"/>
    <col min="161" max="161" width="6" bestFit="1" customWidth="1"/>
    <col min="162" max="163" width="8" bestFit="1" customWidth="1"/>
    <col min="164" max="164" width="7" bestFit="1" customWidth="1"/>
    <col min="165" max="165" width="8" bestFit="1" customWidth="1"/>
    <col min="166" max="167" width="7" bestFit="1" customWidth="1"/>
    <col min="168" max="169" width="8" bestFit="1" customWidth="1"/>
    <col min="170" max="170" width="7" bestFit="1" customWidth="1"/>
    <col min="171" max="171" width="8" bestFit="1" customWidth="1"/>
    <col min="172" max="172" width="7" bestFit="1" customWidth="1"/>
    <col min="173" max="176" width="8" bestFit="1" customWidth="1"/>
    <col min="177" max="177" width="6" bestFit="1" customWidth="1"/>
    <col min="178" max="178" width="8" bestFit="1" customWidth="1"/>
    <col min="179" max="181" width="7" bestFit="1" customWidth="1"/>
    <col min="182" max="184" width="8" bestFit="1" customWidth="1"/>
    <col min="185" max="185" width="7" bestFit="1" customWidth="1"/>
    <col min="186" max="186" width="8" bestFit="1" customWidth="1"/>
    <col min="187" max="187" width="6" bestFit="1" customWidth="1"/>
    <col min="188" max="191" width="7" bestFit="1" customWidth="1"/>
    <col min="192" max="192" width="8" bestFit="1" customWidth="1"/>
    <col min="193" max="193" width="7" bestFit="1" customWidth="1"/>
    <col min="194" max="195" width="8" bestFit="1" customWidth="1"/>
    <col min="196" max="197" width="7" bestFit="1" customWidth="1"/>
    <col min="198" max="198" width="8" bestFit="1" customWidth="1"/>
    <col min="199" max="199" width="7" bestFit="1" customWidth="1"/>
    <col min="200" max="200" width="8" bestFit="1" customWidth="1"/>
    <col min="201" max="201" width="7" bestFit="1" customWidth="1"/>
    <col min="202" max="204" width="8" bestFit="1" customWidth="1"/>
    <col min="205" max="205" width="7" bestFit="1" customWidth="1"/>
    <col min="206" max="208" width="8" bestFit="1" customWidth="1"/>
    <col min="209" max="209" width="7" bestFit="1" customWidth="1"/>
    <col min="210" max="212" width="8" bestFit="1" customWidth="1"/>
    <col min="213" max="214" width="7" bestFit="1" customWidth="1"/>
    <col min="215" max="217" width="8" bestFit="1" customWidth="1"/>
    <col min="218" max="218" width="6" bestFit="1" customWidth="1"/>
    <col min="219" max="219" width="7" bestFit="1" customWidth="1"/>
    <col min="220" max="220" width="8" bestFit="1" customWidth="1"/>
    <col min="221" max="221" width="7" bestFit="1" customWidth="1"/>
    <col min="222" max="222" width="6" bestFit="1" customWidth="1"/>
    <col min="223" max="226" width="7" bestFit="1" customWidth="1"/>
    <col min="227" max="227" width="8" bestFit="1" customWidth="1"/>
    <col min="228" max="229" width="7" bestFit="1" customWidth="1"/>
    <col min="230" max="230" width="8" bestFit="1" customWidth="1"/>
    <col min="231" max="231" width="6" bestFit="1" customWidth="1"/>
    <col min="232" max="233" width="7" bestFit="1" customWidth="1"/>
    <col min="234" max="234" width="8" bestFit="1" customWidth="1"/>
    <col min="235" max="236" width="7" bestFit="1" customWidth="1"/>
    <col min="237" max="238" width="8" bestFit="1" customWidth="1"/>
    <col min="239" max="240" width="7" bestFit="1" customWidth="1"/>
    <col min="241" max="242" width="8" bestFit="1" customWidth="1"/>
    <col min="243" max="243" width="7" bestFit="1" customWidth="1"/>
    <col min="244" max="245" width="8" bestFit="1" customWidth="1"/>
    <col min="246" max="246" width="7" bestFit="1" customWidth="1"/>
    <col min="247" max="247" width="8" bestFit="1" customWidth="1"/>
    <col min="248" max="248" width="7" bestFit="1" customWidth="1"/>
    <col min="249" max="249" width="8" bestFit="1" customWidth="1"/>
    <col min="250" max="251" width="7" bestFit="1" customWidth="1"/>
    <col min="252" max="254" width="8" bestFit="1" customWidth="1"/>
    <col min="255" max="257" width="7" bestFit="1" customWidth="1"/>
    <col min="258" max="258" width="8" bestFit="1" customWidth="1"/>
    <col min="259" max="259" width="7" bestFit="1" customWidth="1"/>
    <col min="260" max="263" width="8" bestFit="1" customWidth="1"/>
    <col min="264" max="264" width="7" bestFit="1" customWidth="1"/>
    <col min="265" max="265" width="8" bestFit="1" customWidth="1"/>
    <col min="266" max="266" width="7" bestFit="1" customWidth="1"/>
    <col min="267" max="267" width="8" bestFit="1" customWidth="1"/>
    <col min="268" max="268" width="7" bestFit="1" customWidth="1"/>
    <col min="269" max="269" width="8" bestFit="1" customWidth="1"/>
    <col min="270" max="273" width="6" bestFit="1" customWidth="1"/>
    <col min="274" max="274" width="7" bestFit="1" customWidth="1"/>
    <col min="275" max="275" width="8" bestFit="1" customWidth="1"/>
    <col min="276" max="276" width="7" bestFit="1" customWidth="1"/>
    <col min="277" max="277" width="8" bestFit="1" customWidth="1"/>
    <col min="278" max="279" width="7" bestFit="1" customWidth="1"/>
    <col min="280" max="281" width="8" bestFit="1" customWidth="1"/>
    <col min="282" max="282" width="6" bestFit="1" customWidth="1"/>
    <col min="283" max="285" width="8" bestFit="1" customWidth="1"/>
    <col min="286" max="288" width="7" bestFit="1" customWidth="1"/>
    <col min="289" max="290" width="8" bestFit="1" customWidth="1"/>
    <col min="291" max="291" width="7" bestFit="1" customWidth="1"/>
    <col min="292" max="294" width="8" bestFit="1" customWidth="1"/>
    <col min="295" max="296" width="7" bestFit="1" customWidth="1"/>
    <col min="297" max="298" width="8" bestFit="1" customWidth="1"/>
    <col min="299" max="300" width="7" bestFit="1" customWidth="1"/>
    <col min="301" max="301" width="8" bestFit="1" customWidth="1"/>
    <col min="302" max="302" width="7" bestFit="1" customWidth="1"/>
    <col min="303" max="303" width="8" bestFit="1" customWidth="1"/>
    <col min="304" max="306" width="7" bestFit="1" customWidth="1"/>
    <col min="307" max="307" width="8" bestFit="1" customWidth="1"/>
    <col min="308" max="309" width="7" bestFit="1" customWidth="1"/>
    <col min="310" max="313" width="8" bestFit="1" customWidth="1"/>
    <col min="314" max="314" width="7" bestFit="1" customWidth="1"/>
    <col min="315" max="319" width="8" bestFit="1" customWidth="1"/>
    <col min="320" max="320" width="7" bestFit="1" customWidth="1"/>
    <col min="321" max="321" width="8" bestFit="1" customWidth="1"/>
    <col min="322" max="323" width="7" bestFit="1" customWidth="1"/>
    <col min="324" max="324" width="8" bestFit="1" customWidth="1"/>
    <col min="325" max="325" width="7" bestFit="1" customWidth="1"/>
    <col min="326" max="328" width="8" bestFit="1" customWidth="1"/>
    <col min="329" max="329" width="7" bestFit="1" customWidth="1"/>
    <col min="330" max="330" width="8" bestFit="1" customWidth="1"/>
    <col min="331" max="331" width="7" bestFit="1" customWidth="1"/>
    <col min="332" max="332" width="8" bestFit="1" customWidth="1"/>
    <col min="333" max="333" width="7" bestFit="1" customWidth="1"/>
    <col min="334" max="334" width="8" bestFit="1" customWidth="1"/>
    <col min="335" max="337" width="7" bestFit="1" customWidth="1"/>
    <col min="338" max="343" width="8" bestFit="1" customWidth="1"/>
    <col min="344" max="345" width="7" bestFit="1" customWidth="1"/>
    <col min="346" max="346" width="8" bestFit="1" customWidth="1"/>
    <col min="347" max="348" width="7" bestFit="1" customWidth="1"/>
    <col min="349" max="349" width="8" bestFit="1" customWidth="1"/>
    <col min="350" max="350" width="7" bestFit="1" customWidth="1"/>
    <col min="351" max="351" width="8" bestFit="1" customWidth="1"/>
    <col min="352" max="356" width="7" bestFit="1" customWidth="1"/>
    <col min="357" max="357" width="6" bestFit="1" customWidth="1"/>
    <col min="358" max="358" width="8" bestFit="1" customWidth="1"/>
    <col min="359" max="359" width="7" bestFit="1" customWidth="1"/>
    <col min="360" max="361" width="8" bestFit="1" customWidth="1"/>
    <col min="362" max="363" width="7" bestFit="1" customWidth="1"/>
    <col min="364" max="364" width="8" bestFit="1" customWidth="1"/>
    <col min="365" max="368" width="7" bestFit="1" customWidth="1"/>
    <col min="369" max="369" width="8" bestFit="1" customWidth="1"/>
    <col min="370" max="370" width="7" bestFit="1" customWidth="1"/>
    <col min="371" max="371" width="8" bestFit="1" customWidth="1"/>
    <col min="372" max="372" width="7" bestFit="1" customWidth="1"/>
    <col min="373" max="373" width="8" bestFit="1" customWidth="1"/>
    <col min="374" max="375" width="6" bestFit="1" customWidth="1"/>
    <col min="376" max="378" width="7" bestFit="1" customWidth="1"/>
    <col min="379" max="379" width="8" bestFit="1" customWidth="1"/>
    <col min="380" max="380" width="7" bestFit="1" customWidth="1"/>
    <col min="381" max="381" width="8" bestFit="1" customWidth="1"/>
    <col min="382" max="383" width="7" bestFit="1" customWidth="1"/>
    <col min="384" max="384" width="8" bestFit="1" customWidth="1"/>
    <col min="385" max="385" width="7" bestFit="1" customWidth="1"/>
    <col min="386" max="386" width="8" bestFit="1" customWidth="1"/>
    <col min="387" max="388" width="7" bestFit="1" customWidth="1"/>
    <col min="389" max="389" width="8" bestFit="1" customWidth="1"/>
    <col min="390" max="390" width="7" bestFit="1" customWidth="1"/>
    <col min="391" max="392" width="8" bestFit="1" customWidth="1"/>
    <col min="393" max="394" width="7" bestFit="1" customWidth="1"/>
    <col min="395" max="396" width="8" bestFit="1" customWidth="1"/>
    <col min="397" max="400" width="7" bestFit="1" customWidth="1"/>
    <col min="401" max="401" width="6" bestFit="1" customWidth="1"/>
    <col min="402" max="404" width="8" bestFit="1" customWidth="1"/>
    <col min="405" max="405" width="7" bestFit="1" customWidth="1"/>
    <col min="406" max="407" width="8" bestFit="1" customWidth="1"/>
    <col min="408" max="409" width="7" bestFit="1" customWidth="1"/>
    <col min="410" max="410" width="8" bestFit="1" customWidth="1"/>
    <col min="411" max="412" width="7" bestFit="1" customWidth="1"/>
    <col min="413" max="413" width="8" bestFit="1" customWidth="1"/>
    <col min="414" max="415" width="7" bestFit="1" customWidth="1"/>
    <col min="416" max="416" width="8" bestFit="1" customWidth="1"/>
    <col min="417" max="418" width="7" bestFit="1" customWidth="1"/>
    <col min="419" max="419" width="8" bestFit="1" customWidth="1"/>
    <col min="420" max="420" width="7" bestFit="1" customWidth="1"/>
    <col min="421" max="421" width="8" bestFit="1" customWidth="1"/>
    <col min="422" max="422" width="7" bestFit="1" customWidth="1"/>
    <col min="423" max="424" width="8" bestFit="1" customWidth="1"/>
    <col min="425" max="426" width="7" bestFit="1" customWidth="1"/>
    <col min="427" max="428" width="8" bestFit="1" customWidth="1"/>
    <col min="429" max="431" width="7" bestFit="1" customWidth="1"/>
    <col min="432" max="432" width="8" bestFit="1" customWidth="1"/>
    <col min="433" max="435" width="7" bestFit="1" customWidth="1"/>
    <col min="436" max="436" width="8" bestFit="1" customWidth="1"/>
    <col min="437" max="437" width="7" bestFit="1" customWidth="1"/>
    <col min="438" max="439" width="8" bestFit="1" customWidth="1"/>
    <col min="440" max="441" width="7" bestFit="1" customWidth="1"/>
    <col min="442" max="442" width="8" bestFit="1" customWidth="1"/>
    <col min="443" max="445" width="7" bestFit="1" customWidth="1"/>
    <col min="446" max="447" width="8" bestFit="1" customWidth="1"/>
    <col min="448" max="449" width="7" bestFit="1" customWidth="1"/>
    <col min="450" max="451" width="8" bestFit="1" customWidth="1"/>
    <col min="452" max="452" width="7" bestFit="1" customWidth="1"/>
    <col min="453" max="453" width="8" bestFit="1" customWidth="1"/>
    <col min="454" max="454" width="7" bestFit="1" customWidth="1"/>
    <col min="455" max="455" width="8" bestFit="1" customWidth="1"/>
    <col min="456" max="456" width="7" bestFit="1" customWidth="1"/>
    <col min="457" max="457" width="8" bestFit="1" customWidth="1"/>
    <col min="458" max="459" width="7" bestFit="1" customWidth="1"/>
    <col min="460" max="461" width="8" bestFit="1" customWidth="1"/>
    <col min="462" max="462" width="7" bestFit="1" customWidth="1"/>
    <col min="463" max="463" width="8" bestFit="1" customWidth="1"/>
    <col min="464" max="464" width="7" bestFit="1" customWidth="1"/>
    <col min="465" max="465" width="8" bestFit="1" customWidth="1"/>
    <col min="466" max="467" width="7" bestFit="1" customWidth="1"/>
    <col min="468" max="468" width="8" bestFit="1" customWidth="1"/>
    <col min="469" max="469" width="7" bestFit="1" customWidth="1"/>
    <col min="470" max="470" width="8" bestFit="1" customWidth="1"/>
    <col min="471" max="474" width="7" bestFit="1" customWidth="1"/>
    <col min="475" max="475" width="8" bestFit="1" customWidth="1"/>
    <col min="476" max="476" width="7" bestFit="1" customWidth="1"/>
    <col min="477" max="480" width="8" bestFit="1" customWidth="1"/>
    <col min="481" max="481" width="7" bestFit="1" customWidth="1"/>
    <col min="482" max="487" width="8" bestFit="1" customWidth="1"/>
    <col min="488" max="488" width="7" bestFit="1" customWidth="1"/>
    <col min="489" max="494" width="8" bestFit="1" customWidth="1"/>
    <col min="495" max="495" width="7" bestFit="1" customWidth="1"/>
    <col min="496" max="496" width="8" bestFit="1" customWidth="1"/>
    <col min="497" max="497" width="7" bestFit="1" customWidth="1"/>
    <col min="498" max="499" width="8" bestFit="1" customWidth="1"/>
    <col min="500" max="507" width="7" bestFit="1" customWidth="1"/>
    <col min="508" max="508" width="8" bestFit="1" customWidth="1"/>
    <col min="509" max="510" width="7" bestFit="1" customWidth="1"/>
    <col min="511" max="512" width="8" bestFit="1" customWidth="1"/>
    <col min="513" max="517" width="7" bestFit="1" customWidth="1"/>
    <col min="518" max="519" width="8" bestFit="1" customWidth="1"/>
    <col min="520" max="521" width="7" bestFit="1" customWidth="1"/>
    <col min="522" max="525" width="8" bestFit="1" customWidth="1"/>
    <col min="526" max="526" width="7" bestFit="1" customWidth="1"/>
    <col min="527" max="527" width="8" bestFit="1" customWidth="1"/>
    <col min="528" max="528" width="6" bestFit="1" customWidth="1"/>
    <col min="529" max="529" width="7" bestFit="1" customWidth="1"/>
    <col min="530" max="530" width="8" bestFit="1" customWidth="1"/>
    <col min="531" max="532" width="7" bestFit="1" customWidth="1"/>
    <col min="533" max="533" width="8" bestFit="1" customWidth="1"/>
    <col min="534" max="539" width="7" bestFit="1" customWidth="1"/>
    <col min="540" max="540" width="8" bestFit="1" customWidth="1"/>
    <col min="541" max="542" width="7" bestFit="1" customWidth="1"/>
    <col min="543" max="543" width="8" bestFit="1" customWidth="1"/>
    <col min="544" max="544" width="7" bestFit="1" customWidth="1"/>
    <col min="545" max="545" width="8" bestFit="1" customWidth="1"/>
    <col min="546" max="546" width="6" bestFit="1" customWidth="1"/>
    <col min="547" max="547" width="7" bestFit="1" customWidth="1"/>
    <col min="548" max="548" width="6" bestFit="1" customWidth="1"/>
    <col min="549" max="549" width="8" bestFit="1" customWidth="1"/>
    <col min="550" max="550" width="7" bestFit="1" customWidth="1"/>
    <col min="551" max="551" width="8" bestFit="1" customWidth="1"/>
    <col min="552" max="552" width="7" bestFit="1" customWidth="1"/>
    <col min="553" max="555" width="8" bestFit="1" customWidth="1"/>
    <col min="556" max="556" width="7" bestFit="1" customWidth="1"/>
    <col min="557" max="559" width="8" bestFit="1" customWidth="1"/>
    <col min="560" max="565" width="7" bestFit="1" customWidth="1"/>
    <col min="566" max="566" width="8" bestFit="1" customWidth="1"/>
    <col min="567" max="568" width="7" bestFit="1" customWidth="1"/>
    <col min="569" max="570" width="8" bestFit="1" customWidth="1"/>
    <col min="571" max="573" width="7" bestFit="1" customWidth="1"/>
    <col min="574" max="575" width="8" bestFit="1" customWidth="1"/>
    <col min="576" max="577" width="7" bestFit="1" customWidth="1"/>
    <col min="578" max="578" width="8" bestFit="1" customWidth="1"/>
    <col min="579" max="581" width="7" bestFit="1" customWidth="1"/>
    <col min="582" max="582" width="8" bestFit="1" customWidth="1"/>
    <col min="583" max="583" width="6" bestFit="1" customWidth="1"/>
    <col min="584" max="588" width="8" bestFit="1" customWidth="1"/>
    <col min="589" max="590" width="7" bestFit="1" customWidth="1"/>
    <col min="591" max="591" width="8" bestFit="1" customWidth="1"/>
    <col min="592" max="592" width="7" bestFit="1" customWidth="1"/>
    <col min="593" max="593" width="8" bestFit="1" customWidth="1"/>
    <col min="594" max="596" width="7" bestFit="1" customWidth="1"/>
    <col min="597" max="597" width="8" bestFit="1" customWidth="1"/>
    <col min="598" max="598" width="7" bestFit="1" customWidth="1"/>
    <col min="599" max="600" width="8" bestFit="1" customWidth="1"/>
    <col min="601" max="601" width="7" bestFit="1" customWidth="1"/>
    <col min="602" max="606" width="8" bestFit="1" customWidth="1"/>
    <col min="607" max="607" width="6" bestFit="1" customWidth="1"/>
    <col min="608" max="609" width="8" bestFit="1" customWidth="1"/>
    <col min="610" max="610" width="7" bestFit="1" customWidth="1"/>
    <col min="611" max="611" width="8" bestFit="1" customWidth="1"/>
    <col min="612" max="612" width="7" bestFit="1" customWidth="1"/>
    <col min="613" max="614" width="8" bestFit="1" customWidth="1"/>
    <col min="615" max="616" width="7" bestFit="1" customWidth="1"/>
    <col min="617" max="617" width="8" bestFit="1" customWidth="1"/>
    <col min="618" max="620" width="7" bestFit="1" customWidth="1"/>
    <col min="621" max="621" width="8" bestFit="1" customWidth="1"/>
    <col min="622" max="622" width="7" bestFit="1" customWidth="1"/>
    <col min="623" max="623" width="6" bestFit="1" customWidth="1"/>
    <col min="624" max="624" width="8" bestFit="1" customWidth="1"/>
    <col min="625" max="625" width="6" bestFit="1" customWidth="1"/>
    <col min="626" max="626" width="7" bestFit="1" customWidth="1"/>
    <col min="627" max="628" width="8" bestFit="1" customWidth="1"/>
    <col min="629" max="630" width="7" bestFit="1" customWidth="1"/>
    <col min="631" max="631" width="8" bestFit="1" customWidth="1"/>
    <col min="632" max="632" width="7" bestFit="1" customWidth="1"/>
    <col min="633" max="635" width="8" bestFit="1" customWidth="1"/>
    <col min="636" max="636" width="7" bestFit="1" customWidth="1"/>
    <col min="637" max="638" width="8" bestFit="1" customWidth="1"/>
    <col min="639" max="639" width="7" bestFit="1" customWidth="1"/>
    <col min="640" max="641" width="8" bestFit="1" customWidth="1"/>
    <col min="642" max="642" width="7" bestFit="1" customWidth="1"/>
    <col min="643" max="645" width="8" bestFit="1" customWidth="1"/>
    <col min="646" max="646" width="7" bestFit="1" customWidth="1"/>
    <col min="647" max="647" width="8" bestFit="1" customWidth="1"/>
    <col min="648" max="648" width="7" bestFit="1" customWidth="1"/>
    <col min="649" max="649" width="8" bestFit="1" customWidth="1"/>
    <col min="650" max="650" width="7" bestFit="1" customWidth="1"/>
    <col min="651" max="651" width="8" bestFit="1" customWidth="1"/>
    <col min="652" max="652" width="7" bestFit="1" customWidth="1"/>
    <col min="653" max="654" width="8" bestFit="1" customWidth="1"/>
    <col min="655" max="655" width="6" bestFit="1" customWidth="1"/>
    <col min="656" max="656" width="7" bestFit="1" customWidth="1"/>
    <col min="657" max="659" width="8" bestFit="1" customWidth="1"/>
    <col min="660" max="661" width="7" bestFit="1" customWidth="1"/>
    <col min="662" max="664" width="8" bestFit="1" customWidth="1"/>
    <col min="665" max="667" width="7" bestFit="1" customWidth="1"/>
    <col min="668" max="668" width="6" bestFit="1" customWidth="1"/>
    <col min="669" max="671" width="8" bestFit="1" customWidth="1"/>
    <col min="672" max="672" width="6" bestFit="1" customWidth="1"/>
    <col min="673" max="674" width="8" bestFit="1" customWidth="1"/>
    <col min="675" max="676" width="6" bestFit="1" customWidth="1"/>
    <col min="677" max="677" width="7" bestFit="1" customWidth="1"/>
    <col min="678" max="678" width="8" bestFit="1" customWidth="1"/>
    <col min="679" max="683" width="7" bestFit="1" customWidth="1"/>
    <col min="684" max="684" width="6" bestFit="1" customWidth="1"/>
    <col min="685" max="686" width="7" bestFit="1" customWidth="1"/>
    <col min="687" max="687" width="8" bestFit="1" customWidth="1"/>
    <col min="688" max="688" width="7" bestFit="1" customWidth="1"/>
    <col min="689" max="689" width="8" bestFit="1" customWidth="1"/>
    <col min="690" max="690" width="7" bestFit="1" customWidth="1"/>
    <col min="691" max="691" width="8" bestFit="1" customWidth="1"/>
    <col min="692" max="692" width="7" bestFit="1" customWidth="1"/>
    <col min="693" max="693" width="8" bestFit="1" customWidth="1"/>
    <col min="694" max="694" width="7" bestFit="1" customWidth="1"/>
    <col min="695" max="695" width="8" bestFit="1" customWidth="1"/>
    <col min="696" max="696" width="7" bestFit="1" customWidth="1"/>
    <col min="697" max="697" width="8" bestFit="1" customWidth="1"/>
    <col min="698" max="700" width="7" bestFit="1" customWidth="1"/>
    <col min="701" max="701" width="8" bestFit="1" customWidth="1"/>
    <col min="702" max="702" width="6" bestFit="1" customWidth="1"/>
    <col min="703" max="703" width="8" bestFit="1" customWidth="1"/>
    <col min="704" max="705" width="7" bestFit="1" customWidth="1"/>
    <col min="706" max="706" width="8" bestFit="1" customWidth="1"/>
    <col min="707" max="710" width="7" bestFit="1" customWidth="1"/>
    <col min="711" max="712" width="8" bestFit="1" customWidth="1"/>
    <col min="713" max="713" width="6" bestFit="1" customWidth="1"/>
    <col min="714" max="715" width="7" bestFit="1" customWidth="1"/>
    <col min="716" max="717" width="8" bestFit="1" customWidth="1"/>
    <col min="718" max="719" width="7" bestFit="1" customWidth="1"/>
    <col min="720" max="721" width="8" bestFit="1" customWidth="1"/>
    <col min="722" max="722" width="7" bestFit="1" customWidth="1"/>
    <col min="723" max="723" width="8" bestFit="1" customWidth="1"/>
    <col min="724" max="724" width="7" bestFit="1" customWidth="1"/>
    <col min="725" max="727" width="8" bestFit="1" customWidth="1"/>
    <col min="728" max="729" width="7" bestFit="1" customWidth="1"/>
    <col min="730" max="733" width="8" bestFit="1" customWidth="1"/>
    <col min="734" max="737" width="7" bestFit="1" customWidth="1"/>
    <col min="738" max="743" width="8" bestFit="1" customWidth="1"/>
    <col min="744" max="746" width="7" bestFit="1" customWidth="1"/>
    <col min="747" max="748" width="8" bestFit="1" customWidth="1"/>
    <col min="749" max="751" width="7" bestFit="1" customWidth="1"/>
    <col min="752" max="752" width="8" bestFit="1" customWidth="1"/>
    <col min="753" max="755" width="7" bestFit="1" customWidth="1"/>
    <col min="756" max="758" width="8" bestFit="1" customWidth="1"/>
    <col min="759" max="759" width="7" bestFit="1" customWidth="1"/>
    <col min="760" max="762" width="8" bestFit="1" customWidth="1"/>
    <col min="763" max="765" width="7" bestFit="1" customWidth="1"/>
    <col min="766" max="767" width="8" bestFit="1" customWidth="1"/>
    <col min="768" max="769" width="7" bestFit="1" customWidth="1"/>
    <col min="770" max="771" width="8" bestFit="1" customWidth="1"/>
    <col min="772" max="775" width="7" bestFit="1" customWidth="1"/>
    <col min="776" max="776" width="8" bestFit="1" customWidth="1"/>
    <col min="777" max="777" width="6" bestFit="1" customWidth="1"/>
    <col min="778" max="779" width="8" bestFit="1" customWidth="1"/>
    <col min="780" max="781" width="7" bestFit="1" customWidth="1"/>
    <col min="782" max="783" width="8" bestFit="1" customWidth="1"/>
    <col min="784" max="784" width="7" bestFit="1" customWidth="1"/>
    <col min="785" max="785" width="8" bestFit="1" customWidth="1"/>
    <col min="786" max="786" width="7" bestFit="1" customWidth="1"/>
    <col min="787" max="789" width="8" bestFit="1" customWidth="1"/>
    <col min="790" max="793" width="7" bestFit="1" customWidth="1"/>
    <col min="794" max="795" width="8" bestFit="1" customWidth="1"/>
    <col min="796" max="798" width="7" bestFit="1" customWidth="1"/>
    <col min="799" max="799" width="8" bestFit="1" customWidth="1"/>
    <col min="800" max="803" width="7" bestFit="1" customWidth="1"/>
    <col min="804" max="804" width="8" bestFit="1" customWidth="1"/>
    <col min="805" max="805" width="7" bestFit="1" customWidth="1"/>
    <col min="806" max="806" width="8" bestFit="1" customWidth="1"/>
    <col min="807" max="807" width="7" bestFit="1" customWidth="1"/>
    <col min="808" max="808" width="8" bestFit="1" customWidth="1"/>
    <col min="809" max="810" width="7" bestFit="1" customWidth="1"/>
    <col min="811" max="815" width="8" bestFit="1" customWidth="1"/>
    <col min="816" max="816" width="7" bestFit="1" customWidth="1"/>
    <col min="817" max="817" width="8" bestFit="1" customWidth="1"/>
    <col min="818" max="818" width="7" bestFit="1" customWidth="1"/>
    <col min="819" max="820" width="8" bestFit="1" customWidth="1"/>
    <col min="821" max="821" width="7" bestFit="1" customWidth="1"/>
    <col min="822" max="822" width="8" bestFit="1" customWidth="1"/>
    <col min="823" max="824" width="7" bestFit="1" customWidth="1"/>
    <col min="825" max="826" width="8" bestFit="1" customWidth="1"/>
    <col min="827" max="827" width="6" bestFit="1" customWidth="1"/>
    <col min="828" max="828" width="7" bestFit="1" customWidth="1"/>
    <col min="829" max="829" width="8" bestFit="1" customWidth="1"/>
    <col min="830" max="831" width="7" bestFit="1" customWidth="1"/>
    <col min="832" max="832" width="8" bestFit="1" customWidth="1"/>
    <col min="833" max="841" width="7" bestFit="1" customWidth="1"/>
    <col min="842" max="843" width="8" bestFit="1" customWidth="1"/>
    <col min="844" max="844" width="7" bestFit="1" customWidth="1"/>
    <col min="845" max="846" width="8" bestFit="1" customWidth="1"/>
    <col min="847" max="848" width="7" bestFit="1" customWidth="1"/>
    <col min="849" max="851" width="8" bestFit="1" customWidth="1"/>
    <col min="852" max="852" width="7" bestFit="1" customWidth="1"/>
    <col min="853" max="853" width="6" bestFit="1" customWidth="1"/>
    <col min="854" max="854" width="7" bestFit="1" customWidth="1"/>
    <col min="855" max="857" width="8" bestFit="1" customWidth="1"/>
    <col min="858" max="859" width="7" bestFit="1" customWidth="1"/>
    <col min="860" max="861" width="8" bestFit="1" customWidth="1"/>
    <col min="862" max="862" width="7" bestFit="1" customWidth="1"/>
    <col min="863" max="863" width="8" bestFit="1" customWidth="1"/>
    <col min="864" max="864" width="7" bestFit="1" customWidth="1"/>
    <col min="865" max="866" width="8" bestFit="1" customWidth="1"/>
    <col min="867" max="872" width="7" bestFit="1" customWidth="1"/>
    <col min="873" max="874" width="8" bestFit="1" customWidth="1"/>
    <col min="875" max="875" width="7" bestFit="1" customWidth="1"/>
    <col min="876" max="878" width="8" bestFit="1" customWidth="1"/>
    <col min="879" max="880" width="7" bestFit="1" customWidth="1"/>
    <col min="881" max="881" width="8" bestFit="1" customWidth="1"/>
    <col min="882" max="883" width="7" bestFit="1" customWidth="1"/>
    <col min="884" max="884" width="8" bestFit="1" customWidth="1"/>
    <col min="885" max="885" width="7" bestFit="1" customWidth="1"/>
    <col min="886" max="887" width="8" bestFit="1" customWidth="1"/>
    <col min="888" max="888" width="7" bestFit="1" customWidth="1"/>
    <col min="889" max="891" width="8" bestFit="1" customWidth="1"/>
    <col min="892" max="896" width="7" bestFit="1" customWidth="1"/>
    <col min="897" max="897" width="8" bestFit="1" customWidth="1"/>
    <col min="898" max="900" width="7" bestFit="1" customWidth="1"/>
    <col min="901" max="904" width="8" bestFit="1" customWidth="1"/>
    <col min="905" max="905" width="7" bestFit="1" customWidth="1"/>
    <col min="906" max="906" width="8" bestFit="1" customWidth="1"/>
    <col min="907" max="907" width="7" bestFit="1" customWidth="1"/>
    <col min="908" max="908" width="8" bestFit="1" customWidth="1"/>
    <col min="909" max="909" width="7" bestFit="1" customWidth="1"/>
    <col min="910" max="911" width="8" bestFit="1" customWidth="1"/>
    <col min="912" max="912" width="7" bestFit="1" customWidth="1"/>
    <col min="913" max="913" width="8" bestFit="1" customWidth="1"/>
    <col min="914" max="914" width="7" bestFit="1" customWidth="1"/>
    <col min="915" max="920" width="8" bestFit="1" customWidth="1"/>
    <col min="921" max="921" width="7" bestFit="1" customWidth="1"/>
    <col min="922" max="922" width="8" bestFit="1" customWidth="1"/>
    <col min="923" max="923" width="7" bestFit="1" customWidth="1"/>
    <col min="924" max="925" width="8" bestFit="1" customWidth="1"/>
    <col min="926" max="926" width="7" bestFit="1" customWidth="1"/>
    <col min="927" max="927" width="8" bestFit="1" customWidth="1"/>
    <col min="928" max="928" width="7" bestFit="1" customWidth="1"/>
    <col min="929" max="929" width="8" bestFit="1" customWidth="1"/>
    <col min="930" max="934" width="7" bestFit="1" customWidth="1"/>
    <col min="935" max="937" width="8" bestFit="1" customWidth="1"/>
    <col min="938" max="938" width="7" bestFit="1" customWidth="1"/>
    <col min="939" max="939" width="8" bestFit="1" customWidth="1"/>
    <col min="940" max="940" width="7" bestFit="1" customWidth="1"/>
    <col min="941" max="941" width="8" bestFit="1" customWidth="1"/>
    <col min="942" max="942" width="7" bestFit="1" customWidth="1"/>
    <col min="943" max="943" width="8" bestFit="1" customWidth="1"/>
    <col min="944" max="945" width="7" bestFit="1" customWidth="1"/>
    <col min="946" max="950" width="8" bestFit="1" customWidth="1"/>
    <col min="951" max="951" width="7" bestFit="1" customWidth="1"/>
    <col min="952" max="952" width="8" bestFit="1" customWidth="1"/>
    <col min="953" max="954" width="7" bestFit="1" customWidth="1"/>
    <col min="955" max="956" width="8" bestFit="1" customWidth="1"/>
    <col min="957" max="957" width="7" bestFit="1" customWidth="1"/>
    <col min="958" max="959" width="8" bestFit="1" customWidth="1"/>
    <col min="960" max="961" width="7" bestFit="1" customWidth="1"/>
    <col min="962" max="962" width="8" bestFit="1" customWidth="1"/>
    <col min="963" max="968" width="7" bestFit="1" customWidth="1"/>
    <col min="969" max="969" width="8" bestFit="1" customWidth="1"/>
    <col min="970" max="973" width="7" bestFit="1" customWidth="1"/>
    <col min="974" max="976" width="8" bestFit="1" customWidth="1"/>
    <col min="977" max="977" width="7" bestFit="1" customWidth="1"/>
    <col min="978" max="978" width="8" bestFit="1" customWidth="1"/>
    <col min="979" max="981" width="7" bestFit="1" customWidth="1"/>
    <col min="982" max="982" width="8" bestFit="1" customWidth="1"/>
    <col min="983" max="985" width="7" bestFit="1" customWidth="1"/>
    <col min="986" max="987" width="8" bestFit="1" customWidth="1"/>
    <col min="988" max="988" width="7" bestFit="1" customWidth="1"/>
    <col min="989" max="989" width="8" bestFit="1" customWidth="1"/>
    <col min="990" max="990" width="7" bestFit="1" customWidth="1"/>
    <col min="991" max="992" width="8" bestFit="1" customWidth="1"/>
    <col min="993" max="994" width="7" bestFit="1" customWidth="1"/>
    <col min="995" max="995" width="8" bestFit="1" customWidth="1"/>
    <col min="996" max="997" width="7" bestFit="1" customWidth="1"/>
    <col min="998" max="998" width="8" bestFit="1" customWidth="1"/>
    <col min="999" max="1000" width="7" bestFit="1" customWidth="1"/>
    <col min="1001" max="1001" width="8" bestFit="1" customWidth="1"/>
    <col min="1002" max="1002" width="7" bestFit="1" customWidth="1"/>
    <col min="1003" max="1003" width="8" bestFit="1" customWidth="1"/>
    <col min="1004" max="1004" width="7" bestFit="1" customWidth="1"/>
    <col min="1005" max="1007" width="8" bestFit="1" customWidth="1"/>
    <col min="1008" max="1009" width="7" bestFit="1" customWidth="1"/>
    <col min="1010" max="1012" width="8" bestFit="1" customWidth="1"/>
    <col min="1013" max="1014" width="7" bestFit="1" customWidth="1"/>
    <col min="1015" max="1015" width="8" bestFit="1" customWidth="1"/>
    <col min="1016" max="1017" width="7" bestFit="1" customWidth="1"/>
    <col min="1018" max="1020" width="8" bestFit="1" customWidth="1"/>
    <col min="1021" max="1021" width="7" bestFit="1" customWidth="1"/>
    <col min="1022" max="1025" width="8" bestFit="1" customWidth="1"/>
    <col min="1026" max="1028" width="7" bestFit="1" customWidth="1"/>
    <col min="1029" max="1030" width="8" bestFit="1" customWidth="1"/>
    <col min="1031" max="1033" width="7" bestFit="1" customWidth="1"/>
    <col min="1034" max="1035" width="8" bestFit="1" customWidth="1"/>
    <col min="1036" max="1040" width="7" bestFit="1" customWidth="1"/>
    <col min="1041" max="1041" width="8" bestFit="1" customWidth="1"/>
    <col min="1042" max="1042" width="7" bestFit="1" customWidth="1"/>
    <col min="1043" max="1047" width="8" bestFit="1" customWidth="1"/>
    <col min="1048" max="1050" width="7" bestFit="1" customWidth="1"/>
    <col min="1051" max="1051" width="8" bestFit="1" customWidth="1"/>
    <col min="1052" max="1052" width="7" bestFit="1" customWidth="1"/>
    <col min="1053" max="1053" width="8" bestFit="1" customWidth="1"/>
    <col min="1054" max="1054" width="7" bestFit="1" customWidth="1"/>
    <col min="1055" max="1055" width="8" bestFit="1" customWidth="1"/>
    <col min="1056" max="1057" width="7" bestFit="1" customWidth="1"/>
    <col min="1058" max="1058" width="8" bestFit="1" customWidth="1"/>
    <col min="1059" max="1059" width="7" bestFit="1" customWidth="1"/>
    <col min="1060" max="1062" width="8" bestFit="1" customWidth="1"/>
    <col min="1063" max="1063" width="7" bestFit="1" customWidth="1"/>
    <col min="1064" max="1067" width="8" bestFit="1" customWidth="1"/>
    <col min="1068" max="1071" width="7" bestFit="1" customWidth="1"/>
    <col min="1072" max="1073" width="8" bestFit="1" customWidth="1"/>
    <col min="1074" max="1074" width="7" bestFit="1" customWidth="1"/>
    <col min="1075" max="1075" width="8" bestFit="1" customWidth="1"/>
    <col min="1076" max="1076" width="7" bestFit="1" customWidth="1"/>
    <col min="1077" max="1077" width="8" bestFit="1" customWidth="1"/>
    <col min="1078" max="1081" width="7" bestFit="1" customWidth="1"/>
    <col min="1082" max="1085" width="8" bestFit="1" customWidth="1"/>
    <col min="1086" max="1086" width="7" bestFit="1" customWidth="1"/>
    <col min="1087" max="1087" width="8" bestFit="1" customWidth="1"/>
    <col min="1088" max="1088" width="7" bestFit="1" customWidth="1"/>
    <col min="1089" max="1089" width="8" bestFit="1" customWidth="1"/>
    <col min="1090" max="1090" width="7" bestFit="1" customWidth="1"/>
    <col min="1091" max="1093" width="8" bestFit="1" customWidth="1"/>
    <col min="1094" max="1099" width="7" bestFit="1" customWidth="1"/>
    <col min="1100" max="1101" width="8" bestFit="1" customWidth="1"/>
    <col min="1102" max="1102" width="7" bestFit="1" customWidth="1"/>
    <col min="1103" max="1104" width="8" bestFit="1" customWidth="1"/>
    <col min="1105" max="1105" width="7" bestFit="1" customWidth="1"/>
    <col min="1106" max="1107" width="8" bestFit="1" customWidth="1"/>
    <col min="1108" max="1110" width="7" bestFit="1" customWidth="1"/>
    <col min="1111" max="1111" width="8" bestFit="1" customWidth="1"/>
    <col min="1112" max="1113" width="7" bestFit="1" customWidth="1"/>
    <col min="1114" max="1114" width="8" bestFit="1" customWidth="1"/>
    <col min="1115" max="1115" width="7" bestFit="1" customWidth="1"/>
    <col min="1116" max="1119" width="8" bestFit="1" customWidth="1"/>
    <col min="1120" max="1127" width="7" bestFit="1" customWidth="1"/>
    <col min="1128" max="1129" width="8" bestFit="1" customWidth="1"/>
    <col min="1130" max="1132" width="7" bestFit="1" customWidth="1"/>
    <col min="1133" max="1136" width="8" bestFit="1" customWidth="1"/>
    <col min="1137" max="1138" width="7" bestFit="1" customWidth="1"/>
    <col min="1139" max="1140" width="8" bestFit="1" customWidth="1"/>
    <col min="1141" max="1141" width="7" bestFit="1" customWidth="1"/>
    <col min="1142" max="1146" width="8" bestFit="1" customWidth="1"/>
    <col min="1147" max="1148" width="7" bestFit="1" customWidth="1"/>
    <col min="1149" max="1151" width="8" bestFit="1" customWidth="1"/>
    <col min="1152" max="1154" width="7" bestFit="1" customWidth="1"/>
    <col min="1155" max="1155" width="8" bestFit="1" customWidth="1"/>
    <col min="1156" max="1159" width="7" bestFit="1" customWidth="1"/>
    <col min="1160" max="1160" width="8" bestFit="1" customWidth="1"/>
    <col min="1161" max="1163" width="7" bestFit="1" customWidth="1"/>
    <col min="1164" max="1165" width="8" bestFit="1" customWidth="1"/>
    <col min="1166" max="1166" width="7" bestFit="1" customWidth="1"/>
    <col min="1167" max="1169" width="8" bestFit="1" customWidth="1"/>
    <col min="1170" max="1170" width="7" bestFit="1" customWidth="1"/>
    <col min="1171" max="1174" width="8" bestFit="1" customWidth="1"/>
    <col min="1175" max="1178" width="7" bestFit="1" customWidth="1"/>
    <col min="1179" max="1179" width="8" bestFit="1" customWidth="1"/>
    <col min="1180" max="1182" width="7" bestFit="1" customWidth="1"/>
    <col min="1183" max="1183" width="8" bestFit="1" customWidth="1"/>
    <col min="1184" max="1189" width="7" bestFit="1" customWidth="1"/>
    <col min="1190" max="1190" width="8" bestFit="1" customWidth="1"/>
    <col min="1191" max="1191" width="7" bestFit="1" customWidth="1"/>
    <col min="1192" max="1192" width="8" bestFit="1" customWidth="1"/>
    <col min="1193" max="1193" width="7" bestFit="1" customWidth="1"/>
    <col min="1194" max="1194" width="8" bestFit="1" customWidth="1"/>
    <col min="1195" max="1196" width="7" bestFit="1" customWidth="1"/>
    <col min="1197" max="1198" width="8" bestFit="1" customWidth="1"/>
    <col min="1199" max="1199" width="7" bestFit="1" customWidth="1"/>
    <col min="1200" max="1203" width="8" bestFit="1" customWidth="1"/>
    <col min="1204" max="1206" width="7" bestFit="1" customWidth="1"/>
    <col min="1207" max="1207" width="8" bestFit="1" customWidth="1"/>
    <col min="1208" max="1208" width="7" bestFit="1" customWidth="1"/>
    <col min="1209" max="1209" width="8" bestFit="1" customWidth="1"/>
    <col min="1210" max="1210" width="7" bestFit="1" customWidth="1"/>
    <col min="1211" max="1212" width="8" bestFit="1" customWidth="1"/>
    <col min="1213" max="1213" width="7" bestFit="1" customWidth="1"/>
    <col min="1214" max="1215" width="8" bestFit="1" customWidth="1"/>
    <col min="1216" max="1217" width="7" bestFit="1" customWidth="1"/>
    <col min="1218" max="1218" width="8" bestFit="1" customWidth="1"/>
    <col min="1219" max="1219" width="7" bestFit="1" customWidth="1"/>
    <col min="1220" max="1222" width="8" bestFit="1" customWidth="1"/>
    <col min="1223" max="1223" width="7" bestFit="1" customWidth="1"/>
    <col min="1224" max="1228" width="8" bestFit="1" customWidth="1"/>
    <col min="1229" max="1230" width="7" bestFit="1" customWidth="1"/>
    <col min="1231" max="1231" width="8" bestFit="1" customWidth="1"/>
    <col min="1232" max="1232" width="7" bestFit="1" customWidth="1"/>
    <col min="1233" max="1235" width="8" bestFit="1" customWidth="1"/>
    <col min="1236" max="1236" width="7" bestFit="1" customWidth="1"/>
    <col min="1237" max="1237" width="8" bestFit="1" customWidth="1"/>
    <col min="1238" max="1238" width="7" bestFit="1" customWidth="1"/>
    <col min="1239" max="1239" width="8" bestFit="1" customWidth="1"/>
    <col min="1240" max="1242" width="7" bestFit="1" customWidth="1"/>
    <col min="1243" max="1244" width="8" bestFit="1" customWidth="1"/>
    <col min="1245" max="1248" width="7" bestFit="1" customWidth="1"/>
    <col min="1249" max="1249" width="8" bestFit="1" customWidth="1"/>
    <col min="1250" max="1252" width="7" bestFit="1" customWidth="1"/>
    <col min="1253" max="1255" width="8" bestFit="1" customWidth="1"/>
    <col min="1256" max="1256" width="7" bestFit="1" customWidth="1"/>
    <col min="1257" max="1258" width="8" bestFit="1" customWidth="1"/>
    <col min="1259" max="1259" width="7" bestFit="1" customWidth="1"/>
    <col min="1260" max="1261" width="8" bestFit="1" customWidth="1"/>
    <col min="1262" max="1262" width="7" bestFit="1" customWidth="1"/>
    <col min="1263" max="1263" width="8" bestFit="1" customWidth="1"/>
    <col min="1264" max="1268" width="7" bestFit="1" customWidth="1"/>
    <col min="1269" max="1269" width="8" bestFit="1" customWidth="1"/>
    <col min="1270" max="1271" width="7" bestFit="1" customWidth="1"/>
    <col min="1272" max="1272" width="8" bestFit="1" customWidth="1"/>
    <col min="1273" max="1275" width="7" bestFit="1" customWidth="1"/>
    <col min="1276" max="1276" width="8" bestFit="1" customWidth="1"/>
    <col min="1277" max="1277" width="7" bestFit="1" customWidth="1"/>
    <col min="1278" max="1284" width="8" bestFit="1" customWidth="1"/>
    <col min="1285" max="1289" width="7" bestFit="1" customWidth="1"/>
    <col min="1290" max="1291" width="8" bestFit="1" customWidth="1"/>
    <col min="1292" max="1292" width="7" bestFit="1" customWidth="1"/>
    <col min="1293" max="1298" width="8" bestFit="1" customWidth="1"/>
    <col min="1299" max="1299" width="7" bestFit="1" customWidth="1"/>
    <col min="1300" max="1302" width="8" bestFit="1" customWidth="1"/>
    <col min="1303" max="1304" width="7" bestFit="1" customWidth="1"/>
    <col min="1305" max="1306" width="8" bestFit="1" customWidth="1"/>
    <col min="1307" max="1308" width="7" bestFit="1" customWidth="1"/>
    <col min="1309" max="1310" width="8" bestFit="1" customWidth="1"/>
    <col min="1311" max="1312" width="7" bestFit="1" customWidth="1"/>
    <col min="1313" max="1313" width="8" bestFit="1" customWidth="1"/>
    <col min="1314" max="1314" width="7" bestFit="1" customWidth="1"/>
    <col min="1315" max="1315" width="8" bestFit="1" customWidth="1"/>
    <col min="1316" max="1316" width="7" bestFit="1" customWidth="1"/>
    <col min="1317" max="1318" width="8" bestFit="1" customWidth="1"/>
    <col min="1319" max="1319" width="7" bestFit="1" customWidth="1"/>
    <col min="1320" max="1321" width="8" bestFit="1" customWidth="1"/>
    <col min="1322" max="1322" width="7" bestFit="1" customWidth="1"/>
    <col min="1323" max="1325" width="8" bestFit="1" customWidth="1"/>
    <col min="1326" max="1326" width="7" bestFit="1" customWidth="1"/>
    <col min="1327" max="1327" width="8" bestFit="1" customWidth="1"/>
    <col min="1328" max="1328" width="7" bestFit="1" customWidth="1"/>
    <col min="1329" max="1330" width="8" bestFit="1" customWidth="1"/>
    <col min="1331" max="1331" width="7" bestFit="1" customWidth="1"/>
    <col min="1332" max="1332" width="8" bestFit="1" customWidth="1"/>
    <col min="1333" max="1334" width="7" bestFit="1" customWidth="1"/>
    <col min="1335" max="1338" width="8" bestFit="1" customWidth="1"/>
    <col min="1339" max="1339" width="7" bestFit="1" customWidth="1"/>
    <col min="1340" max="1341" width="8" bestFit="1" customWidth="1"/>
    <col min="1342" max="1342" width="7" bestFit="1" customWidth="1"/>
    <col min="1343" max="1343" width="8" bestFit="1" customWidth="1"/>
    <col min="1344" max="1345" width="7" bestFit="1" customWidth="1"/>
    <col min="1346" max="1347" width="8" bestFit="1" customWidth="1"/>
    <col min="1348" max="1350" width="7" bestFit="1" customWidth="1"/>
    <col min="1351" max="1353" width="8" bestFit="1" customWidth="1"/>
    <col min="1354" max="1357" width="7" bestFit="1" customWidth="1"/>
    <col min="1358" max="1358" width="8" bestFit="1" customWidth="1"/>
    <col min="1359" max="1360" width="7" bestFit="1" customWidth="1"/>
    <col min="1361" max="1362" width="8" bestFit="1" customWidth="1"/>
    <col min="1363" max="1363" width="7" bestFit="1" customWidth="1"/>
    <col min="1364" max="1364" width="8" bestFit="1" customWidth="1"/>
    <col min="1365" max="1365" width="7" bestFit="1" customWidth="1"/>
    <col min="1366" max="1366" width="8" bestFit="1" customWidth="1"/>
    <col min="1367" max="1367" width="7" bestFit="1" customWidth="1"/>
    <col min="1368" max="1369" width="8" bestFit="1" customWidth="1"/>
    <col min="1370" max="1374" width="7" bestFit="1" customWidth="1"/>
    <col min="1375" max="1377" width="8" bestFit="1" customWidth="1"/>
    <col min="1378" max="1379" width="7" bestFit="1" customWidth="1"/>
    <col min="1380" max="1380" width="8" bestFit="1" customWidth="1"/>
    <col min="1381" max="1388" width="7" bestFit="1" customWidth="1"/>
    <col min="1389" max="1389" width="8" bestFit="1" customWidth="1"/>
    <col min="1390" max="1391" width="7" bestFit="1" customWidth="1"/>
    <col min="1392" max="1392" width="8" bestFit="1" customWidth="1"/>
    <col min="1393" max="1393" width="7" bestFit="1" customWidth="1"/>
    <col min="1394" max="1394" width="8" bestFit="1" customWidth="1"/>
    <col min="1395" max="1397" width="7" bestFit="1" customWidth="1"/>
    <col min="1398" max="1400" width="8" bestFit="1" customWidth="1"/>
    <col min="1401" max="1403" width="7" bestFit="1" customWidth="1"/>
    <col min="1404" max="1407" width="8" bestFit="1" customWidth="1"/>
    <col min="1408" max="1408" width="7" bestFit="1" customWidth="1"/>
    <col min="1409" max="1409" width="8" bestFit="1" customWidth="1"/>
    <col min="1410" max="1410" width="7" bestFit="1" customWidth="1"/>
    <col min="1411" max="1415" width="8" bestFit="1" customWidth="1"/>
    <col min="1416" max="1417" width="7" bestFit="1" customWidth="1"/>
    <col min="1418" max="1418" width="8" bestFit="1" customWidth="1"/>
    <col min="1419" max="1428" width="7" bestFit="1" customWidth="1"/>
    <col min="1429" max="1430" width="8" bestFit="1" customWidth="1"/>
    <col min="1431" max="1431" width="7" bestFit="1" customWidth="1"/>
    <col min="1432" max="1432" width="8" bestFit="1" customWidth="1"/>
    <col min="1433" max="1437" width="7" bestFit="1" customWidth="1"/>
    <col min="1438" max="1442" width="8" bestFit="1" customWidth="1"/>
    <col min="1443" max="1444" width="7" bestFit="1" customWidth="1"/>
    <col min="1445" max="1445" width="8" bestFit="1" customWidth="1"/>
    <col min="1446" max="1451" width="7" bestFit="1" customWidth="1"/>
    <col min="1452" max="1455" width="8" bestFit="1" customWidth="1"/>
    <col min="1456" max="1457" width="7" bestFit="1" customWidth="1"/>
    <col min="1458" max="1458" width="8" bestFit="1" customWidth="1"/>
    <col min="1459" max="1459" width="7" bestFit="1" customWidth="1"/>
    <col min="1460" max="1460" width="8" bestFit="1" customWidth="1"/>
    <col min="1461" max="1464" width="7" bestFit="1" customWidth="1"/>
    <col min="1465" max="1465" width="8" bestFit="1" customWidth="1"/>
    <col min="1466" max="1467" width="7" bestFit="1" customWidth="1"/>
    <col min="1468" max="1472" width="8" bestFit="1" customWidth="1"/>
    <col min="1473" max="1475" width="7" bestFit="1" customWidth="1"/>
    <col min="1476" max="1478" width="8" bestFit="1" customWidth="1"/>
    <col min="1479" max="1479" width="7" bestFit="1" customWidth="1"/>
    <col min="1480" max="1481" width="8" bestFit="1" customWidth="1"/>
    <col min="1482" max="1482" width="7" bestFit="1" customWidth="1"/>
    <col min="1483" max="1484" width="8" bestFit="1" customWidth="1"/>
    <col min="1485" max="1486" width="7" bestFit="1" customWidth="1"/>
    <col min="1487" max="1487" width="8" bestFit="1" customWidth="1"/>
    <col min="1488" max="1488" width="7" bestFit="1" customWidth="1"/>
    <col min="1489" max="1491" width="8" bestFit="1" customWidth="1"/>
    <col min="1492" max="1492" width="7" bestFit="1" customWidth="1"/>
    <col min="1493" max="1493" width="8" bestFit="1" customWidth="1"/>
    <col min="1494" max="1494" width="7" bestFit="1" customWidth="1"/>
    <col min="1495" max="1495" width="8" bestFit="1" customWidth="1"/>
    <col min="1496" max="1499" width="7" bestFit="1" customWidth="1"/>
    <col min="1500" max="1500" width="8" bestFit="1" customWidth="1"/>
    <col min="1501" max="1502" width="7" bestFit="1" customWidth="1"/>
    <col min="1503" max="1504" width="8" bestFit="1" customWidth="1"/>
    <col min="1505" max="1507" width="7" bestFit="1" customWidth="1"/>
    <col min="1508" max="1508" width="8" bestFit="1" customWidth="1"/>
    <col min="1509" max="1510" width="7" bestFit="1" customWidth="1"/>
    <col min="1511" max="1512" width="8" bestFit="1" customWidth="1"/>
    <col min="1513" max="1519" width="7" bestFit="1" customWidth="1"/>
    <col min="1520" max="1521" width="8" bestFit="1" customWidth="1"/>
    <col min="1522" max="1522" width="7" bestFit="1" customWidth="1"/>
    <col min="1523" max="1524" width="8" bestFit="1" customWidth="1"/>
    <col min="1525" max="1526" width="7" bestFit="1" customWidth="1"/>
    <col min="1527" max="1527" width="8" bestFit="1" customWidth="1"/>
    <col min="1528" max="1529" width="7" bestFit="1" customWidth="1"/>
    <col min="1530" max="1530" width="8" bestFit="1" customWidth="1"/>
    <col min="1531" max="1532" width="7" bestFit="1" customWidth="1"/>
    <col min="1533" max="1533" width="8" bestFit="1" customWidth="1"/>
    <col min="1534" max="1538" width="7" bestFit="1" customWidth="1"/>
    <col min="1539" max="1540" width="8" bestFit="1" customWidth="1"/>
    <col min="1541" max="1541" width="7" bestFit="1" customWidth="1"/>
    <col min="1542" max="1543" width="8" bestFit="1" customWidth="1"/>
    <col min="1544" max="1544" width="7" bestFit="1" customWidth="1"/>
    <col min="1545" max="1545" width="8" bestFit="1" customWidth="1"/>
    <col min="1546" max="1546" width="7" bestFit="1" customWidth="1"/>
    <col min="1547" max="1547" width="8" bestFit="1" customWidth="1"/>
    <col min="1548" max="1548" width="7" bestFit="1" customWidth="1"/>
    <col min="1549" max="1551" width="8" bestFit="1" customWidth="1"/>
    <col min="1552" max="1555" width="7" bestFit="1" customWidth="1"/>
    <col min="1556" max="1556" width="8" bestFit="1" customWidth="1"/>
    <col min="1557" max="1564" width="7" bestFit="1" customWidth="1"/>
    <col min="1565" max="1568" width="8" bestFit="1" customWidth="1"/>
    <col min="1569" max="1570" width="7" bestFit="1" customWidth="1"/>
    <col min="1571" max="1571" width="8" bestFit="1" customWidth="1"/>
    <col min="1572" max="1572" width="7" bestFit="1" customWidth="1"/>
    <col min="1573" max="1574" width="8" bestFit="1" customWidth="1"/>
    <col min="1575" max="1578" width="7" bestFit="1" customWidth="1"/>
    <col min="1579" max="1579" width="8" bestFit="1" customWidth="1"/>
    <col min="1580" max="1582" width="7" bestFit="1" customWidth="1"/>
    <col min="1583" max="1583" width="8" bestFit="1" customWidth="1"/>
    <col min="1584" max="1589" width="7" bestFit="1" customWidth="1"/>
    <col min="1590" max="1591" width="8" bestFit="1" customWidth="1"/>
    <col min="1592" max="1595" width="7" bestFit="1" customWidth="1"/>
    <col min="1596" max="1597" width="8" bestFit="1" customWidth="1"/>
    <col min="1598" max="1598" width="7" bestFit="1" customWidth="1"/>
    <col min="1599" max="1599" width="8" bestFit="1" customWidth="1"/>
    <col min="1600" max="1601" width="7" bestFit="1" customWidth="1"/>
    <col min="1602" max="1602" width="8" bestFit="1" customWidth="1"/>
    <col min="1603" max="1608" width="7" bestFit="1" customWidth="1"/>
    <col min="1609" max="1609" width="8" bestFit="1" customWidth="1"/>
    <col min="1610" max="1610" width="7" bestFit="1" customWidth="1"/>
    <col min="1611" max="1612" width="8" bestFit="1" customWidth="1"/>
    <col min="1613" max="1613" width="7" bestFit="1" customWidth="1"/>
    <col min="1614" max="1615" width="8" bestFit="1" customWidth="1"/>
    <col min="1616" max="1617" width="7" bestFit="1" customWidth="1"/>
    <col min="1618" max="1618" width="8" bestFit="1" customWidth="1"/>
    <col min="1619" max="1619" width="7" bestFit="1" customWidth="1"/>
    <col min="1620" max="1621" width="8" bestFit="1" customWidth="1"/>
    <col min="1622" max="1622" width="7" bestFit="1" customWidth="1"/>
    <col min="1623" max="1625" width="8" bestFit="1" customWidth="1"/>
    <col min="1626" max="1628" width="7" bestFit="1" customWidth="1"/>
    <col min="1629" max="1631" width="8" bestFit="1" customWidth="1"/>
    <col min="1632" max="1633" width="7" bestFit="1" customWidth="1"/>
    <col min="1634" max="1635" width="8" bestFit="1" customWidth="1"/>
    <col min="1636" max="1636" width="7" bestFit="1" customWidth="1"/>
    <col min="1637" max="1637" width="8" bestFit="1" customWidth="1"/>
    <col min="1638" max="1638" width="7" bestFit="1" customWidth="1"/>
    <col min="1639" max="1639" width="8" bestFit="1" customWidth="1"/>
    <col min="1640" max="1640" width="7" bestFit="1" customWidth="1"/>
    <col min="1641" max="1642" width="8" bestFit="1" customWidth="1"/>
    <col min="1643" max="1644" width="7" bestFit="1" customWidth="1"/>
    <col min="1645" max="1645" width="8" bestFit="1" customWidth="1"/>
    <col min="1646" max="1647" width="7" bestFit="1" customWidth="1"/>
    <col min="1648" max="1649" width="8" bestFit="1" customWidth="1"/>
    <col min="1650" max="1650" width="7" bestFit="1" customWidth="1"/>
    <col min="1651" max="1651" width="8" bestFit="1" customWidth="1"/>
    <col min="1652" max="1653" width="7" bestFit="1" customWidth="1"/>
    <col min="1654" max="1657" width="8" bestFit="1" customWidth="1"/>
    <col min="1658" max="1658" width="7" bestFit="1" customWidth="1"/>
    <col min="1659" max="1659" width="8" bestFit="1" customWidth="1"/>
    <col min="1660" max="1660" width="7" bestFit="1" customWidth="1"/>
    <col min="1661" max="1664" width="8" bestFit="1" customWidth="1"/>
    <col min="1665" max="1666" width="7" bestFit="1" customWidth="1"/>
    <col min="1667" max="1667" width="8" bestFit="1" customWidth="1"/>
    <col min="1668" max="1671" width="7" bestFit="1" customWidth="1"/>
    <col min="1672" max="1677" width="8" bestFit="1" customWidth="1"/>
    <col min="1678" max="1678" width="7" bestFit="1" customWidth="1"/>
    <col min="1679" max="1684" width="8" bestFit="1" customWidth="1"/>
    <col min="1685" max="1688" width="7" bestFit="1" customWidth="1"/>
    <col min="1689" max="1689" width="8" bestFit="1" customWidth="1"/>
    <col min="1690" max="1690" width="7" bestFit="1" customWidth="1"/>
    <col min="1691" max="1694" width="8" bestFit="1" customWidth="1"/>
    <col min="1695" max="1695" width="7" bestFit="1" customWidth="1"/>
    <col min="1696" max="1697" width="8" bestFit="1" customWidth="1"/>
    <col min="1698" max="1700" width="7" bestFit="1" customWidth="1"/>
    <col min="1701" max="1701" width="8" bestFit="1" customWidth="1"/>
    <col min="1702" max="1702" width="7" bestFit="1" customWidth="1"/>
    <col min="1703" max="1703" width="8" bestFit="1" customWidth="1"/>
    <col min="1704" max="1704" width="7" bestFit="1" customWidth="1"/>
    <col min="1705" max="1705" width="8" bestFit="1" customWidth="1"/>
    <col min="1706" max="1706" width="7" bestFit="1" customWidth="1"/>
    <col min="1707" max="1711" width="8" bestFit="1" customWidth="1"/>
    <col min="1712" max="1717" width="7" bestFit="1" customWidth="1"/>
    <col min="1718" max="1718" width="8" bestFit="1" customWidth="1"/>
    <col min="1719" max="1720" width="7" bestFit="1" customWidth="1"/>
    <col min="1721" max="1722" width="8" bestFit="1" customWidth="1"/>
    <col min="1723" max="1723" width="7" bestFit="1" customWidth="1"/>
    <col min="1724" max="1724" width="8" bestFit="1" customWidth="1"/>
    <col min="1725" max="1726" width="7" bestFit="1" customWidth="1"/>
    <col min="1727" max="1728" width="8" bestFit="1" customWidth="1"/>
    <col min="1729" max="1731" width="7" bestFit="1" customWidth="1"/>
    <col min="1732" max="1732" width="8" bestFit="1" customWidth="1"/>
    <col min="1733" max="1734" width="7" bestFit="1" customWidth="1"/>
    <col min="1735" max="1737" width="8" bestFit="1" customWidth="1"/>
    <col min="1738" max="1743" width="7" bestFit="1" customWidth="1"/>
    <col min="1744" max="1744" width="8" bestFit="1" customWidth="1"/>
    <col min="1745" max="1745" width="7" bestFit="1" customWidth="1"/>
    <col min="1746" max="1747" width="8" bestFit="1" customWidth="1"/>
    <col min="1748" max="1749" width="7" bestFit="1" customWidth="1"/>
    <col min="1750" max="1750" width="8" bestFit="1" customWidth="1"/>
    <col min="1751" max="1751" width="7" bestFit="1" customWidth="1"/>
    <col min="1752" max="1755" width="8" bestFit="1" customWidth="1"/>
    <col min="1756" max="1756" width="7" bestFit="1" customWidth="1"/>
    <col min="1757" max="1757" width="8" bestFit="1" customWidth="1"/>
    <col min="1758" max="1764" width="7" bestFit="1" customWidth="1"/>
    <col min="1765" max="1765" width="8" bestFit="1" customWidth="1"/>
    <col min="1766" max="1767" width="7" bestFit="1" customWidth="1"/>
    <col min="1768" max="1768" width="8" bestFit="1" customWidth="1"/>
    <col min="1769" max="1769" width="7" bestFit="1" customWidth="1"/>
    <col min="1770" max="1771" width="8" bestFit="1" customWidth="1"/>
    <col min="1772" max="1772" width="7" bestFit="1" customWidth="1"/>
    <col min="1773" max="1773" width="8" bestFit="1" customWidth="1"/>
    <col min="1774" max="1778" width="7" bestFit="1" customWidth="1"/>
    <col min="1779" max="1779" width="8" bestFit="1" customWidth="1"/>
    <col min="1780" max="1781" width="7" bestFit="1" customWidth="1"/>
    <col min="1782" max="1782" width="8" bestFit="1" customWidth="1"/>
    <col min="1783" max="1785" width="7" bestFit="1" customWidth="1"/>
    <col min="1786" max="1787" width="8" bestFit="1" customWidth="1"/>
    <col min="1788" max="1789" width="7" bestFit="1" customWidth="1"/>
    <col min="1790" max="1790" width="8" bestFit="1" customWidth="1"/>
    <col min="1791" max="1791" width="7" bestFit="1" customWidth="1"/>
    <col min="1792" max="1793" width="8" bestFit="1" customWidth="1"/>
    <col min="1794" max="1798" width="7" bestFit="1" customWidth="1"/>
    <col min="1799" max="1799" width="8" bestFit="1" customWidth="1"/>
    <col min="1800" max="1803" width="7" bestFit="1" customWidth="1"/>
    <col min="1804" max="1804" width="8" bestFit="1" customWidth="1"/>
    <col min="1805" max="1805" width="7" bestFit="1" customWidth="1"/>
    <col min="1806" max="1809" width="8" bestFit="1" customWidth="1"/>
    <col min="1810" max="1810" width="7" bestFit="1" customWidth="1"/>
    <col min="1811" max="1812" width="8" bestFit="1" customWidth="1"/>
    <col min="1813" max="1815" width="7" bestFit="1" customWidth="1"/>
    <col min="1816" max="1820" width="8" bestFit="1" customWidth="1"/>
    <col min="1821" max="1822" width="7" bestFit="1" customWidth="1"/>
    <col min="1823" max="1823" width="8" bestFit="1" customWidth="1"/>
    <col min="1824" max="1826" width="7" bestFit="1" customWidth="1"/>
    <col min="1827" max="1827" width="8" bestFit="1" customWidth="1"/>
    <col min="1828" max="1830" width="7" bestFit="1" customWidth="1"/>
    <col min="1831" max="1831" width="8" bestFit="1" customWidth="1"/>
    <col min="1832" max="1834" width="7" bestFit="1" customWidth="1"/>
    <col min="1835" max="1836" width="8" bestFit="1" customWidth="1"/>
    <col min="1837" max="1838" width="7" bestFit="1" customWidth="1"/>
    <col min="1839" max="1839" width="8" bestFit="1" customWidth="1"/>
    <col min="1840" max="1840" width="7" bestFit="1" customWidth="1"/>
    <col min="1841" max="1843" width="8" bestFit="1" customWidth="1"/>
    <col min="1844" max="1847" width="7" bestFit="1" customWidth="1"/>
    <col min="1848" max="1848" width="8" bestFit="1" customWidth="1"/>
    <col min="1849" max="1849" width="7" bestFit="1" customWidth="1"/>
    <col min="1850" max="1851" width="8" bestFit="1" customWidth="1"/>
    <col min="1852" max="1853" width="7" bestFit="1" customWidth="1"/>
    <col min="1854" max="1856" width="8" bestFit="1" customWidth="1"/>
    <col min="1857" max="1859" width="7" bestFit="1" customWidth="1"/>
    <col min="1860" max="1861" width="8" bestFit="1" customWidth="1"/>
    <col min="1862" max="1862" width="7" bestFit="1" customWidth="1"/>
    <col min="1863" max="1863" width="8" bestFit="1" customWidth="1"/>
    <col min="1864" max="1864" width="7" bestFit="1" customWidth="1"/>
    <col min="1865" max="1865" width="8" bestFit="1" customWidth="1"/>
    <col min="1866" max="1867" width="7" bestFit="1" customWidth="1"/>
    <col min="1868" max="1869" width="8" bestFit="1" customWidth="1"/>
    <col min="1870" max="1871" width="7" bestFit="1" customWidth="1"/>
    <col min="1872" max="1872" width="8" bestFit="1" customWidth="1"/>
    <col min="1873" max="1873" width="7" bestFit="1" customWidth="1"/>
    <col min="1874" max="1875" width="8" bestFit="1" customWidth="1"/>
    <col min="1876" max="1876" width="7" bestFit="1" customWidth="1"/>
    <col min="1877" max="1877" width="8" bestFit="1" customWidth="1"/>
    <col min="1878" max="1885" width="7" bestFit="1" customWidth="1"/>
    <col min="1886" max="1886" width="8" bestFit="1" customWidth="1"/>
    <col min="1887" max="1887" width="7" bestFit="1" customWidth="1"/>
    <col min="1888" max="1889" width="8" bestFit="1" customWidth="1"/>
    <col min="1890" max="1890" width="7" bestFit="1" customWidth="1"/>
    <col min="1891" max="1891" width="8" bestFit="1" customWidth="1"/>
    <col min="1892" max="1893" width="7" bestFit="1" customWidth="1"/>
    <col min="1894" max="1897" width="8" bestFit="1" customWidth="1"/>
    <col min="1898" max="1900" width="7" bestFit="1" customWidth="1"/>
    <col min="1901" max="1901" width="8" bestFit="1" customWidth="1"/>
    <col min="1902" max="1905" width="7" bestFit="1" customWidth="1"/>
    <col min="1906" max="1907" width="8" bestFit="1" customWidth="1"/>
    <col min="1908" max="1908" width="7" bestFit="1" customWidth="1"/>
    <col min="1909" max="1909" width="8" bestFit="1" customWidth="1"/>
    <col min="1910" max="1910" width="7" bestFit="1" customWidth="1"/>
    <col min="1911" max="1912" width="8" bestFit="1" customWidth="1"/>
    <col min="1913" max="1915" width="7" bestFit="1" customWidth="1"/>
    <col min="1916" max="1916" width="8" bestFit="1" customWidth="1"/>
    <col min="1917" max="1921" width="7" bestFit="1" customWidth="1"/>
    <col min="1922" max="1926" width="8" bestFit="1" customWidth="1"/>
    <col min="1927" max="1930" width="7" bestFit="1" customWidth="1"/>
    <col min="1931" max="1931" width="8" bestFit="1" customWidth="1"/>
    <col min="1932" max="1932" width="7" bestFit="1" customWidth="1"/>
    <col min="1933" max="1935" width="8" bestFit="1" customWidth="1"/>
    <col min="1936" max="1937" width="7" bestFit="1" customWidth="1"/>
    <col min="1938" max="1938" width="8" bestFit="1" customWidth="1"/>
    <col min="1939" max="1939" width="7" bestFit="1" customWidth="1"/>
    <col min="1940" max="1940" width="8" bestFit="1" customWidth="1"/>
    <col min="1941" max="1944" width="7" bestFit="1" customWidth="1"/>
    <col min="1945" max="1946" width="8" bestFit="1" customWidth="1"/>
    <col min="1947" max="1950" width="7" bestFit="1" customWidth="1"/>
    <col min="1951" max="1952" width="8" bestFit="1" customWidth="1"/>
    <col min="1953" max="1953" width="7" bestFit="1" customWidth="1"/>
    <col min="1954" max="1954" width="8" bestFit="1" customWidth="1"/>
    <col min="1955" max="1955" width="7" bestFit="1" customWidth="1"/>
    <col min="1956" max="1957" width="8" bestFit="1" customWidth="1"/>
    <col min="1958" max="1962" width="7" bestFit="1" customWidth="1"/>
    <col min="1963" max="1964" width="8" bestFit="1" customWidth="1"/>
    <col min="1965" max="1965" width="7" bestFit="1" customWidth="1"/>
    <col min="1966" max="1967" width="8" bestFit="1" customWidth="1"/>
    <col min="1968" max="1970" width="7" bestFit="1" customWidth="1"/>
    <col min="1971" max="1972" width="8" bestFit="1" customWidth="1"/>
    <col min="1973" max="1973" width="7" bestFit="1" customWidth="1"/>
    <col min="1974" max="1976" width="8" bestFit="1" customWidth="1"/>
    <col min="1977" max="1977" width="7" bestFit="1" customWidth="1"/>
    <col min="1978" max="1978" width="8" bestFit="1" customWidth="1"/>
    <col min="1979" max="1981" width="7" bestFit="1" customWidth="1"/>
    <col min="1982" max="1985" width="8" bestFit="1" customWidth="1"/>
    <col min="1986" max="1988" width="7" bestFit="1" customWidth="1"/>
    <col min="1989" max="1989" width="8" bestFit="1" customWidth="1"/>
    <col min="1990" max="1990" width="7" bestFit="1" customWidth="1"/>
    <col min="1991" max="1991" width="8" bestFit="1" customWidth="1"/>
    <col min="1992" max="1993" width="7" bestFit="1" customWidth="1"/>
    <col min="1994" max="1994" width="8" bestFit="1" customWidth="1"/>
    <col min="1995" max="1996" width="7" bestFit="1" customWidth="1"/>
    <col min="1997" max="1997" width="8" bestFit="1" customWidth="1"/>
    <col min="1998" max="1998" width="7" bestFit="1" customWidth="1"/>
    <col min="1999" max="2000" width="8" bestFit="1" customWidth="1"/>
    <col min="2001" max="2001" width="7" bestFit="1" customWidth="1"/>
    <col min="2002" max="2002" width="8" bestFit="1" customWidth="1"/>
    <col min="2003" max="2004" width="7" bestFit="1" customWidth="1"/>
    <col min="2005" max="2005" width="8" bestFit="1" customWidth="1"/>
    <col min="2006" max="2006" width="7" bestFit="1" customWidth="1"/>
    <col min="2007" max="2010" width="8" bestFit="1" customWidth="1"/>
    <col min="2011" max="2014" width="7" bestFit="1" customWidth="1"/>
    <col min="2015" max="2016" width="8" bestFit="1" customWidth="1"/>
    <col min="2017" max="2018" width="7" bestFit="1" customWidth="1"/>
    <col min="2019" max="2019" width="8" bestFit="1" customWidth="1"/>
    <col min="2020" max="2021" width="7" bestFit="1" customWidth="1"/>
    <col min="2022" max="2023" width="8" bestFit="1" customWidth="1"/>
    <col min="2024" max="2024" width="7" bestFit="1" customWidth="1"/>
    <col min="2025" max="2025" width="8" bestFit="1" customWidth="1"/>
    <col min="2026" max="2028" width="7" bestFit="1" customWidth="1"/>
    <col min="2029" max="2030" width="8" bestFit="1" customWidth="1"/>
    <col min="2031" max="2031" width="7" bestFit="1" customWidth="1"/>
    <col min="2032" max="2033" width="8" bestFit="1" customWidth="1"/>
    <col min="2034" max="2037" width="7" bestFit="1" customWidth="1"/>
    <col min="2038" max="2039" width="8" bestFit="1" customWidth="1"/>
    <col min="2040" max="2040" width="7" bestFit="1" customWidth="1"/>
    <col min="2041" max="2041" width="8" bestFit="1" customWidth="1"/>
    <col min="2042" max="2044" width="7" bestFit="1" customWidth="1"/>
    <col min="2045" max="2045" width="8" bestFit="1" customWidth="1"/>
    <col min="2046" max="2046" width="7" bestFit="1" customWidth="1"/>
    <col min="2047" max="2049" width="8" bestFit="1" customWidth="1"/>
    <col min="2050" max="2051" width="7" bestFit="1" customWidth="1"/>
    <col min="2052" max="2053" width="8" bestFit="1" customWidth="1"/>
    <col min="2054" max="2055" width="7" bestFit="1" customWidth="1"/>
    <col min="2056" max="2056" width="8" bestFit="1" customWidth="1"/>
    <col min="2057" max="2057" width="7" bestFit="1" customWidth="1"/>
    <col min="2058" max="2058" width="8" bestFit="1" customWidth="1"/>
    <col min="2059" max="2060" width="7" bestFit="1" customWidth="1"/>
    <col min="2061" max="2063" width="8" bestFit="1" customWidth="1"/>
    <col min="2064" max="2065" width="7" bestFit="1" customWidth="1"/>
    <col min="2066" max="2067" width="8" bestFit="1" customWidth="1"/>
    <col min="2068" max="2070" width="7" bestFit="1" customWidth="1"/>
    <col min="2071" max="2073" width="8" bestFit="1" customWidth="1"/>
    <col min="2074" max="2076" width="7" bestFit="1" customWidth="1"/>
    <col min="2077" max="2078" width="8" bestFit="1" customWidth="1"/>
    <col min="2079" max="2087" width="7" bestFit="1" customWidth="1"/>
    <col min="2088" max="2088" width="8" bestFit="1" customWidth="1"/>
    <col min="2089" max="2089" width="7" bestFit="1" customWidth="1"/>
    <col min="2090" max="2090" width="8" bestFit="1" customWidth="1"/>
    <col min="2091" max="2092" width="7" bestFit="1" customWidth="1"/>
    <col min="2093" max="2095" width="8" bestFit="1" customWidth="1"/>
    <col min="2096" max="2097" width="7" bestFit="1" customWidth="1"/>
    <col min="2098" max="2098" width="8" bestFit="1" customWidth="1"/>
    <col min="2099" max="2100" width="7" bestFit="1" customWidth="1"/>
    <col min="2101" max="2101" width="8" bestFit="1" customWidth="1"/>
    <col min="2102" max="2102" width="7" bestFit="1" customWidth="1"/>
    <col min="2103" max="2103" width="8" bestFit="1" customWidth="1"/>
    <col min="2104" max="2104" width="7" bestFit="1" customWidth="1"/>
    <col min="2105" max="2108" width="8" bestFit="1" customWidth="1"/>
    <col min="2109" max="2109" width="7" bestFit="1" customWidth="1"/>
    <col min="2110" max="2111" width="8" bestFit="1" customWidth="1"/>
    <col min="2112" max="2113" width="7" bestFit="1" customWidth="1"/>
    <col min="2114" max="2114" width="8" bestFit="1" customWidth="1"/>
    <col min="2115" max="2115" width="7" bestFit="1" customWidth="1"/>
    <col min="2116" max="2117" width="8" bestFit="1" customWidth="1"/>
    <col min="2118" max="2118" width="7" bestFit="1" customWidth="1"/>
    <col min="2119" max="2119" width="8" bestFit="1" customWidth="1"/>
    <col min="2120" max="2120" width="7" bestFit="1" customWidth="1"/>
    <col min="2121" max="2123" width="8" bestFit="1" customWidth="1"/>
    <col min="2124" max="2124" width="7" bestFit="1" customWidth="1"/>
    <col min="2125" max="2128" width="8" bestFit="1" customWidth="1"/>
    <col min="2129" max="2130" width="7" bestFit="1" customWidth="1"/>
    <col min="2131" max="2134" width="8" bestFit="1" customWidth="1"/>
    <col min="2135" max="2135" width="7" bestFit="1" customWidth="1"/>
    <col min="2136" max="2139" width="8" bestFit="1" customWidth="1"/>
    <col min="2140" max="2142" width="7" bestFit="1" customWidth="1"/>
    <col min="2143" max="2143" width="8" bestFit="1" customWidth="1"/>
    <col min="2144" max="2146" width="7" bestFit="1" customWidth="1"/>
    <col min="2147" max="2147" width="8" bestFit="1" customWidth="1"/>
    <col min="2148" max="2150" width="7" bestFit="1" customWidth="1"/>
    <col min="2151" max="2151" width="8" bestFit="1" customWidth="1"/>
    <col min="2152" max="2155" width="7" bestFit="1" customWidth="1"/>
    <col min="2156" max="2156" width="8" bestFit="1" customWidth="1"/>
    <col min="2157" max="2159" width="7" bestFit="1" customWidth="1"/>
    <col min="2160" max="2160" width="8" bestFit="1" customWidth="1"/>
    <col min="2161" max="2161" width="7" bestFit="1" customWidth="1"/>
    <col min="2162" max="2163" width="8" bestFit="1" customWidth="1"/>
    <col min="2164" max="2165" width="7" bestFit="1" customWidth="1"/>
    <col min="2166" max="2166" width="8" bestFit="1" customWidth="1"/>
    <col min="2167" max="2167" width="7" bestFit="1" customWidth="1"/>
    <col min="2168" max="2170" width="8" bestFit="1" customWidth="1"/>
    <col min="2171" max="2171" width="7" bestFit="1" customWidth="1"/>
    <col min="2172" max="2174" width="8" bestFit="1" customWidth="1"/>
    <col min="2175" max="2175" width="7" bestFit="1" customWidth="1"/>
    <col min="2176" max="2177" width="8" bestFit="1" customWidth="1"/>
    <col min="2178" max="2179" width="7" bestFit="1" customWidth="1"/>
    <col min="2180" max="2183" width="8" bestFit="1" customWidth="1"/>
    <col min="2184" max="2189" width="7" bestFit="1" customWidth="1"/>
    <col min="2190" max="2191" width="8" bestFit="1" customWidth="1"/>
    <col min="2192" max="2192" width="7" bestFit="1" customWidth="1"/>
    <col min="2193" max="2196" width="8" bestFit="1" customWidth="1"/>
    <col min="2197" max="2203" width="7" bestFit="1" customWidth="1"/>
    <col min="2204" max="2204" width="8" bestFit="1" customWidth="1"/>
    <col min="2205" max="2205" width="7" bestFit="1" customWidth="1"/>
    <col min="2206" max="2206" width="8" bestFit="1" customWidth="1"/>
    <col min="2207" max="2207" width="7" bestFit="1" customWidth="1"/>
    <col min="2208" max="2208" width="8" bestFit="1" customWidth="1"/>
    <col min="2209" max="2209" width="7" bestFit="1" customWidth="1"/>
    <col min="2210" max="2211" width="8" bestFit="1" customWidth="1"/>
    <col min="2212" max="2213" width="7" bestFit="1" customWidth="1"/>
    <col min="2214" max="2215" width="8" bestFit="1" customWidth="1"/>
    <col min="2216" max="2217" width="7" bestFit="1" customWidth="1"/>
    <col min="2218" max="2218" width="8" bestFit="1" customWidth="1"/>
    <col min="2219" max="2220" width="7" bestFit="1" customWidth="1"/>
    <col min="2221" max="2221" width="8" bestFit="1" customWidth="1"/>
    <col min="2222" max="2224" width="7" bestFit="1" customWidth="1"/>
    <col min="2225" max="2225" width="8" bestFit="1" customWidth="1"/>
    <col min="2226" max="2228" width="7" bestFit="1" customWidth="1"/>
    <col min="2229" max="2233" width="8" bestFit="1" customWidth="1"/>
    <col min="2234" max="2234" width="7" bestFit="1" customWidth="1"/>
    <col min="2235" max="2237" width="8" bestFit="1" customWidth="1"/>
    <col min="2238" max="2239" width="7" bestFit="1" customWidth="1"/>
    <col min="2240" max="2240" width="8" bestFit="1" customWidth="1"/>
    <col min="2241" max="2244" width="7" bestFit="1" customWidth="1"/>
    <col min="2245" max="2246" width="8" bestFit="1" customWidth="1"/>
    <col min="2247" max="2249" width="7" bestFit="1" customWidth="1"/>
    <col min="2250" max="2251" width="8" bestFit="1" customWidth="1"/>
    <col min="2252" max="2253" width="7" bestFit="1" customWidth="1"/>
    <col min="2254" max="2254" width="8" bestFit="1" customWidth="1"/>
    <col min="2255" max="2255" width="7" bestFit="1" customWidth="1"/>
    <col min="2256" max="2256" width="8" bestFit="1" customWidth="1"/>
    <col min="2257" max="2257" width="7" bestFit="1" customWidth="1"/>
    <col min="2258" max="2260" width="8" bestFit="1" customWidth="1"/>
    <col min="2261" max="2261" width="7" bestFit="1" customWidth="1"/>
    <col min="2262" max="2262" width="8" bestFit="1" customWidth="1"/>
    <col min="2263" max="2263" width="7" bestFit="1" customWidth="1"/>
    <col min="2264" max="2265" width="8" bestFit="1" customWidth="1"/>
    <col min="2266" max="2267" width="7" bestFit="1" customWidth="1"/>
    <col min="2268" max="2268" width="8" bestFit="1" customWidth="1"/>
    <col min="2269" max="2271" width="7" bestFit="1" customWidth="1"/>
    <col min="2272" max="2272" width="8" bestFit="1" customWidth="1"/>
    <col min="2273" max="2273" width="7" bestFit="1" customWidth="1"/>
    <col min="2274" max="2275" width="8" bestFit="1" customWidth="1"/>
    <col min="2276" max="2278" width="7" bestFit="1" customWidth="1"/>
    <col min="2279" max="2279" width="8" bestFit="1" customWidth="1"/>
    <col min="2280" max="2281" width="7" bestFit="1" customWidth="1"/>
    <col min="2282" max="2282" width="8" bestFit="1" customWidth="1"/>
    <col min="2283" max="2286" width="7" bestFit="1" customWidth="1"/>
    <col min="2287" max="2288" width="8" bestFit="1" customWidth="1"/>
    <col min="2289" max="2289" width="7" bestFit="1" customWidth="1"/>
    <col min="2290" max="2291" width="8" bestFit="1" customWidth="1"/>
    <col min="2292" max="2292" width="7" bestFit="1" customWidth="1"/>
    <col min="2293" max="2294" width="8" bestFit="1" customWidth="1"/>
    <col min="2295" max="2295" width="7" bestFit="1" customWidth="1"/>
    <col min="2296" max="2296" width="8" bestFit="1" customWidth="1"/>
    <col min="2297" max="2297" width="7" bestFit="1" customWidth="1"/>
    <col min="2298" max="2298" width="8" bestFit="1" customWidth="1"/>
    <col min="2299" max="2300" width="7" bestFit="1" customWidth="1"/>
    <col min="2301" max="2307" width="8" bestFit="1" customWidth="1"/>
    <col min="2308" max="2309" width="7" bestFit="1" customWidth="1"/>
    <col min="2310" max="2313" width="8" bestFit="1" customWidth="1"/>
    <col min="2314" max="2318" width="7" bestFit="1" customWidth="1"/>
    <col min="2319" max="2320" width="8" bestFit="1" customWidth="1"/>
    <col min="2321" max="2323" width="7" bestFit="1" customWidth="1"/>
    <col min="2324" max="2326" width="8" bestFit="1" customWidth="1"/>
    <col min="2327" max="2328" width="7" bestFit="1" customWidth="1"/>
    <col min="2329" max="2329" width="8" bestFit="1" customWidth="1"/>
    <col min="2330" max="2330" width="7" bestFit="1" customWidth="1"/>
    <col min="2331" max="2331" width="8" bestFit="1" customWidth="1"/>
    <col min="2332" max="2332" width="7" bestFit="1" customWidth="1"/>
    <col min="2333" max="2333" width="8" bestFit="1" customWidth="1"/>
    <col min="2334" max="2334" width="7" bestFit="1" customWidth="1"/>
    <col min="2335" max="2336" width="8" bestFit="1" customWidth="1"/>
    <col min="2337" max="2337" width="7" bestFit="1" customWidth="1"/>
    <col min="2338" max="2338" width="8" bestFit="1" customWidth="1"/>
    <col min="2339" max="2340" width="7" bestFit="1" customWidth="1"/>
    <col min="2341" max="2344" width="8" bestFit="1" customWidth="1"/>
    <col min="2345" max="2348" width="7" bestFit="1" customWidth="1"/>
    <col min="2349" max="2349" width="8" bestFit="1" customWidth="1"/>
    <col min="2350" max="2353" width="7" bestFit="1" customWidth="1"/>
    <col min="2354" max="2356" width="8" bestFit="1" customWidth="1"/>
    <col min="2357" max="2358" width="7" bestFit="1" customWidth="1"/>
    <col min="2359" max="2360" width="8" bestFit="1" customWidth="1"/>
    <col min="2361" max="2362" width="7" bestFit="1" customWidth="1"/>
    <col min="2363" max="2365" width="8" bestFit="1" customWidth="1"/>
    <col min="2366" max="2368" width="7" bestFit="1" customWidth="1"/>
    <col min="2369" max="2370" width="8" bestFit="1" customWidth="1"/>
    <col min="2371" max="2371" width="7" bestFit="1" customWidth="1"/>
    <col min="2372" max="2372" width="8" bestFit="1" customWidth="1"/>
    <col min="2373" max="2373" width="7" bestFit="1" customWidth="1"/>
    <col min="2374" max="2374" width="8" bestFit="1" customWidth="1"/>
    <col min="2375" max="2375" width="7" bestFit="1" customWidth="1"/>
    <col min="2376" max="2376" width="8" bestFit="1" customWidth="1"/>
    <col min="2377" max="2380" width="7" bestFit="1" customWidth="1"/>
    <col min="2381" max="2383" width="8" bestFit="1" customWidth="1"/>
    <col min="2384" max="2386" width="7" bestFit="1" customWidth="1"/>
    <col min="2387" max="2389" width="8" bestFit="1" customWidth="1"/>
    <col min="2390" max="2390" width="7" bestFit="1" customWidth="1"/>
    <col min="2391" max="2392" width="8" bestFit="1" customWidth="1"/>
    <col min="2393" max="2393" width="7" bestFit="1" customWidth="1"/>
    <col min="2394" max="2395" width="8" bestFit="1" customWidth="1"/>
    <col min="2396" max="2396" width="7" bestFit="1" customWidth="1"/>
    <col min="2397" max="2397" width="8" bestFit="1" customWidth="1"/>
    <col min="2398" max="2399" width="7" bestFit="1" customWidth="1"/>
    <col min="2400" max="2400" width="8" bestFit="1" customWidth="1"/>
    <col min="2401" max="2401" width="7" bestFit="1" customWidth="1"/>
    <col min="2402" max="2404" width="8" bestFit="1" customWidth="1"/>
    <col min="2405" max="2408" width="7" bestFit="1" customWidth="1"/>
    <col min="2409" max="2410" width="8" bestFit="1" customWidth="1"/>
    <col min="2411" max="2415" width="7" bestFit="1" customWidth="1"/>
    <col min="2416" max="2416" width="8" bestFit="1" customWidth="1"/>
    <col min="2417" max="2418" width="7" bestFit="1" customWidth="1"/>
    <col min="2419" max="2419" width="8" bestFit="1" customWidth="1"/>
    <col min="2420" max="2420" width="7" bestFit="1" customWidth="1"/>
    <col min="2421" max="2421" width="8" bestFit="1" customWidth="1"/>
    <col min="2422" max="2425" width="7" bestFit="1" customWidth="1"/>
    <col min="2426" max="2426" width="8" bestFit="1" customWidth="1"/>
    <col min="2427" max="2428" width="7" bestFit="1" customWidth="1"/>
    <col min="2429" max="2429" width="8" bestFit="1" customWidth="1"/>
    <col min="2430" max="2430" width="7" bestFit="1" customWidth="1"/>
    <col min="2431" max="2431" width="8" bestFit="1" customWidth="1"/>
    <col min="2432" max="2436" width="7" bestFit="1" customWidth="1"/>
    <col min="2437" max="2437" width="8" bestFit="1" customWidth="1"/>
    <col min="2438" max="2439" width="7" bestFit="1" customWidth="1"/>
    <col min="2440" max="2440" width="8" bestFit="1" customWidth="1"/>
    <col min="2441" max="2442" width="7" bestFit="1" customWidth="1"/>
    <col min="2443" max="2446" width="8" bestFit="1" customWidth="1"/>
    <col min="2447" max="2449" width="7" bestFit="1" customWidth="1"/>
    <col min="2450" max="2450" width="8" bestFit="1" customWidth="1"/>
    <col min="2451" max="2454" width="7" bestFit="1" customWidth="1"/>
    <col min="2455" max="2455" width="8" bestFit="1" customWidth="1"/>
    <col min="2456" max="2457" width="7" bestFit="1" customWidth="1"/>
    <col min="2458" max="2460" width="8" bestFit="1" customWidth="1"/>
    <col min="2461" max="2461" width="7" bestFit="1" customWidth="1"/>
    <col min="2462" max="2462" width="8" bestFit="1" customWidth="1"/>
    <col min="2463" max="2463" width="7" bestFit="1" customWidth="1"/>
    <col min="2464" max="2465" width="8" bestFit="1" customWidth="1"/>
    <col min="2466" max="2468" width="7" bestFit="1" customWidth="1"/>
    <col min="2469" max="2471" width="8" bestFit="1" customWidth="1"/>
    <col min="2472" max="2479" width="7" bestFit="1" customWidth="1"/>
    <col min="2480" max="2483" width="8" bestFit="1" customWidth="1"/>
    <col min="2484" max="2486" width="7" bestFit="1" customWidth="1"/>
    <col min="2487" max="2487" width="8" bestFit="1" customWidth="1"/>
    <col min="2488" max="2489" width="7" bestFit="1" customWidth="1"/>
    <col min="2490" max="2492" width="8" bestFit="1" customWidth="1"/>
    <col min="2493" max="2496" width="7" bestFit="1" customWidth="1"/>
    <col min="2497" max="2500" width="8" bestFit="1" customWidth="1"/>
    <col min="2501" max="2501" width="7" bestFit="1" customWidth="1"/>
    <col min="2502" max="2503" width="8" bestFit="1" customWidth="1"/>
    <col min="2504" max="2510" width="7" bestFit="1" customWidth="1"/>
    <col min="2511" max="2511" width="8" bestFit="1" customWidth="1"/>
    <col min="2512" max="2513" width="7" bestFit="1" customWidth="1"/>
    <col min="2514" max="2514" width="8" bestFit="1" customWidth="1"/>
    <col min="2515" max="2518" width="7" bestFit="1" customWidth="1"/>
    <col min="2519" max="2519" width="8" bestFit="1" customWidth="1"/>
    <col min="2520" max="2520" width="7" bestFit="1" customWidth="1"/>
    <col min="2521" max="2521" width="8" bestFit="1" customWidth="1"/>
    <col min="2522" max="2527" width="7" bestFit="1" customWidth="1"/>
    <col min="2528" max="2528" width="8" bestFit="1" customWidth="1"/>
    <col min="2529" max="2529" width="7" bestFit="1" customWidth="1"/>
    <col min="2530" max="2530" width="8" bestFit="1" customWidth="1"/>
    <col min="2531" max="2531" width="7" bestFit="1" customWidth="1"/>
    <col min="2532" max="2532" width="8" bestFit="1" customWidth="1"/>
    <col min="2533" max="2533" width="7" bestFit="1" customWidth="1"/>
    <col min="2534" max="2536" width="8" bestFit="1" customWidth="1"/>
    <col min="2537" max="2539" width="7" bestFit="1" customWidth="1"/>
    <col min="2540" max="2542" width="8" bestFit="1" customWidth="1"/>
    <col min="2543" max="2544" width="7" bestFit="1" customWidth="1"/>
    <col min="2545" max="2548" width="8" bestFit="1" customWidth="1"/>
    <col min="2549" max="2552" width="7" bestFit="1" customWidth="1"/>
    <col min="2553" max="2553" width="8" bestFit="1" customWidth="1"/>
    <col min="2554" max="2556" width="7" bestFit="1" customWidth="1"/>
    <col min="2557" max="2561" width="8" bestFit="1" customWidth="1"/>
    <col min="2562" max="2562" width="7" bestFit="1" customWidth="1"/>
    <col min="2563" max="2563" width="8" bestFit="1" customWidth="1"/>
    <col min="2564" max="2564" width="7" bestFit="1" customWidth="1"/>
    <col min="2565" max="2566" width="8" bestFit="1" customWidth="1"/>
    <col min="2567" max="2572" width="7" bestFit="1" customWidth="1"/>
    <col min="2573" max="2573" width="8" bestFit="1" customWidth="1"/>
    <col min="2574" max="2577" width="7" bestFit="1" customWidth="1"/>
    <col min="2578" max="2581" width="8" bestFit="1" customWidth="1"/>
    <col min="2582" max="2582" width="7" bestFit="1" customWidth="1"/>
    <col min="2583" max="2583" width="8" bestFit="1" customWidth="1"/>
    <col min="2584" max="2584" width="7" bestFit="1" customWidth="1"/>
    <col min="2585" max="2588" width="8" bestFit="1" customWidth="1"/>
    <col min="2589" max="2589" width="7" bestFit="1" customWidth="1"/>
    <col min="2590" max="2591" width="8" bestFit="1" customWidth="1"/>
    <col min="2592" max="2592" width="7" bestFit="1" customWidth="1"/>
    <col min="2593" max="2593" width="8" bestFit="1" customWidth="1"/>
    <col min="2594" max="2594" width="7" bestFit="1" customWidth="1"/>
    <col min="2595" max="2603" width="8" bestFit="1" customWidth="1"/>
    <col min="2604" max="2604" width="7" bestFit="1" customWidth="1"/>
    <col min="2605" max="2607" width="8" bestFit="1" customWidth="1"/>
    <col min="2608" max="2608" width="7" bestFit="1" customWidth="1"/>
    <col min="2609" max="2609" width="8" bestFit="1" customWidth="1"/>
    <col min="2610" max="2611" width="7" bestFit="1" customWidth="1"/>
    <col min="2612" max="2614" width="8" bestFit="1" customWidth="1"/>
    <col min="2615" max="2616" width="7" bestFit="1" customWidth="1"/>
    <col min="2617" max="2618" width="8" bestFit="1" customWidth="1"/>
    <col min="2619" max="2620" width="7" bestFit="1" customWidth="1"/>
    <col min="2621" max="2621" width="8" bestFit="1" customWidth="1"/>
    <col min="2622" max="2623" width="7" bestFit="1" customWidth="1"/>
    <col min="2624" max="2624" width="8" bestFit="1" customWidth="1"/>
    <col min="2625" max="2628" width="7" bestFit="1" customWidth="1"/>
    <col min="2629" max="2629" width="8" bestFit="1" customWidth="1"/>
    <col min="2630" max="2630" width="7" bestFit="1" customWidth="1"/>
    <col min="2631" max="2631" width="8" bestFit="1" customWidth="1"/>
    <col min="2632" max="2633" width="7" bestFit="1" customWidth="1"/>
    <col min="2634" max="2634" width="8" bestFit="1" customWidth="1"/>
    <col min="2635" max="2635" width="7" bestFit="1" customWidth="1"/>
    <col min="2636" max="2636" width="8" bestFit="1" customWidth="1"/>
    <col min="2637" max="2638" width="7" bestFit="1" customWidth="1"/>
    <col min="2639" max="2641" width="8" bestFit="1" customWidth="1"/>
    <col min="2642" max="2642" width="7" bestFit="1" customWidth="1"/>
    <col min="2643" max="2644" width="8" bestFit="1" customWidth="1"/>
    <col min="2645" max="2647" width="7" bestFit="1" customWidth="1"/>
    <col min="2648" max="2649" width="8" bestFit="1" customWidth="1"/>
    <col min="2650" max="2650" width="7" bestFit="1" customWidth="1"/>
    <col min="2651" max="2651" width="8" bestFit="1" customWidth="1"/>
    <col min="2652" max="2653" width="7" bestFit="1" customWidth="1"/>
    <col min="2654" max="2654" width="8" bestFit="1" customWidth="1"/>
    <col min="2655" max="2655" width="7" bestFit="1" customWidth="1"/>
    <col min="2656" max="2657" width="8" bestFit="1" customWidth="1"/>
    <col min="2658" max="2658" width="7" bestFit="1" customWidth="1"/>
    <col min="2659" max="2659" width="8" bestFit="1" customWidth="1"/>
    <col min="2660" max="2660" width="7" bestFit="1" customWidth="1"/>
    <col min="2661" max="2663" width="8" bestFit="1" customWidth="1"/>
    <col min="2664" max="2664" width="7" bestFit="1" customWidth="1"/>
    <col min="2665" max="2665" width="8" bestFit="1" customWidth="1"/>
    <col min="2666" max="2668" width="7" bestFit="1" customWidth="1"/>
    <col min="2669" max="2670" width="8" bestFit="1" customWidth="1"/>
    <col min="2671" max="2671" width="7" bestFit="1" customWidth="1"/>
    <col min="2672" max="2672" width="8" bestFit="1" customWidth="1"/>
    <col min="2673" max="2673" width="7" bestFit="1" customWidth="1"/>
    <col min="2674" max="2674" width="8" bestFit="1" customWidth="1"/>
    <col min="2675" max="2675" width="7" bestFit="1" customWidth="1"/>
    <col min="2676" max="2679" width="8" bestFit="1" customWidth="1"/>
    <col min="2680" max="2685" width="7" bestFit="1" customWidth="1"/>
    <col min="2686" max="2687" width="8" bestFit="1" customWidth="1"/>
    <col min="2688" max="2688" width="7" bestFit="1" customWidth="1"/>
    <col min="2689" max="2691" width="8" bestFit="1" customWidth="1"/>
    <col min="2692" max="2692" width="7" bestFit="1" customWidth="1"/>
    <col min="2693" max="2693" width="8" bestFit="1" customWidth="1"/>
    <col min="2694" max="2695" width="7" bestFit="1" customWidth="1"/>
    <col min="2696" max="2696" width="8" bestFit="1" customWidth="1"/>
    <col min="2697" max="2698" width="7" bestFit="1" customWidth="1"/>
    <col min="2699" max="2700" width="8" bestFit="1" customWidth="1"/>
    <col min="2701" max="2702" width="7" bestFit="1" customWidth="1"/>
    <col min="2703" max="2703" width="8" bestFit="1" customWidth="1"/>
    <col min="2704" max="2706" width="7" bestFit="1" customWidth="1"/>
    <col min="2707" max="2707" width="8" bestFit="1" customWidth="1"/>
    <col min="2708" max="2708" width="7" bestFit="1" customWidth="1"/>
    <col min="2709" max="2712" width="8" bestFit="1" customWidth="1"/>
    <col min="2713" max="2714" width="7" bestFit="1" customWidth="1"/>
    <col min="2715" max="2715" width="8" bestFit="1" customWidth="1"/>
    <col min="2716" max="2720" width="7" bestFit="1" customWidth="1"/>
    <col min="2721" max="2721" width="8" bestFit="1" customWidth="1"/>
    <col min="2722" max="2723" width="7" bestFit="1" customWidth="1"/>
    <col min="2724" max="2726" width="8" bestFit="1" customWidth="1"/>
    <col min="2727" max="2727" width="7" bestFit="1" customWidth="1"/>
    <col min="2728" max="2728" width="8" bestFit="1" customWidth="1"/>
    <col min="2729" max="2729" width="7" bestFit="1" customWidth="1"/>
    <col min="2730" max="2731" width="8" bestFit="1" customWidth="1"/>
    <col min="2732" max="2732" width="7" bestFit="1" customWidth="1"/>
    <col min="2733" max="2733" width="8" bestFit="1" customWidth="1"/>
    <col min="2734" max="2736" width="7" bestFit="1" customWidth="1"/>
    <col min="2737" max="2738" width="8" bestFit="1" customWidth="1"/>
    <col min="2739" max="2744" width="7" bestFit="1" customWidth="1"/>
    <col min="2745" max="2745" width="8" bestFit="1" customWidth="1"/>
    <col min="2746" max="2749" width="7" bestFit="1" customWidth="1"/>
    <col min="2750" max="2750" width="8" bestFit="1" customWidth="1"/>
    <col min="2751" max="2753" width="7" bestFit="1" customWidth="1"/>
    <col min="2754" max="2755" width="8" bestFit="1" customWidth="1"/>
    <col min="2756" max="2758" width="7" bestFit="1" customWidth="1"/>
    <col min="2759" max="2759" width="8" bestFit="1" customWidth="1"/>
    <col min="2760" max="2763" width="7" bestFit="1" customWidth="1"/>
    <col min="2764" max="2764" width="8" bestFit="1" customWidth="1"/>
    <col min="2765" max="2766" width="7" bestFit="1" customWidth="1"/>
    <col min="2767" max="2767" width="8" bestFit="1" customWidth="1"/>
    <col min="2768" max="2769" width="7" bestFit="1" customWidth="1"/>
    <col min="2770" max="2771" width="8" bestFit="1" customWidth="1"/>
    <col min="2772" max="2772" width="7" bestFit="1" customWidth="1"/>
    <col min="2773" max="2773" width="8" bestFit="1" customWidth="1"/>
    <col min="2774" max="2775" width="7" bestFit="1" customWidth="1"/>
    <col min="2776" max="2780" width="8" bestFit="1" customWidth="1"/>
    <col min="2781" max="2781" width="7" bestFit="1" customWidth="1"/>
    <col min="2782" max="2782" width="8" bestFit="1" customWidth="1"/>
    <col min="2783" max="2783" width="7" bestFit="1" customWidth="1"/>
    <col min="2784" max="2784" width="8" bestFit="1" customWidth="1"/>
    <col min="2785" max="2786" width="7" bestFit="1" customWidth="1"/>
    <col min="2787" max="2787" width="8" bestFit="1" customWidth="1"/>
    <col min="2788" max="2788" width="7" bestFit="1" customWidth="1"/>
    <col min="2789" max="2789" width="8" bestFit="1" customWidth="1"/>
    <col min="2790" max="2790" width="7" bestFit="1" customWidth="1"/>
    <col min="2791" max="2791" width="8" bestFit="1" customWidth="1"/>
    <col min="2792" max="2796" width="7" bestFit="1" customWidth="1"/>
    <col min="2797" max="2800" width="8" bestFit="1" customWidth="1"/>
    <col min="2801" max="2802" width="7" bestFit="1" customWidth="1"/>
    <col min="2803" max="2803" width="8" bestFit="1" customWidth="1"/>
    <col min="2804" max="2804" width="7" bestFit="1" customWidth="1"/>
    <col min="2805" max="2805" width="8" bestFit="1" customWidth="1"/>
    <col min="2806" max="2806" width="7" bestFit="1" customWidth="1"/>
    <col min="2807" max="2807" width="8" bestFit="1" customWidth="1"/>
    <col min="2808" max="2808" width="7" bestFit="1" customWidth="1"/>
    <col min="2809" max="2809" width="8" bestFit="1" customWidth="1"/>
    <col min="2810" max="2811" width="7" bestFit="1" customWidth="1"/>
    <col min="2812" max="2813" width="8" bestFit="1" customWidth="1"/>
    <col min="2814" max="2818" width="7" bestFit="1" customWidth="1"/>
    <col min="2819" max="2819" width="8" bestFit="1" customWidth="1"/>
    <col min="2820" max="2822" width="7" bestFit="1" customWidth="1"/>
    <col min="2823" max="2826" width="8" bestFit="1" customWidth="1"/>
    <col min="2827" max="2828" width="7" bestFit="1" customWidth="1"/>
    <col min="2829" max="2832" width="8" bestFit="1" customWidth="1"/>
    <col min="2833" max="2833" width="7" bestFit="1" customWidth="1"/>
    <col min="2834" max="2834" width="8" bestFit="1" customWidth="1"/>
    <col min="2835" max="2839" width="7" bestFit="1" customWidth="1"/>
    <col min="2840" max="2840" width="8" bestFit="1" customWidth="1"/>
    <col min="2841" max="2843" width="7" bestFit="1" customWidth="1"/>
    <col min="2844" max="2844" width="8" bestFit="1" customWidth="1"/>
    <col min="2845" max="2846" width="7" bestFit="1" customWidth="1"/>
    <col min="2847" max="2847" width="8" bestFit="1" customWidth="1"/>
    <col min="2848" max="2848" width="7" bestFit="1" customWidth="1"/>
    <col min="2849" max="2849" width="8" bestFit="1" customWidth="1"/>
    <col min="2850" max="2854" width="7" bestFit="1" customWidth="1"/>
    <col min="2855" max="2856" width="8" bestFit="1" customWidth="1"/>
    <col min="2857" max="2860" width="7" bestFit="1" customWidth="1"/>
    <col min="2861" max="2861" width="8" bestFit="1" customWidth="1"/>
    <col min="2862" max="2865" width="7" bestFit="1" customWidth="1"/>
    <col min="2866" max="2867" width="8" bestFit="1" customWidth="1"/>
    <col min="2868" max="2868" width="7" bestFit="1" customWidth="1"/>
    <col min="2869" max="2869" width="8" bestFit="1" customWidth="1"/>
    <col min="2870" max="2872" width="7" bestFit="1" customWidth="1"/>
    <col min="2873" max="2876" width="8" bestFit="1" customWidth="1"/>
    <col min="2877" max="2877" width="7" bestFit="1" customWidth="1"/>
    <col min="2878" max="2878" width="8" bestFit="1" customWidth="1"/>
    <col min="2879" max="2883" width="7" bestFit="1" customWidth="1"/>
    <col min="2884" max="2884" width="8" bestFit="1" customWidth="1"/>
    <col min="2885" max="2885" width="7" bestFit="1" customWidth="1"/>
    <col min="2886" max="2887" width="8" bestFit="1" customWidth="1"/>
    <col min="2888" max="2893" width="7" bestFit="1" customWidth="1"/>
    <col min="2894" max="2894" width="8" bestFit="1" customWidth="1"/>
    <col min="2895" max="2895" width="7" bestFit="1" customWidth="1"/>
    <col min="2896" max="2896" width="8" bestFit="1" customWidth="1"/>
    <col min="2897" max="2897" width="7" bestFit="1" customWidth="1"/>
    <col min="2898" max="2898" width="8" bestFit="1" customWidth="1"/>
    <col min="2899" max="2899" width="7" bestFit="1" customWidth="1"/>
    <col min="2900" max="2903" width="8" bestFit="1" customWidth="1"/>
    <col min="2904" max="2905" width="7" bestFit="1" customWidth="1"/>
    <col min="2906" max="2906" width="8" bestFit="1" customWidth="1"/>
    <col min="2907" max="2908" width="7" bestFit="1" customWidth="1"/>
    <col min="2909" max="2910" width="8" bestFit="1" customWidth="1"/>
    <col min="2911" max="2915" width="7" bestFit="1" customWidth="1"/>
    <col min="2916" max="2916" width="8" bestFit="1" customWidth="1"/>
    <col min="2917" max="2918" width="7" bestFit="1" customWidth="1"/>
    <col min="2919" max="2919" width="8" bestFit="1" customWidth="1"/>
    <col min="2920" max="2920" width="7" bestFit="1" customWidth="1"/>
    <col min="2921" max="2921" width="8" bestFit="1" customWidth="1"/>
    <col min="2922" max="2924" width="7" bestFit="1" customWidth="1"/>
    <col min="2925" max="2927" width="8" bestFit="1" customWidth="1"/>
    <col min="2928" max="2932" width="7" bestFit="1" customWidth="1"/>
    <col min="2933" max="2934" width="8" bestFit="1" customWidth="1"/>
    <col min="2935" max="2935" width="7" bestFit="1" customWidth="1"/>
    <col min="2936" max="2936" width="8" bestFit="1" customWidth="1"/>
    <col min="2937" max="2938" width="7" bestFit="1" customWidth="1"/>
    <col min="2939" max="2939" width="8" bestFit="1" customWidth="1"/>
    <col min="2940" max="2944" width="7" bestFit="1" customWidth="1"/>
    <col min="2945" max="2947" width="8" bestFit="1" customWidth="1"/>
    <col min="2948" max="2951" width="7" bestFit="1" customWidth="1"/>
    <col min="2952" max="2956" width="8" bestFit="1" customWidth="1"/>
    <col min="2957" max="2963" width="7" bestFit="1" customWidth="1"/>
    <col min="2964" max="2964" width="8" bestFit="1" customWidth="1"/>
    <col min="2965" max="2965" width="7" bestFit="1" customWidth="1"/>
    <col min="2966" max="2966" width="8" bestFit="1" customWidth="1"/>
    <col min="2967" max="2968" width="7" bestFit="1" customWidth="1"/>
    <col min="2969" max="2970" width="8" bestFit="1" customWidth="1"/>
    <col min="2971" max="2971" width="7" bestFit="1" customWidth="1"/>
    <col min="2972" max="2974" width="8" bestFit="1" customWidth="1"/>
    <col min="2975" max="2977" width="7" bestFit="1" customWidth="1"/>
    <col min="2978" max="2978" width="8" bestFit="1" customWidth="1"/>
    <col min="2979" max="2981" width="7" bestFit="1" customWidth="1"/>
    <col min="2982" max="2982" width="8" bestFit="1" customWidth="1"/>
    <col min="2983" max="2983" width="7" bestFit="1" customWidth="1"/>
    <col min="2984" max="2985" width="8" bestFit="1" customWidth="1"/>
    <col min="2986" max="2987" width="7" bestFit="1" customWidth="1"/>
    <col min="2988" max="2990" width="8" bestFit="1" customWidth="1"/>
    <col min="2991" max="2991" width="7" bestFit="1" customWidth="1"/>
    <col min="2992" max="2993" width="8" bestFit="1" customWidth="1"/>
    <col min="2994" max="2995" width="7" bestFit="1" customWidth="1"/>
    <col min="2996" max="2996" width="8" bestFit="1" customWidth="1"/>
    <col min="2997" max="2998" width="7" bestFit="1" customWidth="1"/>
    <col min="2999" max="2999" width="8" bestFit="1" customWidth="1"/>
    <col min="3000" max="3000" width="7" bestFit="1" customWidth="1"/>
    <col min="3001" max="3003" width="8" bestFit="1" customWidth="1"/>
    <col min="3004" max="3005" width="7" bestFit="1" customWidth="1"/>
    <col min="3006" max="3008" width="8" bestFit="1" customWidth="1"/>
    <col min="3009" max="3009" width="7" bestFit="1" customWidth="1"/>
    <col min="3010" max="3010" width="8" bestFit="1" customWidth="1"/>
    <col min="3011" max="3011" width="7" bestFit="1" customWidth="1"/>
    <col min="3012" max="3013" width="8" bestFit="1" customWidth="1"/>
    <col min="3014" max="3016" width="7" bestFit="1" customWidth="1"/>
    <col min="3017" max="3018" width="8" bestFit="1" customWidth="1"/>
    <col min="3019" max="3019" width="7" bestFit="1" customWidth="1"/>
    <col min="3020" max="3021" width="8" bestFit="1" customWidth="1"/>
    <col min="3022" max="3024" width="7" bestFit="1" customWidth="1"/>
    <col min="3025" max="3025" width="8" bestFit="1" customWidth="1"/>
    <col min="3026" max="3028" width="7" bestFit="1" customWidth="1"/>
    <col min="3029" max="3029" width="8" bestFit="1" customWidth="1"/>
    <col min="3030" max="3031" width="7" bestFit="1" customWidth="1"/>
    <col min="3032" max="3033" width="8" bestFit="1" customWidth="1"/>
    <col min="3034" max="3034" width="7" bestFit="1" customWidth="1"/>
    <col min="3035" max="3036" width="8" bestFit="1" customWidth="1"/>
    <col min="3037" max="3039" width="7" bestFit="1" customWidth="1"/>
    <col min="3040" max="3040" width="8" bestFit="1" customWidth="1"/>
    <col min="3041" max="3042" width="7" bestFit="1" customWidth="1"/>
    <col min="3043" max="3044" width="8" bestFit="1" customWidth="1"/>
    <col min="3045" max="3045" width="7" bestFit="1" customWidth="1"/>
    <col min="3046" max="3046" width="8" bestFit="1" customWidth="1"/>
    <col min="3047" max="3048" width="7" bestFit="1" customWidth="1"/>
    <col min="3049" max="3049" width="8" bestFit="1" customWidth="1"/>
    <col min="3050" max="3050" width="7" bestFit="1" customWidth="1"/>
    <col min="3051" max="3051" width="8" bestFit="1" customWidth="1"/>
    <col min="3052" max="3056" width="7" bestFit="1" customWidth="1"/>
    <col min="3057" max="3057" width="8" bestFit="1" customWidth="1"/>
    <col min="3058" max="3058" width="7" bestFit="1" customWidth="1"/>
    <col min="3059" max="3059" width="8" bestFit="1" customWidth="1"/>
    <col min="3060" max="3061" width="7" bestFit="1" customWidth="1"/>
    <col min="3062" max="3062" width="8" bestFit="1" customWidth="1"/>
    <col min="3063" max="3067" width="7" bestFit="1" customWidth="1"/>
    <col min="3068" max="3068" width="8" bestFit="1" customWidth="1"/>
    <col min="3069" max="3069" width="7" bestFit="1" customWidth="1"/>
    <col min="3070" max="3070" width="8" bestFit="1" customWidth="1"/>
    <col min="3071" max="3071" width="7" bestFit="1" customWidth="1"/>
    <col min="3072" max="3072" width="8" bestFit="1" customWidth="1"/>
    <col min="3073" max="3075" width="7" bestFit="1" customWidth="1"/>
    <col min="3076" max="3078" width="8" bestFit="1" customWidth="1"/>
    <col min="3079" max="3079" width="7" bestFit="1" customWidth="1"/>
    <col min="3080" max="3081" width="8" bestFit="1" customWidth="1"/>
    <col min="3082" max="3082" width="7" bestFit="1" customWidth="1"/>
    <col min="3083" max="3085" width="8" bestFit="1" customWidth="1"/>
    <col min="3086" max="3093" width="7" bestFit="1" customWidth="1"/>
    <col min="3094" max="3094" width="8" bestFit="1" customWidth="1"/>
    <col min="3095" max="3095" width="7" bestFit="1" customWidth="1"/>
    <col min="3096" max="3096" width="8" bestFit="1" customWidth="1"/>
    <col min="3097" max="3097" width="7" bestFit="1" customWidth="1"/>
    <col min="3098" max="3099" width="8" bestFit="1" customWidth="1"/>
    <col min="3100" max="3100" width="7" bestFit="1" customWidth="1"/>
    <col min="3101" max="3101" width="8" bestFit="1" customWidth="1"/>
    <col min="3102" max="3102" width="7" bestFit="1" customWidth="1"/>
    <col min="3103" max="3105" width="8" bestFit="1" customWidth="1"/>
    <col min="3106" max="3106" width="7" bestFit="1" customWidth="1"/>
    <col min="3107" max="3108" width="8" bestFit="1" customWidth="1"/>
    <col min="3109" max="3111" width="7" bestFit="1" customWidth="1"/>
    <col min="3112" max="3113" width="8" bestFit="1" customWidth="1"/>
    <col min="3114" max="3114" width="7" bestFit="1" customWidth="1"/>
    <col min="3115" max="3115" width="8" bestFit="1" customWidth="1"/>
    <col min="3116" max="3120" width="7" bestFit="1" customWidth="1"/>
    <col min="3121" max="3124" width="8" bestFit="1" customWidth="1"/>
    <col min="3125" max="3126" width="7" bestFit="1" customWidth="1"/>
    <col min="3127" max="3127" width="8" bestFit="1" customWidth="1"/>
    <col min="3128" max="3129" width="7" bestFit="1" customWidth="1"/>
    <col min="3130" max="3130" width="8" bestFit="1" customWidth="1"/>
    <col min="3131" max="3133" width="7" bestFit="1" customWidth="1"/>
    <col min="3134" max="3135" width="8" bestFit="1" customWidth="1"/>
    <col min="3136" max="3140" width="7" bestFit="1" customWidth="1"/>
    <col min="3141" max="3143" width="8" bestFit="1" customWidth="1"/>
    <col min="3144" max="3144" width="7" bestFit="1" customWidth="1"/>
    <col min="3145" max="3146" width="8" bestFit="1" customWidth="1"/>
    <col min="3147" max="3147" width="7" bestFit="1" customWidth="1"/>
    <col min="3148" max="3148" width="8" bestFit="1" customWidth="1"/>
    <col min="3149" max="3150" width="7" bestFit="1" customWidth="1"/>
    <col min="3151" max="3154" width="8" bestFit="1" customWidth="1"/>
    <col min="3155" max="3159" width="7" bestFit="1" customWidth="1"/>
    <col min="3160" max="3161" width="8" bestFit="1" customWidth="1"/>
    <col min="3162" max="3163" width="7" bestFit="1" customWidth="1"/>
    <col min="3164" max="3164" width="8" bestFit="1" customWidth="1"/>
    <col min="3165" max="3165" width="7" bestFit="1" customWidth="1"/>
    <col min="3166" max="3166" width="8" bestFit="1" customWidth="1"/>
    <col min="3167" max="3168" width="7" bestFit="1" customWidth="1"/>
    <col min="3169" max="3169" width="8" bestFit="1" customWidth="1"/>
    <col min="3170" max="3172" width="7" bestFit="1" customWidth="1"/>
    <col min="3173" max="3175" width="8" bestFit="1" customWidth="1"/>
    <col min="3176" max="3181" width="7" bestFit="1" customWidth="1"/>
    <col min="3182" max="3182" width="8" bestFit="1" customWidth="1"/>
    <col min="3183" max="3183" width="7" bestFit="1" customWidth="1"/>
    <col min="3184" max="3184" width="8" bestFit="1" customWidth="1"/>
    <col min="3185" max="3185" width="7" bestFit="1" customWidth="1"/>
    <col min="3186" max="3186" width="8" bestFit="1" customWidth="1"/>
    <col min="3187" max="3188" width="7" bestFit="1" customWidth="1"/>
    <col min="3189" max="3189" width="8" bestFit="1" customWidth="1"/>
    <col min="3190" max="3191" width="7" bestFit="1" customWidth="1"/>
    <col min="3192" max="3193" width="8" bestFit="1" customWidth="1"/>
    <col min="3194" max="3194" width="7" bestFit="1" customWidth="1"/>
    <col min="3195" max="3196" width="8" bestFit="1" customWidth="1"/>
    <col min="3197" max="3200" width="7" bestFit="1" customWidth="1"/>
    <col min="3201" max="3202" width="8" bestFit="1" customWidth="1"/>
    <col min="3203" max="3204" width="7" bestFit="1" customWidth="1"/>
    <col min="3205" max="3206" width="8" bestFit="1" customWidth="1"/>
    <col min="3207" max="3211" width="7" bestFit="1" customWidth="1"/>
    <col min="3212" max="3212" width="8" bestFit="1" customWidth="1"/>
    <col min="3213" max="3213" width="7" bestFit="1" customWidth="1"/>
    <col min="3214" max="3215" width="8" bestFit="1" customWidth="1"/>
    <col min="3216" max="3217" width="7" bestFit="1" customWidth="1"/>
    <col min="3218" max="3219" width="8" bestFit="1" customWidth="1"/>
    <col min="3220" max="3220" width="7" bestFit="1" customWidth="1"/>
    <col min="3221" max="3222" width="8" bestFit="1" customWidth="1"/>
    <col min="3223" max="3229" width="7" bestFit="1" customWidth="1"/>
    <col min="3230" max="3231" width="8" bestFit="1" customWidth="1"/>
    <col min="3232" max="3233" width="7" bestFit="1" customWidth="1"/>
    <col min="3234" max="3234" width="8" bestFit="1" customWidth="1"/>
    <col min="3235" max="3235" width="7" bestFit="1" customWidth="1"/>
    <col min="3236" max="3239" width="8" bestFit="1" customWidth="1"/>
    <col min="3240" max="3242" width="7" bestFit="1" customWidth="1"/>
    <col min="3243" max="3243" width="8" bestFit="1" customWidth="1"/>
    <col min="3244" max="3244" width="7" bestFit="1" customWidth="1"/>
    <col min="3245" max="3245" width="8" bestFit="1" customWidth="1"/>
    <col min="3246" max="3246" width="7" bestFit="1" customWidth="1"/>
    <col min="3247" max="3247" width="8" bestFit="1" customWidth="1"/>
    <col min="3248" max="3248" width="7" bestFit="1" customWidth="1"/>
    <col min="3249" max="3249" width="8" bestFit="1" customWidth="1"/>
    <col min="3250" max="3250" width="7" bestFit="1" customWidth="1"/>
    <col min="3251" max="3254" width="8" bestFit="1" customWidth="1"/>
    <col min="3255" max="3258" width="7" bestFit="1" customWidth="1"/>
    <col min="3259" max="3260" width="8" bestFit="1" customWidth="1"/>
    <col min="3261" max="3261" width="7" bestFit="1" customWidth="1"/>
    <col min="3262" max="3262" width="8" bestFit="1" customWidth="1"/>
    <col min="3263" max="3264" width="7" bestFit="1" customWidth="1"/>
    <col min="3265" max="3265" width="8" bestFit="1" customWidth="1"/>
    <col min="3266" max="3268" width="7" bestFit="1" customWidth="1"/>
    <col min="3269" max="3269" width="8" bestFit="1" customWidth="1"/>
    <col min="3270" max="3270" width="7" bestFit="1" customWidth="1"/>
    <col min="3271" max="3272" width="8" bestFit="1" customWidth="1"/>
    <col min="3273" max="3275" width="7" bestFit="1" customWidth="1"/>
    <col min="3276" max="3276" width="8" bestFit="1" customWidth="1"/>
    <col min="3277" max="3277" width="7" bestFit="1" customWidth="1"/>
    <col min="3278" max="3278" width="8" bestFit="1" customWidth="1"/>
    <col min="3279" max="3280" width="7" bestFit="1" customWidth="1"/>
    <col min="3281" max="3283" width="8" bestFit="1" customWidth="1"/>
    <col min="3284" max="3287" width="7" bestFit="1" customWidth="1"/>
    <col min="3288" max="3288" width="8" bestFit="1" customWidth="1"/>
    <col min="3289" max="3289" width="7" bestFit="1" customWidth="1"/>
    <col min="3290" max="3290" width="8" bestFit="1" customWidth="1"/>
    <col min="3291" max="3291" width="7" bestFit="1" customWidth="1"/>
    <col min="3292" max="3294" width="8" bestFit="1" customWidth="1"/>
    <col min="3295" max="3295" width="7" bestFit="1" customWidth="1"/>
    <col min="3296" max="3298" width="8" bestFit="1" customWidth="1"/>
    <col min="3299" max="3299" width="7" bestFit="1" customWidth="1"/>
    <col min="3300" max="3300" width="8" bestFit="1" customWidth="1"/>
    <col min="3301" max="3302" width="7" bestFit="1" customWidth="1"/>
    <col min="3303" max="3305" width="8" bestFit="1" customWidth="1"/>
    <col min="3306" max="3307" width="7" bestFit="1" customWidth="1"/>
    <col min="3308" max="3308" width="8" bestFit="1" customWidth="1"/>
    <col min="3309" max="3311" width="7" bestFit="1" customWidth="1"/>
    <col min="3312" max="3312" width="8" bestFit="1" customWidth="1"/>
    <col min="3313" max="3313" width="7" bestFit="1" customWidth="1"/>
    <col min="3314" max="3314" width="8" bestFit="1" customWidth="1"/>
    <col min="3315" max="3317" width="7" bestFit="1" customWidth="1"/>
    <col min="3318" max="3318" width="8" bestFit="1" customWidth="1"/>
    <col min="3319" max="3321" width="7" bestFit="1" customWidth="1"/>
    <col min="3322" max="3322" width="8" bestFit="1" customWidth="1"/>
    <col min="3323" max="3323" width="7" bestFit="1" customWidth="1"/>
    <col min="3324" max="3324" width="8" bestFit="1" customWidth="1"/>
    <col min="3325" max="3329" width="7" bestFit="1" customWidth="1"/>
    <col min="3330" max="3330" width="8" bestFit="1" customWidth="1"/>
    <col min="3331" max="3331" width="7" bestFit="1" customWidth="1"/>
    <col min="3332" max="3333" width="8" bestFit="1" customWidth="1"/>
    <col min="3334" max="3340" width="7" bestFit="1" customWidth="1"/>
    <col min="3341" max="3341" width="8" bestFit="1" customWidth="1"/>
    <col min="3342" max="3343" width="7" bestFit="1" customWidth="1"/>
    <col min="3344" max="3344" width="8" bestFit="1" customWidth="1"/>
    <col min="3345" max="3348" width="7" bestFit="1" customWidth="1"/>
    <col min="3349" max="3351" width="8" bestFit="1" customWidth="1"/>
    <col min="3352" max="3353" width="7" bestFit="1" customWidth="1"/>
    <col min="3354" max="3356" width="8" bestFit="1" customWidth="1"/>
    <col min="3357" max="3359" width="7" bestFit="1" customWidth="1"/>
    <col min="3360" max="3361" width="8" bestFit="1" customWidth="1"/>
    <col min="3362" max="3363" width="7" bestFit="1" customWidth="1"/>
    <col min="3364" max="3367" width="8" bestFit="1" customWidth="1"/>
    <col min="3368" max="3368" width="7" bestFit="1" customWidth="1"/>
    <col min="3369" max="3369" width="8" bestFit="1" customWidth="1"/>
    <col min="3370" max="3371" width="7" bestFit="1" customWidth="1"/>
    <col min="3372" max="3372" width="8" bestFit="1" customWidth="1"/>
    <col min="3373" max="3374" width="7" bestFit="1" customWidth="1"/>
    <col min="3375" max="3378" width="8" bestFit="1" customWidth="1"/>
    <col min="3379" max="3380" width="7" bestFit="1" customWidth="1"/>
    <col min="3381" max="3382" width="8" bestFit="1" customWidth="1"/>
    <col min="3383" max="3383" width="7" bestFit="1" customWidth="1"/>
    <col min="3384" max="3385" width="8" bestFit="1" customWidth="1"/>
    <col min="3386" max="3386" width="7" bestFit="1" customWidth="1"/>
    <col min="3387" max="3387" width="8" bestFit="1" customWidth="1"/>
    <col min="3388" max="3389" width="7" bestFit="1" customWidth="1"/>
    <col min="3390" max="3391" width="8" bestFit="1" customWidth="1"/>
    <col min="3392" max="3393" width="7" bestFit="1" customWidth="1"/>
    <col min="3394" max="3396" width="8" bestFit="1" customWidth="1"/>
    <col min="3397" max="3398" width="7" bestFit="1" customWidth="1"/>
    <col min="3399" max="3399" width="8" bestFit="1" customWidth="1"/>
    <col min="3400" max="3401" width="7" bestFit="1" customWidth="1"/>
    <col min="3402" max="3402" width="8" bestFit="1" customWidth="1"/>
    <col min="3403" max="3403" width="7" bestFit="1" customWidth="1"/>
    <col min="3404" max="3404" width="8" bestFit="1" customWidth="1"/>
    <col min="3405" max="3405" width="7" bestFit="1" customWidth="1"/>
    <col min="3406" max="3406" width="8" bestFit="1" customWidth="1"/>
    <col min="3407" max="3408" width="7" bestFit="1" customWidth="1"/>
    <col min="3409" max="3409" width="8" bestFit="1" customWidth="1"/>
    <col min="3410" max="3413" width="7" bestFit="1" customWidth="1"/>
    <col min="3414" max="3414" width="8" bestFit="1" customWidth="1"/>
    <col min="3415" max="3415" width="7" bestFit="1" customWidth="1"/>
    <col min="3416" max="3416" width="8" bestFit="1" customWidth="1"/>
    <col min="3417" max="3418" width="7" bestFit="1" customWidth="1"/>
    <col min="3419" max="3419" width="8" bestFit="1" customWidth="1"/>
    <col min="3420" max="3420" width="7" bestFit="1" customWidth="1"/>
    <col min="3421" max="3421" width="8" bestFit="1" customWidth="1"/>
    <col min="3422" max="3424" width="7" bestFit="1" customWidth="1"/>
    <col min="3425" max="3426" width="8" bestFit="1" customWidth="1"/>
    <col min="3427" max="3427" width="7" bestFit="1" customWidth="1"/>
    <col min="3428" max="3428" width="8" bestFit="1" customWidth="1"/>
    <col min="3429" max="3429" width="7" bestFit="1" customWidth="1"/>
    <col min="3430" max="3430" width="8" bestFit="1" customWidth="1"/>
    <col min="3431" max="3431" width="7" bestFit="1" customWidth="1"/>
    <col min="3432" max="3432" width="8" bestFit="1" customWidth="1"/>
    <col min="3433" max="3433" width="7" bestFit="1" customWidth="1"/>
    <col min="3434" max="3435" width="8" bestFit="1" customWidth="1"/>
    <col min="3436" max="3436" width="7" bestFit="1" customWidth="1"/>
    <col min="3437" max="3437" width="8" bestFit="1" customWidth="1"/>
    <col min="3438" max="3438" width="7" bestFit="1" customWidth="1"/>
    <col min="3439" max="3439" width="8" bestFit="1" customWidth="1"/>
    <col min="3440" max="3445" width="7" bestFit="1" customWidth="1"/>
    <col min="3446" max="3452" width="8" bestFit="1" customWidth="1"/>
    <col min="3453" max="3454" width="7" bestFit="1" customWidth="1"/>
    <col min="3455" max="3458" width="8" bestFit="1" customWidth="1"/>
    <col min="3459" max="3459" width="7" bestFit="1" customWidth="1"/>
    <col min="3460" max="3460" width="8" bestFit="1" customWidth="1"/>
    <col min="3461" max="3467" width="7" bestFit="1" customWidth="1"/>
    <col min="3468" max="3470" width="8" bestFit="1" customWidth="1"/>
    <col min="3471" max="3471" width="7" bestFit="1" customWidth="1"/>
    <col min="3472" max="3472" width="8" bestFit="1" customWidth="1"/>
    <col min="3473" max="3473" width="7" bestFit="1" customWidth="1"/>
    <col min="3474" max="3474" width="8" bestFit="1" customWidth="1"/>
    <col min="3475" max="3476" width="7" bestFit="1" customWidth="1"/>
    <col min="3477" max="3479" width="8" bestFit="1" customWidth="1"/>
    <col min="3480" max="3480" width="7" bestFit="1" customWidth="1"/>
    <col min="3481" max="3483" width="8" bestFit="1" customWidth="1"/>
    <col min="3484" max="3484" width="7" bestFit="1" customWidth="1"/>
    <col min="3485" max="3487" width="8" bestFit="1" customWidth="1"/>
    <col min="3488" max="3488" width="7" bestFit="1" customWidth="1"/>
    <col min="3489" max="3489" width="8" bestFit="1" customWidth="1"/>
    <col min="3490" max="3490" width="7" bestFit="1" customWidth="1"/>
    <col min="3491" max="3492" width="8" bestFit="1" customWidth="1"/>
    <col min="3493" max="3493" width="7" bestFit="1" customWidth="1"/>
    <col min="3494" max="3495" width="8" bestFit="1" customWidth="1"/>
    <col min="3496" max="3497" width="7" bestFit="1" customWidth="1"/>
    <col min="3498" max="3498" width="8" bestFit="1" customWidth="1"/>
    <col min="3499" max="3508" width="7" bestFit="1" customWidth="1"/>
    <col min="3509" max="3510" width="8" bestFit="1" customWidth="1"/>
    <col min="3511" max="3512" width="7" bestFit="1" customWidth="1"/>
    <col min="3513" max="3513" width="8" bestFit="1" customWidth="1"/>
    <col min="3514" max="3515" width="7" bestFit="1" customWidth="1"/>
    <col min="3516" max="3519" width="8" bestFit="1" customWidth="1"/>
    <col min="3520" max="3520" width="7" bestFit="1" customWidth="1"/>
    <col min="3521" max="3523" width="8" bestFit="1" customWidth="1"/>
    <col min="3524" max="3526" width="7" bestFit="1" customWidth="1"/>
    <col min="3527" max="3528" width="8" bestFit="1" customWidth="1"/>
    <col min="3529" max="3529" width="7" bestFit="1" customWidth="1"/>
    <col min="3530" max="3530" width="8" bestFit="1" customWidth="1"/>
    <col min="3531" max="3531" width="7" bestFit="1" customWidth="1"/>
    <col min="3532" max="3535" width="8" bestFit="1" customWidth="1"/>
    <col min="3536" max="3537" width="7" bestFit="1" customWidth="1"/>
    <col min="3538" max="3538" width="8" bestFit="1" customWidth="1"/>
    <col min="3539" max="3540" width="7" bestFit="1" customWidth="1"/>
    <col min="3541" max="3541" width="8" bestFit="1" customWidth="1"/>
    <col min="3542" max="3547" width="7" bestFit="1" customWidth="1"/>
    <col min="3548" max="3548" width="8" bestFit="1" customWidth="1"/>
    <col min="3549" max="3550" width="7" bestFit="1" customWidth="1"/>
    <col min="3551" max="3552" width="8" bestFit="1" customWidth="1"/>
    <col min="3553" max="3556" width="7" bestFit="1" customWidth="1"/>
    <col min="3557" max="3557" width="8" bestFit="1" customWidth="1"/>
    <col min="3558" max="3559" width="7" bestFit="1" customWidth="1"/>
    <col min="3560" max="3560" width="8" bestFit="1" customWidth="1"/>
    <col min="3561" max="3561" width="7" bestFit="1" customWidth="1"/>
    <col min="3562" max="3565" width="8" bestFit="1" customWidth="1"/>
    <col min="3566" max="3566" width="7" bestFit="1" customWidth="1"/>
    <col min="3567" max="3567" width="8" bestFit="1" customWidth="1"/>
    <col min="3568" max="3568" width="7" bestFit="1" customWidth="1"/>
    <col min="3569" max="3571" width="8" bestFit="1" customWidth="1"/>
    <col min="3572" max="3572" width="7" bestFit="1" customWidth="1"/>
    <col min="3573" max="3574" width="8" bestFit="1" customWidth="1"/>
    <col min="3575" max="3576" width="7" bestFit="1" customWidth="1"/>
    <col min="3577" max="3577" width="8" bestFit="1" customWidth="1"/>
    <col min="3578" max="3578" width="7" bestFit="1" customWidth="1"/>
    <col min="3579" max="3580" width="8" bestFit="1" customWidth="1"/>
    <col min="3581" max="3582" width="7" bestFit="1" customWidth="1"/>
    <col min="3583" max="3585" width="8" bestFit="1" customWidth="1"/>
    <col min="3586" max="3587" width="7" bestFit="1" customWidth="1"/>
    <col min="3588" max="3590" width="8" bestFit="1" customWidth="1"/>
    <col min="3591" max="3591" width="7" bestFit="1" customWidth="1"/>
    <col min="3592" max="3593" width="8" bestFit="1" customWidth="1"/>
    <col min="3594" max="3597" width="7" bestFit="1" customWidth="1"/>
    <col min="3598" max="3599" width="8" bestFit="1" customWidth="1"/>
    <col min="3600" max="3600" width="7" bestFit="1" customWidth="1"/>
    <col min="3601" max="3601" width="8" bestFit="1" customWidth="1"/>
    <col min="3602" max="3603" width="7" bestFit="1" customWidth="1"/>
    <col min="3604" max="3604" width="8" bestFit="1" customWidth="1"/>
    <col min="3605" max="3605" width="7" bestFit="1" customWidth="1"/>
    <col min="3606" max="3606" width="8" bestFit="1" customWidth="1"/>
    <col min="3607" max="3608" width="7" bestFit="1" customWidth="1"/>
    <col min="3609" max="3610" width="8" bestFit="1" customWidth="1"/>
    <col min="3611" max="3611" width="7" bestFit="1" customWidth="1"/>
    <col min="3612" max="3612" width="8" bestFit="1" customWidth="1"/>
    <col min="3613" max="3613" width="7" bestFit="1" customWidth="1"/>
    <col min="3614" max="3614" width="8" bestFit="1" customWidth="1"/>
    <col min="3615" max="3615" width="7" bestFit="1" customWidth="1"/>
    <col min="3616" max="3620" width="8" bestFit="1" customWidth="1"/>
    <col min="3621" max="3621" width="7" bestFit="1" customWidth="1"/>
    <col min="3622" max="3623" width="8" bestFit="1" customWidth="1"/>
    <col min="3624" max="3627" width="7" bestFit="1" customWidth="1"/>
    <col min="3628" max="3628" width="8" bestFit="1" customWidth="1"/>
    <col min="3629" max="3634" width="7" bestFit="1" customWidth="1"/>
    <col min="3635" max="3635" width="8" bestFit="1" customWidth="1"/>
    <col min="3636" max="3636" width="7" bestFit="1" customWidth="1"/>
    <col min="3637" max="3637" width="8" bestFit="1" customWidth="1"/>
    <col min="3638" max="3638" width="7" bestFit="1" customWidth="1"/>
    <col min="3639" max="3640" width="8" bestFit="1" customWidth="1"/>
    <col min="3641" max="3642" width="7" bestFit="1" customWidth="1"/>
    <col min="3643" max="3650" width="8" bestFit="1" customWidth="1"/>
    <col min="3651" max="3652" width="7" bestFit="1" customWidth="1"/>
    <col min="3653" max="3653" width="8" bestFit="1" customWidth="1"/>
    <col min="3654" max="3656" width="7" bestFit="1" customWidth="1"/>
    <col min="3657" max="3658" width="8" bestFit="1" customWidth="1"/>
    <col min="3659" max="3659" width="7" bestFit="1" customWidth="1"/>
    <col min="3660" max="3660" width="8" bestFit="1" customWidth="1"/>
    <col min="3661" max="3662" width="7" bestFit="1" customWidth="1"/>
    <col min="3663" max="3664" width="8" bestFit="1" customWidth="1"/>
    <col min="3665" max="3665" width="7" bestFit="1" customWidth="1"/>
    <col min="3666" max="3671" width="8" bestFit="1" customWidth="1"/>
    <col min="3672" max="3672" width="7" bestFit="1" customWidth="1"/>
    <col min="3673" max="3675" width="8" bestFit="1" customWidth="1"/>
    <col min="3676" max="3676" width="7" bestFit="1" customWidth="1"/>
    <col min="3677" max="3679" width="8" bestFit="1" customWidth="1"/>
    <col min="3680" max="3682" width="7" bestFit="1" customWidth="1"/>
    <col min="3683" max="3685" width="8" bestFit="1" customWidth="1"/>
    <col min="3686" max="3688" width="7" bestFit="1" customWidth="1"/>
    <col min="3689" max="3691" width="8" bestFit="1" customWidth="1"/>
    <col min="3692" max="3694" width="7" bestFit="1" customWidth="1"/>
    <col min="3695" max="3696" width="8" bestFit="1" customWidth="1"/>
    <col min="3697" max="3699" width="7" bestFit="1" customWidth="1"/>
    <col min="3700" max="3701" width="8" bestFit="1" customWidth="1"/>
    <col min="3702" max="3703" width="7" bestFit="1" customWidth="1"/>
    <col min="3704" max="3705" width="8" bestFit="1" customWidth="1"/>
    <col min="3706" max="3706" width="7" bestFit="1" customWidth="1"/>
    <col min="3707" max="3707" width="8" bestFit="1" customWidth="1"/>
    <col min="3708" max="3709" width="7" bestFit="1" customWidth="1"/>
    <col min="3710" max="3711" width="8" bestFit="1" customWidth="1"/>
    <col min="3712" max="3713" width="7" bestFit="1" customWidth="1"/>
    <col min="3714" max="3715" width="8" bestFit="1" customWidth="1"/>
    <col min="3716" max="3716" width="7" bestFit="1" customWidth="1"/>
    <col min="3717" max="3717" width="8" bestFit="1" customWidth="1"/>
    <col min="3718" max="3722" width="7" bestFit="1" customWidth="1"/>
    <col min="3723" max="3724" width="8" bestFit="1" customWidth="1"/>
    <col min="3725" max="3725" width="7" bestFit="1" customWidth="1"/>
    <col min="3726" max="3728" width="8" bestFit="1" customWidth="1"/>
    <col min="3729" max="3729" width="7" bestFit="1" customWidth="1"/>
    <col min="3730" max="3730" width="8" bestFit="1" customWidth="1"/>
    <col min="3731" max="3731" width="7" bestFit="1" customWidth="1"/>
    <col min="3732" max="3732" width="8" bestFit="1" customWidth="1"/>
    <col min="3733" max="3734" width="7" bestFit="1" customWidth="1"/>
    <col min="3735" max="3735" width="8" bestFit="1" customWidth="1"/>
    <col min="3736" max="3738" width="7" bestFit="1" customWidth="1"/>
    <col min="3739" max="3739" width="8" bestFit="1" customWidth="1"/>
    <col min="3740" max="3740" width="7" bestFit="1" customWidth="1"/>
    <col min="3741" max="3741" width="8" bestFit="1" customWidth="1"/>
    <col min="3742" max="3743" width="7" bestFit="1" customWidth="1"/>
    <col min="3744" max="3744" width="8" bestFit="1" customWidth="1"/>
    <col min="3745" max="3745" width="7" bestFit="1" customWidth="1"/>
    <col min="3746" max="3747" width="8" bestFit="1" customWidth="1"/>
    <col min="3748" max="3748" width="7" bestFit="1" customWidth="1"/>
    <col min="3749" max="3750" width="8" bestFit="1" customWidth="1"/>
    <col min="3751" max="3752" width="7" bestFit="1" customWidth="1"/>
    <col min="3753" max="3754" width="8" bestFit="1" customWidth="1"/>
    <col min="3755" max="3756" width="7" bestFit="1" customWidth="1"/>
    <col min="3757" max="3760" width="8" bestFit="1" customWidth="1"/>
    <col min="3761" max="3764" width="7" bestFit="1" customWidth="1"/>
    <col min="3765" max="3767" width="8" bestFit="1" customWidth="1"/>
    <col min="3768" max="3775" width="7" bestFit="1" customWidth="1"/>
    <col min="3776" max="3776" width="8" bestFit="1" customWidth="1"/>
    <col min="3777" max="3778" width="7" bestFit="1" customWidth="1"/>
    <col min="3779" max="3781" width="8" bestFit="1" customWidth="1"/>
    <col min="3782" max="3782" width="7" bestFit="1" customWidth="1"/>
    <col min="3783" max="3785" width="8" bestFit="1" customWidth="1"/>
    <col min="3786" max="3786" width="7" bestFit="1" customWidth="1"/>
    <col min="3787" max="3789" width="8" bestFit="1" customWidth="1"/>
    <col min="3790" max="3790" width="7" bestFit="1" customWidth="1"/>
    <col min="3791" max="3792" width="8" bestFit="1" customWidth="1"/>
    <col min="3793" max="3798" width="7" bestFit="1" customWidth="1"/>
    <col min="3799" max="3799" width="8" bestFit="1" customWidth="1"/>
    <col min="3800" max="3800" width="7" bestFit="1" customWidth="1"/>
    <col min="3801" max="3802" width="8" bestFit="1" customWidth="1"/>
    <col min="3803" max="3806" width="7" bestFit="1" customWidth="1"/>
    <col min="3807" max="3807" width="8" bestFit="1" customWidth="1"/>
    <col min="3808" max="3808" width="7" bestFit="1" customWidth="1"/>
    <col min="3809" max="3811" width="8" bestFit="1" customWidth="1"/>
    <col min="3812" max="3812" width="7" bestFit="1" customWidth="1"/>
    <col min="3813" max="3816" width="8" bestFit="1" customWidth="1"/>
    <col min="3817" max="3817" width="7" bestFit="1" customWidth="1"/>
    <col min="3818" max="3819" width="8" bestFit="1" customWidth="1"/>
    <col min="3820" max="3821" width="7" bestFit="1" customWidth="1"/>
    <col min="3822" max="3824" width="8" bestFit="1" customWidth="1"/>
    <col min="3825" max="3825" width="7" bestFit="1" customWidth="1"/>
    <col min="3826" max="3826" width="8" bestFit="1" customWidth="1"/>
    <col min="3827" max="3828" width="7" bestFit="1" customWidth="1"/>
    <col min="3829" max="3831" width="8" bestFit="1" customWidth="1"/>
    <col min="3832" max="3832" width="7" bestFit="1" customWidth="1"/>
    <col min="3833" max="3833" width="8" bestFit="1" customWidth="1"/>
    <col min="3834" max="3834" width="7" bestFit="1" customWidth="1"/>
    <col min="3835" max="3835" width="8" bestFit="1" customWidth="1"/>
    <col min="3836" max="3839" width="7" bestFit="1" customWidth="1"/>
    <col min="3840" max="3840" width="8" bestFit="1" customWidth="1"/>
    <col min="3841" max="3842" width="7" bestFit="1" customWidth="1"/>
    <col min="3843" max="3845" width="8" bestFit="1" customWidth="1"/>
    <col min="3846" max="3846" width="7" bestFit="1" customWidth="1"/>
    <col min="3847" max="3847" width="8" bestFit="1" customWidth="1"/>
    <col min="3848" max="3852" width="7" bestFit="1" customWidth="1"/>
    <col min="3853" max="3853" width="8" bestFit="1" customWidth="1"/>
    <col min="3854" max="3855" width="7" bestFit="1" customWidth="1"/>
    <col min="3856" max="3861" width="8" bestFit="1" customWidth="1"/>
    <col min="3862" max="3862" width="7" bestFit="1" customWidth="1"/>
    <col min="3863" max="3863" width="8" bestFit="1" customWidth="1"/>
    <col min="3864" max="3865" width="7" bestFit="1" customWidth="1"/>
    <col min="3866" max="3867" width="8" bestFit="1" customWidth="1"/>
    <col min="3868" max="3873" width="7" bestFit="1" customWidth="1"/>
    <col min="3874" max="3876" width="8" bestFit="1" customWidth="1"/>
    <col min="3877" max="3881" width="7" bestFit="1" customWidth="1"/>
    <col min="3882" max="3882" width="8" bestFit="1" customWidth="1"/>
    <col min="3883" max="3885" width="7" bestFit="1" customWidth="1"/>
    <col min="3886" max="3886" width="8" bestFit="1" customWidth="1"/>
    <col min="3887" max="3888" width="7" bestFit="1" customWidth="1"/>
    <col min="3889" max="3893" width="8" bestFit="1" customWidth="1"/>
    <col min="3894" max="3895" width="7" bestFit="1" customWidth="1"/>
    <col min="3896" max="3896" width="8" bestFit="1" customWidth="1"/>
    <col min="3897" max="3899" width="7" bestFit="1" customWidth="1"/>
    <col min="3900" max="3901" width="8" bestFit="1" customWidth="1"/>
    <col min="3902" max="3907" width="7" bestFit="1" customWidth="1"/>
    <col min="3908" max="3908" width="8" bestFit="1" customWidth="1"/>
    <col min="3909" max="3911" width="7" bestFit="1" customWidth="1"/>
    <col min="3912" max="3912" width="8" bestFit="1" customWidth="1"/>
    <col min="3913" max="3914" width="7" bestFit="1" customWidth="1"/>
    <col min="3915" max="3915" width="8" bestFit="1" customWidth="1"/>
    <col min="3916" max="3920" width="7" bestFit="1" customWidth="1"/>
    <col min="3921" max="3922" width="8" bestFit="1" customWidth="1"/>
    <col min="3923" max="3924" width="7" bestFit="1" customWidth="1"/>
    <col min="3925" max="3928" width="8" bestFit="1" customWidth="1"/>
    <col min="3929" max="3933" width="7" bestFit="1" customWidth="1"/>
    <col min="3934" max="3935" width="8" bestFit="1" customWidth="1"/>
    <col min="3936" max="3936" width="7" bestFit="1" customWidth="1"/>
    <col min="3937" max="3937" width="8" bestFit="1" customWidth="1"/>
    <col min="3938" max="3939" width="7" bestFit="1" customWidth="1"/>
    <col min="3940" max="3940" width="8" bestFit="1" customWidth="1"/>
    <col min="3941" max="3945" width="7" bestFit="1" customWidth="1"/>
    <col min="3946" max="3946" width="8" bestFit="1" customWidth="1"/>
    <col min="3947" max="3947" width="7" bestFit="1" customWidth="1"/>
    <col min="3948" max="3948" width="8" bestFit="1" customWidth="1"/>
    <col min="3949" max="3950" width="7" bestFit="1" customWidth="1"/>
    <col min="3951" max="3953" width="8" bestFit="1" customWidth="1"/>
    <col min="3954" max="3954" width="7" bestFit="1" customWidth="1"/>
    <col min="3955" max="3956" width="8" bestFit="1" customWidth="1"/>
    <col min="3957" max="3959" width="7" bestFit="1" customWidth="1"/>
    <col min="3960" max="3964" width="8" bestFit="1" customWidth="1"/>
    <col min="3965" max="3967" width="7" bestFit="1" customWidth="1"/>
    <col min="3968" max="3968" width="8" bestFit="1" customWidth="1"/>
    <col min="3969" max="3969" width="7" bestFit="1" customWidth="1"/>
    <col min="3970" max="3971" width="8" bestFit="1" customWidth="1"/>
    <col min="3972" max="3973" width="7" bestFit="1" customWidth="1"/>
    <col min="3974" max="3977" width="8" bestFit="1" customWidth="1"/>
    <col min="3978" max="3978" width="7" bestFit="1" customWidth="1"/>
    <col min="3979" max="3979" width="8" bestFit="1" customWidth="1"/>
    <col min="3980" max="3980" width="7" bestFit="1" customWidth="1"/>
    <col min="3981" max="3981" width="8" bestFit="1" customWidth="1"/>
    <col min="3982" max="3983" width="7" bestFit="1" customWidth="1"/>
    <col min="3984" max="3984" width="8" bestFit="1" customWidth="1"/>
    <col min="3985" max="3986" width="7" bestFit="1" customWidth="1"/>
    <col min="3987" max="3987" width="8" bestFit="1" customWidth="1"/>
    <col min="3988" max="3989" width="7" bestFit="1" customWidth="1"/>
    <col min="3990" max="3994" width="8" bestFit="1" customWidth="1"/>
    <col min="3995" max="3995" width="7" bestFit="1" customWidth="1"/>
    <col min="3996" max="3997" width="8" bestFit="1" customWidth="1"/>
    <col min="3998" max="3998" width="7" bestFit="1" customWidth="1"/>
    <col min="3999" max="3999" width="8" bestFit="1" customWidth="1"/>
    <col min="4000" max="4000" width="7" bestFit="1" customWidth="1"/>
    <col min="4001" max="4002" width="8" bestFit="1" customWidth="1"/>
    <col min="4003" max="4004" width="7" bestFit="1" customWidth="1"/>
    <col min="4005" max="4005" width="8" bestFit="1" customWidth="1"/>
    <col min="4006" max="4007" width="7" bestFit="1" customWidth="1"/>
    <col min="4008" max="4008" width="8" bestFit="1" customWidth="1"/>
    <col min="4009" max="4010" width="7" bestFit="1" customWidth="1"/>
    <col min="4011" max="4012" width="8" bestFit="1" customWidth="1"/>
    <col min="4013" max="4017" width="7" bestFit="1" customWidth="1"/>
    <col min="4018" max="4018" width="8" bestFit="1" customWidth="1"/>
    <col min="4019" max="4021" width="7" bestFit="1" customWidth="1"/>
    <col min="4022" max="4023" width="8" bestFit="1" customWidth="1"/>
    <col min="4024" max="4024" width="7" bestFit="1" customWidth="1"/>
    <col min="4025" max="4025" width="8" bestFit="1" customWidth="1"/>
    <col min="4026" max="4026" width="7" bestFit="1" customWidth="1"/>
    <col min="4027" max="4029" width="8" bestFit="1" customWidth="1"/>
    <col min="4030" max="4034" width="7" bestFit="1" customWidth="1"/>
    <col min="4035" max="4037" width="8" bestFit="1" customWidth="1"/>
    <col min="4038" max="4038" width="7" bestFit="1" customWidth="1"/>
    <col min="4039" max="4039" width="8" bestFit="1" customWidth="1"/>
    <col min="4040" max="4040" width="7" bestFit="1" customWidth="1"/>
    <col min="4041" max="4041" width="8" bestFit="1" customWidth="1"/>
    <col min="4042" max="4043" width="7" bestFit="1" customWidth="1"/>
    <col min="4044" max="4044" width="8" bestFit="1" customWidth="1"/>
    <col min="4045" max="4048" width="7" bestFit="1" customWidth="1"/>
    <col min="4049" max="4053" width="8" bestFit="1" customWidth="1"/>
    <col min="4054" max="4058" width="7" bestFit="1" customWidth="1"/>
    <col min="4059" max="4062" width="8" bestFit="1" customWidth="1"/>
    <col min="4063" max="4064" width="7" bestFit="1" customWidth="1"/>
    <col min="4065" max="4065" width="8" bestFit="1" customWidth="1"/>
    <col min="4066" max="4066" width="7" bestFit="1" customWidth="1"/>
    <col min="4067" max="4067" width="8" bestFit="1" customWidth="1"/>
    <col min="4068" max="4068" width="7" bestFit="1" customWidth="1"/>
    <col min="4069" max="4070" width="8" bestFit="1" customWidth="1"/>
    <col min="4071" max="4072" width="7" bestFit="1" customWidth="1"/>
    <col min="4073" max="4073" width="8" bestFit="1" customWidth="1"/>
    <col min="4074" max="4074" width="7" bestFit="1" customWidth="1"/>
    <col min="4075" max="4077" width="8" bestFit="1" customWidth="1"/>
    <col min="4078" max="4079" width="7" bestFit="1" customWidth="1"/>
    <col min="4080" max="4084" width="8" bestFit="1" customWidth="1"/>
    <col min="4085" max="4085" width="7" bestFit="1" customWidth="1"/>
    <col min="4086" max="4087" width="8" bestFit="1" customWidth="1"/>
    <col min="4088" max="4088" width="7" bestFit="1" customWidth="1"/>
    <col min="4089" max="4089" width="8" bestFit="1" customWidth="1"/>
    <col min="4090" max="4090" width="7" bestFit="1" customWidth="1"/>
    <col min="4091" max="4091" width="8" bestFit="1" customWidth="1"/>
    <col min="4092" max="4094" width="7" bestFit="1" customWidth="1"/>
    <col min="4095" max="4095" width="8" bestFit="1" customWidth="1"/>
    <col min="4096" max="4096" width="7" bestFit="1" customWidth="1"/>
    <col min="4097" max="4098" width="8" bestFit="1" customWidth="1"/>
    <col min="4099" max="4101" width="7" bestFit="1" customWidth="1"/>
    <col min="4102" max="4102" width="8" bestFit="1" customWidth="1"/>
    <col min="4103" max="4104" width="7" bestFit="1" customWidth="1"/>
    <col min="4105" max="4105" width="8" bestFit="1" customWidth="1"/>
    <col min="4106" max="4106" width="7" bestFit="1" customWidth="1"/>
    <col min="4107" max="4107" width="8" bestFit="1" customWidth="1"/>
    <col min="4108" max="4110" width="7" bestFit="1" customWidth="1"/>
    <col min="4111" max="4112" width="8" bestFit="1" customWidth="1"/>
    <col min="4113" max="4113" width="7" bestFit="1" customWidth="1"/>
    <col min="4114" max="4114" width="8" bestFit="1" customWidth="1"/>
    <col min="4115" max="4115" width="7" bestFit="1" customWidth="1"/>
    <col min="4116" max="4118" width="8" bestFit="1" customWidth="1"/>
    <col min="4119" max="4120" width="7" bestFit="1" customWidth="1"/>
    <col min="4121" max="4121" width="8" bestFit="1" customWidth="1"/>
    <col min="4122" max="4123" width="7" bestFit="1" customWidth="1"/>
    <col min="4124" max="4124" width="8" bestFit="1" customWidth="1"/>
    <col min="4125" max="4126" width="7" bestFit="1" customWidth="1"/>
    <col min="4127" max="4127" width="8" bestFit="1" customWidth="1"/>
    <col min="4128" max="4131" width="7" bestFit="1" customWidth="1"/>
    <col min="4132" max="4132" width="8" bestFit="1" customWidth="1"/>
    <col min="4133" max="4133" width="7" bestFit="1" customWidth="1"/>
    <col min="4134" max="4134" width="8" bestFit="1" customWidth="1"/>
    <col min="4135" max="4135" width="7" bestFit="1" customWidth="1"/>
    <col min="4136" max="4137" width="8" bestFit="1" customWidth="1"/>
    <col min="4138" max="4138" width="7" bestFit="1" customWidth="1"/>
    <col min="4139" max="4139" width="8" bestFit="1" customWidth="1"/>
    <col min="4140" max="4141" width="7" bestFit="1" customWidth="1"/>
    <col min="4142" max="4143" width="8" bestFit="1" customWidth="1"/>
    <col min="4144" max="4146" width="7" bestFit="1" customWidth="1"/>
    <col min="4147" max="4147" width="8" bestFit="1" customWidth="1"/>
    <col min="4148" max="4148" width="7" bestFit="1" customWidth="1"/>
    <col min="4149" max="4149" width="8" bestFit="1" customWidth="1"/>
    <col min="4150" max="4150" width="7" bestFit="1" customWidth="1"/>
    <col min="4151" max="4156" width="8" bestFit="1" customWidth="1"/>
    <col min="4157" max="4157" width="7" bestFit="1" customWidth="1"/>
    <col min="4158" max="4159" width="8" bestFit="1" customWidth="1"/>
    <col min="4160" max="4160" width="7" bestFit="1" customWidth="1"/>
    <col min="4161" max="4162" width="8" bestFit="1" customWidth="1"/>
    <col min="4163" max="4163" width="7" bestFit="1" customWidth="1"/>
    <col min="4164" max="4164" width="8" bestFit="1" customWidth="1"/>
    <col min="4165" max="4167" width="7" bestFit="1" customWidth="1"/>
    <col min="4168" max="4169" width="8" bestFit="1" customWidth="1"/>
    <col min="4170" max="4172" width="7" bestFit="1" customWidth="1"/>
    <col min="4173" max="4175" width="8" bestFit="1" customWidth="1"/>
    <col min="4176" max="4176" width="7" bestFit="1" customWidth="1"/>
    <col min="4177" max="4177" width="8" bestFit="1" customWidth="1"/>
    <col min="4178" max="4179" width="7" bestFit="1" customWidth="1"/>
    <col min="4180" max="4180" width="8" bestFit="1" customWidth="1"/>
    <col min="4181" max="4182" width="7" bestFit="1" customWidth="1"/>
    <col min="4183" max="4183" width="8" bestFit="1" customWidth="1"/>
    <col min="4184" max="4185" width="7" bestFit="1" customWidth="1"/>
    <col min="4186" max="4186" width="8" bestFit="1" customWidth="1"/>
    <col min="4187" max="4187" width="7" bestFit="1" customWidth="1"/>
    <col min="4188" max="4188" width="8" bestFit="1" customWidth="1"/>
    <col min="4189" max="4195" width="7" bestFit="1" customWidth="1"/>
    <col min="4196" max="4196" width="8" bestFit="1" customWidth="1"/>
    <col min="4197" max="4197" width="7" bestFit="1" customWidth="1"/>
    <col min="4198" max="4198" width="8" bestFit="1" customWidth="1"/>
    <col min="4199" max="4199" width="7" bestFit="1" customWidth="1"/>
    <col min="4200" max="4203" width="8" bestFit="1" customWidth="1"/>
    <col min="4204" max="4204" width="7" bestFit="1" customWidth="1"/>
    <col min="4205" max="4206" width="8" bestFit="1" customWidth="1"/>
    <col min="4207" max="4207" width="7" bestFit="1" customWidth="1"/>
    <col min="4208" max="4209" width="8" bestFit="1" customWidth="1"/>
    <col min="4210" max="4210" width="7" bestFit="1" customWidth="1"/>
    <col min="4211" max="4211" width="8" bestFit="1" customWidth="1"/>
    <col min="4212" max="4212" width="7" bestFit="1" customWidth="1"/>
    <col min="4213" max="4214" width="8" bestFit="1" customWidth="1"/>
    <col min="4215" max="4215" width="7" bestFit="1" customWidth="1"/>
    <col min="4216" max="4218" width="8" bestFit="1" customWidth="1"/>
    <col min="4219" max="4219" width="7" bestFit="1" customWidth="1"/>
    <col min="4220" max="4220" width="8" bestFit="1" customWidth="1"/>
    <col min="4221" max="4223" width="7" bestFit="1" customWidth="1"/>
    <col min="4224" max="4224" width="8" bestFit="1" customWidth="1"/>
    <col min="4225" max="4225" width="7" bestFit="1" customWidth="1"/>
    <col min="4226" max="4226" width="8" bestFit="1" customWidth="1"/>
    <col min="4227" max="4227" width="7" bestFit="1" customWidth="1"/>
    <col min="4228" max="4228" width="8" bestFit="1" customWidth="1"/>
    <col min="4229" max="4230" width="7" bestFit="1" customWidth="1"/>
    <col min="4231" max="4231" width="8" bestFit="1" customWidth="1"/>
    <col min="4232" max="4233" width="7" bestFit="1" customWidth="1"/>
    <col min="4234" max="4235" width="8" bestFit="1" customWidth="1"/>
    <col min="4236" max="4240" width="7" bestFit="1" customWidth="1"/>
    <col min="4241" max="4242" width="8" bestFit="1" customWidth="1"/>
    <col min="4243" max="4243" width="7" bestFit="1" customWidth="1"/>
    <col min="4244" max="4246" width="8" bestFit="1" customWidth="1"/>
    <col min="4247" max="4248" width="7" bestFit="1" customWidth="1"/>
    <col min="4249" max="4252" width="8" bestFit="1" customWidth="1"/>
    <col min="4253" max="4254" width="7" bestFit="1" customWidth="1"/>
    <col min="4255" max="4255" width="8" bestFit="1" customWidth="1"/>
    <col min="4256" max="4260" width="7" bestFit="1" customWidth="1"/>
    <col min="4261" max="4261" width="8" bestFit="1" customWidth="1"/>
    <col min="4262" max="4262" width="7" bestFit="1" customWidth="1"/>
    <col min="4263" max="4265" width="8" bestFit="1" customWidth="1"/>
    <col min="4266" max="4266" width="7" bestFit="1" customWidth="1"/>
    <col min="4267" max="4269" width="8" bestFit="1" customWidth="1"/>
    <col min="4270" max="4274" width="7" bestFit="1" customWidth="1"/>
    <col min="4275" max="4275" width="8" bestFit="1" customWidth="1"/>
    <col min="4276" max="4276" width="7" bestFit="1" customWidth="1"/>
    <col min="4277" max="4277" width="8" bestFit="1" customWidth="1"/>
    <col min="4278" max="4278" width="7" bestFit="1" customWidth="1"/>
    <col min="4279" max="4281" width="8" bestFit="1" customWidth="1"/>
    <col min="4282" max="4285" width="7" bestFit="1" customWidth="1"/>
    <col min="4286" max="4286" width="8" bestFit="1" customWidth="1"/>
    <col min="4287" max="4289" width="7" bestFit="1" customWidth="1"/>
    <col min="4290" max="4292" width="8" bestFit="1" customWidth="1"/>
    <col min="4293" max="4296" width="7" bestFit="1" customWidth="1"/>
    <col min="4297" max="4298" width="8" bestFit="1" customWidth="1"/>
    <col min="4299" max="4302" width="7" bestFit="1" customWidth="1"/>
    <col min="4303" max="4304" width="8" bestFit="1" customWidth="1"/>
    <col min="4305" max="4306" width="7" bestFit="1" customWidth="1"/>
    <col min="4307" max="4308" width="8" bestFit="1" customWidth="1"/>
    <col min="4309" max="4309" width="7" bestFit="1" customWidth="1"/>
    <col min="4310" max="4310" width="8" bestFit="1" customWidth="1"/>
    <col min="4311" max="4312" width="7" bestFit="1" customWidth="1"/>
    <col min="4313" max="4315" width="8" bestFit="1" customWidth="1"/>
    <col min="4316" max="4316" width="7" bestFit="1" customWidth="1"/>
    <col min="4317" max="4317" width="8" bestFit="1" customWidth="1"/>
    <col min="4318" max="4319" width="7" bestFit="1" customWidth="1"/>
    <col min="4320" max="4323" width="8" bestFit="1" customWidth="1"/>
    <col min="4324" max="4325" width="7" bestFit="1" customWidth="1"/>
    <col min="4326" max="4326" width="8" bestFit="1" customWidth="1"/>
    <col min="4327" max="4329" width="7" bestFit="1" customWidth="1"/>
    <col min="4330" max="4333" width="8" bestFit="1" customWidth="1"/>
    <col min="4334" max="4339" width="7" bestFit="1" customWidth="1"/>
    <col min="4340" max="4340" width="8" bestFit="1" customWidth="1"/>
    <col min="4341" max="4341" width="7" bestFit="1" customWidth="1"/>
    <col min="4342" max="4342" width="8" bestFit="1" customWidth="1"/>
    <col min="4343" max="4343" width="7" bestFit="1" customWidth="1"/>
    <col min="4344" max="4348" width="8" bestFit="1" customWidth="1"/>
    <col min="4349" max="4349" width="7" bestFit="1" customWidth="1"/>
    <col min="4350" max="4350" width="8" bestFit="1" customWidth="1"/>
    <col min="4351" max="4351" width="7" bestFit="1" customWidth="1"/>
    <col min="4352" max="4354" width="8" bestFit="1" customWidth="1"/>
    <col min="4355" max="4359" width="7" bestFit="1" customWidth="1"/>
    <col min="4360" max="4360" width="8" bestFit="1" customWidth="1"/>
    <col min="4361" max="4363" width="7" bestFit="1" customWidth="1"/>
    <col min="4364" max="4370" width="8" bestFit="1" customWidth="1"/>
    <col min="4371" max="4371" width="7" bestFit="1" customWidth="1"/>
    <col min="4372" max="4372" width="8" bestFit="1" customWidth="1"/>
    <col min="4373" max="4375" width="7" bestFit="1" customWidth="1"/>
    <col min="4376" max="4378" width="8" bestFit="1" customWidth="1"/>
    <col min="4379" max="4382" width="7" bestFit="1" customWidth="1"/>
    <col min="4383" max="4384" width="8" bestFit="1" customWidth="1"/>
    <col min="4385" max="4385" width="7" bestFit="1" customWidth="1"/>
    <col min="4386" max="4386" width="8" bestFit="1" customWidth="1"/>
    <col min="4387" max="4391" width="7" bestFit="1" customWidth="1"/>
    <col min="4392" max="4393" width="8" bestFit="1" customWidth="1"/>
    <col min="4394" max="4394" width="7" bestFit="1" customWidth="1"/>
    <col min="4395" max="4395" width="8" bestFit="1" customWidth="1"/>
    <col min="4396" max="4398" width="7" bestFit="1" customWidth="1"/>
    <col min="4399" max="4402" width="8" bestFit="1" customWidth="1"/>
    <col min="4403" max="4404" width="7" bestFit="1" customWidth="1"/>
    <col min="4405" max="4410" width="8" bestFit="1" customWidth="1"/>
    <col min="4411" max="4417" width="7" bestFit="1" customWidth="1"/>
    <col min="4418" max="4418" width="8" bestFit="1" customWidth="1"/>
    <col min="4419" max="4420" width="7" bestFit="1" customWidth="1"/>
    <col min="4421" max="4422" width="8" bestFit="1" customWidth="1"/>
    <col min="4423" max="4424" width="7" bestFit="1" customWidth="1"/>
    <col min="4425" max="4427" width="8" bestFit="1" customWidth="1"/>
    <col min="4428" max="4428" width="7" bestFit="1" customWidth="1"/>
    <col min="4429" max="4429" width="8" bestFit="1" customWidth="1"/>
    <col min="4430" max="4430" width="7" bestFit="1" customWidth="1"/>
    <col min="4431" max="4432" width="8" bestFit="1" customWidth="1"/>
    <col min="4433" max="4434" width="7" bestFit="1" customWidth="1"/>
    <col min="4435" max="4435" width="8" bestFit="1" customWidth="1"/>
    <col min="4436" max="4439" width="7" bestFit="1" customWidth="1"/>
    <col min="4440" max="4441" width="8" bestFit="1" customWidth="1"/>
    <col min="4442" max="4443" width="7" bestFit="1" customWidth="1"/>
    <col min="4444" max="4444" width="8" bestFit="1" customWidth="1"/>
    <col min="4445" max="4449" width="7" bestFit="1" customWidth="1"/>
    <col min="4450" max="4450" width="8" bestFit="1" customWidth="1"/>
    <col min="4451" max="4452" width="7" bestFit="1" customWidth="1"/>
    <col min="4453" max="4455" width="8" bestFit="1" customWidth="1"/>
    <col min="4456" max="4456" width="7" bestFit="1" customWidth="1"/>
    <col min="4457" max="4458" width="8" bestFit="1" customWidth="1"/>
    <col min="4459" max="4460" width="7" bestFit="1" customWidth="1"/>
    <col min="4461" max="4461" width="8" bestFit="1" customWidth="1"/>
    <col min="4462" max="4466" width="7" bestFit="1" customWidth="1"/>
    <col min="4467" max="4472" width="8" bestFit="1" customWidth="1"/>
    <col min="4473" max="4478" width="7" bestFit="1" customWidth="1"/>
    <col min="4479" max="4479" width="8" bestFit="1" customWidth="1"/>
    <col min="4480" max="4480" width="7" bestFit="1" customWidth="1"/>
    <col min="4481" max="4481" width="8" bestFit="1" customWidth="1"/>
    <col min="4482" max="4482" width="7" bestFit="1" customWidth="1"/>
    <col min="4483" max="4483" width="8" bestFit="1" customWidth="1"/>
    <col min="4484" max="4484" width="7" bestFit="1" customWidth="1"/>
    <col min="4485" max="4486" width="8" bestFit="1" customWidth="1"/>
    <col min="4487" max="4487" width="7" bestFit="1" customWidth="1"/>
    <col min="4488" max="4491" width="8" bestFit="1" customWidth="1"/>
    <col min="4492" max="4492" width="7" bestFit="1" customWidth="1"/>
    <col min="4493" max="4493" width="8" bestFit="1" customWidth="1"/>
    <col min="4494" max="4494" width="7" bestFit="1" customWidth="1"/>
    <col min="4495" max="4498" width="8" bestFit="1" customWidth="1"/>
    <col min="4499" max="4505" width="7" bestFit="1" customWidth="1"/>
    <col min="4506" max="4510" width="8" bestFit="1" customWidth="1"/>
    <col min="4511" max="4512" width="7" bestFit="1" customWidth="1"/>
    <col min="4513" max="4513" width="8" bestFit="1" customWidth="1"/>
    <col min="4514" max="4514" width="7" bestFit="1" customWidth="1"/>
    <col min="4515" max="4515" width="8" bestFit="1" customWidth="1"/>
    <col min="4516" max="4520" width="7" bestFit="1" customWidth="1"/>
    <col min="4521" max="4521" width="8" bestFit="1" customWidth="1"/>
    <col min="4522" max="4528" width="7" bestFit="1" customWidth="1"/>
    <col min="4529" max="4529" width="8" bestFit="1" customWidth="1"/>
    <col min="4530" max="4533" width="7" bestFit="1" customWidth="1"/>
    <col min="4534" max="4534" width="8" bestFit="1" customWidth="1"/>
    <col min="4535" max="4535" width="7" bestFit="1" customWidth="1"/>
    <col min="4536" max="4541" width="8" bestFit="1" customWidth="1"/>
    <col min="4542" max="4544" width="7" bestFit="1" customWidth="1"/>
    <col min="4545" max="4546" width="8" bestFit="1" customWidth="1"/>
    <col min="4547" max="4550" width="7" bestFit="1" customWidth="1"/>
    <col min="4551" max="4552" width="8" bestFit="1" customWidth="1"/>
    <col min="4553" max="4553" width="7" bestFit="1" customWidth="1"/>
    <col min="4554" max="4554" width="8" bestFit="1" customWidth="1"/>
    <col min="4555" max="4556" width="7" bestFit="1" customWidth="1"/>
    <col min="4557" max="4557" width="8" bestFit="1" customWidth="1"/>
    <col min="4558" max="4560" width="7" bestFit="1" customWidth="1"/>
    <col min="4561" max="4561" width="8" bestFit="1" customWidth="1"/>
    <col min="4562" max="4562" width="7" bestFit="1" customWidth="1"/>
    <col min="4563" max="4564" width="8" bestFit="1" customWidth="1"/>
    <col min="4565" max="4565" width="7" bestFit="1" customWidth="1"/>
    <col min="4566" max="4567" width="8" bestFit="1" customWidth="1"/>
    <col min="4568" max="4570" width="7" bestFit="1" customWidth="1"/>
    <col min="4571" max="4572" width="8" bestFit="1" customWidth="1"/>
    <col min="4573" max="4573" width="7" bestFit="1" customWidth="1"/>
    <col min="4574" max="4575" width="8" bestFit="1" customWidth="1"/>
    <col min="4576" max="4576" width="7" bestFit="1" customWidth="1"/>
    <col min="4577" max="4577" width="8" bestFit="1" customWidth="1"/>
    <col min="4578" max="4580" width="7" bestFit="1" customWidth="1"/>
    <col min="4581" max="4581" width="8" bestFit="1" customWidth="1"/>
    <col min="4582" max="4582" width="7" bestFit="1" customWidth="1"/>
    <col min="4583" max="4584" width="8" bestFit="1" customWidth="1"/>
    <col min="4585" max="4587" width="7" bestFit="1" customWidth="1"/>
    <col min="4588" max="4591" width="8" bestFit="1" customWidth="1"/>
    <col min="4592" max="4593" width="7" bestFit="1" customWidth="1"/>
    <col min="4594" max="4598" width="8" bestFit="1" customWidth="1"/>
    <col min="4599" max="4600" width="7" bestFit="1" customWidth="1"/>
    <col min="4601" max="4601" width="8" bestFit="1" customWidth="1"/>
    <col min="4602" max="4603" width="7" bestFit="1" customWidth="1"/>
    <col min="4604" max="4605" width="8" bestFit="1" customWidth="1"/>
    <col min="4606" max="4606" width="7" bestFit="1" customWidth="1"/>
    <col min="4607" max="4607" width="8" bestFit="1" customWidth="1"/>
    <col min="4608" max="4609" width="7" bestFit="1" customWidth="1"/>
    <col min="4610" max="4610" width="8" bestFit="1" customWidth="1"/>
    <col min="4611" max="4611" width="7" bestFit="1" customWidth="1"/>
    <col min="4612" max="4613" width="8" bestFit="1" customWidth="1"/>
    <col min="4614" max="4614" width="7" bestFit="1" customWidth="1"/>
    <col min="4615" max="4616" width="8" bestFit="1" customWidth="1"/>
    <col min="4617" max="4617" width="7" bestFit="1" customWidth="1"/>
    <col min="4618" max="4618" width="8" bestFit="1" customWidth="1"/>
    <col min="4619" max="4619" width="7" bestFit="1" customWidth="1"/>
    <col min="4620" max="4620" width="8" bestFit="1" customWidth="1"/>
    <col min="4621" max="4621" width="7" bestFit="1" customWidth="1"/>
    <col min="4622" max="4622" width="8" bestFit="1" customWidth="1"/>
    <col min="4623" max="4624" width="7" bestFit="1" customWidth="1"/>
    <col min="4625" max="4627" width="8" bestFit="1" customWidth="1"/>
    <col min="4628" max="4628" width="7" bestFit="1" customWidth="1"/>
    <col min="4629" max="4629" width="8" bestFit="1" customWidth="1"/>
    <col min="4630" max="4631" width="7" bestFit="1" customWidth="1"/>
    <col min="4632" max="4632" width="8" bestFit="1" customWidth="1"/>
    <col min="4633" max="4633" width="7" bestFit="1" customWidth="1"/>
    <col min="4634" max="4635" width="8" bestFit="1" customWidth="1"/>
    <col min="4636" max="4637" width="7" bestFit="1" customWidth="1"/>
    <col min="4638" max="4638" width="8" bestFit="1" customWidth="1"/>
    <col min="4639" max="4639" width="7" bestFit="1" customWidth="1"/>
    <col min="4640" max="4640" width="8" bestFit="1" customWidth="1"/>
    <col min="4641" max="4643" width="7" bestFit="1" customWidth="1"/>
    <col min="4644" max="4644" width="8" bestFit="1" customWidth="1"/>
    <col min="4645" max="4648" width="7" bestFit="1" customWidth="1"/>
    <col min="4649" max="4652" width="8" bestFit="1" customWidth="1"/>
    <col min="4653" max="4653" width="7" bestFit="1" customWidth="1"/>
    <col min="4654" max="4655" width="8" bestFit="1" customWidth="1"/>
    <col min="4656" max="4656" width="7" bestFit="1" customWidth="1"/>
    <col min="4657" max="4657" width="8" bestFit="1" customWidth="1"/>
    <col min="4658" max="4662" width="7" bestFit="1" customWidth="1"/>
    <col min="4663" max="4663" width="8" bestFit="1" customWidth="1"/>
    <col min="4664" max="4665" width="7" bestFit="1" customWidth="1"/>
    <col min="4666" max="4668" width="8" bestFit="1" customWidth="1"/>
    <col min="4669" max="4669" width="7" bestFit="1" customWidth="1"/>
    <col min="4670" max="4673" width="8" bestFit="1" customWidth="1"/>
    <col min="4674" max="4674" width="7" bestFit="1" customWidth="1"/>
    <col min="4675" max="4675" width="8" bestFit="1" customWidth="1"/>
    <col min="4676" max="4676" width="7" bestFit="1" customWidth="1"/>
    <col min="4677" max="4677" width="8" bestFit="1" customWidth="1"/>
    <col min="4678" max="4678" width="7" bestFit="1" customWidth="1"/>
    <col min="4679" max="4680" width="8" bestFit="1" customWidth="1"/>
    <col min="4681" max="4681" width="7" bestFit="1" customWidth="1"/>
    <col min="4682" max="4682" width="8" bestFit="1" customWidth="1"/>
    <col min="4683" max="4685" width="7" bestFit="1" customWidth="1"/>
    <col min="4686" max="4687" width="8" bestFit="1" customWidth="1"/>
    <col min="4688" max="4688" width="7" bestFit="1" customWidth="1"/>
    <col min="4689" max="4689" width="8" bestFit="1" customWidth="1"/>
    <col min="4690" max="4690" width="7" bestFit="1" customWidth="1"/>
    <col min="4691" max="4691" width="8" bestFit="1" customWidth="1"/>
    <col min="4692" max="4692" width="7" bestFit="1" customWidth="1"/>
    <col min="4693" max="4695" width="8" bestFit="1" customWidth="1"/>
    <col min="4696" max="4696" width="7" bestFit="1" customWidth="1"/>
    <col min="4697" max="4697" width="8" bestFit="1" customWidth="1"/>
    <col min="4698" max="4699" width="7" bestFit="1" customWidth="1"/>
    <col min="4700" max="4703" width="8" bestFit="1" customWidth="1"/>
    <col min="4704" max="4705" width="7" bestFit="1" customWidth="1"/>
    <col min="4706" max="4707" width="8" bestFit="1" customWidth="1"/>
    <col min="4708" max="4708" width="7" bestFit="1" customWidth="1"/>
    <col min="4709" max="4710" width="8" bestFit="1" customWidth="1"/>
    <col min="4711" max="4711" width="7" bestFit="1" customWidth="1"/>
    <col min="4712" max="4714" width="8" bestFit="1" customWidth="1"/>
    <col min="4715" max="4716" width="7" bestFit="1" customWidth="1"/>
    <col min="4717" max="4717" width="8" bestFit="1" customWidth="1"/>
    <col min="4718" max="4718" width="7" bestFit="1" customWidth="1"/>
    <col min="4719" max="4723" width="8" bestFit="1" customWidth="1"/>
    <col min="4724" max="4724" width="7" bestFit="1" customWidth="1"/>
    <col min="4725" max="4728" width="8" bestFit="1" customWidth="1"/>
    <col min="4729" max="4729" width="7" bestFit="1" customWidth="1"/>
    <col min="4730" max="4733" width="8" bestFit="1" customWidth="1"/>
    <col min="4734" max="4735" width="7" bestFit="1" customWidth="1"/>
    <col min="4736" max="4738" width="8" bestFit="1" customWidth="1"/>
    <col min="4739" max="4740" width="7" bestFit="1" customWidth="1"/>
    <col min="4741" max="4742" width="8" bestFit="1" customWidth="1"/>
    <col min="4743" max="4745" width="7" bestFit="1" customWidth="1"/>
    <col min="4746" max="4748" width="8" bestFit="1" customWidth="1"/>
    <col min="4749" max="4750" width="7" bestFit="1" customWidth="1"/>
    <col min="4751" max="4751" width="8" bestFit="1" customWidth="1"/>
    <col min="4752" max="4753" width="7" bestFit="1" customWidth="1"/>
    <col min="4754" max="4759" width="8" bestFit="1" customWidth="1"/>
    <col min="4760" max="4763" width="7" bestFit="1" customWidth="1"/>
    <col min="4764" max="4764" width="8" bestFit="1" customWidth="1"/>
    <col min="4765" max="4768" width="7" bestFit="1" customWidth="1"/>
    <col min="4769" max="4769" width="8" bestFit="1" customWidth="1"/>
    <col min="4770" max="4770" width="7" bestFit="1" customWidth="1"/>
    <col min="4771" max="4771" width="8" bestFit="1" customWidth="1"/>
    <col min="4772" max="4773" width="7" bestFit="1" customWidth="1"/>
    <col min="4774" max="4774" width="8" bestFit="1" customWidth="1"/>
    <col min="4775" max="4778" width="7" bestFit="1" customWidth="1"/>
    <col min="4779" max="4781" width="8" bestFit="1" customWidth="1"/>
    <col min="4782" max="4783" width="7" bestFit="1" customWidth="1"/>
    <col min="4784" max="4785" width="8" bestFit="1" customWidth="1"/>
    <col min="4786" max="4787" width="7" bestFit="1" customWidth="1"/>
    <col min="4788" max="4788" width="8" bestFit="1" customWidth="1"/>
    <col min="4789" max="4789" width="7" bestFit="1" customWidth="1"/>
    <col min="4790" max="4792" width="8" bestFit="1" customWidth="1"/>
    <col min="4793" max="4795" width="7" bestFit="1" customWidth="1"/>
    <col min="4796" max="4799" width="8" bestFit="1" customWidth="1"/>
    <col min="4800" max="4800" width="7" bestFit="1" customWidth="1"/>
    <col min="4801" max="4802" width="8" bestFit="1" customWidth="1"/>
    <col min="4803" max="4805" width="7" bestFit="1" customWidth="1"/>
    <col min="4806" max="4806" width="8" bestFit="1" customWidth="1"/>
    <col min="4807" max="4809" width="7" bestFit="1" customWidth="1"/>
    <col min="4810" max="4817" width="8" bestFit="1" customWidth="1"/>
    <col min="4818" max="4818" width="7" bestFit="1" customWidth="1"/>
    <col min="4819" max="4820" width="8" bestFit="1" customWidth="1"/>
    <col min="4821" max="4821" width="7" bestFit="1" customWidth="1"/>
    <col min="4822" max="4822" width="8" bestFit="1" customWidth="1"/>
    <col min="4823" max="4824" width="7" bestFit="1" customWidth="1"/>
    <col min="4825" max="4825" width="8" bestFit="1" customWidth="1"/>
    <col min="4826" max="4827" width="7" bestFit="1" customWidth="1"/>
    <col min="4828" max="4828" width="8" bestFit="1" customWidth="1"/>
    <col min="4829" max="4834" width="7" bestFit="1" customWidth="1"/>
    <col min="4835" max="4835" width="8" bestFit="1" customWidth="1"/>
    <col min="4836" max="4836" width="7" bestFit="1" customWidth="1"/>
    <col min="4837" max="4839" width="8" bestFit="1" customWidth="1"/>
    <col min="4840" max="4840" width="7" bestFit="1" customWidth="1"/>
    <col min="4841" max="4841" width="8" bestFit="1" customWidth="1"/>
    <col min="4842" max="4842" width="7" bestFit="1" customWidth="1"/>
    <col min="4843" max="4844" width="8" bestFit="1" customWidth="1"/>
    <col min="4845" max="4846" width="7" bestFit="1" customWidth="1"/>
    <col min="4847" max="4847" width="8" bestFit="1" customWidth="1"/>
    <col min="4848" max="4848" width="7" bestFit="1" customWidth="1"/>
    <col min="4849" max="4849" width="8" bestFit="1" customWidth="1"/>
    <col min="4850" max="4850" width="7" bestFit="1" customWidth="1"/>
    <col min="4851" max="4852" width="8" bestFit="1" customWidth="1"/>
    <col min="4853" max="4857" width="7" bestFit="1" customWidth="1"/>
    <col min="4858" max="4859" width="8" bestFit="1" customWidth="1"/>
    <col min="4860" max="4861" width="7" bestFit="1" customWidth="1"/>
    <col min="4862" max="4862" width="8" bestFit="1" customWidth="1"/>
    <col min="4863" max="4863" width="7" bestFit="1" customWidth="1"/>
    <col min="4864" max="4864" width="8" bestFit="1" customWidth="1"/>
    <col min="4865" max="4865" width="7" bestFit="1" customWidth="1"/>
    <col min="4866" max="4866" width="8" bestFit="1" customWidth="1"/>
    <col min="4867" max="4869" width="7" bestFit="1" customWidth="1"/>
    <col min="4870" max="4873" width="8" bestFit="1" customWidth="1"/>
    <col min="4874" max="4874" width="7" bestFit="1" customWidth="1"/>
    <col min="4875" max="4875" width="8" bestFit="1" customWidth="1"/>
    <col min="4876" max="4876" width="7" bestFit="1" customWidth="1"/>
    <col min="4877" max="4879" width="8" bestFit="1" customWidth="1"/>
    <col min="4880" max="4881" width="7" bestFit="1" customWidth="1"/>
    <col min="4882" max="4883" width="8" bestFit="1" customWidth="1"/>
    <col min="4884" max="4884" width="7" bestFit="1" customWidth="1"/>
    <col min="4885" max="4886" width="8" bestFit="1" customWidth="1"/>
    <col min="4887" max="4888" width="7" bestFit="1" customWidth="1"/>
    <col min="4889" max="4894" width="8" bestFit="1" customWidth="1"/>
    <col min="4895" max="4896" width="7" bestFit="1" customWidth="1"/>
    <col min="4897" max="4897" width="8" bestFit="1" customWidth="1"/>
    <col min="4898" max="4899" width="7" bestFit="1" customWidth="1"/>
    <col min="4900" max="4900" width="8" bestFit="1" customWidth="1"/>
    <col min="4901" max="4901" width="7" bestFit="1" customWidth="1"/>
    <col min="4902" max="4902" width="8" bestFit="1" customWidth="1"/>
    <col min="4903" max="4903" width="7" bestFit="1" customWidth="1"/>
    <col min="4904" max="4907" width="8" bestFit="1" customWidth="1"/>
    <col min="4908" max="4909" width="7" bestFit="1" customWidth="1"/>
    <col min="4910" max="4910" width="8" bestFit="1" customWidth="1"/>
    <col min="4911" max="4911" width="7" bestFit="1" customWidth="1"/>
    <col min="4912" max="4913" width="8" bestFit="1" customWidth="1"/>
    <col min="4914" max="4914" width="7" bestFit="1" customWidth="1"/>
    <col min="4915" max="4915" width="8" bestFit="1" customWidth="1"/>
    <col min="4916" max="4923" width="7" bestFit="1" customWidth="1"/>
    <col min="4924" max="4931" width="8" bestFit="1" customWidth="1"/>
    <col min="4932" max="4938" width="7" bestFit="1" customWidth="1"/>
    <col min="4939" max="4939" width="8" bestFit="1" customWidth="1"/>
    <col min="4940" max="4941" width="7" bestFit="1" customWidth="1"/>
    <col min="4942" max="4942" width="8" bestFit="1" customWidth="1"/>
    <col min="4943" max="4943" width="7" bestFit="1" customWidth="1"/>
    <col min="4944" max="4944" width="8" bestFit="1" customWidth="1"/>
    <col min="4945" max="4946" width="7" bestFit="1" customWidth="1"/>
    <col min="4947" max="4948" width="8" bestFit="1" customWidth="1"/>
    <col min="4949" max="4950" width="7" bestFit="1" customWidth="1"/>
    <col min="4951" max="4951" width="8" bestFit="1" customWidth="1"/>
    <col min="4952" max="4952" width="7" bestFit="1" customWidth="1"/>
    <col min="4953" max="4953" width="8" bestFit="1" customWidth="1"/>
    <col min="4954" max="4954" width="7" bestFit="1" customWidth="1"/>
    <col min="4955" max="4957" width="8" bestFit="1" customWidth="1"/>
    <col min="4958" max="4958" width="7" bestFit="1" customWidth="1"/>
    <col min="4959" max="4959" width="8" bestFit="1" customWidth="1"/>
    <col min="4960" max="4962" width="7" bestFit="1" customWidth="1"/>
    <col min="4963" max="4964" width="8" bestFit="1" customWidth="1"/>
    <col min="4965" max="4965" width="7" bestFit="1" customWidth="1"/>
    <col min="4966" max="4969" width="8" bestFit="1" customWidth="1"/>
    <col min="4970" max="4970" width="7" bestFit="1" customWidth="1"/>
    <col min="4971" max="4972" width="8" bestFit="1" customWidth="1"/>
    <col min="4973" max="4974" width="7" bestFit="1" customWidth="1"/>
    <col min="4975" max="4975" width="8" bestFit="1" customWidth="1"/>
    <col min="4976" max="4977" width="7" bestFit="1" customWidth="1"/>
    <col min="4978" max="4978" width="8" bestFit="1" customWidth="1"/>
    <col min="4979" max="4980" width="7" bestFit="1" customWidth="1"/>
    <col min="4981" max="4981" width="11.33203125" bestFit="1" customWidth="1"/>
    <col min="4982" max="4996" width="8.88671875" bestFit="1" customWidth="1"/>
    <col min="4997" max="4997" width="8" bestFit="1" customWidth="1"/>
    <col min="4998" max="5008" width="8.88671875" bestFit="1" customWidth="1"/>
    <col min="5009" max="5009" width="11.33203125" bestFit="1" customWidth="1"/>
  </cols>
  <sheetData>
    <row r="1" spans="1:11" x14ac:dyDescent="0.3">
      <c r="A1" s="1" t="s">
        <v>0</v>
      </c>
      <c r="B1" t="s">
        <v>57</v>
      </c>
      <c r="I1" t="s">
        <v>69</v>
      </c>
      <c r="K1" t="s">
        <v>73</v>
      </c>
    </row>
    <row r="2" spans="1:11" x14ac:dyDescent="0.3">
      <c r="A2" s="2" t="s">
        <v>63</v>
      </c>
      <c r="B2">
        <v>2484</v>
      </c>
      <c r="I2">
        <v>5000</v>
      </c>
      <c r="K2" s="11">
        <v>251378846</v>
      </c>
    </row>
    <row r="3" spans="1:11" x14ac:dyDescent="0.3">
      <c r="A3" s="2" t="s">
        <v>64</v>
      </c>
      <c r="B3">
        <v>2516</v>
      </c>
    </row>
    <row r="4" spans="1:11" x14ac:dyDescent="0.3">
      <c r="A4" s="2" t="s">
        <v>9</v>
      </c>
      <c r="B4">
        <v>5000</v>
      </c>
      <c r="I4" s="1" t="s">
        <v>0</v>
      </c>
      <c r="J4" t="s">
        <v>69</v>
      </c>
    </row>
    <row r="5" spans="1:11" x14ac:dyDescent="0.3">
      <c r="I5" s="2" t="s">
        <v>70</v>
      </c>
      <c r="J5">
        <v>1712</v>
      </c>
    </row>
    <row r="6" spans="1:11" x14ac:dyDescent="0.3">
      <c r="A6" s="1" t="s">
        <v>0</v>
      </c>
      <c r="B6" t="s">
        <v>65</v>
      </c>
      <c r="I6" s="2" t="s">
        <v>72</v>
      </c>
      <c r="J6">
        <v>1638</v>
      </c>
    </row>
    <row r="7" spans="1:11" x14ac:dyDescent="0.3">
      <c r="A7" s="2" t="s">
        <v>66</v>
      </c>
      <c r="B7">
        <v>1645</v>
      </c>
      <c r="I7" s="2" t="s">
        <v>71</v>
      </c>
      <c r="J7">
        <v>1650</v>
      </c>
    </row>
    <row r="8" spans="1:11" x14ac:dyDescent="0.3">
      <c r="A8" s="2" t="s">
        <v>67</v>
      </c>
      <c r="B8">
        <v>1744</v>
      </c>
      <c r="I8" s="2" t="s">
        <v>9</v>
      </c>
      <c r="J8">
        <v>5000</v>
      </c>
    </row>
    <row r="9" spans="1:11" x14ac:dyDescent="0.3">
      <c r="A9" s="2" t="s">
        <v>68</v>
      </c>
      <c r="B9">
        <v>1611</v>
      </c>
    </row>
    <row r="10" spans="1:11" x14ac:dyDescent="0.3">
      <c r="A10" s="2" t="s">
        <v>9</v>
      </c>
      <c r="B10">
        <v>5000</v>
      </c>
    </row>
    <row r="17" spans="1:10" x14ac:dyDescent="0.3">
      <c r="A17" s="1" t="s">
        <v>0</v>
      </c>
      <c r="B17" t="s">
        <v>57</v>
      </c>
    </row>
    <row r="18" spans="1:10" x14ac:dyDescent="0.3">
      <c r="A18" s="2" t="s">
        <v>74</v>
      </c>
      <c r="B18">
        <v>1685</v>
      </c>
    </row>
    <row r="19" spans="1:10" x14ac:dyDescent="0.3">
      <c r="A19" s="2" t="s">
        <v>75</v>
      </c>
      <c r="B19">
        <v>1668</v>
      </c>
    </row>
    <row r="20" spans="1:10" x14ac:dyDescent="0.3">
      <c r="A20" s="2" t="s">
        <v>71</v>
      </c>
      <c r="B20">
        <v>1647</v>
      </c>
    </row>
    <row r="21" spans="1:10" x14ac:dyDescent="0.3">
      <c r="A21" s="2" t="s">
        <v>9</v>
      </c>
      <c r="B21">
        <v>5000</v>
      </c>
      <c r="H21" s="1" t="s">
        <v>0</v>
      </c>
      <c r="I21" t="s">
        <v>77</v>
      </c>
      <c r="J21" t="s">
        <v>76</v>
      </c>
    </row>
    <row r="22" spans="1:10" x14ac:dyDescent="0.3">
      <c r="H22" s="2" t="s">
        <v>50</v>
      </c>
      <c r="I22">
        <v>307282242</v>
      </c>
      <c r="J22">
        <v>1250378.8700000001</v>
      </c>
    </row>
    <row r="23" spans="1:10" x14ac:dyDescent="0.3">
      <c r="H23" s="2" t="s">
        <v>51</v>
      </c>
      <c r="I23">
        <v>333678159</v>
      </c>
      <c r="J23">
        <v>1363452.53</v>
      </c>
    </row>
    <row r="24" spans="1:10" x14ac:dyDescent="0.3">
      <c r="H24" s="2" t="s">
        <v>52</v>
      </c>
      <c r="I24">
        <v>319651834</v>
      </c>
      <c r="J24">
        <v>1339028.42</v>
      </c>
    </row>
    <row r="25" spans="1:10" x14ac:dyDescent="0.3">
      <c r="H25" s="2" t="s">
        <v>53</v>
      </c>
      <c r="I25">
        <v>312202512</v>
      </c>
      <c r="J25">
        <v>1308148.58</v>
      </c>
    </row>
    <row r="26" spans="1:10" x14ac:dyDescent="0.3">
      <c r="H26" s="2" t="s">
        <v>9</v>
      </c>
      <c r="I26">
        <v>1272814747</v>
      </c>
      <c r="J26">
        <v>5261008.4000000004</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9C6E1E88-7AC1-4381-92A4-7D66C9BC1061}">
  <ds:schemaRefs/>
</ds:datastoreItem>
</file>

<file path=customXml/itemProps2.xml><?xml version="1.0" encoding="utf-8"?>
<ds:datastoreItem xmlns:ds="http://schemas.openxmlformats.org/officeDocument/2006/customXml" ds:itemID="{9BD7196E-F2B3-40E2-9E27-02749771C3E7}">
  <ds:schemaRefs/>
</ds:datastoreItem>
</file>

<file path=customXml/itemProps3.xml><?xml version="1.0" encoding="utf-8"?>
<ds:datastoreItem xmlns:ds="http://schemas.openxmlformats.org/officeDocument/2006/customXml" ds:itemID="{5BC03D86-2319-4208-A9C6-984A46065CD4}">
  <ds:schemaRefs/>
</ds:datastoreItem>
</file>

<file path=customXml/itemProps4.xml><?xml version="1.0" encoding="utf-8"?>
<ds:datastoreItem xmlns:ds="http://schemas.openxmlformats.org/officeDocument/2006/customXml" ds:itemID="{6C6798A0-939B-4E62-8C14-2D9F968FD72C}">
  <ds:schemaRefs/>
</ds:datastoreItem>
</file>

<file path=customXml/itemProps5.xml><?xml version="1.0" encoding="utf-8"?>
<ds:datastoreItem xmlns:ds="http://schemas.openxmlformats.org/officeDocument/2006/customXml" ds:itemID="{78DA4F0C-0009-4D70-8C48-43A33FA00242}">
  <ds:schemaRefs/>
</ds:datastoreItem>
</file>

<file path=customXml/itemProps6.xml><?xml version="1.0" encoding="utf-8"?>
<ds:datastoreItem xmlns:ds="http://schemas.openxmlformats.org/officeDocument/2006/customXml" ds:itemID="{14D41EC1-A27B-468B-8597-40D4C19E2E47}">
  <ds:schemaRefs/>
</ds:datastoreItem>
</file>

<file path=customXml/itemProps7.xml><?xml version="1.0" encoding="utf-8"?>
<ds:datastoreItem xmlns:ds="http://schemas.openxmlformats.org/officeDocument/2006/customXml" ds:itemID="{773B2EB3-250F-4F50-9C11-2312B3F362AE}">
  <ds:schemaRefs/>
</ds:datastoreItem>
</file>

<file path=customXml/itemProps8.xml><?xml version="1.0" encoding="utf-8"?>
<ds:datastoreItem xmlns:ds="http://schemas.openxmlformats.org/officeDocument/2006/customXml" ds:itemID="{CF8662F5-720E-4260-977F-3F1854AB5401}">
  <ds:schemaRefs/>
</ds:datastoreItem>
</file>

<file path=customXml/itemProps9.xml><?xml version="1.0" encoding="utf-8"?>
<ds:datastoreItem xmlns:ds="http://schemas.openxmlformats.org/officeDocument/2006/customXml" ds:itemID="{ABD75EBF-6ADF-468E-987D-C2862C75C5DA}">
  <ds:schemaRefs>
    <ds:schemaRef ds:uri="http://schemas.microsoft.com/DataMashup"/>
  </ds:schemaRefs>
</ds:datastoreItem>
</file>

<file path=customXml/itemProps10.xml><?xml version="1.0" encoding="utf-8"?>
<ds:datastoreItem xmlns:ds="http://schemas.openxmlformats.org/officeDocument/2006/customXml" ds:itemID="{7FAD6F29-D0E0-441F-86C0-77FDA611DC38}">
  <ds:schemaRefs/>
</ds:datastoreItem>
</file>

<file path=customXml/itemProps11.xml><?xml version="1.0" encoding="utf-8"?>
<ds:datastoreItem xmlns:ds="http://schemas.openxmlformats.org/officeDocument/2006/customXml" ds:itemID="{BB97E3F5-6765-4E14-B0B9-E2D32D97DF22}">
  <ds:schemaRefs/>
</ds:datastoreItem>
</file>

<file path=customXml/itemProps12.xml><?xml version="1.0" encoding="utf-8"?>
<ds:datastoreItem xmlns:ds="http://schemas.openxmlformats.org/officeDocument/2006/customXml" ds:itemID="{D4343818-3CD1-4FDF-8997-6D6505C83732}">
  <ds:schemaRefs/>
</ds:datastoreItem>
</file>

<file path=customXml/itemProps13.xml><?xml version="1.0" encoding="utf-8"?>
<ds:datastoreItem xmlns:ds="http://schemas.openxmlformats.org/officeDocument/2006/customXml" ds:itemID="{98D92EED-063D-42D2-BA93-234E52903442}">
  <ds:schemaRefs/>
</ds:datastoreItem>
</file>

<file path=customXml/itemProps14.xml><?xml version="1.0" encoding="utf-8"?>
<ds:datastoreItem xmlns:ds="http://schemas.openxmlformats.org/officeDocument/2006/customXml" ds:itemID="{856B4E14-A714-4878-A55A-321A8AA4873F}">
  <ds:schemaRefs/>
</ds:datastoreItem>
</file>

<file path=customXml/itemProps15.xml><?xml version="1.0" encoding="utf-8"?>
<ds:datastoreItem xmlns:ds="http://schemas.openxmlformats.org/officeDocument/2006/customXml" ds:itemID="{D3180726-B0B1-4034-AE8B-E2E796F7CD25}">
  <ds:schemaRefs/>
</ds:datastoreItem>
</file>

<file path=customXml/itemProps16.xml><?xml version="1.0" encoding="utf-8"?>
<ds:datastoreItem xmlns:ds="http://schemas.openxmlformats.org/officeDocument/2006/customXml" ds:itemID="{4E571981-62DB-4667-8B52-50D98F9075BF}">
  <ds:schemaRefs/>
</ds:datastoreItem>
</file>

<file path=customXml/itemProps17.xml><?xml version="1.0" encoding="utf-8"?>
<ds:datastoreItem xmlns:ds="http://schemas.openxmlformats.org/officeDocument/2006/customXml" ds:itemID="{4F6260E7-3C61-4DCE-B0D2-2287027B25D5}">
  <ds:schemaRefs/>
</ds:datastoreItem>
</file>

<file path=customXml/itemProps18.xml><?xml version="1.0" encoding="utf-8"?>
<ds:datastoreItem xmlns:ds="http://schemas.openxmlformats.org/officeDocument/2006/customXml" ds:itemID="{599FF665-42FC-47DD-8B96-A56443E645FC}">
  <ds:schemaRefs/>
</ds:datastoreItem>
</file>

<file path=customXml/itemProps19.xml><?xml version="1.0" encoding="utf-8"?>
<ds:datastoreItem xmlns:ds="http://schemas.openxmlformats.org/officeDocument/2006/customXml" ds:itemID="{815F1E42-0137-4589-B48A-B684657B14D8}">
  <ds:schemaRefs/>
</ds:datastoreItem>
</file>

<file path=customXml/itemProps20.xml><?xml version="1.0" encoding="utf-8"?>
<ds:datastoreItem xmlns:ds="http://schemas.openxmlformats.org/officeDocument/2006/customXml" ds:itemID="{DE513002-D132-4B7D-9E42-F83ED545A3F7}">
  <ds:schemaRefs/>
</ds:datastoreItem>
</file>

<file path=customXml/itemProps21.xml><?xml version="1.0" encoding="utf-8"?>
<ds:datastoreItem xmlns:ds="http://schemas.openxmlformats.org/officeDocument/2006/customXml" ds:itemID="{49FB2E58-8F92-4065-ADC6-3ED5C12F0932}">
  <ds:schemaRefs/>
</ds:datastoreItem>
</file>

<file path=customXml/itemProps22.xml><?xml version="1.0" encoding="utf-8"?>
<ds:datastoreItem xmlns:ds="http://schemas.openxmlformats.org/officeDocument/2006/customXml" ds:itemID="{EEE48E3F-A3FE-45E1-A9CD-593EC681399C}">
  <ds:schemaRefs/>
</ds:datastoreItem>
</file>

<file path=customXml/itemProps23.xml><?xml version="1.0" encoding="utf-8"?>
<ds:datastoreItem xmlns:ds="http://schemas.openxmlformats.org/officeDocument/2006/customXml" ds:itemID="{AFF2EB84-3D39-4A9F-8E54-986D723965C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Dashboard Overview</vt:lpstr>
      <vt:lpstr>Payment and Claim Dashboard</vt:lpstr>
      <vt:lpstr>Invoice</vt:lpstr>
      <vt:lpstr>Yearly Meeting Count</vt:lpstr>
      <vt:lpstr>Stage Funnel by Revenue</vt:lpstr>
      <vt:lpstr>Meeting By Exe</vt:lpstr>
      <vt:lpstr>Top Open Opportunity</vt:lpstr>
      <vt:lpstr>Sheet1</vt:lpstr>
      <vt:lpstr>Sheet2</vt:lpstr>
      <vt:lpstr>opp prod distribution</vt:lpstr>
      <vt:lpstr>Policy</vt:lpstr>
      <vt:lpstr>payment n claims</vt:lpstr>
    </vt:vector>
  </TitlesOfParts>
  <Company>office2021_v1</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Nitin Bhiwapurkar</dc:creator>
  <cp:lastModifiedBy>howsalya A</cp:lastModifiedBy>
  <dcterms:created xsi:type="dcterms:W3CDTF">2025-03-12T01:42:28Z</dcterms:created>
  <dcterms:modified xsi:type="dcterms:W3CDTF">2025-08-01T15:53:51Z</dcterms:modified>
</cp:coreProperties>
</file>