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4/day_13/"/>
    </mc:Choice>
  </mc:AlternateContent>
  <xr:revisionPtr revIDLastSave="0" documentId="13_ncr:1_{202120D6-AB38-3047-AE76-DA58FDBDD6EB}" xr6:coauthVersionLast="47" xr6:coauthVersionMax="47" xr10:uidLastSave="{00000000-0000-0000-0000-000000000000}"/>
  <bookViews>
    <workbookView xWindow="29400" yWindow="0" windowWidth="38400" windowHeight="21600" activeTab="3" xr2:uid="{6D69BDF9-9A37-2E4B-B2A4-3DC0FCD5AA0D}"/>
  </bookViews>
  <sheets>
    <sheet name="Recap" sheetId="1" r:id="rId1"/>
    <sheet name="Agenda" sheetId="2" r:id="rId2"/>
    <sheet name="Discussion" sheetId="3" r:id="rId3"/>
    <sheet name="Window" sheetId="4" r:id="rId4"/>
  </sheets>
  <calcPr calcId="181029"/>
  <pivotCaches>
    <pivotCache cacheId="48" r:id="rId5"/>
    <pivotCache cacheId="5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4" l="1" a="1"/>
  <c r="L82" i="3" a="1"/>
  <c r="L82" i="3" s="1"/>
  <c r="J83" i="3"/>
  <c r="J84" i="3"/>
  <c r="J85" i="3"/>
  <c r="J86" i="3"/>
  <c r="J87" i="3"/>
  <c r="J88" i="3"/>
  <c r="J89" i="3"/>
  <c r="J90" i="3"/>
  <c r="J82" i="3"/>
  <c r="J51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<sst xmlns="http://schemas.openxmlformats.org/spreadsheetml/2006/main" count="108" uniqueCount="40">
  <si>
    <t>order_id</t>
  </si>
  <si>
    <t>cust_id</t>
  </si>
  <si>
    <t>store_id</t>
  </si>
  <si>
    <t>order_date</t>
  </si>
  <si>
    <t>order_status</t>
  </si>
  <si>
    <t>total_amount</t>
  </si>
  <si>
    <t>Shipped</t>
  </si>
  <si>
    <t>Delivered</t>
  </si>
  <si>
    <t>Returned</t>
  </si>
  <si>
    <t>Cancelled</t>
  </si>
  <si>
    <t>Row Labels</t>
  </si>
  <si>
    <t>Grand Total</t>
  </si>
  <si>
    <t>Sum of total_amount</t>
  </si>
  <si>
    <t>Employee</t>
  </si>
  <si>
    <t>emp_id</t>
  </si>
  <si>
    <t>dept_id</t>
  </si>
  <si>
    <t>salary</t>
  </si>
  <si>
    <t>Top 3 employees with higest salary</t>
  </si>
  <si>
    <t>Top Salary in each dept</t>
  </si>
  <si>
    <t xml:space="preserve">group by </t>
  </si>
  <si>
    <t>max</t>
  </si>
  <si>
    <t xml:space="preserve">order by </t>
  </si>
  <si>
    <t>limit 3</t>
  </si>
  <si>
    <t>Second higest Salary in each dept</t>
  </si>
  <si>
    <t>Partition</t>
  </si>
  <si>
    <t>Sorting</t>
  </si>
  <si>
    <t>Aggregate</t>
  </si>
  <si>
    <t>Rank</t>
  </si>
  <si>
    <t>rank</t>
  </si>
  <si>
    <t>row_no</t>
  </si>
  <si>
    <t>dense_rank</t>
  </si>
  <si>
    <t>Sum of salary</t>
  </si>
  <si>
    <t>Sum of salary2</t>
  </si>
  <si>
    <t>Average of salary3</t>
  </si>
  <si>
    <t>Sum</t>
  </si>
  <si>
    <t>Max</t>
  </si>
  <si>
    <t>Min</t>
  </si>
  <si>
    <t>Average</t>
  </si>
  <si>
    <t>Lag</t>
  </si>
  <si>
    <t>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</si>
</sst>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152039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C8A74-E05D-FF2E-5363-EB1CD6AAD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6384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59</xdr:row>
      <xdr:rowOff>73077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ED1509-393A-FDE3-0242-4A9133F9F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892800"/>
          <a:ext cx="7772400" cy="61690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79</xdr:row>
      <xdr:rowOff>178400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27155A-860E-D07E-72B3-7768634DB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2192000"/>
          <a:ext cx="7772400" cy="403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195245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29281-8622-C399-2CAC-93A87D6DC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624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304800</xdr:colOff>
      <xdr:row>15</xdr:row>
      <xdr:rowOff>13495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41C1B-04C0-EFB1-C3D3-3EC35EB54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582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9</xdr:col>
      <xdr:colOff>304800</xdr:colOff>
      <xdr:row>35</xdr:row>
      <xdr:rowOff>86935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26566-0FE1-1B24-385F-7651FB4F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251200"/>
          <a:ext cx="7772400" cy="394773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051.937267939815" createdVersion="8" refreshedVersion="8" minRefreshableVersion="3" recordCount="50" xr:uid="{F10D4BC8-E710-8043-B865-0F829157B8EF}">
  <cacheSource type="worksheet">
    <worksheetSource ref="B2:G52" sheet="Discussion"/>
  </cacheSource>
  <cacheFields count="6">
    <cacheField name="order_id" numFmtId="0">
      <sharedItems containsSemiMixedTypes="0" containsString="0" containsNumber="1" containsInteger="1" minValue="1" maxValue="50"/>
    </cacheField>
    <cacheField name="cust_id" numFmtId="0">
      <sharedItems containsSemiMixedTypes="0" containsString="0" containsNumber="1" containsInteger="1" minValue="204" maxValue="49434" count="50">
        <n v="19163"/>
        <n v="4231"/>
        <n v="18750"/>
        <n v="14680"/>
        <n v="27871"/>
        <n v="15604"/>
        <n v="44507"/>
        <n v="33385"/>
        <n v="40624"/>
        <n v="10927"/>
        <n v="12175"/>
        <n v="49434"/>
        <n v="11647"/>
        <n v="33724"/>
        <n v="12978"/>
        <n v="23866"/>
        <n v="27211"/>
        <n v="35268"/>
        <n v="1064"/>
        <n v="35352" u="1"/>
        <n v="1625" u="1"/>
        <n v="48963" u="1"/>
        <n v="2722" u="1"/>
        <n v="36200" u="1"/>
        <n v="18018" u="1"/>
        <n v="33664" u="1"/>
        <n v="34020" u="1"/>
        <n v="36388" u="1"/>
        <n v="15652" u="1"/>
        <n v="4913" u="1"/>
        <n v="40234" u="1"/>
        <n v="35854" u="1"/>
        <n v="913" u="1"/>
        <n v="18749" u="1"/>
        <n v="41687" u="1"/>
        <n v="48829" u="1"/>
        <n v="204" u="1"/>
        <n v="30739" u="1"/>
        <n v="33268" u="1"/>
        <n v="27830" u="1"/>
        <n v="12896" u="1"/>
        <n v="37042" u="1"/>
        <n v="35809" u="1"/>
        <n v="40044" u="1"/>
        <n v="40112" u="1"/>
        <n v="25107" u="1"/>
        <n v="27057" u="1"/>
        <n v="26046" u="1"/>
        <n v="19330" u="1"/>
        <n v="11658" u="1"/>
      </sharedItems>
    </cacheField>
    <cacheField name="store_id" numFmtId="0">
      <sharedItems containsSemiMixedTypes="0" containsString="0" containsNumber="1" containsInteger="1" minValue="2" maxValue="193" count="44">
        <n v="27"/>
        <n v="95"/>
        <n v="20"/>
        <n v="38"/>
        <n v="45"/>
        <n v="131"/>
        <n v="19"/>
        <n v="54"/>
        <n v="152"/>
        <n v="193"/>
        <n v="47"/>
        <n v="2"/>
        <n v="165"/>
        <n v="100"/>
        <n v="109"/>
        <n v="32"/>
        <n v="9"/>
        <n v="12"/>
        <n v="124"/>
        <n v="5"/>
        <n v="25"/>
        <n v="64"/>
        <n v="177"/>
        <n v="93"/>
        <n v="130"/>
        <n v="154"/>
        <n v="80"/>
        <n v="94"/>
        <n v="161"/>
        <n v="125"/>
        <n v="181"/>
        <n v="82"/>
        <n v="183"/>
        <n v="8"/>
        <n v="151"/>
        <n v="7"/>
        <n v="123"/>
        <n v="144"/>
        <n v="75"/>
        <n v="150"/>
        <n v="156" u="1"/>
        <n v="39" u="1"/>
        <n v="23" u="1"/>
        <n v="26" u="1"/>
      </sharedItems>
    </cacheField>
    <cacheField name="order_date" numFmtId="14">
      <sharedItems containsSemiMixedTypes="0" containsNonDate="0" containsDate="1" containsString="0" minDate="2024-01-02T00:00:00" maxDate="2025-09-20T00:00:00"/>
    </cacheField>
    <cacheField name="order_status" numFmtId="0">
      <sharedItems/>
    </cacheField>
    <cacheField name="total_amount" numFmtId="0">
      <sharedItems containsSemiMixedTypes="0" containsString="0" containsNumber="1" minValue="13002.45" maxValue="925751.5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051.954898611111" createdVersion="8" refreshedVersion="8" minRefreshableVersion="3" recordCount="9" xr:uid="{4DE1F89F-F511-4640-9B17-4CB1B319D828}">
  <cacheSource type="worksheet">
    <worksheetSource ref="B39:D48" sheet="Window"/>
  </cacheSource>
  <cacheFields count="3">
    <cacheField name="emp_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dept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salary" numFmtId="1">
      <sharedItems containsSemiMixedTypes="0" containsString="0" containsNumber="1" minValue="24599.390819775872" maxValue="48356.766682809932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x v="0"/>
    <d v="2025-03-29T00:00:00"/>
    <s v="Shipped"/>
    <n v="283034.46999999997"/>
  </r>
  <r>
    <n v="2"/>
    <x v="0"/>
    <x v="1"/>
    <d v="2024-01-18T00:00:00"/>
    <s v="Delivered"/>
    <n v="58947.5"/>
  </r>
  <r>
    <n v="3"/>
    <x v="0"/>
    <x v="2"/>
    <d v="2024-03-16T00:00:00"/>
    <s v="Returned"/>
    <n v="397896.8"/>
  </r>
  <r>
    <n v="4"/>
    <x v="0"/>
    <x v="3"/>
    <d v="2025-03-12T00:00:00"/>
    <s v="Returned"/>
    <n v="232404.8"/>
  </r>
  <r>
    <n v="5"/>
    <x v="1"/>
    <x v="4"/>
    <d v="2024-03-07T00:00:00"/>
    <s v="Delivered"/>
    <n v="217182.38"/>
  </r>
  <r>
    <n v="6"/>
    <x v="2"/>
    <x v="4"/>
    <d v="2024-01-29T00:00:00"/>
    <s v="Cancelled"/>
    <n v="331497.73"/>
  </r>
  <r>
    <n v="7"/>
    <x v="2"/>
    <x v="4"/>
    <d v="2024-03-19T00:00:00"/>
    <s v="Cancelled"/>
    <n v="142672"/>
  </r>
  <r>
    <n v="8"/>
    <x v="2"/>
    <x v="4"/>
    <d v="2025-06-24T00:00:00"/>
    <s v="Returned"/>
    <n v="28793.599999999999"/>
  </r>
  <r>
    <n v="9"/>
    <x v="2"/>
    <x v="4"/>
    <d v="2024-04-11T00:00:00"/>
    <s v="Shipped"/>
    <n v="464940.25"/>
  </r>
  <r>
    <n v="10"/>
    <x v="3"/>
    <x v="5"/>
    <d v="2024-11-26T00:00:00"/>
    <s v="Returned"/>
    <n v="339933.6"/>
  </r>
  <r>
    <n v="11"/>
    <x v="4"/>
    <x v="6"/>
    <d v="2025-07-24T00:00:00"/>
    <s v="Shipped"/>
    <n v="168226.7"/>
  </r>
  <r>
    <n v="12"/>
    <x v="5"/>
    <x v="7"/>
    <d v="2025-06-17T00:00:00"/>
    <s v="Delivered"/>
    <n v="756723.97"/>
  </r>
  <r>
    <n v="13"/>
    <x v="5"/>
    <x v="8"/>
    <d v="2024-08-03T00:00:00"/>
    <s v="Cancelled"/>
    <n v="458886.7"/>
  </r>
  <r>
    <n v="14"/>
    <x v="5"/>
    <x v="9"/>
    <d v="2025-03-02T00:00:00"/>
    <s v="Delivered"/>
    <n v="584281.44999999995"/>
  </r>
  <r>
    <n v="15"/>
    <x v="5"/>
    <x v="10"/>
    <d v="2024-04-17T00:00:00"/>
    <s v="Shipped"/>
    <n v="90363.05"/>
  </r>
  <r>
    <n v="16"/>
    <x v="6"/>
    <x v="11"/>
    <d v="2024-05-02T00:00:00"/>
    <s v="Cancelled"/>
    <n v="339030"/>
  </r>
  <r>
    <n v="17"/>
    <x v="7"/>
    <x v="12"/>
    <d v="2025-06-25T00:00:00"/>
    <s v="Returned"/>
    <n v="367245.4"/>
  </r>
  <r>
    <n v="18"/>
    <x v="7"/>
    <x v="13"/>
    <d v="2025-02-04T00:00:00"/>
    <s v="Cancelled"/>
    <n v="791396.55"/>
  </r>
  <r>
    <n v="19"/>
    <x v="7"/>
    <x v="10"/>
    <d v="2025-03-28T00:00:00"/>
    <s v="Returned"/>
    <n v="91758.6"/>
  </r>
  <r>
    <n v="20"/>
    <x v="7"/>
    <x v="13"/>
    <d v="2025-03-09T00:00:00"/>
    <s v="Returned"/>
    <n v="17345.95"/>
  </r>
  <r>
    <n v="21"/>
    <x v="7"/>
    <x v="14"/>
    <d v="2025-05-01T00:00:00"/>
    <s v="Cancelled"/>
    <n v="413281"/>
  </r>
  <r>
    <n v="22"/>
    <x v="8"/>
    <x v="15"/>
    <d v="2024-06-19T00:00:00"/>
    <s v="Delivered"/>
    <n v="578352.1"/>
  </r>
  <r>
    <n v="23"/>
    <x v="9"/>
    <x v="16"/>
    <d v="2025-09-19T00:00:00"/>
    <s v="Returned"/>
    <n v="69656"/>
  </r>
  <r>
    <n v="24"/>
    <x v="10"/>
    <x v="17"/>
    <d v="2025-04-03T00:00:00"/>
    <s v="Shipped"/>
    <n v="25120.799999999999"/>
  </r>
  <r>
    <n v="25"/>
    <x v="11"/>
    <x v="18"/>
    <d v="2024-02-12T00:00:00"/>
    <s v="Delivered"/>
    <n v="243247.5"/>
  </r>
  <r>
    <n v="26"/>
    <x v="12"/>
    <x v="4"/>
    <d v="2025-07-16T00:00:00"/>
    <s v="Shipped"/>
    <n v="613805.78"/>
  </r>
  <r>
    <n v="27"/>
    <x v="13"/>
    <x v="10"/>
    <d v="2025-03-13T00:00:00"/>
    <s v="Cancelled"/>
    <n v="207924.45"/>
  </r>
  <r>
    <n v="28"/>
    <x v="14"/>
    <x v="19"/>
    <d v="2024-09-02T00:00:00"/>
    <s v="Delivered"/>
    <n v="624258.19999999995"/>
  </r>
  <r>
    <n v="29"/>
    <x v="15"/>
    <x v="20"/>
    <d v="2024-07-16T00:00:00"/>
    <s v="Shipped"/>
    <n v="280369"/>
  </r>
  <r>
    <n v="30"/>
    <x v="15"/>
    <x v="21"/>
    <d v="2025-01-10T00:00:00"/>
    <s v="Delivered"/>
    <n v="583211.80000000005"/>
  </r>
  <r>
    <n v="31"/>
    <x v="15"/>
    <x v="22"/>
    <d v="2025-07-31T00:00:00"/>
    <s v="Shipped"/>
    <n v="13002.45"/>
  </r>
  <r>
    <n v="32"/>
    <x v="15"/>
    <x v="21"/>
    <d v="2025-07-02T00:00:00"/>
    <s v="Cancelled"/>
    <n v="220573.85"/>
  </r>
  <r>
    <n v="33"/>
    <x v="15"/>
    <x v="23"/>
    <d v="2024-11-01T00:00:00"/>
    <s v="Cancelled"/>
    <n v="925751.57"/>
  </r>
  <r>
    <n v="34"/>
    <x v="15"/>
    <x v="24"/>
    <d v="2025-07-03T00:00:00"/>
    <s v="Delivered"/>
    <n v="256511.4"/>
  </r>
  <r>
    <n v="35"/>
    <x v="15"/>
    <x v="25"/>
    <d v="2024-03-02T00:00:00"/>
    <s v="Returned"/>
    <n v="119742.3"/>
  </r>
  <r>
    <n v="36"/>
    <x v="15"/>
    <x v="26"/>
    <d v="2024-10-17T00:00:00"/>
    <s v="Shipped"/>
    <n v="863979.12"/>
  </r>
  <r>
    <n v="37"/>
    <x v="15"/>
    <x v="27"/>
    <d v="2024-05-20T00:00:00"/>
    <s v="Cancelled"/>
    <n v="58776.5"/>
  </r>
  <r>
    <n v="38"/>
    <x v="15"/>
    <x v="28"/>
    <d v="2025-04-17T00:00:00"/>
    <s v="Shipped"/>
    <n v="51478.400000000001"/>
  </r>
  <r>
    <n v="39"/>
    <x v="15"/>
    <x v="18"/>
    <d v="2025-03-01T00:00:00"/>
    <s v="Returned"/>
    <n v="191802.9"/>
  </r>
  <r>
    <n v="40"/>
    <x v="15"/>
    <x v="29"/>
    <d v="2024-11-08T00:00:00"/>
    <s v="Delivered"/>
    <n v="139936"/>
  </r>
  <r>
    <n v="41"/>
    <x v="15"/>
    <x v="30"/>
    <d v="2025-03-05T00:00:00"/>
    <s v="Shipped"/>
    <n v="132389.20000000001"/>
  </r>
  <r>
    <n v="42"/>
    <x v="15"/>
    <x v="31"/>
    <d v="2025-04-10T00:00:00"/>
    <s v="Shipped"/>
    <n v="275755.12"/>
  </r>
  <r>
    <n v="43"/>
    <x v="15"/>
    <x v="32"/>
    <d v="2024-04-23T00:00:00"/>
    <s v="Returned"/>
    <n v="415990.75"/>
  </r>
  <r>
    <n v="44"/>
    <x v="16"/>
    <x v="33"/>
    <d v="2024-08-03T00:00:00"/>
    <s v="Returned"/>
    <n v="647098.94999999995"/>
  </r>
  <r>
    <n v="45"/>
    <x v="17"/>
    <x v="34"/>
    <d v="2024-02-26T00:00:00"/>
    <s v="Shipped"/>
    <n v="777643.1"/>
  </r>
  <r>
    <n v="46"/>
    <x v="18"/>
    <x v="35"/>
    <d v="2024-05-25T00:00:00"/>
    <s v="Returned"/>
    <n v="114950"/>
  </r>
  <r>
    <n v="47"/>
    <x v="18"/>
    <x v="36"/>
    <d v="2024-11-17T00:00:00"/>
    <s v="Delivered"/>
    <n v="147938.20000000001"/>
  </r>
  <r>
    <n v="48"/>
    <x v="18"/>
    <x v="37"/>
    <d v="2024-01-02T00:00:00"/>
    <s v="Delivered"/>
    <n v="112226.38"/>
  </r>
  <r>
    <n v="49"/>
    <x v="18"/>
    <x v="38"/>
    <d v="2024-04-28T00:00:00"/>
    <s v="Returned"/>
    <n v="353434.8"/>
  </r>
  <r>
    <n v="50"/>
    <x v="18"/>
    <x v="39"/>
    <d v="2024-01-12T00:00:00"/>
    <s v="Shipped"/>
    <n v="444530.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48356.766682809932"/>
  </r>
  <r>
    <x v="1"/>
    <x v="1"/>
    <n v="24599.390819775872"/>
  </r>
  <r>
    <x v="2"/>
    <x v="2"/>
    <n v="31732.584866923069"/>
  </r>
  <r>
    <x v="3"/>
    <x v="3"/>
    <n v="45876.252077843092"/>
  </r>
  <r>
    <x v="4"/>
    <x v="0"/>
    <n v="25053.04432934893"/>
  </r>
  <r>
    <x v="5"/>
    <x v="1"/>
    <n v="26826.698966262433"/>
  </r>
  <r>
    <x v="6"/>
    <x v="3"/>
    <n v="36783.298279722061"/>
  </r>
  <r>
    <x v="7"/>
    <x v="0"/>
    <n v="40576.099387301248"/>
  </r>
  <r>
    <x v="8"/>
    <x v="1"/>
    <n v="37920.9508767364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BB66C-E7B7-5E47-BB22-1B1F8C35F9E9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I24:J65" firstHeaderRow="1" firstDataRow="1" firstDataCol="1"/>
  <pivotFields count="6">
    <pivotField compact="0" showAll="0"/>
    <pivotField compact="0" showAll="0"/>
    <pivotField axis="axisRow" compact="0" showAll="0">
      <items count="45">
        <item x="11"/>
        <item x="19"/>
        <item x="35"/>
        <item x="33"/>
        <item x="16"/>
        <item x="17"/>
        <item x="6"/>
        <item x="2"/>
        <item m="1" x="42"/>
        <item x="20"/>
        <item m="1" x="43"/>
        <item x="0"/>
        <item x="15"/>
        <item x="3"/>
        <item m="1" x="41"/>
        <item x="4"/>
        <item x="10"/>
        <item x="7"/>
        <item x="21"/>
        <item x="38"/>
        <item x="26"/>
        <item x="31"/>
        <item x="23"/>
        <item x="27"/>
        <item x="1"/>
        <item x="13"/>
        <item x="14"/>
        <item x="36"/>
        <item x="18"/>
        <item x="29"/>
        <item x="24"/>
        <item x="5"/>
        <item x="37"/>
        <item x="39"/>
        <item x="34"/>
        <item x="8"/>
        <item x="25"/>
        <item m="1" x="40"/>
        <item x="28"/>
        <item x="12"/>
        <item x="22"/>
        <item x="30"/>
        <item x="32"/>
        <item x="9"/>
        <item t="default"/>
      </items>
    </pivotField>
    <pivotField compact="0" numFmtId="14" showAll="0"/>
    <pivotField compact="0" showAll="0"/>
    <pivotField dataField="1" compact="0"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total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A0DEE-1D81-1442-BCD9-D84905F9A725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I2:J22" firstHeaderRow="1" firstDataRow="1" firstDataCol="1"/>
  <pivotFields count="6">
    <pivotField compact="0" showAll="0"/>
    <pivotField axis="axisRow" compact="0" showAll="0">
      <items count="51">
        <item m="1" x="36"/>
        <item m="1" x="32"/>
        <item x="18"/>
        <item m="1" x="20"/>
        <item m="1" x="22"/>
        <item x="1"/>
        <item m="1" x="29"/>
        <item x="9"/>
        <item x="12"/>
        <item m="1" x="49"/>
        <item x="10"/>
        <item m="1" x="40"/>
        <item x="14"/>
        <item x="3"/>
        <item x="5"/>
        <item m="1" x="28"/>
        <item m="1" x="24"/>
        <item m="1" x="33"/>
        <item x="2"/>
        <item x="0"/>
        <item m="1" x="48"/>
        <item x="15"/>
        <item m="1" x="45"/>
        <item m="1" x="47"/>
        <item m="1" x="46"/>
        <item x="16"/>
        <item m="1" x="39"/>
        <item x="4"/>
        <item m="1" x="37"/>
        <item m="1" x="38"/>
        <item x="7"/>
        <item m="1" x="25"/>
        <item x="13"/>
        <item m="1" x="26"/>
        <item x="17"/>
        <item m="1" x="19"/>
        <item m="1" x="42"/>
        <item m="1" x="31"/>
        <item m="1" x="23"/>
        <item m="1" x="27"/>
        <item m="1" x="41"/>
        <item m="1" x="43"/>
        <item m="1" x="44"/>
        <item m="1" x="30"/>
        <item x="8"/>
        <item m="1" x="34"/>
        <item x="6"/>
        <item m="1" x="35"/>
        <item m="1" x="21"/>
        <item x="11"/>
        <item t="default"/>
      </items>
    </pivotField>
    <pivotField compact="0" showAll="0"/>
    <pivotField compact="0" numFmtId="14" showAll="0"/>
    <pivotField compact="0" showAll="0"/>
    <pivotField dataField="1" compact="0" showAll="0"/>
  </pivotFields>
  <rowFields count="1">
    <field x="1"/>
  </rowFields>
  <rowItems count="20">
    <i>
      <x v="2"/>
    </i>
    <i>
      <x v="5"/>
    </i>
    <i>
      <x v="7"/>
    </i>
    <i>
      <x v="8"/>
    </i>
    <i>
      <x v="10"/>
    </i>
    <i>
      <x v="12"/>
    </i>
    <i>
      <x v="13"/>
    </i>
    <i>
      <x v="14"/>
    </i>
    <i>
      <x v="18"/>
    </i>
    <i>
      <x v="19"/>
    </i>
    <i>
      <x v="21"/>
    </i>
    <i>
      <x v="25"/>
    </i>
    <i>
      <x v="27"/>
    </i>
    <i>
      <x v="30"/>
    </i>
    <i>
      <x v="32"/>
    </i>
    <i>
      <x v="34"/>
    </i>
    <i>
      <x v="44"/>
    </i>
    <i>
      <x v="46"/>
    </i>
    <i>
      <x v="49"/>
    </i>
    <i t="grand">
      <x/>
    </i>
  </rowItems>
  <colItems count="1">
    <i/>
  </colItems>
  <dataFields count="1">
    <dataField name="Sum of total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17203-BBA2-6143-8D1D-9AD95BA6AAA7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51:E65" firstHeaderRow="0" firstDataRow="1" firstDataCol="1"/>
  <pivotFields count="3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numFmtId="1" showAll="0"/>
  </pivotFields>
  <rowFields count="2">
    <field x="1"/>
    <field x="0"/>
  </rowFields>
  <rowItems count="14">
    <i>
      <x/>
    </i>
    <i r="1">
      <x/>
    </i>
    <i r="1">
      <x v="4"/>
    </i>
    <i r="1">
      <x v="7"/>
    </i>
    <i>
      <x v="1"/>
    </i>
    <i r="1">
      <x v="1"/>
    </i>
    <i r="1">
      <x v="5"/>
    </i>
    <i r="1">
      <x v="8"/>
    </i>
    <i>
      <x v="2"/>
    </i>
    <i r="1">
      <x v="2"/>
    </i>
    <i>
      <x v="3"/>
    </i>
    <i r="1">
      <x v="3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ary" fld="2" baseField="0" baseItem="0" numFmtId="1"/>
    <dataField name="Sum of salary2" fld="2" showDataAs="runTotal" baseField="0" baseItem="0" numFmtId="1"/>
    <dataField name="Average of salary3" fld="2" subtotal="average" showDataAs="runTotal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21F3-9879-0A4A-87E1-EC1E602B92EF}">
  <dimension ref="A1"/>
  <sheetViews>
    <sheetView topLeftCell="A59" zoomScale="200" zoomScaleNormal="200" workbookViewId="0">
      <selection activeCell="B61" sqref="B6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3DD3-3C5D-3F44-A624-D4A63C5F01FA}">
  <dimension ref="A1"/>
  <sheetViews>
    <sheetView zoomScale="200" zoomScaleNormal="200" workbookViewId="0">
      <selection activeCell="L15" sqref="L1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8FB9-9B27-054A-8558-6E28F8CFE5C9}">
  <dimension ref="B2:N90"/>
  <sheetViews>
    <sheetView topLeftCell="C93" zoomScale="200" zoomScaleNormal="200" workbookViewId="0">
      <selection activeCell="L82" sqref="L82:N90"/>
    </sheetView>
  </sheetViews>
  <sheetFormatPr baseColWidth="10" defaultRowHeight="16" x14ac:dyDescent="0.2"/>
  <cols>
    <col min="1" max="1" width="4.1640625" customWidth="1"/>
    <col min="7" max="7" width="12" bestFit="1" customWidth="1"/>
    <col min="9" max="9" width="10.5" bestFit="1" customWidth="1"/>
    <col min="10" max="11" width="18.33203125" bestFit="1" customWidth="1"/>
  </cols>
  <sheetData>
    <row r="2" spans="2:10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s="2" t="s">
        <v>1</v>
      </c>
      <c r="J2" t="s">
        <v>12</v>
      </c>
    </row>
    <row r="3" spans="2:10" x14ac:dyDescent="0.2">
      <c r="B3">
        <v>1</v>
      </c>
      <c r="C3">
        <v>19163</v>
      </c>
      <c r="D3">
        <v>27</v>
      </c>
      <c r="E3" s="1">
        <v>45745</v>
      </c>
      <c r="F3" t="s">
        <v>6</v>
      </c>
      <c r="G3">
        <v>283034.46999999997</v>
      </c>
      <c r="I3">
        <v>1064</v>
      </c>
      <c r="J3" s="4">
        <v>1173079.5</v>
      </c>
    </row>
    <row r="4" spans="2:10" x14ac:dyDescent="0.2">
      <c r="B4">
        <v>2</v>
      </c>
      <c r="C4">
        <v>19163</v>
      </c>
      <c r="D4">
        <v>95</v>
      </c>
      <c r="E4" s="1">
        <v>45309</v>
      </c>
      <c r="F4" t="s">
        <v>7</v>
      </c>
      <c r="G4">
        <v>58947.5</v>
      </c>
      <c r="I4">
        <v>4231</v>
      </c>
      <c r="J4" s="4">
        <v>217182.38</v>
      </c>
    </row>
    <row r="5" spans="2:10" x14ac:dyDescent="0.2">
      <c r="B5">
        <v>3</v>
      </c>
      <c r="C5">
        <v>19163</v>
      </c>
      <c r="D5">
        <v>20</v>
      </c>
      <c r="E5" s="1">
        <v>45367</v>
      </c>
      <c r="F5" t="s">
        <v>8</v>
      </c>
      <c r="G5">
        <v>397896.8</v>
      </c>
      <c r="I5">
        <v>10927</v>
      </c>
      <c r="J5" s="4">
        <v>69656</v>
      </c>
    </row>
    <row r="6" spans="2:10" x14ac:dyDescent="0.2">
      <c r="B6">
        <v>4</v>
      </c>
      <c r="C6">
        <v>19163</v>
      </c>
      <c r="D6">
        <v>38</v>
      </c>
      <c r="E6" s="1">
        <v>45728</v>
      </c>
      <c r="F6" t="s">
        <v>8</v>
      </c>
      <c r="G6">
        <v>232404.8</v>
      </c>
      <c r="I6">
        <v>11647</v>
      </c>
      <c r="J6" s="4">
        <v>613805.78</v>
      </c>
    </row>
    <row r="7" spans="2:10" x14ac:dyDescent="0.2">
      <c r="B7">
        <v>5</v>
      </c>
      <c r="C7">
        <v>4231</v>
      </c>
      <c r="D7">
        <v>45</v>
      </c>
      <c r="E7" s="1">
        <v>45358</v>
      </c>
      <c r="F7" t="s">
        <v>7</v>
      </c>
      <c r="G7">
        <v>217182.38</v>
      </c>
      <c r="I7">
        <v>12175</v>
      </c>
      <c r="J7" s="4">
        <v>25120.799999999999</v>
      </c>
    </row>
    <row r="8" spans="2:10" x14ac:dyDescent="0.2">
      <c r="B8">
        <v>6</v>
      </c>
      <c r="C8">
        <v>18750</v>
      </c>
      <c r="D8">
        <v>45</v>
      </c>
      <c r="E8" s="1">
        <v>45320</v>
      </c>
      <c r="F8" t="s">
        <v>9</v>
      </c>
      <c r="G8">
        <v>331497.73</v>
      </c>
      <c r="I8">
        <v>12978</v>
      </c>
      <c r="J8" s="4">
        <v>624258.19999999995</v>
      </c>
    </row>
    <row r="9" spans="2:10" x14ac:dyDescent="0.2">
      <c r="B9">
        <v>7</v>
      </c>
      <c r="C9">
        <v>18750</v>
      </c>
      <c r="D9">
        <v>45</v>
      </c>
      <c r="E9" s="1">
        <v>45370</v>
      </c>
      <c r="F9" t="s">
        <v>9</v>
      </c>
      <c r="G9">
        <v>142672</v>
      </c>
      <c r="I9">
        <v>14680</v>
      </c>
      <c r="J9" s="4">
        <v>339933.6</v>
      </c>
    </row>
    <row r="10" spans="2:10" x14ac:dyDescent="0.2">
      <c r="B10">
        <v>8</v>
      </c>
      <c r="C10">
        <v>18750</v>
      </c>
      <c r="D10">
        <v>45</v>
      </c>
      <c r="E10" s="1">
        <v>45832</v>
      </c>
      <c r="F10" t="s">
        <v>8</v>
      </c>
      <c r="G10">
        <v>28793.599999999999</v>
      </c>
      <c r="I10">
        <v>15604</v>
      </c>
      <c r="J10" s="4">
        <v>1890255.17</v>
      </c>
    </row>
    <row r="11" spans="2:10" x14ac:dyDescent="0.2">
      <c r="B11">
        <v>9</v>
      </c>
      <c r="C11">
        <v>18750</v>
      </c>
      <c r="D11">
        <v>45</v>
      </c>
      <c r="E11" s="1">
        <v>45393</v>
      </c>
      <c r="F11" t="s">
        <v>6</v>
      </c>
      <c r="G11">
        <v>464940.25</v>
      </c>
      <c r="I11">
        <v>18750</v>
      </c>
      <c r="J11" s="4">
        <v>967903.58</v>
      </c>
    </row>
    <row r="12" spans="2:10" x14ac:dyDescent="0.2">
      <c r="B12">
        <v>10</v>
      </c>
      <c r="C12">
        <v>14680</v>
      </c>
      <c r="D12">
        <v>131</v>
      </c>
      <c r="E12" s="1">
        <v>45622</v>
      </c>
      <c r="F12" t="s">
        <v>8</v>
      </c>
      <c r="G12">
        <v>339933.6</v>
      </c>
      <c r="I12">
        <v>19163</v>
      </c>
      <c r="J12" s="4">
        <v>972283.57000000007</v>
      </c>
    </row>
    <row r="13" spans="2:10" x14ac:dyDescent="0.2">
      <c r="B13">
        <v>11</v>
      </c>
      <c r="C13">
        <v>27871</v>
      </c>
      <c r="D13">
        <v>19</v>
      </c>
      <c r="E13" s="1">
        <v>45862</v>
      </c>
      <c r="F13" t="s">
        <v>6</v>
      </c>
      <c r="G13">
        <v>168226.7</v>
      </c>
      <c r="I13">
        <v>23866</v>
      </c>
      <c r="J13" s="4">
        <v>4529270.3599999994</v>
      </c>
    </row>
    <row r="14" spans="2:10" x14ac:dyDescent="0.2">
      <c r="B14">
        <v>12</v>
      </c>
      <c r="C14">
        <v>15604</v>
      </c>
      <c r="D14">
        <v>54</v>
      </c>
      <c r="E14" s="1">
        <v>45825</v>
      </c>
      <c r="F14" t="s">
        <v>7</v>
      </c>
      <c r="G14">
        <v>756723.97</v>
      </c>
      <c r="I14">
        <v>27211</v>
      </c>
      <c r="J14" s="4">
        <v>647098.94999999995</v>
      </c>
    </row>
    <row r="15" spans="2:10" x14ac:dyDescent="0.2">
      <c r="B15">
        <v>13</v>
      </c>
      <c r="C15">
        <v>15604</v>
      </c>
      <c r="D15">
        <v>152</v>
      </c>
      <c r="E15" s="1">
        <v>45507</v>
      </c>
      <c r="F15" t="s">
        <v>9</v>
      </c>
      <c r="G15">
        <v>458886.7</v>
      </c>
      <c r="I15">
        <v>27871</v>
      </c>
      <c r="J15" s="4">
        <v>168226.7</v>
      </c>
    </row>
    <row r="16" spans="2:10" x14ac:dyDescent="0.2">
      <c r="B16">
        <v>14</v>
      </c>
      <c r="C16">
        <v>15604</v>
      </c>
      <c r="D16">
        <v>193</v>
      </c>
      <c r="E16" s="1">
        <v>45718</v>
      </c>
      <c r="F16" t="s">
        <v>7</v>
      </c>
      <c r="G16">
        <v>584281.44999999995</v>
      </c>
      <c r="I16">
        <v>33385</v>
      </c>
      <c r="J16" s="4">
        <v>1681027.5000000002</v>
      </c>
    </row>
    <row r="17" spans="2:10" x14ac:dyDescent="0.2">
      <c r="B17">
        <v>15</v>
      </c>
      <c r="C17">
        <v>15604</v>
      </c>
      <c r="D17">
        <v>47</v>
      </c>
      <c r="E17" s="1">
        <v>45399</v>
      </c>
      <c r="F17" t="s">
        <v>6</v>
      </c>
      <c r="G17">
        <v>90363.05</v>
      </c>
      <c r="I17">
        <v>33724</v>
      </c>
      <c r="J17" s="4">
        <v>207924.45</v>
      </c>
    </row>
    <row r="18" spans="2:10" x14ac:dyDescent="0.2">
      <c r="B18">
        <v>16</v>
      </c>
      <c r="C18">
        <v>44507</v>
      </c>
      <c r="D18">
        <v>2</v>
      </c>
      <c r="E18" s="1">
        <v>45414</v>
      </c>
      <c r="F18" t="s">
        <v>9</v>
      </c>
      <c r="G18">
        <v>339030</v>
      </c>
      <c r="I18">
        <v>35268</v>
      </c>
      <c r="J18" s="4">
        <v>777643.1</v>
      </c>
    </row>
    <row r="19" spans="2:10" x14ac:dyDescent="0.2">
      <c r="B19">
        <v>17</v>
      </c>
      <c r="C19">
        <v>33385</v>
      </c>
      <c r="D19">
        <v>165</v>
      </c>
      <c r="E19" s="1">
        <v>45833</v>
      </c>
      <c r="F19" t="s">
        <v>8</v>
      </c>
      <c r="G19">
        <v>367245.4</v>
      </c>
      <c r="I19">
        <v>40624</v>
      </c>
      <c r="J19" s="4">
        <v>578352.1</v>
      </c>
    </row>
    <row r="20" spans="2:10" x14ac:dyDescent="0.2">
      <c r="B20">
        <v>18</v>
      </c>
      <c r="C20">
        <v>33385</v>
      </c>
      <c r="D20">
        <v>100</v>
      </c>
      <c r="E20" s="1">
        <v>45692</v>
      </c>
      <c r="F20" t="s">
        <v>9</v>
      </c>
      <c r="G20">
        <v>791396.55</v>
      </c>
      <c r="I20">
        <v>44507</v>
      </c>
      <c r="J20" s="4">
        <v>339030</v>
      </c>
    </row>
    <row r="21" spans="2:10" x14ac:dyDescent="0.2">
      <c r="B21">
        <v>19</v>
      </c>
      <c r="C21">
        <v>33385</v>
      </c>
      <c r="D21">
        <v>47</v>
      </c>
      <c r="E21" s="1">
        <v>45744</v>
      </c>
      <c r="F21" t="s">
        <v>8</v>
      </c>
      <c r="G21">
        <v>91758.6</v>
      </c>
      <c r="I21">
        <v>49434</v>
      </c>
      <c r="J21" s="4">
        <v>243247.5</v>
      </c>
    </row>
    <row r="22" spans="2:10" x14ac:dyDescent="0.2">
      <c r="B22">
        <v>20</v>
      </c>
      <c r="C22">
        <v>33385</v>
      </c>
      <c r="D22">
        <v>100</v>
      </c>
      <c r="E22" s="1">
        <v>45725</v>
      </c>
      <c r="F22" t="s">
        <v>8</v>
      </c>
      <c r="G22">
        <v>17345.95</v>
      </c>
      <c r="I22" t="s">
        <v>11</v>
      </c>
      <c r="J22" s="4">
        <v>16065299.239999996</v>
      </c>
    </row>
    <row r="23" spans="2:10" x14ac:dyDescent="0.2">
      <c r="B23">
        <v>21</v>
      </c>
      <c r="C23">
        <v>33385</v>
      </c>
      <c r="D23">
        <v>109</v>
      </c>
      <c r="E23" s="1">
        <v>45778</v>
      </c>
      <c r="F23" t="s">
        <v>9</v>
      </c>
      <c r="G23">
        <v>413281</v>
      </c>
    </row>
    <row r="24" spans="2:10" x14ac:dyDescent="0.2">
      <c r="B24">
        <v>22</v>
      </c>
      <c r="C24">
        <v>40624</v>
      </c>
      <c r="D24">
        <v>32</v>
      </c>
      <c r="E24" s="1">
        <v>45462</v>
      </c>
      <c r="F24" t="s">
        <v>7</v>
      </c>
      <c r="G24">
        <v>578352.1</v>
      </c>
      <c r="I24" s="2" t="s">
        <v>2</v>
      </c>
      <c r="J24" t="s">
        <v>12</v>
      </c>
    </row>
    <row r="25" spans="2:10" x14ac:dyDescent="0.2">
      <c r="B25">
        <v>23</v>
      </c>
      <c r="C25">
        <v>10927</v>
      </c>
      <c r="D25">
        <v>9</v>
      </c>
      <c r="E25" s="1">
        <v>45919</v>
      </c>
      <c r="F25" t="s">
        <v>8</v>
      </c>
      <c r="G25">
        <v>69656</v>
      </c>
      <c r="I25">
        <v>2</v>
      </c>
      <c r="J25" s="4">
        <v>339030</v>
      </c>
    </row>
    <row r="26" spans="2:10" x14ac:dyDescent="0.2">
      <c r="B26">
        <v>24</v>
      </c>
      <c r="C26">
        <v>12175</v>
      </c>
      <c r="D26">
        <v>12</v>
      </c>
      <c r="E26" s="1">
        <v>45750</v>
      </c>
      <c r="F26" t="s">
        <v>6</v>
      </c>
      <c r="G26">
        <v>25120.799999999999</v>
      </c>
      <c r="I26">
        <v>5</v>
      </c>
      <c r="J26" s="4">
        <v>624258.19999999995</v>
      </c>
    </row>
    <row r="27" spans="2:10" x14ac:dyDescent="0.2">
      <c r="B27">
        <v>25</v>
      </c>
      <c r="C27">
        <v>49434</v>
      </c>
      <c r="D27">
        <v>124</v>
      </c>
      <c r="E27" s="1">
        <v>45334</v>
      </c>
      <c r="F27" t="s">
        <v>7</v>
      </c>
      <c r="G27">
        <v>243247.5</v>
      </c>
      <c r="I27">
        <v>7</v>
      </c>
      <c r="J27" s="4">
        <v>114950</v>
      </c>
    </row>
    <row r="28" spans="2:10" x14ac:dyDescent="0.2">
      <c r="B28">
        <v>26</v>
      </c>
      <c r="C28">
        <v>11647</v>
      </c>
      <c r="D28">
        <v>45</v>
      </c>
      <c r="E28" s="1">
        <v>45854</v>
      </c>
      <c r="F28" t="s">
        <v>6</v>
      </c>
      <c r="G28">
        <v>613805.78</v>
      </c>
      <c r="I28">
        <v>8</v>
      </c>
      <c r="J28" s="4">
        <v>647098.94999999995</v>
      </c>
    </row>
    <row r="29" spans="2:10" x14ac:dyDescent="0.2">
      <c r="B29">
        <v>27</v>
      </c>
      <c r="C29">
        <v>33724</v>
      </c>
      <c r="D29">
        <v>47</v>
      </c>
      <c r="E29" s="1">
        <v>45729</v>
      </c>
      <c r="F29" t="s">
        <v>9</v>
      </c>
      <c r="G29">
        <v>207924.45</v>
      </c>
      <c r="I29">
        <v>9</v>
      </c>
      <c r="J29" s="4">
        <v>69656</v>
      </c>
    </row>
    <row r="30" spans="2:10" x14ac:dyDescent="0.2">
      <c r="B30">
        <v>28</v>
      </c>
      <c r="C30">
        <v>12978</v>
      </c>
      <c r="D30">
        <v>5</v>
      </c>
      <c r="E30" s="1">
        <v>45537</v>
      </c>
      <c r="F30" t="s">
        <v>7</v>
      </c>
      <c r="G30">
        <v>624258.19999999995</v>
      </c>
      <c r="I30">
        <v>12</v>
      </c>
      <c r="J30" s="4">
        <v>25120.799999999999</v>
      </c>
    </row>
    <row r="31" spans="2:10" x14ac:dyDescent="0.2">
      <c r="B31">
        <v>29</v>
      </c>
      <c r="C31">
        <v>23866</v>
      </c>
      <c r="D31">
        <v>25</v>
      </c>
      <c r="E31" s="1">
        <v>45489</v>
      </c>
      <c r="F31" t="s">
        <v>6</v>
      </c>
      <c r="G31">
        <v>280369</v>
      </c>
      <c r="I31">
        <v>19</v>
      </c>
      <c r="J31" s="4">
        <v>168226.7</v>
      </c>
    </row>
    <row r="32" spans="2:10" x14ac:dyDescent="0.2">
      <c r="B32">
        <v>30</v>
      </c>
      <c r="C32">
        <v>23866</v>
      </c>
      <c r="D32">
        <v>64</v>
      </c>
      <c r="E32" s="1">
        <v>45667</v>
      </c>
      <c r="F32" t="s">
        <v>7</v>
      </c>
      <c r="G32">
        <v>583211.80000000005</v>
      </c>
      <c r="I32">
        <v>20</v>
      </c>
      <c r="J32" s="4">
        <v>397896.8</v>
      </c>
    </row>
    <row r="33" spans="2:10" x14ac:dyDescent="0.2">
      <c r="B33">
        <v>31</v>
      </c>
      <c r="C33">
        <v>23866</v>
      </c>
      <c r="D33">
        <v>177</v>
      </c>
      <c r="E33" s="1">
        <v>45869</v>
      </c>
      <c r="F33" t="s">
        <v>6</v>
      </c>
      <c r="G33">
        <v>13002.45</v>
      </c>
      <c r="I33">
        <v>25</v>
      </c>
      <c r="J33" s="4">
        <v>280369</v>
      </c>
    </row>
    <row r="34" spans="2:10" x14ac:dyDescent="0.2">
      <c r="B34">
        <v>32</v>
      </c>
      <c r="C34">
        <v>23866</v>
      </c>
      <c r="D34">
        <v>64</v>
      </c>
      <c r="E34" s="1">
        <v>45840</v>
      </c>
      <c r="F34" t="s">
        <v>9</v>
      </c>
      <c r="G34">
        <v>220573.85</v>
      </c>
      <c r="I34">
        <v>27</v>
      </c>
      <c r="J34" s="4">
        <v>283034.46999999997</v>
      </c>
    </row>
    <row r="35" spans="2:10" x14ac:dyDescent="0.2">
      <c r="B35">
        <v>33</v>
      </c>
      <c r="C35">
        <v>23866</v>
      </c>
      <c r="D35">
        <v>93</v>
      </c>
      <c r="E35" s="1">
        <v>45597</v>
      </c>
      <c r="F35" t="s">
        <v>9</v>
      </c>
      <c r="G35">
        <v>925751.57</v>
      </c>
      <c r="I35">
        <v>32</v>
      </c>
      <c r="J35" s="4">
        <v>578352.1</v>
      </c>
    </row>
    <row r="36" spans="2:10" x14ac:dyDescent="0.2">
      <c r="B36">
        <v>34</v>
      </c>
      <c r="C36">
        <v>23866</v>
      </c>
      <c r="D36">
        <v>130</v>
      </c>
      <c r="E36" s="1">
        <v>45841</v>
      </c>
      <c r="F36" t="s">
        <v>7</v>
      </c>
      <c r="G36">
        <v>256511.4</v>
      </c>
      <c r="I36">
        <v>38</v>
      </c>
      <c r="J36" s="4">
        <v>232404.8</v>
      </c>
    </row>
    <row r="37" spans="2:10" x14ac:dyDescent="0.2">
      <c r="B37">
        <v>35</v>
      </c>
      <c r="C37">
        <v>23866</v>
      </c>
      <c r="D37">
        <v>154</v>
      </c>
      <c r="E37" s="1">
        <v>45353</v>
      </c>
      <c r="F37" t="s">
        <v>8</v>
      </c>
      <c r="G37">
        <v>119742.3</v>
      </c>
      <c r="I37">
        <v>45</v>
      </c>
      <c r="J37" s="4">
        <v>1798891.74</v>
      </c>
    </row>
    <row r="38" spans="2:10" x14ac:dyDescent="0.2">
      <c r="B38">
        <v>36</v>
      </c>
      <c r="C38">
        <v>23866</v>
      </c>
      <c r="D38">
        <v>80</v>
      </c>
      <c r="E38" s="1">
        <v>45582</v>
      </c>
      <c r="F38" t="s">
        <v>6</v>
      </c>
      <c r="G38">
        <v>863979.12</v>
      </c>
      <c r="I38">
        <v>47</v>
      </c>
      <c r="J38" s="4">
        <v>390046.10000000003</v>
      </c>
    </row>
    <row r="39" spans="2:10" x14ac:dyDescent="0.2">
      <c r="B39">
        <v>37</v>
      </c>
      <c r="C39">
        <v>23866</v>
      </c>
      <c r="D39">
        <v>94</v>
      </c>
      <c r="E39" s="1">
        <v>45432</v>
      </c>
      <c r="F39" t="s">
        <v>9</v>
      </c>
      <c r="G39">
        <v>58776.5</v>
      </c>
      <c r="I39">
        <v>54</v>
      </c>
      <c r="J39" s="4">
        <v>756723.97</v>
      </c>
    </row>
    <row r="40" spans="2:10" x14ac:dyDescent="0.2">
      <c r="B40">
        <v>38</v>
      </c>
      <c r="C40">
        <v>23866</v>
      </c>
      <c r="D40">
        <v>161</v>
      </c>
      <c r="E40" s="1">
        <v>45764</v>
      </c>
      <c r="F40" t="s">
        <v>6</v>
      </c>
      <c r="G40">
        <v>51478.400000000001</v>
      </c>
      <c r="I40">
        <v>64</v>
      </c>
      <c r="J40" s="4">
        <v>803785.65</v>
      </c>
    </row>
    <row r="41" spans="2:10" x14ac:dyDescent="0.2">
      <c r="B41">
        <v>39</v>
      </c>
      <c r="C41">
        <v>23866</v>
      </c>
      <c r="D41">
        <v>124</v>
      </c>
      <c r="E41" s="1">
        <v>45717</v>
      </c>
      <c r="F41" t="s">
        <v>8</v>
      </c>
      <c r="G41">
        <v>191802.9</v>
      </c>
      <c r="I41">
        <v>75</v>
      </c>
      <c r="J41" s="4">
        <v>353434.8</v>
      </c>
    </row>
    <row r="42" spans="2:10" x14ac:dyDescent="0.2">
      <c r="B42">
        <v>40</v>
      </c>
      <c r="C42">
        <v>23866</v>
      </c>
      <c r="D42">
        <v>125</v>
      </c>
      <c r="E42" s="1">
        <v>45604</v>
      </c>
      <c r="F42" t="s">
        <v>7</v>
      </c>
      <c r="G42">
        <v>139936</v>
      </c>
      <c r="I42">
        <v>80</v>
      </c>
      <c r="J42" s="4">
        <v>863979.12</v>
      </c>
    </row>
    <row r="43" spans="2:10" x14ac:dyDescent="0.2">
      <c r="B43">
        <v>41</v>
      </c>
      <c r="C43">
        <v>23866</v>
      </c>
      <c r="D43">
        <v>181</v>
      </c>
      <c r="E43" s="1">
        <v>45721</v>
      </c>
      <c r="F43" t="s">
        <v>6</v>
      </c>
      <c r="G43">
        <v>132389.20000000001</v>
      </c>
      <c r="I43">
        <v>82</v>
      </c>
      <c r="J43" s="4">
        <v>275755.12</v>
      </c>
    </row>
    <row r="44" spans="2:10" x14ac:dyDescent="0.2">
      <c r="B44">
        <v>42</v>
      </c>
      <c r="C44">
        <v>23866</v>
      </c>
      <c r="D44">
        <v>82</v>
      </c>
      <c r="E44" s="1">
        <v>45757</v>
      </c>
      <c r="F44" t="s">
        <v>6</v>
      </c>
      <c r="G44">
        <v>275755.12</v>
      </c>
      <c r="I44">
        <v>93</v>
      </c>
      <c r="J44" s="4">
        <v>925751.57</v>
      </c>
    </row>
    <row r="45" spans="2:10" x14ac:dyDescent="0.2">
      <c r="B45">
        <v>43</v>
      </c>
      <c r="C45">
        <v>23866</v>
      </c>
      <c r="D45">
        <v>183</v>
      </c>
      <c r="E45" s="1">
        <v>45405</v>
      </c>
      <c r="F45" t="s">
        <v>8</v>
      </c>
      <c r="G45">
        <v>415990.75</v>
      </c>
      <c r="I45">
        <v>94</v>
      </c>
      <c r="J45" s="4">
        <v>58776.5</v>
      </c>
    </row>
    <row r="46" spans="2:10" x14ac:dyDescent="0.2">
      <c r="B46">
        <v>44</v>
      </c>
      <c r="C46">
        <v>27211</v>
      </c>
      <c r="D46">
        <v>8</v>
      </c>
      <c r="E46" s="1">
        <v>45507</v>
      </c>
      <c r="F46" t="s">
        <v>8</v>
      </c>
      <c r="G46">
        <v>647098.94999999995</v>
      </c>
      <c r="I46">
        <v>95</v>
      </c>
      <c r="J46" s="4">
        <v>58947.5</v>
      </c>
    </row>
    <row r="47" spans="2:10" x14ac:dyDescent="0.2">
      <c r="B47">
        <v>45</v>
      </c>
      <c r="C47">
        <v>35268</v>
      </c>
      <c r="D47">
        <v>151</v>
      </c>
      <c r="E47" s="1">
        <v>45348</v>
      </c>
      <c r="F47" t="s">
        <v>6</v>
      </c>
      <c r="G47">
        <v>777643.1</v>
      </c>
      <c r="I47">
        <v>100</v>
      </c>
      <c r="J47" s="4">
        <v>808742.5</v>
      </c>
    </row>
    <row r="48" spans="2:10" x14ac:dyDescent="0.2">
      <c r="B48">
        <v>46</v>
      </c>
      <c r="C48">
        <v>1064</v>
      </c>
      <c r="D48">
        <v>7</v>
      </c>
      <c r="E48" s="1">
        <v>45437</v>
      </c>
      <c r="F48" t="s">
        <v>8</v>
      </c>
      <c r="G48">
        <v>114950</v>
      </c>
      <c r="I48">
        <v>109</v>
      </c>
      <c r="J48" s="4">
        <v>413281</v>
      </c>
    </row>
    <row r="49" spans="2:10" x14ac:dyDescent="0.2">
      <c r="B49">
        <v>47</v>
      </c>
      <c r="C49">
        <v>1064</v>
      </c>
      <c r="D49">
        <v>123</v>
      </c>
      <c r="E49" s="1">
        <v>45613</v>
      </c>
      <c r="F49" t="s">
        <v>7</v>
      </c>
      <c r="G49">
        <v>147938.20000000001</v>
      </c>
      <c r="I49">
        <v>123</v>
      </c>
      <c r="J49" s="4">
        <v>147938.20000000001</v>
      </c>
    </row>
    <row r="50" spans="2:10" x14ac:dyDescent="0.2">
      <c r="B50">
        <v>48</v>
      </c>
      <c r="C50">
        <v>1064</v>
      </c>
      <c r="D50">
        <v>144</v>
      </c>
      <c r="E50" s="1">
        <v>45293</v>
      </c>
      <c r="F50" t="s">
        <v>7</v>
      </c>
      <c r="G50">
        <v>112226.38</v>
      </c>
      <c r="I50">
        <v>124</v>
      </c>
      <c r="J50" s="4">
        <v>435050.4</v>
      </c>
    </row>
    <row r="51" spans="2:10" x14ac:dyDescent="0.2">
      <c r="B51">
        <v>49</v>
      </c>
      <c r="C51">
        <v>1064</v>
      </c>
      <c r="D51">
        <v>75</v>
      </c>
      <c r="E51" s="1">
        <v>45410</v>
      </c>
      <c r="F51" t="s">
        <v>8</v>
      </c>
      <c r="G51">
        <v>353434.8</v>
      </c>
      <c r="I51">
        <v>125</v>
      </c>
      <c r="J51" s="4">
        <v>139936</v>
      </c>
    </row>
    <row r="52" spans="2:10" x14ac:dyDescent="0.2">
      <c r="B52">
        <v>50</v>
      </c>
      <c r="C52">
        <v>1064</v>
      </c>
      <c r="D52">
        <v>150</v>
      </c>
      <c r="E52" s="1">
        <v>45303</v>
      </c>
      <c r="F52" t="s">
        <v>6</v>
      </c>
      <c r="G52">
        <v>444530.12</v>
      </c>
      <c r="I52">
        <v>130</v>
      </c>
      <c r="J52" s="4">
        <v>256511.4</v>
      </c>
    </row>
    <row r="53" spans="2:10" x14ac:dyDescent="0.2">
      <c r="I53">
        <v>131</v>
      </c>
      <c r="J53" s="4">
        <v>339933.6</v>
      </c>
    </row>
    <row r="54" spans="2:10" x14ac:dyDescent="0.2">
      <c r="I54">
        <v>144</v>
      </c>
      <c r="J54" s="4">
        <v>112226.38</v>
      </c>
    </row>
    <row r="55" spans="2:10" x14ac:dyDescent="0.2">
      <c r="I55">
        <v>150</v>
      </c>
      <c r="J55" s="4">
        <v>444530.12</v>
      </c>
    </row>
    <row r="56" spans="2:10" x14ac:dyDescent="0.2">
      <c r="I56">
        <v>151</v>
      </c>
      <c r="J56" s="4">
        <v>777643.1</v>
      </c>
    </row>
    <row r="57" spans="2:10" x14ac:dyDescent="0.2">
      <c r="I57">
        <v>152</v>
      </c>
      <c r="J57" s="4">
        <v>458886.7</v>
      </c>
    </row>
    <row r="58" spans="2:10" x14ac:dyDescent="0.2">
      <c r="I58">
        <v>154</v>
      </c>
      <c r="J58" s="4">
        <v>119742.3</v>
      </c>
    </row>
    <row r="59" spans="2:10" x14ac:dyDescent="0.2">
      <c r="I59">
        <v>161</v>
      </c>
      <c r="J59" s="4">
        <v>51478.400000000001</v>
      </c>
    </row>
    <row r="60" spans="2:10" x14ac:dyDescent="0.2">
      <c r="I60">
        <v>165</v>
      </c>
      <c r="J60" s="4">
        <v>367245.4</v>
      </c>
    </row>
    <row r="61" spans="2:10" x14ac:dyDescent="0.2">
      <c r="I61">
        <v>177</v>
      </c>
      <c r="J61" s="4">
        <v>13002.45</v>
      </c>
    </row>
    <row r="62" spans="2:10" x14ac:dyDescent="0.2">
      <c r="I62">
        <v>181</v>
      </c>
      <c r="J62" s="4">
        <v>132389.20000000001</v>
      </c>
    </row>
    <row r="63" spans="2:10" x14ac:dyDescent="0.2">
      <c r="I63">
        <v>183</v>
      </c>
      <c r="J63" s="4">
        <v>415990.75</v>
      </c>
    </row>
    <row r="64" spans="2:10" x14ac:dyDescent="0.2">
      <c r="I64">
        <v>193</v>
      </c>
      <c r="J64" s="4">
        <v>584281.44999999995</v>
      </c>
    </row>
    <row r="65" spans="2:10" x14ac:dyDescent="0.2">
      <c r="I65" t="s">
        <v>11</v>
      </c>
      <c r="J65" s="4">
        <v>16065299.239999996</v>
      </c>
    </row>
    <row r="67" spans="2:10" x14ac:dyDescent="0.2">
      <c r="B67" t="s">
        <v>13</v>
      </c>
    </row>
    <row r="68" spans="2:10" x14ac:dyDescent="0.2">
      <c r="B68" t="s">
        <v>14</v>
      </c>
      <c r="C68" t="s">
        <v>15</v>
      </c>
      <c r="D68" t="s">
        <v>16</v>
      </c>
    </row>
    <row r="69" spans="2:10" x14ac:dyDescent="0.2">
      <c r="B69">
        <v>1</v>
      </c>
      <c r="C69">
        <v>1</v>
      </c>
      <c r="D69" s="6">
        <v>48356.766682809932</v>
      </c>
      <c r="H69" t="s">
        <v>17</v>
      </c>
    </row>
    <row r="70" spans="2:10" x14ac:dyDescent="0.2">
      <c r="B70">
        <v>2</v>
      </c>
      <c r="C70">
        <v>2</v>
      </c>
      <c r="D70" s="6">
        <v>24599.390819775872</v>
      </c>
      <c r="H70">
        <v>1</v>
      </c>
      <c r="I70" t="s">
        <v>21</v>
      </c>
    </row>
    <row r="71" spans="2:10" x14ac:dyDescent="0.2">
      <c r="B71">
        <v>3</v>
      </c>
      <c r="C71">
        <v>3</v>
      </c>
      <c r="D71" s="6">
        <v>31732.584866923069</v>
      </c>
      <c r="H71">
        <v>4</v>
      </c>
      <c r="I71" t="s">
        <v>22</v>
      </c>
    </row>
    <row r="72" spans="2:10" x14ac:dyDescent="0.2">
      <c r="B72">
        <v>4</v>
      </c>
      <c r="C72">
        <v>4</v>
      </c>
      <c r="D72" s="6">
        <v>45876.252077843092</v>
      </c>
      <c r="H72">
        <v>8</v>
      </c>
    </row>
    <row r="73" spans="2:10" x14ac:dyDescent="0.2">
      <c r="B73">
        <v>5</v>
      </c>
      <c r="C73">
        <v>1</v>
      </c>
      <c r="D73" s="6">
        <v>25053.04432934893</v>
      </c>
    </row>
    <row r="74" spans="2:10" x14ac:dyDescent="0.2">
      <c r="B74">
        <v>6</v>
      </c>
      <c r="C74">
        <v>2</v>
      </c>
      <c r="D74" s="6">
        <v>26826.698966262433</v>
      </c>
      <c r="H74" t="s">
        <v>18</v>
      </c>
    </row>
    <row r="75" spans="2:10" x14ac:dyDescent="0.2">
      <c r="B75">
        <v>7</v>
      </c>
      <c r="C75">
        <v>4</v>
      </c>
      <c r="D75" s="6">
        <v>36783.298279722061</v>
      </c>
      <c r="H75">
        <v>1</v>
      </c>
      <c r="I75">
        <v>1</v>
      </c>
      <c r="J75" t="s">
        <v>19</v>
      </c>
    </row>
    <row r="76" spans="2:10" x14ac:dyDescent="0.2">
      <c r="B76">
        <v>8</v>
      </c>
      <c r="C76">
        <v>1</v>
      </c>
      <c r="D76" s="6">
        <v>40576.099387301248</v>
      </c>
      <c r="H76">
        <v>2</v>
      </c>
      <c r="I76">
        <v>9</v>
      </c>
      <c r="J76" t="s">
        <v>20</v>
      </c>
    </row>
    <row r="77" spans="2:10" x14ac:dyDescent="0.2">
      <c r="B77">
        <v>9</v>
      </c>
      <c r="C77">
        <v>2</v>
      </c>
      <c r="D77" s="6">
        <v>37920.950876736475</v>
      </c>
      <c r="H77">
        <v>3</v>
      </c>
      <c r="I77">
        <v>3</v>
      </c>
    </row>
    <row r="78" spans="2:10" x14ac:dyDescent="0.2">
      <c r="H78">
        <v>4</v>
      </c>
      <c r="I78">
        <v>4</v>
      </c>
    </row>
    <row r="80" spans="2:10" x14ac:dyDescent="0.2">
      <c r="H80" t="s">
        <v>23</v>
      </c>
    </row>
    <row r="81" spans="3:14" ht="17" thickBot="1" x14ac:dyDescent="0.25">
      <c r="C81">
        <v>1</v>
      </c>
      <c r="D81">
        <v>1</v>
      </c>
      <c r="H81" t="s">
        <v>14</v>
      </c>
      <c r="I81" t="s">
        <v>15</v>
      </c>
      <c r="J81" t="s">
        <v>16</v>
      </c>
      <c r="L81" t="s">
        <v>14</v>
      </c>
      <c r="M81" t="s">
        <v>15</v>
      </c>
      <c r="N81" t="s">
        <v>16</v>
      </c>
    </row>
    <row r="82" spans="3:14" x14ac:dyDescent="0.2">
      <c r="D82">
        <v>2</v>
      </c>
      <c r="H82" s="7">
        <v>1</v>
      </c>
      <c r="I82" s="7">
        <v>1</v>
      </c>
      <c r="J82" s="6">
        <f>VLOOKUP(H82,$B$69:$D$77,3,0)</f>
        <v>48356.766682809932</v>
      </c>
      <c r="L82" s="10" cm="1">
        <f t="array" ref="L82:N90">_xlfn.SORTBY(B69:D77,C69:C77,1,D69:D77,-1)</f>
        <v>1</v>
      </c>
      <c r="M82" s="11">
        <v>1</v>
      </c>
      <c r="N82" s="12">
        <v>48356.766682809932</v>
      </c>
    </row>
    <row r="83" spans="3:14" x14ac:dyDescent="0.2">
      <c r="D83">
        <v>3</v>
      </c>
      <c r="H83" s="7">
        <v>5</v>
      </c>
      <c r="I83" s="7">
        <v>1</v>
      </c>
      <c r="J83" s="6">
        <f t="shared" ref="J83:J90" si="0">VLOOKUP(H83,$B$69:$D$77,3,0)</f>
        <v>25053.04432934893</v>
      </c>
      <c r="L83" s="13">
        <v>8</v>
      </c>
      <c r="M83" s="14">
        <v>1</v>
      </c>
      <c r="N83" s="15">
        <v>40576.099387301248</v>
      </c>
    </row>
    <row r="84" spans="3:14" ht="17" thickBot="1" x14ac:dyDescent="0.25">
      <c r="D84">
        <v>4</v>
      </c>
      <c r="H84" s="7">
        <v>8</v>
      </c>
      <c r="I84" s="7">
        <v>1</v>
      </c>
      <c r="J84" s="6">
        <f t="shared" si="0"/>
        <v>40576.099387301248</v>
      </c>
      <c r="L84" s="16">
        <v>5</v>
      </c>
      <c r="M84" s="17">
        <v>1</v>
      </c>
      <c r="N84" s="18">
        <v>25053.04432934893</v>
      </c>
    </row>
    <row r="85" spans="3:14" x14ac:dyDescent="0.2">
      <c r="D85">
        <v>5</v>
      </c>
      <c r="H85" s="8">
        <v>2</v>
      </c>
      <c r="I85" s="8">
        <v>2</v>
      </c>
      <c r="J85" s="6">
        <f t="shared" si="0"/>
        <v>24599.390819775872</v>
      </c>
      <c r="L85" s="10">
        <v>9</v>
      </c>
      <c r="M85" s="11">
        <v>2</v>
      </c>
      <c r="N85" s="12">
        <v>37920.950876736475</v>
      </c>
    </row>
    <row r="86" spans="3:14" x14ac:dyDescent="0.2">
      <c r="C86">
        <v>2</v>
      </c>
      <c r="D86">
        <v>6</v>
      </c>
      <c r="H86" s="8">
        <v>6</v>
      </c>
      <c r="I86" s="8">
        <v>2</v>
      </c>
      <c r="J86" s="6">
        <f t="shared" si="0"/>
        <v>26826.698966262433</v>
      </c>
      <c r="L86" s="13">
        <v>6</v>
      </c>
      <c r="M86" s="14">
        <v>2</v>
      </c>
      <c r="N86" s="15">
        <v>26826.698966262433</v>
      </c>
    </row>
    <row r="87" spans="3:14" ht="17" thickBot="1" x14ac:dyDescent="0.25">
      <c r="D87">
        <v>7</v>
      </c>
      <c r="H87" s="8">
        <v>9</v>
      </c>
      <c r="I87" s="8">
        <v>2</v>
      </c>
      <c r="J87" s="6">
        <f t="shared" si="0"/>
        <v>37920.950876736475</v>
      </c>
      <c r="L87" s="16">
        <v>2</v>
      </c>
      <c r="M87" s="17">
        <v>2</v>
      </c>
      <c r="N87" s="18">
        <v>24599.390819775872</v>
      </c>
    </row>
    <row r="88" spans="3:14" ht="17" thickBot="1" x14ac:dyDescent="0.25">
      <c r="D88">
        <v>8</v>
      </c>
      <c r="H88" s="9">
        <v>3</v>
      </c>
      <c r="I88" s="9">
        <v>3</v>
      </c>
      <c r="J88" s="6">
        <f t="shared" si="0"/>
        <v>31732.584866923069</v>
      </c>
      <c r="L88" s="19">
        <v>3</v>
      </c>
      <c r="M88" s="20">
        <v>3</v>
      </c>
      <c r="N88" s="21">
        <v>31732.584866923069</v>
      </c>
    </row>
    <row r="89" spans="3:14" x14ac:dyDescent="0.2">
      <c r="H89" s="9">
        <v>4</v>
      </c>
      <c r="I89" s="9">
        <v>4</v>
      </c>
      <c r="J89" s="6">
        <f t="shared" si="0"/>
        <v>45876.252077843092</v>
      </c>
      <c r="L89" s="13">
        <v>4</v>
      </c>
      <c r="M89" s="14">
        <v>4</v>
      </c>
      <c r="N89" s="15">
        <v>45876.252077843092</v>
      </c>
    </row>
    <row r="90" spans="3:14" ht="17" thickBot="1" x14ac:dyDescent="0.25">
      <c r="H90" s="9">
        <v>7</v>
      </c>
      <c r="I90" s="9">
        <v>4</v>
      </c>
      <c r="J90" s="6">
        <f t="shared" si="0"/>
        <v>36783.298279722061</v>
      </c>
      <c r="L90" s="16">
        <v>7</v>
      </c>
      <c r="M90" s="17">
        <v>4</v>
      </c>
      <c r="N90" s="18">
        <v>36783.298279722061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E03A-3A3C-6C4C-9537-B593EF9056C1}">
  <dimension ref="B19:N67"/>
  <sheetViews>
    <sheetView tabSelected="1" topLeftCell="D45" zoomScale="200" zoomScaleNormal="200" workbookViewId="0">
      <selection activeCell="J59" sqref="J59"/>
    </sheetView>
  </sheetViews>
  <sheetFormatPr baseColWidth="10" defaultRowHeight="16" x14ac:dyDescent="0.2"/>
  <cols>
    <col min="2" max="2" width="13" bestFit="1" customWidth="1"/>
    <col min="3" max="3" width="12.1640625" bestFit="1" customWidth="1"/>
    <col min="4" max="4" width="13.1640625" bestFit="1" customWidth="1"/>
    <col min="5" max="5" width="16.33203125" bestFit="1" customWidth="1"/>
  </cols>
  <sheetData>
    <row r="19" spans="12:12" x14ac:dyDescent="0.2">
      <c r="L19" t="s">
        <v>24</v>
      </c>
    </row>
    <row r="20" spans="12:12" x14ac:dyDescent="0.2">
      <c r="L20" t="s">
        <v>25</v>
      </c>
    </row>
    <row r="21" spans="12:12" x14ac:dyDescent="0.2">
      <c r="L21" t="s">
        <v>26</v>
      </c>
    </row>
    <row r="38" spans="2:10" x14ac:dyDescent="0.2">
      <c r="B38" t="s">
        <v>13</v>
      </c>
    </row>
    <row r="39" spans="2:10" ht="17" thickBot="1" x14ac:dyDescent="0.25">
      <c r="B39" t="s">
        <v>14</v>
      </c>
      <c r="C39" t="s">
        <v>15</v>
      </c>
      <c r="D39" t="s">
        <v>16</v>
      </c>
      <c r="G39" t="s">
        <v>14</v>
      </c>
      <c r="H39" t="s">
        <v>15</v>
      </c>
      <c r="I39" t="s">
        <v>16</v>
      </c>
      <c r="J39" t="s">
        <v>27</v>
      </c>
    </row>
    <row r="40" spans="2:10" x14ac:dyDescent="0.2">
      <c r="B40">
        <v>1</v>
      </c>
      <c r="C40">
        <v>1</v>
      </c>
      <c r="D40" s="6">
        <v>48356.766682809932</v>
      </c>
      <c r="G40" s="10">
        <v>1</v>
      </c>
      <c r="H40" s="11">
        <v>1</v>
      </c>
      <c r="I40" s="12">
        <v>48356.766682809932</v>
      </c>
      <c r="J40" s="22">
        <v>1</v>
      </c>
    </row>
    <row r="41" spans="2:10" x14ac:dyDescent="0.2">
      <c r="B41">
        <v>2</v>
      </c>
      <c r="C41">
        <v>2</v>
      </c>
      <c r="D41" s="6">
        <v>24599.390819775872</v>
      </c>
      <c r="G41" s="13">
        <v>8</v>
      </c>
      <c r="H41" s="14">
        <v>1</v>
      </c>
      <c r="I41" s="15">
        <v>40576.099387301248</v>
      </c>
      <c r="J41" s="22">
        <v>2</v>
      </c>
    </row>
    <row r="42" spans="2:10" ht="17" thickBot="1" x14ac:dyDescent="0.25">
      <c r="B42">
        <v>3</v>
      </c>
      <c r="C42">
        <v>3</v>
      </c>
      <c r="D42" s="6">
        <v>31732.584866923069</v>
      </c>
      <c r="G42" s="16">
        <v>5</v>
      </c>
      <c r="H42" s="17">
        <v>1</v>
      </c>
      <c r="I42" s="18">
        <v>25053.04432934893</v>
      </c>
      <c r="J42" s="22">
        <v>3</v>
      </c>
    </row>
    <row r="43" spans="2:10" x14ac:dyDescent="0.2">
      <c r="B43">
        <v>4</v>
      </c>
      <c r="C43">
        <v>4</v>
      </c>
      <c r="D43" s="6">
        <v>45876.252077843092</v>
      </c>
      <c r="G43" s="10">
        <v>9</v>
      </c>
      <c r="H43" s="11">
        <v>2</v>
      </c>
      <c r="I43" s="12">
        <v>37920.950876736475</v>
      </c>
      <c r="J43" s="22">
        <v>1</v>
      </c>
    </row>
    <row r="44" spans="2:10" x14ac:dyDescent="0.2">
      <c r="B44">
        <v>5</v>
      </c>
      <c r="C44">
        <v>1</v>
      </c>
      <c r="D44" s="6">
        <v>25053.04432934893</v>
      </c>
      <c r="G44" s="13">
        <v>6</v>
      </c>
      <c r="H44" s="14">
        <v>2</v>
      </c>
      <c r="I44" s="15">
        <v>26826.698966262433</v>
      </c>
      <c r="J44" s="22">
        <v>2</v>
      </c>
    </row>
    <row r="45" spans="2:10" ht="17" thickBot="1" x14ac:dyDescent="0.25">
      <c r="B45">
        <v>6</v>
      </c>
      <c r="C45">
        <v>2</v>
      </c>
      <c r="D45" s="6">
        <v>26826.698966262433</v>
      </c>
      <c r="G45" s="16">
        <v>2</v>
      </c>
      <c r="H45" s="17">
        <v>2</v>
      </c>
      <c r="I45" s="18">
        <v>24599.390819775872</v>
      </c>
      <c r="J45" s="22">
        <v>3</v>
      </c>
    </row>
    <row r="46" spans="2:10" ht="17" thickBot="1" x14ac:dyDescent="0.25">
      <c r="B46">
        <v>7</v>
      </c>
      <c r="C46">
        <v>4</v>
      </c>
      <c r="D46" s="6">
        <v>36783.298279722061</v>
      </c>
      <c r="G46" s="19">
        <v>3</v>
      </c>
      <c r="H46" s="20">
        <v>3</v>
      </c>
      <c r="I46" s="21">
        <v>31732.584866923069</v>
      </c>
      <c r="J46" s="22">
        <v>1</v>
      </c>
    </row>
    <row r="47" spans="2:10" x14ac:dyDescent="0.2">
      <c r="B47">
        <v>8</v>
      </c>
      <c r="C47">
        <v>1</v>
      </c>
      <c r="D47" s="6">
        <v>40576.099387301248</v>
      </c>
      <c r="G47" s="13">
        <v>4</v>
      </c>
      <c r="H47" s="14">
        <v>4</v>
      </c>
      <c r="I47" s="15">
        <v>45876.252077843092</v>
      </c>
      <c r="J47" s="22">
        <v>1</v>
      </c>
    </row>
    <row r="48" spans="2:10" ht="17" thickBot="1" x14ac:dyDescent="0.25">
      <c r="B48">
        <v>9</v>
      </c>
      <c r="C48">
        <v>2</v>
      </c>
      <c r="D48" s="6">
        <v>37920.950876736475</v>
      </c>
      <c r="G48" s="16">
        <v>7</v>
      </c>
      <c r="H48" s="17">
        <v>4</v>
      </c>
      <c r="I48" s="18">
        <v>36783.298279722061</v>
      </c>
      <c r="J48" s="22">
        <v>2</v>
      </c>
    </row>
    <row r="50" spans="2:14" x14ac:dyDescent="0.2">
      <c r="G50" t="s">
        <v>14</v>
      </c>
      <c r="H50" t="s">
        <v>16</v>
      </c>
      <c r="J50" t="s">
        <v>14</v>
      </c>
      <c r="K50" t="s">
        <v>16</v>
      </c>
      <c r="L50" t="s">
        <v>29</v>
      </c>
      <c r="M50" t="s">
        <v>28</v>
      </c>
      <c r="N50" t="s">
        <v>30</v>
      </c>
    </row>
    <row r="51" spans="2:14" x14ac:dyDescent="0.2">
      <c r="B51" s="2" t="s">
        <v>10</v>
      </c>
      <c r="C51" t="s">
        <v>31</v>
      </c>
      <c r="D51" t="s">
        <v>32</v>
      </c>
      <c r="E51" t="s">
        <v>33</v>
      </c>
      <c r="G51">
        <v>1</v>
      </c>
      <c r="H51" s="6">
        <v>48356.766682809932</v>
      </c>
      <c r="J51" cm="1">
        <f t="array" ref="J51:K59">_xlfn._xlws.SORT(G51:H59,2,-1)</f>
        <v>1</v>
      </c>
      <c r="K51">
        <v>48356.766682809932</v>
      </c>
      <c r="L51">
        <v>1</v>
      </c>
      <c r="M51">
        <v>1</v>
      </c>
      <c r="N51">
        <v>1</v>
      </c>
    </row>
    <row r="52" spans="2:14" x14ac:dyDescent="0.2">
      <c r="B52" s="3">
        <v>1</v>
      </c>
      <c r="C52" s="6">
        <v>113985.91039946012</v>
      </c>
      <c r="D52" s="6"/>
      <c r="E52" s="6">
        <v>37995.303466486708</v>
      </c>
      <c r="G52">
        <v>2</v>
      </c>
      <c r="H52" s="6">
        <v>48356.766682809932</v>
      </c>
      <c r="J52">
        <v>2</v>
      </c>
      <c r="K52">
        <v>48356.766682809932</v>
      </c>
      <c r="L52">
        <v>2</v>
      </c>
      <c r="M52">
        <v>1</v>
      </c>
      <c r="N52">
        <v>1</v>
      </c>
    </row>
    <row r="53" spans="2:14" x14ac:dyDescent="0.2">
      <c r="B53" s="5">
        <v>1</v>
      </c>
      <c r="C53" s="6">
        <v>48356.766682809932</v>
      </c>
      <c r="D53" s="6">
        <v>48356.766682809932</v>
      </c>
      <c r="E53" s="6">
        <v>48356.766682809932</v>
      </c>
      <c r="G53">
        <v>3</v>
      </c>
      <c r="H53" s="6">
        <v>31732.584866923069</v>
      </c>
      <c r="J53">
        <v>4</v>
      </c>
      <c r="K53">
        <v>45876.252077843092</v>
      </c>
      <c r="L53">
        <v>3</v>
      </c>
      <c r="M53">
        <v>3</v>
      </c>
      <c r="N53">
        <v>2</v>
      </c>
    </row>
    <row r="54" spans="2:14" x14ac:dyDescent="0.2">
      <c r="B54" s="5">
        <v>5</v>
      </c>
      <c r="C54" s="6">
        <v>25053.04432934893</v>
      </c>
      <c r="D54" s="6">
        <v>73409.811012158869</v>
      </c>
      <c r="E54" s="6">
        <v>25053.04432934893</v>
      </c>
      <c r="G54">
        <v>4</v>
      </c>
      <c r="H54" s="6">
        <v>45876.252077843092</v>
      </c>
      <c r="J54">
        <v>9</v>
      </c>
      <c r="K54">
        <v>37920.950876736475</v>
      </c>
      <c r="L54">
        <v>4</v>
      </c>
      <c r="M54">
        <v>4</v>
      </c>
      <c r="N54">
        <v>3</v>
      </c>
    </row>
    <row r="55" spans="2:14" x14ac:dyDescent="0.2">
      <c r="B55" s="5">
        <v>8</v>
      </c>
      <c r="C55" s="6">
        <v>40576.099387301248</v>
      </c>
      <c r="D55" s="6">
        <v>113985.91039946012</v>
      </c>
      <c r="E55" s="6">
        <v>40576.099387301248</v>
      </c>
      <c r="G55">
        <v>5</v>
      </c>
      <c r="H55" s="6">
        <v>25053.04432934893</v>
      </c>
      <c r="J55">
        <v>3</v>
      </c>
      <c r="K55">
        <v>31732.584866923069</v>
      </c>
      <c r="L55">
        <v>5</v>
      </c>
      <c r="M55">
        <v>5</v>
      </c>
      <c r="N55">
        <v>4</v>
      </c>
    </row>
    <row r="56" spans="2:14" x14ac:dyDescent="0.2">
      <c r="B56" s="3">
        <v>2</v>
      </c>
      <c r="C56" s="6">
        <v>89347.040662774787</v>
      </c>
      <c r="D56" s="6"/>
      <c r="E56" s="6">
        <v>67777.650354078301</v>
      </c>
      <c r="G56">
        <v>6</v>
      </c>
      <c r="H56" s="6">
        <v>25053.04432934893</v>
      </c>
      <c r="J56">
        <v>5</v>
      </c>
      <c r="K56">
        <v>25053.04432934893</v>
      </c>
      <c r="L56">
        <v>6</v>
      </c>
      <c r="M56">
        <v>6</v>
      </c>
      <c r="N56">
        <v>5</v>
      </c>
    </row>
    <row r="57" spans="2:14" x14ac:dyDescent="0.2">
      <c r="B57" s="5">
        <v>2</v>
      </c>
      <c r="C57" s="6">
        <v>24599.390819775872</v>
      </c>
      <c r="D57" s="6">
        <v>24599.390819775872</v>
      </c>
      <c r="E57" s="6">
        <v>24599.390819775872</v>
      </c>
      <c r="G57">
        <v>7</v>
      </c>
      <c r="H57" s="6">
        <v>25053.04432934893</v>
      </c>
      <c r="J57">
        <v>6</v>
      </c>
      <c r="K57">
        <v>25053.04432934893</v>
      </c>
      <c r="L57">
        <v>7</v>
      </c>
      <c r="M57">
        <v>6</v>
      </c>
      <c r="N57">
        <v>5</v>
      </c>
    </row>
    <row r="58" spans="2:14" x14ac:dyDescent="0.2">
      <c r="B58" s="5">
        <v>6</v>
      </c>
      <c r="C58" s="6">
        <v>26826.698966262433</v>
      </c>
      <c r="D58" s="6">
        <v>51426.089786038305</v>
      </c>
      <c r="E58" s="6">
        <v>26826.698966262433</v>
      </c>
      <c r="G58">
        <v>8</v>
      </c>
      <c r="H58" s="6">
        <v>20576.099387301201</v>
      </c>
      <c r="J58">
        <v>7</v>
      </c>
      <c r="K58">
        <v>25053.04432934893</v>
      </c>
      <c r="L58">
        <v>8</v>
      </c>
      <c r="M58">
        <v>6</v>
      </c>
      <c r="N58">
        <v>5</v>
      </c>
    </row>
    <row r="59" spans="2:14" x14ac:dyDescent="0.2">
      <c r="B59" s="5">
        <v>9</v>
      </c>
      <c r="C59" s="6">
        <v>37920.950876736475</v>
      </c>
      <c r="D59" s="6">
        <v>89347.040662774787</v>
      </c>
      <c r="E59" s="6">
        <v>37920.950876736475</v>
      </c>
      <c r="G59">
        <v>9</v>
      </c>
      <c r="H59" s="6">
        <v>37920.950876736475</v>
      </c>
      <c r="J59">
        <v>8</v>
      </c>
      <c r="K59">
        <v>20576.099387301201</v>
      </c>
      <c r="L59">
        <v>9</v>
      </c>
      <c r="M59">
        <v>9</v>
      </c>
      <c r="N59">
        <v>6</v>
      </c>
    </row>
    <row r="60" spans="2:14" x14ac:dyDescent="0.2">
      <c r="B60" s="3">
        <v>3</v>
      </c>
      <c r="C60" s="6">
        <v>31732.584866923069</v>
      </c>
      <c r="D60" s="6"/>
      <c r="E60" s="6">
        <v>99510.235221001378</v>
      </c>
    </row>
    <row r="61" spans="2:14" x14ac:dyDescent="0.2">
      <c r="B61" s="5">
        <v>3</v>
      </c>
      <c r="C61" s="6">
        <v>31732.584866923069</v>
      </c>
      <c r="D61" s="6">
        <v>31732.584866923069</v>
      </c>
      <c r="E61" s="6">
        <v>31732.584866923069</v>
      </c>
      <c r="H61" t="s">
        <v>34</v>
      </c>
    </row>
    <row r="62" spans="2:14" x14ac:dyDescent="0.2">
      <c r="B62" s="3">
        <v>4</v>
      </c>
      <c r="C62" s="6">
        <v>82659.550357565153</v>
      </c>
      <c r="D62" s="6"/>
      <c r="E62" s="6">
        <v>140840.01039978396</v>
      </c>
      <c r="H62" t="s">
        <v>35</v>
      </c>
    </row>
    <row r="63" spans="2:14" x14ac:dyDescent="0.2">
      <c r="B63" s="5">
        <v>4</v>
      </c>
      <c r="C63" s="6">
        <v>45876.252077843092</v>
      </c>
      <c r="D63" s="6">
        <v>45876.252077843092</v>
      </c>
      <c r="E63" s="6">
        <v>45876.252077843092</v>
      </c>
      <c r="H63" t="s">
        <v>36</v>
      </c>
    </row>
    <row r="64" spans="2:14" x14ac:dyDescent="0.2">
      <c r="B64" s="5">
        <v>7</v>
      </c>
      <c r="C64" s="6">
        <v>36783.298279722061</v>
      </c>
      <c r="D64" s="6">
        <v>82659.550357565153</v>
      </c>
      <c r="E64" s="6">
        <v>36783.298279722061</v>
      </c>
      <c r="H64" t="s">
        <v>37</v>
      </c>
    </row>
    <row r="65" spans="2:8" x14ac:dyDescent="0.2">
      <c r="B65" s="3" t="s">
        <v>11</v>
      </c>
      <c r="C65" s="6">
        <v>317725.08628672309</v>
      </c>
      <c r="D65" s="6"/>
      <c r="E65" s="6"/>
    </row>
    <row r="66" spans="2:8" x14ac:dyDescent="0.2">
      <c r="H66" t="s">
        <v>38</v>
      </c>
    </row>
    <row r="67" spans="2:8" x14ac:dyDescent="0.2">
      <c r="H67" t="s">
        <v>39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Discussion</vt:lpstr>
      <vt:lpstr>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2026-01-29T15:34:10Z</dcterms:created>
  <dcterms:modified xsi:type="dcterms:W3CDTF">2026-01-29T17:30:25Z</dcterms:modified>
</cp:coreProperties>
</file>