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4C2EEAC7-7249-419A-A75D-206ECA555E54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9" l="1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<sst xmlns="http://schemas.openxmlformats.org/spreadsheetml/2006/main" count="967" uniqueCount="367">
  <si>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</si>
  <si>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</si>
  <si>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</si>
  <si>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</si>
  <si>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</si>
  <si>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</si>
  <si>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</si>
  <si>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</si>
  <si>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</si>
  <si>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</si>
  <si>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</si>
  <si>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</si>
  <si>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</si>
  <si>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</si>
  <si>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</si>
  <si>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</si>
  <si>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</si>
  <si>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</si>
  <si>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</si>
  <si>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</si>
  <si>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</si>
  <si>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</si>
  <si>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</si>
  <si>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</si>
  <si>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</si>
  <si>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</si>
  <si>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</si>
  <si>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</si>
  <si>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</si>
  <si>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</si>
  <si>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</si>
  <si>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</si>
  <si>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</si>
  <si>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</si>
  <si>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</si>
  <si>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</si>
  <si>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</si>
  <si>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</si>
  <si>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</si>
  <si>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</si>
  <si>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</si>
  <si>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</si>
  <si>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</si>
  <si>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</si>
  <si>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</si>
  <si>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</si>
  <si>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</si>
  <si>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</si>
  <si>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</si>
  <si>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</si>
  <si>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</si>
  <si>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</si>
  <si>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</si>
  <si>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</si>
  <si>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</si>
  <si>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</si>
  <si>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</si>
  <si>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</si>
  <si>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</si>
  <si>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</si>
  <si>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</si>
  <si>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</si>
  <si>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</si>
  <si>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</si>
  <si>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</si>
  <si>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</si>
  <si>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</si>
  <si>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</si>
  <si>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</si>
  <si>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</si>
  <si>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</si>
  <si>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</si>
  <si>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</si>
  <si>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</si>
  <si>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</si>
  <si>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</si>
  <si>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</si>
  <si>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</si>
  <si>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</si>
  <si>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</si>
  <si>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</si>
  <si>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</si>
  <si>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</si>
  <si>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</si>
  <si>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</si>
  <si>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</si>
  <si>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</si>
  <si>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</si>
  <si>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</si>
  <si>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</si>
  <si>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</si>
  <si>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</si>
  <si>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</si>
  <si>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</si>
  <si>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</si>
  <si>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</si>
  <si>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</si>
  <si>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</si>
  <si>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</si>
  <si>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</si>
  <si>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</si>
  <si>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</si>
  <si>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</si>
  <si>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</si>
  <si>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</si>
  <si>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</si>
  <si>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</si>
  <si>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</si>
  <si>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</si>
  <si>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</si>
  <si>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</si>
  <si>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</si>
  <si>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</si>
  <si>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</si>
  <si>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</si>
  <si>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</si>
  <si>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</si>
  <si>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</si>
  <si>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</si>
  <si>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</si>
  <si>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</si>
  <si>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</si>
  <si>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</si>
  <si>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</si>
  <si>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</si>
  <si>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</si>
  <si>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</si>
  <si>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</si>
  <si>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</si>
  <si>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</si>
  <si>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</si>
  <si>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</si>
  <si>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</si>
  <si>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</si>
  <si>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</si>
  <si>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</si>
  <si>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</si>
  <si>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</si>
  <si>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</si>
  <si>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</si>
  <si>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</si>
  <si>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</si>
  <si>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</si>
  <si>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</si>
  <si>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</si>
  <si>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</si>
  <si>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</si>
  <si>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</si>
  <si>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</si>
  <si>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</si>
  <si>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</si>
  <si>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</si>
  <si>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</si>
  <si>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</si>
  <si>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</si>
  <si>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</si>
  <si>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</si>
  <si>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</si>
  <si>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</si>
  <si>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</si>
  <si>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</si>
  <si>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</si>
  <si>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</si>
  <si>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</si>
  <si>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</si>
  <si>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</si>
  <si>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</si>
  <si>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</si>
  <si>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</si>
  <si>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</si>
  <si>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</si>
  <si>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</si>
  <si>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</si>
  <si>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</si>
  <si>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</si>
  <si>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</si>
  <si>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</si>
  <si>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</si>
  <si>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</si>
  <si>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</si>
  <si>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</si>
  <si>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</si>
  <si>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</si>
  <si>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</si>
  <si>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</si>
  <si>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</si>
  <si>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</si>
  <si>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</si>
  <si>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</si>
  <si>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</si>
  <si>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</si>
  <si>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</si>
  <si>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</si>
  <si>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</si>
  <si>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</si>
  <si>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</si>
  <si>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</si>
  <si>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</si>
  <si>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</si>
  <si>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</si>
  <si>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</si>
  <si>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</si>
  <si>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</si>
  <si>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</si>
  <si>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</si>
  <si>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</si>
  <si>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</si>
  <si>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</si>
  <si>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</si>
  <si>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</si>
  <si>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</si>
  <si>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</si>
  <si>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</si>
  <si>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</si>
  <si>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</si>
  <si>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</si>
  <si>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</si>
  <si>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</si>
  <si>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</si>
  <si>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</si>
  <si>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</si>
  <si>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</si>
  <si>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</si>
  <si>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</si>
  <si>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</si>
  <si>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</si>
  <si>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</si>
  <si>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</si>
  <si>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</si>
  <si>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</si>
  <si>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</si>
  <si>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</si>
  <si>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</si>
  <si>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</si>
  <si>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</si>
  <si>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</si>
  <si>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</si>
  <si>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</si>
  <si>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</si>
  <si>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</si>
  <si>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</si>
  <si>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</si>
  <si>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</si>
  <si>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</si>
  <si>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</si>
  <si>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</si>
  <si>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</si>
  <si>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</si>
  <si>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</si>
  <si>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</si>
  <si>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</si>
  <si>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</si>
  <si>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</si>
  <si>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</si>
  <si>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</si>
  <si>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</si>
  <si>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</si>
  <si>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</si>
  <si>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</si>
  <si>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</si>
  <si>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</si>
  <si>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</si>
  <si>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</si>
  <si>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</si>
  <si>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</si>
  <si>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</si>
  <si>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</si>
  <si>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</si>
  <si>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</si>
  <si>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</si>
  <si>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</si>
  <si>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</si>
  <si>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</si>
  <si>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</si>
  <si>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</si>
  <si>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</si>
  <si>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</si>
  <si>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</si>
  <si>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</si>
  <si>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</si>
  <si>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</si>
  <si>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</si>
  <si>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</si>
  <si>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</si>
  <si>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</si>
  <si>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</si>
  <si>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</si>
  <si>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</si>
  <si>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</si>
  <si>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</si>
  <si>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</si>
  <si>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</si>
  <si>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</si>
  <si>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</si>
  <si>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</si>
  <si>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</si>
  <si>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</si>
  <si>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</si>
  <si>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</si>
  <si>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</si>
  <si>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</si>
  <si>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</si>
  <si>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</si>
  <si>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</si>
  <si>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</si>
  <si>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</si>
  <si>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</si>
  <si>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</si>
  <si>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</si>
  <si>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</si>
  <si>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</si>
  <si>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</si>
  <si>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</si>
  <si>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</si>
  <si>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</si>
  <si>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</si>
  <si>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</si>
  <si>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</si>
  <si>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</si>
  <si>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</si>
  <si>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</si>
  <si>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</si>
  <si>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</si>
  <si>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</si>
  <si>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</si>
  <si>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</si>
  <si>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</si>
  <si>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</si>
  <si>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</si>
  <si>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</si>
  <si>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</si>
  <si>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</si>
  <si>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</si>
  <si>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</si>
  <si>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</si>
  <si>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</si>
  <si>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</si>
  <si>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</si>
  <si>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</si>
  <si>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</si>
  <si>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</si>
  <si>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</si>
  <si>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</si>
  <si>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</si>
  <si>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</si>
  <si>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</si>
  <si>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</si>
  <si>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</si>
  <si>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</si>
  <si>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</si>
  <si>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</si>
  <si>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</si>
  <si>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</si>
  <si>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</si>
  <si>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</si>
  <si>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</si>
  <si>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</si>
  <si>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</si>
  <si>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</si>
  <si>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Cash Credits-24-04-2026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</si>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</sst>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0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640431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4231648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170708.5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30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I36" sqref="I36:J3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640431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1548845</v>
      </c>
      <c r="E2" s="20"/>
      <c r="F2" s="32" t="s">
        <v>100</v>
      </c>
      <c r="G2" s="153" t="s">
        <v>364</v>
      </c>
      <c r="H2" s="168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360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361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1000000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365</v>
      </c>
      <c r="D13" s="5">
        <v>20800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366</v>
      </c>
      <c r="D14" s="9">
        <v>4000</v>
      </c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285</v>
      </c>
      <c r="D15" s="5">
        <v>45000</v>
      </c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364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134000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254</v>
      </c>
      <c r="I34" s="144">
        <f t="shared" ref="I34:I39" si="3">G34*H34</f>
        <v>1519732.8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362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359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187" t="s">
        <v>143</v>
      </c>
      <c r="L36" s="136">
        <v>1000000</v>
      </c>
      <c r="M36" s="15"/>
    </row>
    <row r="37" spans="1:13" x14ac:dyDescent="0.3">
      <c r="D37" s="15" t="s">
        <v>363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2189275.7999999998</v>
      </c>
      <c r="J40" s="145"/>
      <c r="K40" s="52" t="s">
        <v>174</v>
      </c>
      <c r="L40" s="137">
        <f>SUM(L33:L39)</f>
        <v>1384000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805275.79999999981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zoomScaleNormal="100" workbookViewId="0">
      <pane ySplit="1" topLeftCell="A46" activePane="bottomLeft" state="frozen"/>
      <selection pane="bottomLeft" activeCell="F43" sqref="F43:F44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/>
      <c r="H1" s="152"/>
      <c r="I1" s="17" t="s">
        <v>36</v>
      </c>
      <c r="J1" s="164">
        <f>L2-D2</f>
        <v>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0</v>
      </c>
      <c r="E2" s="20"/>
      <c r="F2" s="32" t="s">
        <v>100</v>
      </c>
      <c r="G2" s="153" t="str">
        <f ca="1">IF(ISBLANK(G1),"",CONCATENATE(_xlfn.DAYS(TODAY(), G1-1)," days"))</f>
        <v/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/>
      <c r="C5" s="26"/>
      <c r="D5" s="9"/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/>
      <c r="C6" s="3"/>
      <c r="D6" s="5"/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/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/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187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3:J33"/>
    <mergeCell ref="I34:J34"/>
    <mergeCell ref="I35:J35"/>
    <mergeCell ref="I36:J36"/>
    <mergeCell ref="I37:J37"/>
    <mergeCell ref="I38:J38"/>
    <mergeCell ref="F14:H14"/>
    <mergeCell ref="G15:H15"/>
    <mergeCell ref="G16:H16"/>
    <mergeCell ref="F17:H17"/>
    <mergeCell ref="I32:J32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25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640431</v>
      </c>
      <c r="E13" s="89">
        <f>'Term-12'!$L$2</f>
        <v>2189276</v>
      </c>
      <c r="F13" s="89">
        <f>'Term-12'!$D$2</f>
        <v>1548845</v>
      </c>
      <c r="G13" s="143">
        <f>MIN('Term-12'!G6:G14)</f>
        <v>121</v>
      </c>
      <c r="H13" s="141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4231648</v>
      </c>
      <c r="E25" s="89">
        <f>SUM(E2:E24)</f>
        <v>19610070</v>
      </c>
      <c r="F25" s="89">
        <f>SUM(F2:F24)</f>
        <v>15378422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170708.5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4231648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2026-04-26T10:59:25Z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