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 Spreads" sheetId="1" r:id="rId4"/>
  </sheets>
  <definedNames/>
  <calcPr/>
</workbook>
</file>

<file path=xl/sharedStrings.xml><?xml version="1.0" encoding="utf-8"?>
<sst xmlns="http://schemas.openxmlformats.org/spreadsheetml/2006/main" count="8" uniqueCount="8">
  <si>
    <t>Day</t>
  </si>
  <si>
    <t>Date</t>
  </si>
  <si>
    <t>Deposit</t>
  </si>
  <si>
    <t>Balance</t>
  </si>
  <si>
    <t>Daily Profit</t>
  </si>
  <si>
    <t>Daily % Change</t>
  </si>
  <si>
    <t>Total Profit</t>
  </si>
  <si>
    <t>Total %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</si>
</sst>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vertical="bottom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2" fontId="1" numFmtId="10" xfId="0" applyAlignment="1" applyFill="1" applyFont="1" applyNumberFormat="1">
      <alignment horizontal="right" vertical="bottom"/>
    </xf>
    <xf borderId="0" fillId="2" fontId="1" numFmtId="165" xfId="0" applyAlignment="1" applyFont="1" applyNumberFormat="1">
      <alignment horizontal="right" vertical="bottom"/>
    </xf>
    <xf borderId="0" fillId="3" fontId="1" numFmtId="10" xfId="0" applyAlignment="1" applyFill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Selling Credit Spreads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chemeClr val="accent1"/>
              </a:solidFill>
              <a:prstDash val="solid"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'Credit Spreads'!$A$2:$A$9</c:f>
            </c:strRef>
          </c:cat>
          <c:val>
            <c:numRef>
              <c:f>'Credit Spreads'!$D$2:$D$9</c:f>
              <c:numCache/>
            </c:numRef>
          </c:val>
          <c:smooth val="0"/>
        </c:ser>
        <c:axId val="2015314117"/>
        <c:axId val="1718102788"/>
      </c:lineChart>
      <c:catAx>
        <c:axId val="20153141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# 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102788"/>
      </c:catAx>
      <c:valAx>
        <c:axId val="17181027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Change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3141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6.5"/>
    <col customWidth="1" min="3" max="3" width="6.63"/>
    <col customWidth="1" min="4" max="4" width="7.0"/>
    <col customWidth="1" min="5" max="5" width="9.0"/>
    <col customWidth="1" min="6" max="6" width="13.0"/>
    <col customWidth="1" min="7" max="7" width="8.88"/>
    <col customWidth="1" min="8" max="8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3">
        <v>44699.0</v>
      </c>
      <c r="C2" s="4"/>
      <c r="D2" s="5">
        <v>180.97</v>
      </c>
      <c r="E2" s="1"/>
      <c r="F2" s="1"/>
      <c r="G2" s="1"/>
      <c r="H2" s="2">
        <v>0.0</v>
      </c>
    </row>
    <row r="3">
      <c r="A3" s="2">
        <v>1.0</v>
      </c>
      <c r="B3" s="3">
        <v>44700.0</v>
      </c>
      <c r="C3" s="4"/>
      <c r="D3" s="5">
        <v>174.93</v>
      </c>
      <c r="E3" s="6">
        <f>(D3-D2) - C3</f>
        <v>-6.04</v>
      </c>
      <c r="F3" s="7">
        <f>((D3-D2)/ABS(D2))</f>
        <v>-0.03337569763</v>
      </c>
      <c r="G3" s="8">
        <f t="shared" ref="G3:G7" si="1">G2+E3</f>
        <v>-6.04</v>
      </c>
      <c r="H3" s="7">
        <f>(1 + 1*F3)-100%</f>
        <v>-0.03337569763</v>
      </c>
    </row>
    <row r="4">
      <c r="A4" s="2">
        <f t="shared" ref="A4:A7" si="2">A3+1</f>
        <v>2</v>
      </c>
      <c r="B4" s="3">
        <v>44701.0</v>
      </c>
      <c r="C4" s="6"/>
      <c r="D4" s="5">
        <v>199.77</v>
      </c>
      <c r="E4" s="6">
        <f t="shared" ref="E4:E7" si="3">(D4-D3) - (C4)</f>
        <v>24.84</v>
      </c>
      <c r="F4" s="9">
        <f t="shared" ref="F4:F7" si="4">(((D4-C4)-D3)/ABS(D3))</f>
        <v>0.141999657</v>
      </c>
      <c r="G4" s="8">
        <f t="shared" si="1"/>
        <v>18.8</v>
      </c>
      <c r="H4" s="7">
        <f t="shared" ref="H4:H7" si="5">((H3+100%) + (H3+100%)*F4)-100%</f>
        <v>0.1038846218</v>
      </c>
    </row>
    <row r="5">
      <c r="A5" s="2">
        <f t="shared" si="2"/>
        <v>3</v>
      </c>
      <c r="B5" s="10">
        <v>44704.0</v>
      </c>
      <c r="D5" s="5">
        <v>201.67</v>
      </c>
      <c r="E5" s="6">
        <f t="shared" si="3"/>
        <v>1.9</v>
      </c>
      <c r="F5" s="9">
        <f t="shared" si="4"/>
        <v>0.009510937578</v>
      </c>
      <c r="G5" s="8">
        <f t="shared" si="1"/>
        <v>20.7</v>
      </c>
      <c r="H5" s="7">
        <f t="shared" si="5"/>
        <v>0.1143835995</v>
      </c>
    </row>
    <row r="6">
      <c r="A6" s="2">
        <f t="shared" si="2"/>
        <v>4</v>
      </c>
      <c r="B6" s="10">
        <v>44705.0</v>
      </c>
      <c r="D6" s="5">
        <v>154.51</v>
      </c>
      <c r="E6" s="6">
        <f t="shared" si="3"/>
        <v>-47.16</v>
      </c>
      <c r="F6" s="9">
        <f t="shared" si="4"/>
        <v>-0.2338473744</v>
      </c>
      <c r="G6" s="8">
        <f t="shared" si="1"/>
        <v>-26.46</v>
      </c>
      <c r="H6" s="7">
        <f t="shared" si="5"/>
        <v>-0.1462120794</v>
      </c>
    </row>
    <row r="7">
      <c r="A7" s="2">
        <f t="shared" si="2"/>
        <v>5</v>
      </c>
      <c r="B7" s="10">
        <v>44706.0</v>
      </c>
      <c r="D7" s="5">
        <v>109.41</v>
      </c>
      <c r="E7" s="6">
        <f t="shared" si="3"/>
        <v>-45.1</v>
      </c>
      <c r="F7" s="9">
        <f t="shared" si="4"/>
        <v>-0.2918904925</v>
      </c>
      <c r="G7" s="8">
        <f t="shared" si="1"/>
        <v>-71.56</v>
      </c>
      <c r="H7" s="7">
        <f t="shared" si="5"/>
        <v>-0.395424656</v>
      </c>
    </row>
    <row r="8">
      <c r="A8" s="2"/>
      <c r="B8" s="10"/>
    </row>
    <row r="9">
      <c r="A9" s="2"/>
    </row>
  </sheetData>
  <conditionalFormatting sqref="F1:F998">
    <cfRule type="cellIs" dxfId="0" priority="1" operator="greaterThan">
      <formula>0</formula>
    </cfRule>
  </conditionalFormatting>
  <conditionalFormatting sqref="F1:F998">
    <cfRule type="cellIs" dxfId="1" priority="2" operator="lessThan">
      <formula>0</formula>
    </cfRule>
  </conditionalFormatting>
  <conditionalFormatting sqref="G1:G998">
    <cfRule type="cellIs" dxfId="0" priority="3" operator="greaterThan">
      <formula>0</formula>
    </cfRule>
  </conditionalFormatting>
  <conditionalFormatting sqref="G1:G998">
    <cfRule type="cellIs" dxfId="1" priority="4" operator="lessThan">
      <formula>0</formula>
    </cfRule>
  </conditionalFormatting>
  <conditionalFormatting sqref="H1:H998">
    <cfRule type="cellIs" dxfId="0" priority="5" operator="greaterThan">
      <formula>0</formula>
    </cfRule>
  </conditionalFormatting>
  <conditionalFormatting sqref="H1:H998">
    <cfRule type="cellIs" dxfId="1" priority="6" operator="lessThan">
      <formula>0</formula>
    </cfRule>
  </conditionalFormatting>
  <drawing r:id="rId1"/>
</worksheet>
</file>