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work\OM\"/>
    </mc:Choice>
  </mc:AlternateContent>
  <xr:revisionPtr revIDLastSave="0" documentId="13_ncr:1_{5B0BDF0D-EFD4-4C64-88AB-9A359A07FE55}" xr6:coauthVersionLast="47" xr6:coauthVersionMax="47" xr10:uidLastSave="{00000000-0000-0000-0000-000000000000}"/>
  <bookViews>
    <workbookView xWindow="-108" yWindow="-108" windowWidth="22308" windowHeight="13176" xr2:uid="{4F93DCF7-E4D5-44B2-8212-C3032BD9CB99}"/>
  </bookViews>
  <sheets>
    <sheet name="task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8" i="1" l="1"/>
  <c r="V29" i="1"/>
  <c r="V30" i="1"/>
  <c r="V27" i="1"/>
  <c r="U28" i="1"/>
  <c r="U29" i="1"/>
  <c r="U30" i="1"/>
  <c r="U27" i="1"/>
  <c r="A53" i="1"/>
  <c r="A54" i="1"/>
  <c r="A55" i="1"/>
  <c r="A52" i="1"/>
  <c r="T28" i="1"/>
  <c r="T29" i="1"/>
  <c r="T30" i="1"/>
  <c r="S28" i="1"/>
  <c r="S29" i="1"/>
  <c r="S30" i="1"/>
  <c r="R28" i="1"/>
  <c r="R29" i="1"/>
  <c r="R30" i="1"/>
  <c r="Q28" i="1"/>
  <c r="A45" i="1" s="1"/>
  <c r="Q29" i="1"/>
  <c r="Q30" i="1"/>
  <c r="Q27" i="1"/>
  <c r="T27" i="1"/>
  <c r="S27" i="1"/>
  <c r="R27" i="1"/>
  <c r="K31" i="1"/>
  <c r="L31" i="1"/>
  <c r="M31" i="1"/>
  <c r="J31" i="1"/>
  <c r="A46" i="1"/>
  <c r="A47" i="1"/>
  <c r="A38" i="1"/>
  <c r="A39" i="1" l="1"/>
  <c r="A37" i="1"/>
  <c r="A44" i="1"/>
  <c r="A36" i="1"/>
  <c r="K29" i="1" l="1"/>
  <c r="K30" i="1"/>
  <c r="L30" i="1"/>
  <c r="J29" i="1"/>
  <c r="J30" i="1"/>
  <c r="J28" i="1"/>
  <c r="M29" i="1"/>
  <c r="M28" i="1"/>
  <c r="L28" i="1"/>
  <c r="L27" i="1"/>
  <c r="M27" i="1"/>
  <c r="K27" i="1"/>
  <c r="M30" i="1"/>
  <c r="K28" i="1"/>
  <c r="J27" i="1"/>
  <c r="D30" i="1"/>
  <c r="E30" i="1"/>
  <c r="F30" i="1"/>
  <c r="C30" i="1"/>
  <c r="D29" i="1"/>
  <c r="E29" i="1"/>
  <c r="F29" i="1"/>
  <c r="C29" i="1"/>
  <c r="D28" i="1"/>
  <c r="E28" i="1"/>
  <c r="F28" i="1"/>
  <c r="C28" i="1"/>
  <c r="D27" i="1"/>
  <c r="E27" i="1"/>
  <c r="F27" i="1"/>
  <c r="C27" i="1"/>
</calcChain>
</file>

<file path=xl/sharedStrings.xml><?xml version="1.0" encoding="utf-8"?>
<sst xmlns="http://schemas.openxmlformats.org/spreadsheetml/2006/main" count="79" uniqueCount="57">
  <si>
    <t>b1</t>
  </si>
  <si>
    <t>b2</t>
  </si>
  <si>
    <t>b3</t>
  </si>
  <si>
    <t>b4</t>
  </si>
  <si>
    <t>c1</t>
  </si>
  <si>
    <t>c2</t>
  </si>
  <si>
    <t>q1</t>
  </si>
  <si>
    <t>q2</t>
  </si>
  <si>
    <t>q3</t>
  </si>
  <si>
    <t>q4</t>
  </si>
  <si>
    <t>y</t>
  </si>
  <si>
    <t>потребления сырья</t>
  </si>
  <si>
    <t>в зав-ти от качества</t>
  </si>
  <si>
    <t>затраты пополнения</t>
  </si>
  <si>
    <t>и хранения</t>
  </si>
  <si>
    <t>вероятности потребности bi</t>
  </si>
  <si>
    <t>игроки - П, природа (потребление сырья) и А, планирующий орган (составление запаса), заинтересованный в минимизации потерь</t>
  </si>
  <si>
    <t>игра - игра с природой</t>
  </si>
  <si>
    <t>стратегии:</t>
  </si>
  <si>
    <t>А:</t>
  </si>
  <si>
    <t xml:space="preserve">Сделать запас сырья, равный b_1 </t>
  </si>
  <si>
    <t>Сделать запас сырья, равный b_2</t>
  </si>
  <si>
    <t>Сделать запас сырья, равный b_3</t>
  </si>
  <si>
    <t>Сделать запас сырья, равный b_4</t>
  </si>
  <si>
    <t>П:</t>
  </si>
  <si>
    <t>Потребление сырья равно b_1</t>
  </si>
  <si>
    <t>Потребление сырья равно b_2</t>
  </si>
  <si>
    <t>Потребление сырья равно b_3</t>
  </si>
  <si>
    <t>Потребление сырья равно b_4</t>
  </si>
  <si>
    <t>A1</t>
  </si>
  <si>
    <t>A2</t>
  </si>
  <si>
    <t>A3</t>
  </si>
  <si>
    <t>A4</t>
  </si>
  <si>
    <t>П1</t>
  </si>
  <si>
    <t>П2</t>
  </si>
  <si>
    <t>П3</t>
  </si>
  <si>
    <t>П4</t>
  </si>
  <si>
    <t>Стратегии</t>
  </si>
  <si>
    <t>Платёжная матрица</t>
  </si>
  <si>
    <t>3.а - вероятности потребления - q_i</t>
  </si>
  <si>
    <t>Матрица рисков</t>
  </si>
  <si>
    <t>суммы:</t>
  </si>
  <si>
    <t>- минимальная, А4 - оптимальная стратегия</t>
  </si>
  <si>
    <t>критерий Байеса - ищется стратегия с min Sum(r_i*q_i, (I, 1, m))</t>
  </si>
  <si>
    <t>3.б - вероятности потребления равны</t>
  </si>
  <si>
    <t>критерий Лапласа</t>
  </si>
  <si>
    <t>3.в - вероятности неизвестны</t>
  </si>
  <si>
    <t>критерий Вальда:</t>
  </si>
  <si>
    <t>критерий Гурвица:</t>
  </si>
  <si>
    <t>max a_ij:</t>
  </si>
  <si>
    <t>Суммы:</t>
  </si>
  <si>
    <t>-максимальная, А4 - оптимальная стратегия</t>
  </si>
  <si>
    <t>критерий Сэвиджа:</t>
  </si>
  <si>
    <t>Max</t>
  </si>
  <si>
    <t>min</t>
  </si>
  <si>
    <t>max (min r_ij) = 0 - А4 - оптимальна</t>
  </si>
  <si>
    <t>min (max r_ij) = 0 - А4 - оптимальна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</si>
</sst>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6C45-1515-490F-A216-78FA0FC3DD78}">
  <dimension ref="A1:V55"/>
  <sheetViews>
    <sheetView tabSelected="1" topLeftCell="A28" workbookViewId="0">
      <selection activeCell="L58" sqref="L58"/>
    </sheetView>
  </sheetViews>
  <sheetFormatPr defaultRowHeight="14.4" x14ac:dyDescent="0.3"/>
  <sheetData>
    <row r="1" spans="1:11" ht="15" thickBot="1" x14ac:dyDescent="0.35">
      <c r="A1" s="1" t="s">
        <v>0</v>
      </c>
      <c r="B1" s="1">
        <v>8</v>
      </c>
      <c r="D1" s="1" t="s">
        <v>4</v>
      </c>
      <c r="E1" s="1">
        <v>7</v>
      </c>
      <c r="G1" s="1" t="s">
        <v>6</v>
      </c>
      <c r="H1" s="1">
        <v>0.2</v>
      </c>
      <c r="J1" s="1" t="s">
        <v>10</v>
      </c>
      <c r="K1" s="1">
        <v>0.7</v>
      </c>
    </row>
    <row r="2" spans="1:11" ht="15" thickBot="1" x14ac:dyDescent="0.35">
      <c r="A2" s="1" t="s">
        <v>1</v>
      </c>
      <c r="B2" s="1">
        <v>9</v>
      </c>
      <c r="D2" s="1" t="s">
        <v>5</v>
      </c>
      <c r="E2" s="1">
        <v>3</v>
      </c>
      <c r="G2" s="1" t="s">
        <v>7</v>
      </c>
      <c r="H2" s="1">
        <v>0.25</v>
      </c>
    </row>
    <row r="3" spans="1:11" ht="15" thickBot="1" x14ac:dyDescent="0.35">
      <c r="A3" s="1" t="s">
        <v>2</v>
      </c>
      <c r="B3" s="1">
        <v>10</v>
      </c>
      <c r="D3" t="s">
        <v>13</v>
      </c>
      <c r="G3" s="1" t="s">
        <v>8</v>
      </c>
      <c r="H3" s="1">
        <v>0.4</v>
      </c>
    </row>
    <row r="4" spans="1:11" ht="15" thickBot="1" x14ac:dyDescent="0.35">
      <c r="A4" s="1" t="s">
        <v>3</v>
      </c>
      <c r="B4" s="1">
        <v>11</v>
      </c>
      <c r="D4" t="s">
        <v>14</v>
      </c>
      <c r="G4" s="1" t="s">
        <v>9</v>
      </c>
      <c r="H4" s="1">
        <v>0.15</v>
      </c>
    </row>
    <row r="5" spans="1:11" x14ac:dyDescent="0.3">
      <c r="A5" s="2" t="s">
        <v>11</v>
      </c>
      <c r="G5" s="2" t="s">
        <v>15</v>
      </c>
    </row>
    <row r="6" spans="1:11" x14ac:dyDescent="0.3">
      <c r="A6" s="2" t="s">
        <v>12</v>
      </c>
    </row>
    <row r="9" spans="1:11" x14ac:dyDescent="0.3">
      <c r="A9" t="s">
        <v>16</v>
      </c>
    </row>
    <row r="10" spans="1:11" x14ac:dyDescent="0.3">
      <c r="A10" t="s">
        <v>17</v>
      </c>
    </row>
    <row r="11" spans="1:11" ht="15" thickBot="1" x14ac:dyDescent="0.35"/>
    <row r="12" spans="1:11" ht="15" thickBot="1" x14ac:dyDescent="0.35">
      <c r="A12" s="15" t="s">
        <v>18</v>
      </c>
      <c r="B12" s="15" t="s">
        <v>19</v>
      </c>
      <c r="C12" s="15" t="s">
        <v>20</v>
      </c>
      <c r="D12" s="15"/>
      <c r="E12" s="15"/>
      <c r="F12" s="15"/>
    </row>
    <row r="13" spans="1:11" ht="15" thickBot="1" x14ac:dyDescent="0.35">
      <c r="A13" s="15"/>
      <c r="B13" s="15"/>
      <c r="C13" s="15" t="s">
        <v>21</v>
      </c>
      <c r="D13" s="15"/>
      <c r="E13" s="15"/>
      <c r="F13" s="15"/>
    </row>
    <row r="14" spans="1:11" ht="15" thickBot="1" x14ac:dyDescent="0.35">
      <c r="A14" s="15"/>
      <c r="B14" s="15"/>
      <c r="C14" s="15" t="s">
        <v>22</v>
      </c>
      <c r="D14" s="15"/>
      <c r="E14" s="15"/>
      <c r="F14" s="15"/>
    </row>
    <row r="15" spans="1:11" ht="15" thickBot="1" x14ac:dyDescent="0.35">
      <c r="A15" s="15"/>
      <c r="B15" s="15"/>
      <c r="C15" s="15" t="s">
        <v>23</v>
      </c>
      <c r="D15" s="15"/>
      <c r="E15" s="15"/>
      <c r="F15" s="15"/>
    </row>
    <row r="16" spans="1:11" ht="15" thickBot="1" x14ac:dyDescent="0.35">
      <c r="A16" s="15"/>
      <c r="B16" s="15" t="s">
        <v>24</v>
      </c>
      <c r="C16" s="15" t="s">
        <v>25</v>
      </c>
      <c r="D16" s="15"/>
      <c r="E16" s="15"/>
      <c r="F16" s="15"/>
    </row>
    <row r="17" spans="1:22" ht="15" thickBot="1" x14ac:dyDescent="0.35">
      <c r="A17" s="15"/>
      <c r="B17" s="15"/>
      <c r="C17" s="15" t="s">
        <v>26</v>
      </c>
      <c r="D17" s="15"/>
      <c r="E17" s="15"/>
      <c r="F17" s="15"/>
    </row>
    <row r="18" spans="1:22" ht="15" thickBot="1" x14ac:dyDescent="0.35">
      <c r="A18" s="15"/>
      <c r="B18" s="15"/>
      <c r="C18" s="15" t="s">
        <v>27</v>
      </c>
      <c r="D18" s="15"/>
      <c r="E18" s="15"/>
      <c r="F18" s="15"/>
    </row>
    <row r="19" spans="1:22" ht="15" thickBot="1" x14ac:dyDescent="0.35">
      <c r="A19" s="15"/>
      <c r="B19" s="15"/>
      <c r="C19" s="15" t="s">
        <v>28</v>
      </c>
      <c r="D19" s="15"/>
      <c r="E19" s="15"/>
      <c r="F19" s="15"/>
    </row>
    <row r="22" spans="1:22" x14ac:dyDescent="0.3">
      <c r="Q22" s="3" t="s">
        <v>6</v>
      </c>
      <c r="R22" s="3" t="s">
        <v>7</v>
      </c>
      <c r="S22" s="3" t="s">
        <v>8</v>
      </c>
      <c r="T22" s="3" t="s">
        <v>9</v>
      </c>
    </row>
    <row r="23" spans="1:22" x14ac:dyDescent="0.3">
      <c r="Q23" s="3">
        <v>0.2</v>
      </c>
      <c r="R23" s="3">
        <v>0.25</v>
      </c>
      <c r="S23" s="3">
        <v>0.4</v>
      </c>
      <c r="T23" s="3">
        <v>0.15</v>
      </c>
    </row>
    <row r="25" spans="1:22" x14ac:dyDescent="0.3">
      <c r="A25" s="14" t="s">
        <v>37</v>
      </c>
      <c r="B25" s="14"/>
      <c r="C25" s="3" t="s">
        <v>33</v>
      </c>
      <c r="D25" s="3" t="s">
        <v>34</v>
      </c>
      <c r="E25" s="3" t="s">
        <v>35</v>
      </c>
      <c r="F25" s="3" t="s">
        <v>36</v>
      </c>
      <c r="H25" s="14" t="s">
        <v>38</v>
      </c>
      <c r="I25" s="14"/>
      <c r="J25" s="3" t="s">
        <v>33</v>
      </c>
      <c r="K25" s="3" t="s">
        <v>34</v>
      </c>
      <c r="L25" s="3" t="s">
        <v>35</v>
      </c>
      <c r="M25" s="3" t="s">
        <v>36</v>
      </c>
      <c r="O25" s="14" t="s">
        <v>40</v>
      </c>
      <c r="P25" s="14"/>
      <c r="Q25" s="3" t="s">
        <v>33</v>
      </c>
      <c r="R25" s="3" t="s">
        <v>34</v>
      </c>
      <c r="S25" s="3" t="s">
        <v>35</v>
      </c>
      <c r="T25" s="3" t="s">
        <v>36</v>
      </c>
    </row>
    <row r="26" spans="1:22" ht="15" thickBot="1" x14ac:dyDescent="0.35">
      <c r="A26" s="14"/>
      <c r="B26" s="14"/>
      <c r="C26" s="5">
        <v>8</v>
      </c>
      <c r="D26" s="5">
        <v>9</v>
      </c>
      <c r="E26" s="5">
        <v>10</v>
      </c>
      <c r="F26" s="5">
        <v>11</v>
      </c>
      <c r="H26" s="14"/>
      <c r="I26" s="14"/>
      <c r="J26" s="5">
        <v>8</v>
      </c>
      <c r="K26" s="5">
        <v>9</v>
      </c>
      <c r="L26" s="5">
        <v>10</v>
      </c>
      <c r="M26" s="5">
        <v>11</v>
      </c>
      <c r="O26" s="14"/>
      <c r="P26" s="14"/>
      <c r="Q26" s="5">
        <v>8</v>
      </c>
      <c r="R26" s="5">
        <v>9</v>
      </c>
      <c r="S26" s="5">
        <v>10</v>
      </c>
      <c r="T26" s="17">
        <v>11</v>
      </c>
      <c r="U26" s="9" t="s">
        <v>53</v>
      </c>
      <c r="V26" s="3" t="s">
        <v>54</v>
      </c>
    </row>
    <row r="27" spans="1:22" ht="15" thickTop="1" x14ac:dyDescent="0.3">
      <c r="A27" s="3" t="s">
        <v>29</v>
      </c>
      <c r="B27" s="4">
        <v>8</v>
      </c>
      <c r="C27" s="6">
        <f>$B27-C26</f>
        <v>0</v>
      </c>
      <c r="D27" s="7">
        <f t="shared" ref="D27:F27" si="0">$B27-D26</f>
        <v>-1</v>
      </c>
      <c r="E27" s="7">
        <f t="shared" si="0"/>
        <v>-2</v>
      </c>
      <c r="F27" s="8">
        <f t="shared" si="0"/>
        <v>-3</v>
      </c>
      <c r="H27" s="3" t="s">
        <v>29</v>
      </c>
      <c r="I27" s="4">
        <v>8</v>
      </c>
      <c r="J27" s="6">
        <f>$B27-J26</f>
        <v>0</v>
      </c>
      <c r="K27" s="7">
        <f>D27*$E$1</f>
        <v>-7</v>
      </c>
      <c r="L27" s="7">
        <f t="shared" ref="L27:M28" si="1">E27*$E$1</f>
        <v>-14</v>
      </c>
      <c r="M27" s="8">
        <f t="shared" si="1"/>
        <v>-21</v>
      </c>
      <c r="O27" s="3" t="s">
        <v>29</v>
      </c>
      <c r="P27" s="4">
        <v>8</v>
      </c>
      <c r="Q27" s="6">
        <f>$J$31-J27</f>
        <v>9</v>
      </c>
      <c r="R27" s="7">
        <f>$K$31-K27</f>
        <v>13</v>
      </c>
      <c r="S27" s="7">
        <f>$L$31-L27</f>
        <v>17</v>
      </c>
      <c r="T27" s="18">
        <f>$M$31-M27</f>
        <v>21</v>
      </c>
      <c r="U27" s="9">
        <f>MAX(Q27:T27)</f>
        <v>21</v>
      </c>
      <c r="V27" s="3">
        <f>MIN(Q27:T27)</f>
        <v>9</v>
      </c>
    </row>
    <row r="28" spans="1:22" x14ac:dyDescent="0.3">
      <c r="A28" s="3" t="s">
        <v>30</v>
      </c>
      <c r="B28" s="4">
        <v>9</v>
      </c>
      <c r="C28" s="9">
        <f>$B28-C26</f>
        <v>1</v>
      </c>
      <c r="D28" s="3">
        <f t="shared" ref="D28:F28" si="2">$B28-D26</f>
        <v>0</v>
      </c>
      <c r="E28" s="3">
        <f t="shared" si="2"/>
        <v>-1</v>
      </c>
      <c r="F28" s="10">
        <f t="shared" si="2"/>
        <v>-2</v>
      </c>
      <c r="H28" s="3" t="s">
        <v>30</v>
      </c>
      <c r="I28" s="4">
        <v>9</v>
      </c>
      <c r="J28" s="9">
        <f>C28*$E$2</f>
        <v>3</v>
      </c>
      <c r="K28" s="3">
        <f t="shared" ref="K28" si="3">$B28-K26</f>
        <v>0</v>
      </c>
      <c r="L28" s="3">
        <f t="shared" si="1"/>
        <v>-7</v>
      </c>
      <c r="M28" s="10">
        <f t="shared" si="1"/>
        <v>-14</v>
      </c>
      <c r="O28" s="3" t="s">
        <v>30</v>
      </c>
      <c r="P28" s="4">
        <v>9</v>
      </c>
      <c r="Q28" s="9">
        <f t="shared" ref="Q28:Q30" si="4">$J$31-J28</f>
        <v>6</v>
      </c>
      <c r="R28" s="3">
        <f t="shared" ref="R28:R30" si="5">$K$31-K28</f>
        <v>6</v>
      </c>
      <c r="S28" s="3">
        <f t="shared" ref="S28:S30" si="6">$L$31-L28</f>
        <v>10</v>
      </c>
      <c r="T28" s="4">
        <f t="shared" ref="T28:T30" si="7">$M$31-M28</f>
        <v>14</v>
      </c>
      <c r="U28" s="9">
        <f t="shared" ref="U28:U30" si="8">MAX(Q28:T28)</f>
        <v>14</v>
      </c>
      <c r="V28" s="3">
        <f t="shared" ref="V28:V30" si="9">MIN(Q28:T28)</f>
        <v>6</v>
      </c>
    </row>
    <row r="29" spans="1:22" x14ac:dyDescent="0.3">
      <c r="A29" s="3" t="s">
        <v>31</v>
      </c>
      <c r="B29" s="4">
        <v>10</v>
      </c>
      <c r="C29" s="9">
        <f>$B29-C26</f>
        <v>2</v>
      </c>
      <c r="D29" s="3">
        <f t="shared" ref="D29:F29" si="10">$B29-D26</f>
        <v>1</v>
      </c>
      <c r="E29" s="3">
        <f t="shared" si="10"/>
        <v>0</v>
      </c>
      <c r="F29" s="10">
        <f t="shared" si="10"/>
        <v>-1</v>
      </c>
      <c r="H29" s="3" t="s">
        <v>31</v>
      </c>
      <c r="I29" s="4">
        <v>10</v>
      </c>
      <c r="J29" s="9">
        <f t="shared" ref="J29:J30" si="11">C29*$E$2</f>
        <v>6</v>
      </c>
      <c r="K29" s="3">
        <f t="shared" ref="K29:K30" si="12">D29*$E$2</f>
        <v>3</v>
      </c>
      <c r="L29" s="3">
        <v>0</v>
      </c>
      <c r="M29" s="10">
        <f>F29*$E$1</f>
        <v>-7</v>
      </c>
      <c r="O29" s="3" t="s">
        <v>31</v>
      </c>
      <c r="P29" s="4">
        <v>10</v>
      </c>
      <c r="Q29" s="9">
        <f t="shared" si="4"/>
        <v>3</v>
      </c>
      <c r="R29" s="3">
        <f t="shared" si="5"/>
        <v>3</v>
      </c>
      <c r="S29" s="3">
        <f t="shared" si="6"/>
        <v>3</v>
      </c>
      <c r="T29" s="4">
        <f t="shared" si="7"/>
        <v>7</v>
      </c>
      <c r="U29" s="9">
        <f t="shared" si="8"/>
        <v>7</v>
      </c>
      <c r="V29" s="3">
        <f t="shared" si="9"/>
        <v>3</v>
      </c>
    </row>
    <row r="30" spans="1:22" ht="15" thickBot="1" x14ac:dyDescent="0.35">
      <c r="A30" s="3" t="s">
        <v>32</v>
      </c>
      <c r="B30" s="4">
        <v>11</v>
      </c>
      <c r="C30" s="11">
        <f>$B30-C26</f>
        <v>3</v>
      </c>
      <c r="D30" s="12">
        <f t="shared" ref="D30:F30" si="13">$B30-D26</f>
        <v>2</v>
      </c>
      <c r="E30" s="12">
        <f t="shared" si="13"/>
        <v>1</v>
      </c>
      <c r="F30" s="13">
        <f t="shared" si="13"/>
        <v>0</v>
      </c>
      <c r="H30" s="3" t="s">
        <v>32</v>
      </c>
      <c r="I30" s="4">
        <v>11</v>
      </c>
      <c r="J30" s="11">
        <f t="shared" si="11"/>
        <v>9</v>
      </c>
      <c r="K30" s="12">
        <f t="shared" si="12"/>
        <v>6</v>
      </c>
      <c r="L30" s="12">
        <f t="shared" ref="L30" si="14">E30*$E$2</f>
        <v>3</v>
      </c>
      <c r="M30" s="13">
        <f t="shared" ref="M30" si="15">$B30-M26</f>
        <v>0</v>
      </c>
      <c r="O30" s="3" t="s">
        <v>32</v>
      </c>
      <c r="P30" s="4">
        <v>11</v>
      </c>
      <c r="Q30" s="11">
        <f t="shared" si="4"/>
        <v>0</v>
      </c>
      <c r="R30" s="12">
        <f t="shared" si="5"/>
        <v>0</v>
      </c>
      <c r="S30" s="12">
        <f t="shared" si="6"/>
        <v>0</v>
      </c>
      <c r="T30" s="19">
        <f t="shared" si="7"/>
        <v>0</v>
      </c>
      <c r="U30" s="9">
        <f t="shared" si="8"/>
        <v>0</v>
      </c>
      <c r="V30" s="3">
        <f t="shared" si="9"/>
        <v>0</v>
      </c>
    </row>
    <row r="31" spans="1:22" ht="15" thickTop="1" x14ac:dyDescent="0.3">
      <c r="I31" t="s">
        <v>49</v>
      </c>
      <c r="J31">
        <f>MAX(J27:J30)</f>
        <v>9</v>
      </c>
      <c r="K31">
        <f t="shared" ref="K31:M31" si="16">MAX(K27:K30)</f>
        <v>6</v>
      </c>
      <c r="L31">
        <f t="shared" si="16"/>
        <v>3</v>
      </c>
      <c r="M31">
        <f t="shared" si="16"/>
        <v>0</v>
      </c>
    </row>
    <row r="33" spans="1:2" x14ac:dyDescent="0.3">
      <c r="A33" t="s">
        <v>39</v>
      </c>
    </row>
    <row r="34" spans="1:2" x14ac:dyDescent="0.3">
      <c r="A34" t="s">
        <v>43</v>
      </c>
    </row>
    <row r="35" spans="1:2" x14ac:dyDescent="0.3">
      <c r="A35" s="3" t="s">
        <v>41</v>
      </c>
    </row>
    <row r="36" spans="1:2" x14ac:dyDescent="0.3">
      <c r="A36" s="3">
        <f>SUMPRODUCT(Q27:T27,$Q$23:$T$23)</f>
        <v>15.000000000000002</v>
      </c>
    </row>
    <row r="37" spans="1:2" x14ac:dyDescent="0.3">
      <c r="A37" s="3">
        <f t="shared" ref="A37:A39" si="17">SUMPRODUCT(Q28:T28,$Q$23:$T$23)</f>
        <v>8.8000000000000007</v>
      </c>
    </row>
    <row r="38" spans="1:2" x14ac:dyDescent="0.3">
      <c r="A38" s="3">
        <f t="shared" si="17"/>
        <v>3.6000000000000005</v>
      </c>
    </row>
    <row r="39" spans="1:2" x14ac:dyDescent="0.3">
      <c r="A39" s="3">
        <f t="shared" si="17"/>
        <v>0</v>
      </c>
      <c r="B39" s="16" t="s">
        <v>42</v>
      </c>
    </row>
    <row r="41" spans="1:2" x14ac:dyDescent="0.3">
      <c r="A41" t="s">
        <v>44</v>
      </c>
    </row>
    <row r="42" spans="1:2" x14ac:dyDescent="0.3">
      <c r="A42" t="s">
        <v>45</v>
      </c>
    </row>
    <row r="43" spans="1:2" x14ac:dyDescent="0.3">
      <c r="A43" s="3" t="s">
        <v>41</v>
      </c>
    </row>
    <row r="44" spans="1:2" x14ac:dyDescent="0.3">
      <c r="A44" s="3">
        <f>SUM(Q27:T27)/4</f>
        <v>15</v>
      </c>
    </row>
    <row r="45" spans="1:2" x14ac:dyDescent="0.3">
      <c r="A45" s="3">
        <f t="shared" ref="A45:A47" si="18">SUM(Q28:T28)/4</f>
        <v>9</v>
      </c>
    </row>
    <row r="46" spans="1:2" x14ac:dyDescent="0.3">
      <c r="A46" s="3">
        <f t="shared" si="18"/>
        <v>4</v>
      </c>
    </row>
    <row r="47" spans="1:2" x14ac:dyDescent="0.3">
      <c r="A47" s="3">
        <f t="shared" si="18"/>
        <v>0</v>
      </c>
      <c r="B47" s="16" t="s">
        <v>42</v>
      </c>
    </row>
    <row r="49" spans="1:12" x14ac:dyDescent="0.3">
      <c r="A49" t="s">
        <v>46</v>
      </c>
    </row>
    <row r="50" spans="1:12" x14ac:dyDescent="0.3">
      <c r="A50" t="s">
        <v>48</v>
      </c>
      <c r="G50" t="s">
        <v>47</v>
      </c>
      <c r="L50" t="s">
        <v>52</v>
      </c>
    </row>
    <row r="51" spans="1:12" x14ac:dyDescent="0.3">
      <c r="A51" s="3" t="s">
        <v>50</v>
      </c>
      <c r="G51" t="s">
        <v>55</v>
      </c>
      <c r="L51" t="s">
        <v>56</v>
      </c>
    </row>
    <row r="52" spans="1:12" x14ac:dyDescent="0.3">
      <c r="A52" s="3">
        <f>$K$1*MIN(J27:M27)+(1-$K$1)*MAX(J27:M27)</f>
        <v>-14.7</v>
      </c>
    </row>
    <row r="53" spans="1:12" x14ac:dyDescent="0.3">
      <c r="A53" s="3">
        <f t="shared" ref="A53:A55" si="19">$K$1*MIN(J28:M28)+(1-$K$1)*MAX(J28:M28)</f>
        <v>-8.8999999999999986</v>
      </c>
    </row>
    <row r="54" spans="1:12" x14ac:dyDescent="0.3">
      <c r="A54" s="3">
        <f t="shared" si="19"/>
        <v>-3.0999999999999992</v>
      </c>
    </row>
    <row r="55" spans="1:12" x14ac:dyDescent="0.3">
      <c r="A55" s="3">
        <f t="shared" si="19"/>
        <v>2.7</v>
      </c>
      <c r="B55" s="16" t="s">
        <v>51</v>
      </c>
    </row>
  </sheetData>
  <mergeCells count="14">
    <mergeCell ref="O25:P26"/>
    <mergeCell ref="A25:B26"/>
    <mergeCell ref="H25:I26"/>
    <mergeCell ref="C18:F18"/>
    <mergeCell ref="C19:F19"/>
    <mergeCell ref="C12:F12"/>
    <mergeCell ref="C16:F16"/>
    <mergeCell ref="C17:F17"/>
    <mergeCell ref="C13:F13"/>
    <mergeCell ref="C14:F14"/>
    <mergeCell ref="C15:F15"/>
    <mergeCell ref="B12:B15"/>
    <mergeCell ref="B16:B19"/>
    <mergeCell ref="A12:A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Andmin</dc:creator>
  <cp:lastModifiedBy>Andmin</cp:lastModifiedBy>
  <dcterms:created xsi:type="dcterms:W3CDTF">2022-12-14T13:39:17Z</dcterms:created>
  <dcterms:modified xsi:type="dcterms:W3CDTF">2022-12-15T10:44:02Z</dcterms:modified>
</cp:coreProperties>
</file>