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8_{D32EB0E3-42F6-6C45-8493-5C4DD5FF85E4}" xr6:coauthVersionLast="36" xr6:coauthVersionMax="36" xr10:uidLastSave="{00000000-0000-0000-0000-000000000000}"/>
  <bookViews>
    <workbookView xWindow="8060" yWindow="1560" windowWidth="21500" windowHeight="16940" xr2:uid="{E613DA3F-EB9E-A345-9E83-F4FA75D82D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3" i="1" l="1"/>
  <c r="M3" i="1" s="1"/>
  <c r="M6" i="1"/>
  <c r="N6" i="1"/>
  <c r="N5" i="1"/>
  <c r="M5" i="1"/>
  <c r="L6" i="1"/>
  <c r="O6" i="1" s="1"/>
  <c r="L5" i="1"/>
  <c r="O5" i="1" s="1"/>
  <c r="K4" i="1"/>
  <c r="J4" i="1"/>
  <c r="M4" i="1" s="1"/>
  <c r="K3" i="1"/>
  <c r="L3" i="1" s="1"/>
  <c r="O3" i="1" s="1"/>
  <c r="L4" i="1" l="1"/>
  <c r="O4" i="1" s="1"/>
  <c r="N3" i="1"/>
  <c r="N4" i="1"/>
</calcChain>
</file>

<file path=xl/sharedStrings.xml><?xml version="1.0" encoding="utf-8"?>
<sst xmlns="http://schemas.openxmlformats.org/spreadsheetml/2006/main" count="55" uniqueCount="40">
  <si>
    <t>logss value only</t>
  </si>
  <si>
    <t>logss and DAC</t>
  </si>
  <si>
    <t>SFA attractors</t>
  </si>
  <si>
    <t>Boolean attractors</t>
  </si>
  <si>
    <t>attractor value only</t>
  </si>
  <si>
    <t>attractor value and DAC</t>
  </si>
  <si>
    <t>Phenotype</t>
  </si>
  <si>
    <t>Apoptosis</t>
  </si>
  <si>
    <t>Leukemia</t>
  </si>
  <si>
    <t>Other</t>
  </si>
  <si>
    <t>Number of Attractors in each phenotype</t>
  </si>
  <si>
    <t>SFA Attractors</t>
  </si>
  <si>
    <t>Boolean Attractors</t>
  </si>
  <si>
    <t>logss value only (k = 14)</t>
  </si>
  <si>
    <t>logss and DAC (k = 8)</t>
  </si>
  <si>
    <t>attractor value only (k = 8)</t>
  </si>
  <si>
    <t>attractor value and DAC (k = 14)</t>
  </si>
  <si>
    <t>Percent of Attractors in each phenotype</t>
  </si>
  <si>
    <t>attractor value only (k = 9)</t>
  </si>
  <si>
    <t>DAC only (k = 7)</t>
  </si>
  <si>
    <t>DAC only (k = 11)</t>
  </si>
  <si>
    <t>logss value only (k = 11)</t>
  </si>
  <si>
    <t>logss and DAC (k = 9)</t>
  </si>
  <si>
    <t>5944 (6%)</t>
  </si>
  <si>
    <t>12077 ( 12%)</t>
  </si>
  <si>
    <t>81979 (82%)</t>
  </si>
  <si>
    <t>9859 (9.6%)</t>
  </si>
  <si>
    <t>10723 (10.72%)</t>
  </si>
  <si>
    <t>79418 (79.4%)</t>
  </si>
  <si>
    <t>7706 (7.7%)</t>
  </si>
  <si>
    <t>86035 (86%)</t>
  </si>
  <si>
    <t>6259 (6.3%)</t>
  </si>
  <si>
    <t>112 (12.8%)</t>
  </si>
  <si>
    <t>62 (7%)</t>
  </si>
  <si>
    <t>132 (15%)</t>
  </si>
  <si>
    <t>44 (5%)</t>
  </si>
  <si>
    <t>157 (18%)</t>
  </si>
  <si>
    <t>721 (82%)</t>
  </si>
  <si>
    <t>771 (88%)</t>
  </si>
  <si>
    <t>588 (67%)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</si>
</sst>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left" vertical="center" indent="6" readingOrder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65D-2562-CF44-850D-02DBA438B318}">
  <dimension ref="A1:O21"/>
  <sheetViews>
    <sheetView tabSelected="1" topLeftCell="F8" zoomScale="125" zoomScaleNormal="125" workbookViewId="0">
      <selection activeCell="I14" sqref="I14"/>
    </sheetView>
  </sheetViews>
  <sheetFormatPr baseColWidth="10" defaultRowHeight="16" x14ac:dyDescent="0.2"/>
  <cols>
    <col min="2" max="2" width="14" bestFit="1" customWidth="1"/>
    <col min="3" max="3" width="12.6640625" bestFit="1" customWidth="1"/>
    <col min="4" max="4" width="17.1640625" bestFit="1" customWidth="1"/>
    <col min="5" max="5" width="20.6640625" bestFit="1" customWidth="1"/>
    <col min="7" max="7" width="17" customWidth="1"/>
    <col min="8" max="8" width="16.6640625" customWidth="1"/>
    <col min="9" max="9" width="27.6640625" bestFit="1" customWidth="1"/>
    <col min="10" max="12" width="15.1640625" bestFit="1" customWidth="1"/>
    <col min="13" max="13" width="12.33203125" customWidth="1"/>
    <col min="14" max="14" width="12.5" customWidth="1"/>
    <col min="15" max="15" width="11" customWidth="1"/>
  </cols>
  <sheetData>
    <row r="1" spans="1:15" x14ac:dyDescent="0.2">
      <c r="C1" t="s">
        <v>10</v>
      </c>
      <c r="J1" s="1" t="s">
        <v>10</v>
      </c>
      <c r="K1" s="1"/>
      <c r="L1" s="1"/>
      <c r="M1" s="1" t="s">
        <v>17</v>
      </c>
      <c r="N1" s="1"/>
      <c r="O1" s="1"/>
    </row>
    <row r="2" spans="1:15" x14ac:dyDescent="0.2">
      <c r="B2" s="1" t="s">
        <v>2</v>
      </c>
      <c r="C2" s="1"/>
      <c r="D2" s="1" t="s">
        <v>3</v>
      </c>
      <c r="E2" s="1"/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</row>
    <row r="3" spans="1:15" x14ac:dyDescent="0.2">
      <c r="A3" t="s">
        <v>6</v>
      </c>
      <c r="B3" t="s">
        <v>0</v>
      </c>
      <c r="C3" t="s">
        <v>1</v>
      </c>
      <c r="D3" t="s">
        <v>4</v>
      </c>
      <c r="E3" t="s">
        <v>5</v>
      </c>
      <c r="H3" s="2" t="s">
        <v>11</v>
      </c>
      <c r="I3" t="s">
        <v>13</v>
      </c>
      <c r="J3">
        <f>5894-3</f>
        <v>5891</v>
      </c>
      <c r="K3">
        <f>4439-3</f>
        <v>4436</v>
      </c>
      <c r="L3">
        <f>100000-SUM(J3:K3)</f>
        <v>89673</v>
      </c>
      <c r="M3" s="3">
        <f>J3/100000*100</f>
        <v>5.891</v>
      </c>
      <c r="N3" s="3">
        <f t="shared" ref="N3:O3" si="0">K3/100000*100</f>
        <v>4.4359999999999999</v>
      </c>
      <c r="O3" s="3">
        <f t="shared" si="0"/>
        <v>89.673000000000002</v>
      </c>
    </row>
    <row r="4" spans="1:15" x14ac:dyDescent="0.2">
      <c r="A4" t="s">
        <v>7</v>
      </c>
      <c r="H4" s="2"/>
      <c r="I4" t="s">
        <v>14</v>
      </c>
      <c r="J4">
        <f>12094-3</f>
        <v>12091</v>
      </c>
      <c r="K4">
        <f>10455-3</f>
        <v>10452</v>
      </c>
      <c r="L4">
        <f t="shared" ref="L4:L6" si="1">100000-SUM(J4:K4)</f>
        <v>77457</v>
      </c>
      <c r="M4" s="3">
        <f>J4/100000*100</f>
        <v>12.091000000000001</v>
      </c>
      <c r="N4" s="3">
        <f t="shared" ref="N4:N5" si="2">K4/100000*100</f>
        <v>10.452</v>
      </c>
      <c r="O4" s="3">
        <f t="shared" ref="O4:O5" si="3">L4/100000*100</f>
        <v>77.456999999999994</v>
      </c>
    </row>
    <row r="5" spans="1:15" x14ac:dyDescent="0.2">
      <c r="A5" t="s">
        <v>8</v>
      </c>
      <c r="H5" s="2" t="s">
        <v>12</v>
      </c>
      <c r="I5" t="s">
        <v>15</v>
      </c>
      <c r="J5">
        <v>44</v>
      </c>
      <c r="K5">
        <v>112</v>
      </c>
      <c r="L5">
        <f>877-SUM(J5:K5)</f>
        <v>721</v>
      </c>
      <c r="M5" s="3">
        <f>J5/877*100</f>
        <v>5.0171037628278219</v>
      </c>
      <c r="N5" s="3">
        <f t="shared" ref="N5:O5" si="4">K5/877*100</f>
        <v>12.770809578107183</v>
      </c>
      <c r="O5" s="3">
        <f t="shared" si="4"/>
        <v>82.212086659064994</v>
      </c>
    </row>
    <row r="6" spans="1:15" x14ac:dyDescent="0.2">
      <c r="A6" t="s">
        <v>9</v>
      </c>
      <c r="H6" s="2"/>
      <c r="I6" t="s">
        <v>16</v>
      </c>
      <c r="J6">
        <v>44</v>
      </c>
      <c r="K6">
        <v>62</v>
      </c>
      <c r="L6">
        <f>877-SUM(J6:K6)</f>
        <v>771</v>
      </c>
      <c r="M6" s="3">
        <f>J6/877*100</f>
        <v>5.0171037628278219</v>
      </c>
      <c r="N6" s="3">
        <f t="shared" ref="N6" si="5">K6/877*100</f>
        <v>7.0695553021664761</v>
      </c>
      <c r="O6" s="3">
        <f t="shared" ref="O6" si="6">L6/877*100</f>
        <v>87.913340935005706</v>
      </c>
    </row>
    <row r="11" spans="1:15" x14ac:dyDescent="0.2">
      <c r="J11" s="12" t="s">
        <v>10</v>
      </c>
      <c r="K11" s="13"/>
      <c r="L11" s="14"/>
      <c r="M11" s="1"/>
      <c r="N11" s="1"/>
      <c r="O11" s="1"/>
    </row>
    <row r="12" spans="1:15" ht="35" x14ac:dyDescent="0.2">
      <c r="J12" s="15" t="s">
        <v>7</v>
      </c>
      <c r="K12" s="9" t="s">
        <v>8</v>
      </c>
      <c r="L12" s="16" t="s">
        <v>9</v>
      </c>
      <c r="N12" s="4"/>
    </row>
    <row r="13" spans="1:15" ht="19" customHeight="1" x14ac:dyDescent="0.2">
      <c r="H13" s="17" t="s">
        <v>11</v>
      </c>
      <c r="I13" s="20" t="s">
        <v>21</v>
      </c>
      <c r="J13" s="23" t="s">
        <v>23</v>
      </c>
      <c r="K13" s="5" t="s">
        <v>24</v>
      </c>
      <c r="L13" s="6" t="s">
        <v>25</v>
      </c>
      <c r="M13" s="3"/>
      <c r="N13" s="4"/>
      <c r="O13" s="3"/>
    </row>
    <row r="14" spans="1:15" ht="15" customHeight="1" x14ac:dyDescent="0.2">
      <c r="H14" s="18"/>
      <c r="I14" s="21" t="s">
        <v>22</v>
      </c>
      <c r="J14" s="24" t="s">
        <v>26</v>
      </c>
      <c r="K14" s="7" t="s">
        <v>27</v>
      </c>
      <c r="L14" s="8" t="s">
        <v>28</v>
      </c>
      <c r="M14" s="3"/>
      <c r="N14" s="4"/>
      <c r="O14" s="3"/>
    </row>
    <row r="15" spans="1:15" x14ac:dyDescent="0.2">
      <c r="H15" s="19"/>
      <c r="I15" s="22" t="s">
        <v>20</v>
      </c>
      <c r="J15" s="25" t="s">
        <v>29</v>
      </c>
      <c r="K15" s="10" t="s">
        <v>31</v>
      </c>
      <c r="L15" s="11" t="s">
        <v>30</v>
      </c>
      <c r="M15" s="3"/>
      <c r="N15" s="3"/>
      <c r="O15" s="3"/>
    </row>
    <row r="16" spans="1:15" x14ac:dyDescent="0.2">
      <c r="H16" s="17" t="s">
        <v>12</v>
      </c>
      <c r="I16" s="20" t="s">
        <v>18</v>
      </c>
      <c r="J16" s="5" t="s">
        <v>32</v>
      </c>
      <c r="K16" s="5" t="s">
        <v>35</v>
      </c>
      <c r="L16" s="6" t="s">
        <v>37</v>
      </c>
      <c r="M16" s="3"/>
      <c r="N16" s="3"/>
      <c r="O16" s="3"/>
    </row>
    <row r="17" spans="8:12" x14ac:dyDescent="0.2">
      <c r="H17" s="18"/>
      <c r="I17" s="21" t="s">
        <v>16</v>
      </c>
      <c r="J17" s="7" t="s">
        <v>33</v>
      </c>
      <c r="K17" s="7" t="s">
        <v>35</v>
      </c>
      <c r="L17" s="8" t="s">
        <v>38</v>
      </c>
    </row>
    <row r="18" spans="8:12" x14ac:dyDescent="0.2">
      <c r="H18" s="19"/>
      <c r="I18" s="22" t="s">
        <v>19</v>
      </c>
      <c r="J18" s="10" t="s">
        <v>34</v>
      </c>
      <c r="K18" s="10" t="s">
        <v>36</v>
      </c>
      <c r="L18" s="11" t="s">
        <v>39</v>
      </c>
    </row>
    <row r="20" spans="8:12" x14ac:dyDescent="0.2">
      <c r="H20">
        <v>245</v>
      </c>
      <c r="I20">
        <v>157</v>
      </c>
      <c r="J20">
        <f>H20-I20</f>
        <v>88</v>
      </c>
    </row>
    <row r="21" spans="8:12" x14ac:dyDescent="0.2">
      <c r="H21">
        <v>306</v>
      </c>
      <c r="I21">
        <v>182</v>
      </c>
      <c r="J21">
        <f>H21-I21</f>
        <v>124</v>
      </c>
    </row>
  </sheetData>
  <mergeCells count="10">
    <mergeCell ref="J11:L11"/>
    <mergeCell ref="M11:O11"/>
    <mergeCell ref="H13:H15"/>
    <mergeCell ref="H16:H18"/>
    <mergeCell ref="D2:E2"/>
    <mergeCell ref="B2:C2"/>
    <mergeCell ref="H3:H4"/>
    <mergeCell ref="H5:H6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2020-02-05T19:33:27Z</dcterms:created>
  <dcterms:modified xsi:type="dcterms:W3CDTF">2020-02-10T20:57:38Z</dcterms:modified>
</cp:coreProperties>
</file>