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norikov/Yandex.Disk.localized/работа/Практикум/4. Иннополис/"/>
    </mc:Choice>
  </mc:AlternateContent>
  <xr:revisionPtr revIDLastSave="0" documentId="13_ncr:1_{FA585DE2-FBA8-174B-9E36-69F4E2A253BB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5" i="1" s="1"/>
  <c r="O3" i="1"/>
  <c r="O5" i="1" s="1"/>
  <c r="N3" i="1"/>
  <c r="N5" i="1" s="1"/>
  <c r="M3" i="1"/>
  <c r="M5" i="1" s="1"/>
  <c r="L3" i="1"/>
  <c r="L5" i="1" s="1"/>
  <c r="K3" i="1"/>
  <c r="K5" i="1" s="1"/>
  <c r="J3" i="1"/>
  <c r="J5" i="1" s="1"/>
  <c r="I3" i="1"/>
  <c r="I5" i="1" s="1"/>
  <c r="H3" i="1"/>
  <c r="H5" i="1" s="1"/>
  <c r="G3" i="1"/>
  <c r="G5" i="1" s="1"/>
  <c r="F3" i="1"/>
  <c r="F5" i="1" s="1"/>
  <c r="E3" i="1"/>
  <c r="E5" i="1" s="1"/>
  <c r="D3" i="1"/>
  <c r="D5" i="1" s="1"/>
  <c r="C3" i="1"/>
  <c r="C5" i="1" s="1"/>
  <c r="B3" i="1"/>
  <c r="B5" i="1" s="1"/>
</calcChain>
</file>

<file path=xl/sharedStrings.xml><?xml version="1.0" encoding="utf-8"?>
<sst xmlns="http://schemas.openxmlformats.org/spreadsheetml/2006/main" count="9" uniqueCount="9">
  <si>
    <t>подписчики</t>
  </si>
  <si>
    <t>—</t>
  </si>
  <si>
    <t>просмотры
(сумма просмотров за каждый день)</t>
  </si>
  <si>
    <t>активность
(реакции, репосты + комменты)</t>
  </si>
  <si>
    <t>вовлеченность
(по активности)</t>
  </si>
  <si>
    <t>TgStat</t>
  </si>
  <si>
    <t>средний охват публикации</t>
  </si>
  <si>
    <t>ERR (по просмотрам)</t>
  </si>
  <si>
    <t>Внутренняя статистика телеграмма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</si>
</sst>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0.000"/>
    <numFmt numFmtId="166" formatCode="0.0%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166" fontId="2" fillId="0" borderId="1" xfId="0" applyNumberFormat="1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activeCell="A6" sqref="A6"/>
    </sheetView>
  </sheetViews>
  <sheetFormatPr baseColWidth="10" defaultColWidth="12.6640625" defaultRowHeight="15.75" customHeight="1" x14ac:dyDescent="0.15"/>
  <cols>
    <col min="1" max="1" width="25.33203125" customWidth="1"/>
    <col min="2" max="16" width="8.83203125" customWidth="1"/>
  </cols>
  <sheetData>
    <row r="1" spans="1:26" ht="27.75" customHeight="1" x14ac:dyDescent="0.15">
      <c r="A1" s="13" t="s">
        <v>8</v>
      </c>
      <c r="B1" s="1">
        <v>45166</v>
      </c>
      <c r="C1" s="1">
        <v>45173</v>
      </c>
      <c r="D1" s="1">
        <v>45180</v>
      </c>
      <c r="E1" s="1">
        <v>45187</v>
      </c>
      <c r="F1" s="1">
        <v>45194</v>
      </c>
      <c r="G1" s="1">
        <v>45201</v>
      </c>
      <c r="H1" s="1">
        <v>45208</v>
      </c>
      <c r="I1" s="1">
        <v>45215</v>
      </c>
      <c r="J1" s="1">
        <v>45222</v>
      </c>
      <c r="K1" s="1">
        <v>45229</v>
      </c>
      <c r="L1" s="1">
        <v>45236</v>
      </c>
      <c r="M1" s="1">
        <v>45243</v>
      </c>
      <c r="N1" s="1">
        <v>45250</v>
      </c>
      <c r="O1" s="1">
        <v>45257</v>
      </c>
      <c r="P1" s="1">
        <v>45264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 x14ac:dyDescent="0.15">
      <c r="A2" s="3" t="s">
        <v>0</v>
      </c>
      <c r="B2" s="4">
        <v>7127</v>
      </c>
      <c r="C2" s="5">
        <v>7201</v>
      </c>
      <c r="D2" s="6">
        <v>7327</v>
      </c>
      <c r="E2" s="5" t="s">
        <v>1</v>
      </c>
      <c r="F2" s="5">
        <v>7493</v>
      </c>
      <c r="G2" s="5">
        <v>7543</v>
      </c>
      <c r="H2" s="5">
        <v>7577</v>
      </c>
      <c r="I2" s="5">
        <v>7652</v>
      </c>
      <c r="J2" s="5">
        <v>7675</v>
      </c>
      <c r="K2" s="5">
        <v>7774</v>
      </c>
      <c r="L2" s="5">
        <v>7805</v>
      </c>
      <c r="M2" s="6">
        <v>7854</v>
      </c>
      <c r="N2" s="5">
        <v>7902</v>
      </c>
      <c r="O2" s="5">
        <v>8035</v>
      </c>
      <c r="P2" s="5">
        <v>8058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2" x14ac:dyDescent="0.15">
      <c r="A3" s="3" t="s">
        <v>2</v>
      </c>
      <c r="B3" s="4">
        <f>20863+12567+12691+19866+11150+6396+17223</f>
        <v>100756</v>
      </c>
      <c r="C3" s="5">
        <f>18156+19002+12776+21060+36786+10304+7545</f>
        <v>125629</v>
      </c>
      <c r="D3" s="5">
        <f>24604+25848+10607+13130+12473+7747+6309</f>
        <v>100718</v>
      </c>
      <c r="E3" s="5">
        <f>18150+12472+19905+6740+9127+5930+3904</f>
        <v>76228</v>
      </c>
      <c r="F3" s="5">
        <f>8813+8033+16720+8325+15159+4533+3998</f>
        <v>65581</v>
      </c>
      <c r="G3" s="5">
        <f>8391+4312+2594+23864+10010+2213+4596</f>
        <v>55980</v>
      </c>
      <c r="H3" s="5">
        <f>14763+20354+20122+38764+16521+7314+5271</f>
        <v>123109</v>
      </c>
      <c r="I3" s="5">
        <f>15470+16206+23285+13437+8232+6454+4394</f>
        <v>87478</v>
      </c>
      <c r="J3" s="5">
        <f>18157+15577+8215+40770+24459+7200+4844</f>
        <v>119222</v>
      </c>
      <c r="K3" s="5">
        <f>23990+24028+21676+12858+11705+8008+5478</f>
        <v>107743</v>
      </c>
      <c r="L3" s="5">
        <f>17680+7783+20831+21391+12870+7105+6523</f>
        <v>94183</v>
      </c>
      <c r="M3" s="5">
        <f>5232+13366+13257+12607+21132+5597+4843</f>
        <v>76034</v>
      </c>
      <c r="N3" s="5">
        <f>35737+9626+12774+22809+16080+11922+6255</f>
        <v>115203</v>
      </c>
      <c r="O3" s="5">
        <f>22222+13766+15185+17567+23031+7484+5532</f>
        <v>104787</v>
      </c>
      <c r="P3" s="5">
        <f>22429+25086+20502+15069+22807+8472+5753</f>
        <v>120118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2" x14ac:dyDescent="0.15">
      <c r="A4" s="3" t="s">
        <v>3</v>
      </c>
      <c r="B4" s="4">
        <v>720</v>
      </c>
      <c r="C4" s="4">
        <v>1268</v>
      </c>
      <c r="D4" s="4">
        <v>820</v>
      </c>
      <c r="E4" s="4">
        <v>527</v>
      </c>
      <c r="F4" s="4">
        <v>548</v>
      </c>
      <c r="G4" s="4">
        <v>388</v>
      </c>
      <c r="H4" s="4">
        <v>1345</v>
      </c>
      <c r="I4" s="4">
        <v>561</v>
      </c>
      <c r="J4" s="4">
        <v>1138</v>
      </c>
      <c r="K4" s="4">
        <v>456</v>
      </c>
      <c r="L4" s="4">
        <v>759</v>
      </c>
      <c r="M4" s="4">
        <v>440</v>
      </c>
      <c r="N4" s="4">
        <v>829</v>
      </c>
      <c r="O4" s="4">
        <v>1305</v>
      </c>
      <c r="P4" s="4">
        <v>1079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8" x14ac:dyDescent="0.15">
      <c r="A5" s="3" t="s">
        <v>4</v>
      </c>
      <c r="B5" s="7">
        <f t="shared" ref="B5:P5" si="0">B4/B3</f>
        <v>7.1459764182778196E-3</v>
      </c>
      <c r="C5" s="7">
        <f t="shared" si="0"/>
        <v>1.0093210962437017E-2</v>
      </c>
      <c r="D5" s="7">
        <f t="shared" si="0"/>
        <v>8.1415437161182717E-3</v>
      </c>
      <c r="E5" s="7">
        <f t="shared" si="0"/>
        <v>6.913470115967886E-3</v>
      </c>
      <c r="F5" s="7">
        <f t="shared" si="0"/>
        <v>8.3560787423186591E-3</v>
      </c>
      <c r="G5" s="7">
        <f t="shared" si="0"/>
        <v>6.9310468024294395E-3</v>
      </c>
      <c r="H5" s="7">
        <f t="shared" si="0"/>
        <v>1.0925277599525624E-2</v>
      </c>
      <c r="I5" s="7">
        <f t="shared" si="0"/>
        <v>6.4130409931639955E-3</v>
      </c>
      <c r="J5" s="7">
        <f t="shared" si="0"/>
        <v>9.5452181644327394E-3</v>
      </c>
      <c r="K5" s="7">
        <f t="shared" si="0"/>
        <v>4.2322935132676834E-3</v>
      </c>
      <c r="L5" s="7">
        <f t="shared" si="0"/>
        <v>8.0587791852032749E-3</v>
      </c>
      <c r="M5" s="7">
        <f t="shared" si="0"/>
        <v>5.7868848146881658E-3</v>
      </c>
      <c r="N5" s="7">
        <f t="shared" si="0"/>
        <v>7.1959931599003494E-3</v>
      </c>
      <c r="O5" s="7">
        <f t="shared" si="0"/>
        <v>1.2453834922270892E-2</v>
      </c>
      <c r="P5" s="7">
        <f t="shared" si="0"/>
        <v>8.9828335470121048E-3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" x14ac:dyDescent="0.15">
      <c r="A6" s="8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3.25" customHeight="1" x14ac:dyDescent="0.15">
      <c r="A7" s="9" t="s">
        <v>5</v>
      </c>
      <c r="B7" s="10">
        <v>45166</v>
      </c>
      <c r="C7" s="10">
        <v>45173</v>
      </c>
      <c r="D7" s="10">
        <v>45180</v>
      </c>
      <c r="E7" s="10">
        <v>45187</v>
      </c>
      <c r="F7" s="10">
        <v>45194</v>
      </c>
      <c r="G7" s="10">
        <v>45201</v>
      </c>
      <c r="H7" s="10">
        <v>45208</v>
      </c>
      <c r="I7" s="10">
        <v>45215</v>
      </c>
      <c r="J7" s="10">
        <v>45222</v>
      </c>
      <c r="K7" s="10">
        <v>45229</v>
      </c>
      <c r="L7" s="10">
        <v>45236</v>
      </c>
      <c r="M7" s="10">
        <v>45243</v>
      </c>
      <c r="N7" s="10">
        <v>45250</v>
      </c>
      <c r="O7" s="10">
        <v>45257</v>
      </c>
      <c r="P7" s="10">
        <v>45264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15">
      <c r="A8" s="11" t="s">
        <v>6</v>
      </c>
      <c r="B8" s="4">
        <v>3784</v>
      </c>
      <c r="C8" s="4">
        <v>3581</v>
      </c>
      <c r="D8" s="4">
        <v>3809</v>
      </c>
      <c r="E8" s="4">
        <v>3902</v>
      </c>
      <c r="F8" s="4">
        <v>3843</v>
      </c>
      <c r="G8" s="4">
        <v>4193</v>
      </c>
      <c r="H8" s="4">
        <v>3667</v>
      </c>
      <c r="I8" s="4">
        <v>3955</v>
      </c>
      <c r="J8" s="4">
        <v>3987</v>
      </c>
      <c r="K8" s="4">
        <v>4084</v>
      </c>
      <c r="L8" s="4">
        <v>3941</v>
      </c>
      <c r="M8" s="4">
        <v>4243</v>
      </c>
      <c r="N8" s="4">
        <v>4223</v>
      </c>
      <c r="O8" s="4">
        <v>4292</v>
      </c>
      <c r="P8" s="4">
        <v>4233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 x14ac:dyDescent="0.15">
      <c r="A9" s="11" t="s">
        <v>7</v>
      </c>
      <c r="B9" s="12">
        <v>0.53100000000000003</v>
      </c>
      <c r="C9" s="12">
        <v>0.498</v>
      </c>
      <c r="D9" s="12">
        <v>0.52</v>
      </c>
      <c r="E9" s="12">
        <v>0.52700000000000002</v>
      </c>
      <c r="F9" s="12">
        <v>0.51300000000000001</v>
      </c>
      <c r="G9" s="12">
        <v>0.55600000000000005</v>
      </c>
      <c r="H9" s="12">
        <v>0.48399999999999999</v>
      </c>
      <c r="I9" s="12">
        <v>0.51700000000000002</v>
      </c>
      <c r="J9" s="12">
        <v>0.51900000000000002</v>
      </c>
      <c r="K9" s="12">
        <v>0.52500000000000002</v>
      </c>
      <c r="L9" s="12">
        <v>0.505</v>
      </c>
      <c r="M9" s="12">
        <v>0.54</v>
      </c>
      <c r="N9" s="12">
        <v>0.53400000000000003</v>
      </c>
      <c r="O9" s="12">
        <v>0.53400000000000003</v>
      </c>
      <c r="P9" s="12">
        <v>0.52500000000000002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2023-12-11T13:17:30Z</dcterms:modified>
</cp:coreProperties>
</file>