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1MCT3\2MST\Project One\"/>
    </mc:Choice>
  </mc:AlternateContent>
  <xr:revisionPtr revIDLastSave="0" documentId="13_ncr:1_{3C916459-455F-4D44-AD3D-C74BA031DABF}" xr6:coauthVersionLast="45" xr6:coauthVersionMax="45" xr10:uidLastSave="{00000000-0000-0000-0000-000000000000}"/>
  <bookViews>
    <workbookView xWindow="28680" yWindow="-765" windowWidth="29040" windowHeight="1584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J36" i="1"/>
  <c r="K36" i="1" l="1"/>
  <c r="J35" i="1"/>
  <c r="K35" i="1"/>
  <c r="K34" i="1"/>
  <c r="J34" i="1"/>
  <c r="J33" i="1"/>
  <c r="K3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5" i="1"/>
  <c r="J28" i="1"/>
  <c r="J26" i="1"/>
  <c r="J20" i="1"/>
  <c r="J25" i="1"/>
  <c r="J24" i="1" l="1"/>
  <c r="J32" i="1" l="1"/>
  <c r="J31" i="1"/>
  <c r="J27" i="1" l="1"/>
  <c r="J30" i="1"/>
  <c r="J29" i="1" l="1"/>
  <c r="J15" i="1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9" i="1"/>
  <c r="J21" i="1"/>
  <c r="J22" i="1"/>
  <c r="J23" i="1"/>
  <c r="C9" i="1" l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<sst xmlns="http://schemas.openxmlformats.org/spreadsheetml/2006/main" count="261" uniqueCount="139">
  <si>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</si>
  <si>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</si>
  <si>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</si>
  <si>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</si>
  <si>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</si>
  <si>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</si>
  <si>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</si>
  <si>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</si>
  <si>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</si>
  <si>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</si>
  <si>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</si>
  <si>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</si>
  <si>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</si>
  <si>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</si>
  <si>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</si>
  <si>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</si>
  <si>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</si>
  <si>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</si>
  <si>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</si>
  <si>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</si>
  <si>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</si>
  <si>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</si>
  <si>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</si>
  <si>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</si>
  <si>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</si>
  <si>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</si>
  <si>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</si>
  <si>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</si>
  <si>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</si>
  <si>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</si>
  <si>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</si>
  <si>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</si>
  <si>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</si>
  <si>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</si>
  <si>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</si>
  <si>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</si>
  <si>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</si>
  <si>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</si>
  <si>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</si>
  <si>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</si>
  <si>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</si>
  <si>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</si>
  <si>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</si>
  <si>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</si>
  <si>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</si>
  <si>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</si>
  <si>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</si>
  <si>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</si>
  <si>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</si>
  <si>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</si>
  <si>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</si>
  <si>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</si>
  <si>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</si>
  <si>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</si>
  <si>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</si>
  <si>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</si>
  <si>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</si>
  <si>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</si>
  <si>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</si>
  <si>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</si>
  <si>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</si>
  <si>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</si>
  <si>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</si>
  <si>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</si>
  <si>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</si>
  <si>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</si>
  <si>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</si>
  <si>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</si>
  <si>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</si>
  <si>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</si>
  <si>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</si>
  <si>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</si>
  <si>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</si>
  <si>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1MCT3</t>
  </si>
  <si>
    <t>Jara</t>
  </si>
  <si>
    <t>Verbrugghe</t>
  </si>
  <si>
    <t>Raspberry Pi 4 Model B</t>
  </si>
  <si>
    <t>SOS Solutions</t>
  </si>
  <si>
    <t>Kiwi Electronics</t>
  </si>
  <si>
    <t>Raspberry Pi T-cobbler</t>
  </si>
  <si>
    <t>Gotron</t>
  </si>
  <si>
    <t>Adafruit</t>
  </si>
  <si>
    <t>Resistor set</t>
  </si>
  <si>
    <t>Amazon</t>
  </si>
  <si>
    <t>Whadda</t>
  </si>
  <si>
    <t>Banggood</t>
  </si>
  <si>
    <t>Jumper wires</t>
  </si>
  <si>
    <t>Servomotor</t>
  </si>
  <si>
    <t>24V Peristaltic Pump</t>
  </si>
  <si>
    <t>One-wire temperature sensor DS18B20</t>
  </si>
  <si>
    <t>Weight sensor</t>
  </si>
  <si>
    <t>Buttton</t>
  </si>
  <si>
    <t>Power adapter</t>
  </si>
  <si>
    <t>Translucent Silicone Tubing Hose</t>
  </si>
  <si>
    <t>Bol.com</t>
  </si>
  <si>
    <t>Grandado</t>
  </si>
  <si>
    <t>Medpets</t>
  </si>
  <si>
    <t>Magnetic cat flap</t>
  </si>
  <si>
    <t>Europoint</t>
  </si>
  <si>
    <t>SupraBazar</t>
  </si>
  <si>
    <t>Breadboard</t>
  </si>
  <si>
    <t>Raspberry Pi to control the entire system</t>
  </si>
  <si>
    <t>Breakout board for Raspberry Pi</t>
  </si>
  <si>
    <t>Weight module</t>
  </si>
  <si>
    <t xml:space="preserve">Changes analog signals to digital singnals </t>
  </si>
  <si>
    <t>Opencircuit</t>
  </si>
  <si>
    <t>To let out the food and change the options at the cat flap</t>
  </si>
  <si>
    <t>A set with different types of resistors</t>
  </si>
  <si>
    <t>To connect the electronics</t>
  </si>
  <si>
    <t>For transporting the water from the reservoir to the drinking bowl</t>
  </si>
  <si>
    <t>Measure the temperature in the water</t>
  </si>
  <si>
    <t>Measure the amount of weight in the feeding bowl / drinking bowl</t>
  </si>
  <si>
    <t xml:space="preserve">For replenishing the feeding/drinking bowl </t>
  </si>
  <si>
    <t>To give the circuit power</t>
  </si>
  <si>
    <t>To make a whole circuit</t>
  </si>
  <si>
    <t>For transporting the water with the peristaltic pump</t>
  </si>
  <si>
    <t>The basis of the cat flap</t>
  </si>
  <si>
    <t>LCD display</t>
  </si>
  <si>
    <t>LCD display to display the display the important information/IP</t>
  </si>
  <si>
    <t xml:space="preserve">The easy cat set </t>
  </si>
  <si>
    <t>Hackerstore</t>
  </si>
  <si>
    <t>Motion sensor</t>
  </si>
  <si>
    <t>Detect when the cat comes through the flap.</t>
  </si>
  <si>
    <t>Allekabels.be</t>
  </si>
  <si>
    <t>Delock</t>
  </si>
  <si>
    <t>Leads the power to a terminalblock</t>
  </si>
  <si>
    <t>Breadboard voeding</t>
  </si>
  <si>
    <t>Can be placed on a breadboard and got 3.3V and 5V</t>
  </si>
  <si>
    <t>TinyTronics</t>
  </si>
  <si>
    <t>water container 5l</t>
  </si>
  <si>
    <t>storage for water</t>
  </si>
  <si>
    <t>Colruyt</t>
  </si>
  <si>
    <t>Carrefour</t>
  </si>
  <si>
    <t>Design folie</t>
  </si>
  <si>
    <t>Makes the product nicer</t>
  </si>
  <si>
    <t>Gamma</t>
  </si>
  <si>
    <t>PVC buis</t>
  </si>
  <si>
    <t>Refil the containers and fill the bowls</t>
  </si>
  <si>
    <t>Hubo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</si>
</sst>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\ * #,##0.00_-;\-&quot;€&quot;\ * #,##0.00_-;_-&quot;€&quot;\ 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24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u/>
      <sz val="11"/>
      <color theme="10"/>
      <name val="Verdana"/>
      <family val="2"/>
    </font>
    <font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0" fontId="17" fillId="3" borderId="0" xfId="2" applyFill="1" applyAlignment="1">
      <alignment horizontal="center" vertical="top"/>
    </xf>
    <xf numFmtId="0" fontId="17" fillId="5" borderId="0" xfId="2" applyFill="1" applyAlignment="1">
      <alignment horizontal="center" vertical="top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top"/>
    </xf>
    <xf numFmtId="0" fontId="19" fillId="3" borderId="0" xfId="0" applyFont="1" applyFill="1" applyAlignment="1">
      <alignment vertical="top" wrapText="1"/>
    </xf>
    <xf numFmtId="0" fontId="19" fillId="3" borderId="0" xfId="0" applyFont="1" applyFill="1" applyAlignment="1">
      <alignment horizontal="center" vertical="top"/>
    </xf>
    <xf numFmtId="0" fontId="20" fillId="3" borderId="0" xfId="2" applyFont="1" applyFill="1" applyAlignment="1">
      <alignment horizontal="center" vertical="top"/>
    </xf>
    <xf numFmtId="0" fontId="19" fillId="5" borderId="0" xfId="0" applyFont="1" applyFill="1" applyAlignment="1">
      <alignment horizontal="left" vertical="top"/>
    </xf>
    <xf numFmtId="0" fontId="19" fillId="5" borderId="0" xfId="0" applyFont="1" applyFill="1" applyAlignment="1">
      <alignment vertical="top" wrapText="1"/>
    </xf>
    <xf numFmtId="0" fontId="19" fillId="5" borderId="0" xfId="0" applyFont="1" applyFill="1" applyAlignment="1">
      <alignment horizontal="center" vertical="top"/>
    </xf>
    <xf numFmtId="0" fontId="20" fillId="5" borderId="0" xfId="2" applyFont="1" applyFill="1" applyAlignment="1">
      <alignment horizontal="center" vertical="top"/>
    </xf>
    <xf numFmtId="0" fontId="22" fillId="5" borderId="0" xfId="0" applyFont="1" applyFill="1"/>
    <xf numFmtId="0" fontId="22" fillId="5" borderId="0" xfId="0" applyFont="1" applyFill="1" applyAlignment="1">
      <alignment horizontal="center"/>
    </xf>
    <xf numFmtId="168" fontId="22" fillId="5" borderId="0" xfId="0" applyNumberFormat="1" applyFont="1" applyFill="1"/>
    <xf numFmtId="165" fontId="22" fillId="4" borderId="0" xfId="0" applyNumberFormat="1" applyFont="1" applyFill="1" applyBorder="1" applyAlignment="1">
      <alignment horizontal="center"/>
    </xf>
    <xf numFmtId="44" fontId="19" fillId="3" borderId="0" xfId="0" applyNumberFormat="1" applyFont="1" applyFill="1" applyAlignment="1">
      <alignment vertical="top"/>
    </xf>
    <xf numFmtId="1" fontId="19" fillId="3" borderId="0" xfId="0" applyNumberFormat="1" applyFont="1" applyFill="1" applyAlignment="1">
      <alignment horizontal="center" vertical="top"/>
    </xf>
    <xf numFmtId="0" fontId="23" fillId="0" borderId="0" xfId="0" applyFont="1" applyAlignment="1"/>
    <xf numFmtId="44" fontId="19" fillId="4" borderId="0" xfId="0" applyNumberFormat="1" applyFont="1" applyFill="1" applyBorder="1" applyAlignment="1">
      <alignment horizontal="center" vertical="top"/>
    </xf>
    <xf numFmtId="44" fontId="21" fillId="4" borderId="0" xfId="0" applyNumberFormat="1" applyFont="1" applyFill="1" applyBorder="1" applyAlignment="1">
      <alignment horizontal="center" vertical="top"/>
    </xf>
    <xf numFmtId="44" fontId="19" fillId="5" borderId="0" xfId="1" applyNumberFormat="1" applyFont="1" applyFill="1" applyAlignment="1">
      <alignment horizontal="center" vertical="top"/>
    </xf>
    <xf numFmtId="44" fontId="19" fillId="4" borderId="0" xfId="1" applyNumberFormat="1" applyFont="1" applyFill="1" applyBorder="1" applyAlignment="1">
      <alignment horizontal="center" vertical="top"/>
    </xf>
    <xf numFmtId="44" fontId="19" fillId="3" borderId="0" xfId="1" applyNumberFormat="1" applyFont="1" applyFill="1" applyAlignment="1">
      <alignment vertical="top"/>
    </xf>
    <xf numFmtId="44" fontId="19" fillId="5" borderId="0" xfId="1" applyNumberFormat="1" applyFont="1" applyFill="1" applyAlignment="1">
      <alignment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421821</xdr:colOff>
      <xdr:row>1</xdr:row>
      <xdr:rowOff>9525</xdr:rowOff>
    </xdr:from>
    <xdr:to>
      <xdr:col>6</xdr:col>
      <xdr:colOff>1688646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19750" y="186418"/>
          <a:ext cx="3893003" cy="2164896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44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44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44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44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44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142875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3A8B19B4-C3EA-47CA-A79A-3CDA84428B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142875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8DC847BA-759E-4D18-B1B1-1B861F12CD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925425" cy="1497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D2E5418C-FD67-4A86-8BFC-936BD570D9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26</xdr:row>
      <xdr:rowOff>419100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C6B637E0-9561-4D7B-89F8-7AAFD1C02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hadda.com/product/temperature-probe-ds18b20-arduino-compatible-adapter-wpse324/" TargetMode="External"/><Relationship Id="rId18" Type="http://schemas.openxmlformats.org/officeDocument/2006/relationships/hyperlink" Target="https://www.amazon.de/dp/B07PQ85Y1D/ref=sr_1_12_sspa?__mk_nl_NL=%C3%85M%C3%85%C5%BD%C3%95%C3%91&amp;keywords=netzteil+24v&amp;qid=1583934752&amp;sr=8-12-spons&amp;psc=1&amp;spLa=ZW5jcnlwdGVkUXVhbGlmaWVyPUFWODZGM0dWUUdMRTEmZW5jcnlwdGVkSWQ9QTEwMzI3MzcxTERETzZQTzhRNlNUJmVuY3J5cHRlZEFkSWQ9QTAzMTUzNjQxR1AzSUNGRUVNRzM3JndpZGdldE5hbWU9c3BfbXRmJmFjdGlvbj1jbGlja1JlZGlyZWN0JmRvTm90TG9nQ2xpY2s9dHJ1ZQ==" TargetMode="External"/><Relationship Id="rId26" Type="http://schemas.openxmlformats.org/officeDocument/2006/relationships/hyperlink" Target="https://opencircuit.be/Product/SparkFun-Load-Cell-versterker-HX711" TargetMode="External"/><Relationship Id="rId39" Type="http://schemas.openxmlformats.org/officeDocument/2006/relationships/hyperlink" Target="https://www.bol.com/nl/p/zelfklevende-decoratiefolie-marmer-grijs/9200000035840651/?country=BE&amp;Referrer=ADVNLGOO002027-G-116522565558-S-293946777986-9200000035840651&amp;gclid=CjwKCAjw_JuGBhBkEiwA1xmbRcffF17JS7fI6WaHIRlan6_EaAIOlXVEVuaz68yqEJ3gOhdejWzFkxoCLMIQAvD_BwE" TargetMode="External"/><Relationship Id="rId21" Type="http://schemas.openxmlformats.org/officeDocument/2006/relationships/hyperlink" Target="https://www.banggood.com/1m-Length-Food-Grade-Translucent-Silicone-Tubing-Hose-1mm-To-8mm-Inner-Diameter-Tube-p-1377641.html?akmClientCountry=BE&amp;rmmds=detail-top-buytogether-auto&amp;ID=511155&amp;cur_warehouse=CN" TargetMode="External"/><Relationship Id="rId34" Type="http://schemas.openxmlformats.org/officeDocument/2006/relationships/hyperlink" Target="https://www.bol.com/nl/p/delock-adapter-dc-2-1-x-5-5-mm-buchse-terminalblock-2-pin/9200000018320246/?country=BE&amp;Referrer=ADVNLGOO002013-G-118359634067-S-1075421018360-9200000018320246&amp;gclid=CjwKCAjwr_uCBhAFEiwAX8YJgQq7Duq1It017VSJudZE1ihmx4u_GPqqZVLB7gpSN--s-j-0nplU8BoC4PEQAvD_BwE" TargetMode="External"/><Relationship Id="rId42" Type="http://schemas.openxmlformats.org/officeDocument/2006/relationships/hyperlink" Target="https://www.hubo.be/nl/p/scala-sanitaire-buis-fn-40mm-2m-1-8mm-grijs/815281.html" TargetMode="External"/><Relationship Id="rId7" Type="http://schemas.openxmlformats.org/officeDocument/2006/relationships/hyperlink" Target="https://whadda.com/product/40-pins-30-cm-male-to-male-jumper-wire-flat-cable-wpa413/" TargetMode="External"/><Relationship Id="rId2" Type="http://schemas.openxmlformats.org/officeDocument/2006/relationships/hyperlink" Target="https://www.sossolutions.nl/raspberry-pi-4-model-b-2gb" TargetMode="External"/><Relationship Id="rId16" Type="http://schemas.openxmlformats.org/officeDocument/2006/relationships/hyperlink" Target="https://www.hackerstore.nl/Artikel/682" TargetMode="External"/><Relationship Id="rId29" Type="http://schemas.openxmlformats.org/officeDocument/2006/relationships/hyperlink" Target="https://www.bol.com/nl/p/hc-sr501-pas-pyro-elektrische-infrarood-pir-bewegingsensor-detector-module/9200000112027581/?Referrer=ENTcli_delivery_aftercare2008093611&amp;language=nl" TargetMode="External"/><Relationship Id="rId1" Type="http://schemas.openxmlformats.org/officeDocument/2006/relationships/hyperlink" Target="https://www.kiwi-electronics.nl/raspberry-pi-4/raspberry-pi-4-model-b-2gb" TargetMode="External"/><Relationship Id="rId6" Type="http://schemas.openxmlformats.org/officeDocument/2006/relationships/hyperlink" Target="https://whadda.com/product/e-12-series-resistor-set-610-pcs-10e-to-1m-k-res-e12/" TargetMode="External"/><Relationship Id="rId11" Type="http://schemas.openxmlformats.org/officeDocument/2006/relationships/hyperlink" Target="https://www.banggood.com/24V-400mlmin-Peristaltic-Pump-Tube-Dosing-Vacuum-Aquarium-Lab-Analytical-Water-p-1188860.html?akmClientCountry=BE&amp;rmmds=cart_middle_products&amp;cur_warehouse=CN" TargetMode="External"/><Relationship Id="rId24" Type="http://schemas.openxmlformats.org/officeDocument/2006/relationships/hyperlink" Target="https://www.gotron.be/soldeerloos-breadboard-met-830-ronde-gaten-wit.html" TargetMode="External"/><Relationship Id="rId32" Type="http://schemas.openxmlformats.org/officeDocument/2006/relationships/hyperlink" Target="https://www.tinytronics.nl/shop/nl/voedingen/3.3v/breadboard-voeding-5v-en-3.3v" TargetMode="External"/><Relationship Id="rId37" Type="http://schemas.openxmlformats.org/officeDocument/2006/relationships/hyperlink" Target="https://colruyt.collectandgo.be/cogo/nl/artikeldetail/5039/Everyday--Water-Niet-bruisend-5L-Pet" TargetMode="External"/><Relationship Id="rId40" Type="http://schemas.openxmlformats.org/officeDocument/2006/relationships/hyperlink" Target="https://www.gamma.be/nl/assortiment/decoratiefolie-sabbia-groen-346-0223-45x200-cm/p/B483558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www.amazon.co.uk/ELEGOO-Values-Resistor-Assortment-%CF%860-55mm/dp/B072HR25LW" TargetMode="External"/><Relationship Id="rId15" Type="http://schemas.openxmlformats.org/officeDocument/2006/relationships/hyperlink" Target="https://opencircuit.be/Product/HX711-weeg-sensor-module-dual-channel" TargetMode="External"/><Relationship Id="rId23" Type="http://schemas.openxmlformats.org/officeDocument/2006/relationships/hyperlink" Target="https://www.suprabazar.be/poezendeur-staywell-magneet-400-wit-846115.html" TargetMode="External"/><Relationship Id="rId28" Type="http://schemas.openxmlformats.org/officeDocument/2006/relationships/hyperlink" Target="https://www.kiwi-electronics.nl/16x2-lcd-display-extras-wit-op-blauw?search=lcd&amp;description=true" TargetMode="External"/><Relationship Id="rId36" Type="http://schemas.openxmlformats.org/officeDocument/2006/relationships/hyperlink" Target="https://www.gotron.be/sparkfun-load-cell-amplifier-hx711.html?gclid=CjwKCAjw_JuGBhBkEiwA1xmbRcYxiVeuqCXhq1AiWwKzLxtZKnXxH9kz6fUwPNHOQQfbWkQcoeuTfxoCrHcQAvD_BwE" TargetMode="External"/><Relationship Id="rId10" Type="http://schemas.openxmlformats.org/officeDocument/2006/relationships/hyperlink" Target="https://www.kiwi-electronics.nl/micro-servo-sg90-9g" TargetMode="External"/><Relationship Id="rId19" Type="http://schemas.openxmlformats.org/officeDocument/2006/relationships/hyperlink" Target="https://www.banggood.com/nl/Minleaf-96W-12V-24V-Regulated-Output-Power-Supply-Adapter-AC-DC-Power-Adapter-Charger-p-981672.html?rmmds=search&amp;cur_warehouse=CN" TargetMode="External"/><Relationship Id="rId31" Type="http://schemas.openxmlformats.org/officeDocument/2006/relationships/hyperlink" Target="https://www.allekabels.be/schakelaar/7303/1067654/drukschakelaar.html?gclid=CjwKCAjwr_uCBhAFEiwAX8YJgS3X7lvmjC6-O_TwEDNDrtHcoyHzW-4VA0JrTOomOfeb-b6X4O3PkRoCYDMQAvD_BwE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www.adafruit.com/product/1754" TargetMode="External"/><Relationship Id="rId9" Type="http://schemas.openxmlformats.org/officeDocument/2006/relationships/hyperlink" Target="https://www.bol.com/nl/p/servomotor-sg90-9g-micro-servo/9300000029593035/?bltgh=szvdP7X3TrfzZYpfKhFHwA.2_9.10.ProductTitle" TargetMode="External"/><Relationship Id="rId14" Type="http://schemas.openxmlformats.org/officeDocument/2006/relationships/hyperlink" Target="https://www.gotron.be/waterproof-ds18b20-digital-temperature-sensor-extras.html" TargetMode="External"/><Relationship Id="rId22" Type="http://schemas.openxmlformats.org/officeDocument/2006/relationships/hyperlink" Target="https://www.europoint.be/toebehoren/16883794-petsafe-magnetisch-kattenluik-deluxe-m-4-sluitpos-wit-241x252cm-5011569002782.html" TargetMode="External"/><Relationship Id="rId27" Type="http://schemas.openxmlformats.org/officeDocument/2006/relationships/hyperlink" Target="https://www.bol.com/nl/p/1602-lcd-blauw-backlight-5v-arduino/9300000021257012/?bltgh=i-L5CQlZDLbqocBIREtH-w.2_9.12.ProductTitle" TargetMode="External"/><Relationship Id="rId30" Type="http://schemas.openxmlformats.org/officeDocument/2006/relationships/hyperlink" Target="https://www.gotron.be/digitale-pir-bewegingssensor-voor-arduino.html" TargetMode="External"/><Relationship Id="rId35" Type="http://schemas.openxmlformats.org/officeDocument/2006/relationships/hyperlink" Target="https://www.amazon.de/DELOCK-Adapter-Terminalblock-DC-Buchse/dp/B009PH1J5Y/ref=pd_bxgy_img_2/258-8918678-5749469?_encoding=UTF8&amp;pd_rd_i=B009PH1J5Y&amp;pd_rd_r=81b3c4e7-7755-4ebc-9f54-fcc728d8bdac&amp;pd_rd_w=LCqX9&amp;pd_rd_wg=PB59b&amp;pf_rd_p=4490d326-3239-499b-8c8a-0dd8d6ad582a&amp;pf_rd_r=Z8TE5Q81TG5PQ8Q7SAWE&amp;psc=1&amp;refRID=Z8TE5Q81TG5PQ8Q7SAWE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nl.banggood.com/120pcs-20cm-Male-To-Female-Female-To-Female-Male-To-Male-Color-Breadboard-Jumper-Cable-Dupont-Wire-p-974006.html?rmmds=search&amp;cur_warehouse=CN" TargetMode="External"/><Relationship Id="rId3" Type="http://schemas.openxmlformats.org/officeDocument/2006/relationships/hyperlink" Target="https://www.gotron.be/assembled-pi-t-cobbler-gpio-breakout-voor-raspberry-pi-low-cost-version-40-pin.html" TargetMode="External"/><Relationship Id="rId12" Type="http://schemas.openxmlformats.org/officeDocument/2006/relationships/hyperlink" Target="https://nl.grandado.com/products/0-400-ml-min-dc-12-v-24-v-peristaltische-pomp-grote-stroom?variant=39251707527221&amp;gclid=CjwKCAiAkJKCBhAyEiwAKQBCkkKsTUD4cEmHPhWBBI1AQI7f9a8RlRrUkrnOAjQ-DgMgXmsMnBIOgBoCVaYQAvD_BwE" TargetMode="External"/><Relationship Id="rId17" Type="http://schemas.openxmlformats.org/officeDocument/2006/relationships/hyperlink" Target="https://nl.banggood.com/Geekcreit-100pcs-Mini-Micro-Momentary-Tactile-Touch-Switch-Push-Button-DIP-P4-Normally-Open-p-917570.html?utm_source=googleshopping&amp;utm_medium=cpc_organic&amp;gmcCountry=BE&amp;utm_content=minha&amp;utm_campaign=minha-beg-nl-pc&amp;currency=EUR&amp;cur_warehouse=CN&amp;createTmp=1&amp;utm_source=googleshopping&amp;utm_medium=cpc_bgcs&amp;utm_content=xibei&amp;utm_campaign=xibei-ssc-beg-nl-all-pro1-30-0325&amp;ad_id=427702393862&amp;gclid=CjwKCAiAkJKCBhAyEiwAKQBCku7uuUCPWSZGWZyw-kcDNEnDMrBAmRGB8xr5N2GO1Q7Nt726TjIMsxoC5QsQAvD_BwE" TargetMode="External"/><Relationship Id="rId25" Type="http://schemas.openxmlformats.org/officeDocument/2006/relationships/hyperlink" Target="https://www.banggood.com/nl/3Pcs-MB102-Test-Developer-DIY-830-Hole-Solderless-PCB-Breadboard-p-954781.html?cur_warehouse=CN&amp;rmmds=search" TargetMode="External"/><Relationship Id="rId33" Type="http://schemas.openxmlformats.org/officeDocument/2006/relationships/hyperlink" Target="https://opencircuit.be/Product/Breadboard-Power-Supply" TargetMode="External"/><Relationship Id="rId38" Type="http://schemas.openxmlformats.org/officeDocument/2006/relationships/hyperlink" Target="https://drive.carrefour.be/nl/Water/Niet-bruisend-water/Cristaline-Cristal-Roc-Bronwater-5-L/p/04341568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www.medpets.be/boon-siliconen-luchtslang-4-6-mm/?var=21736&amp;gclid=CjwKCAiAkJKCBhAyEiwAKQBCktyZgatrtMpa6I1WgXYXBNZnJkLXeTUEi26LGJ_s7A_eSmpvNexBQRoCfC8QAvD_BwE" TargetMode="External"/><Relationship Id="rId41" Type="http://schemas.openxmlformats.org/officeDocument/2006/relationships/hyperlink" Target="https://www.gamma.be/nl/assortiment/sanitaire-buis-grijs-glad-40-mm-diameter-3-meter-lang-1-8-mm-dikte/p/B46342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2"/>
  <sheetViews>
    <sheetView showGridLines="0" tabSelected="1" zoomScale="70" zoomScaleNormal="70" workbookViewId="0">
      <selection activeCell="C6" sqref="C6"/>
    </sheetView>
  </sheetViews>
  <sheetFormatPr defaultColWidth="15.125" defaultRowHeight="15" customHeight="1" x14ac:dyDescent="0.2"/>
  <cols>
    <col min="1" max="1" width="8" style="8" customWidth="1"/>
    <col min="2" max="2" width="24" style="8" customWidth="1"/>
    <col min="3" max="3" width="19.375" style="8" customWidth="1"/>
    <col min="4" max="4" width="8.625" style="8" customWidth="1"/>
    <col min="5" max="5" width="8.125" style="8" customWidth="1"/>
    <col min="6" max="6" width="34.375" style="8" customWidth="1"/>
    <col min="7" max="7" width="24.625" style="8" customWidth="1"/>
    <col min="8" max="8" width="7.875" style="8" customWidth="1"/>
    <col min="9" max="9" width="10.125" style="8" bestFit="1" customWidth="1"/>
    <col min="10" max="10" width="10.25" style="8" bestFit="1" customWidth="1"/>
    <col min="11" max="11" width="10.625" style="8" bestFit="1" customWidth="1"/>
    <col min="12" max="12" width="22.625" style="8" customWidth="1"/>
    <col min="13" max="13" width="10.125" style="8" customWidth="1"/>
    <col min="14" max="14" width="14.375" style="8" customWidth="1"/>
    <col min="15" max="26" width="8.875" style="8" customWidth="1"/>
    <col min="27" max="16384" width="15.125" style="8"/>
  </cols>
  <sheetData>
    <row r="1" spans="1:26" ht="13.5" customHeight="1" x14ac:dyDescent="0.2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">
      <c r="A5" s="7"/>
      <c r="B5" s="3" t="s">
        <v>71</v>
      </c>
      <c r="C5" s="85" t="s">
        <v>119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">
      <c r="A8" s="7"/>
      <c r="B8" s="3" t="s">
        <v>3</v>
      </c>
      <c r="C8" s="20">
        <f>BillOfMaterials!$E$36</f>
        <v>28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">
      <c r="A9" s="7"/>
      <c r="B9" s="3" t="s">
        <v>4</v>
      </c>
      <c r="C9" s="62">
        <f>BillOfMaterials!$J$36</f>
        <v>291.91000000000003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">
      <c r="A14" s="67" t="s">
        <v>5</v>
      </c>
      <c r="B14" s="67" t="s">
        <v>6</v>
      </c>
      <c r="C14" s="67" t="s">
        <v>7</v>
      </c>
      <c r="D14" s="68" t="s">
        <v>8</v>
      </c>
      <c r="E14" s="69" t="s">
        <v>9</v>
      </c>
      <c r="F14" s="69" t="s">
        <v>10</v>
      </c>
      <c r="G14" s="69" t="s">
        <v>11</v>
      </c>
      <c r="H14" s="69" t="s">
        <v>12</v>
      </c>
      <c r="I14" s="69" t="s">
        <v>13</v>
      </c>
      <c r="J14" s="69" t="s">
        <v>14</v>
      </c>
      <c r="K14" s="70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">
      <c r="A15" s="71">
        <v>1</v>
      </c>
      <c r="B15" s="72" t="s">
        <v>76</v>
      </c>
      <c r="C15" s="28" t="s">
        <v>101</v>
      </c>
      <c r="D15" s="72">
        <v>1</v>
      </c>
      <c r="E15" s="73">
        <v>1</v>
      </c>
      <c r="F15" s="74" t="s">
        <v>78</v>
      </c>
      <c r="G15" s="74" t="s">
        <v>77</v>
      </c>
      <c r="H15" s="84">
        <v>1</v>
      </c>
      <c r="I15" s="83">
        <v>39.950000000000003</v>
      </c>
      <c r="J15" s="86">
        <f>BillOfMaterials!$E15*BillOfMaterials!$I15</f>
        <v>39.950000000000003</v>
      </c>
      <c r="K15" s="87">
        <f>D15*I15</f>
        <v>39.950000000000003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">
      <c r="A16" s="75">
        <v>2</v>
      </c>
      <c r="B16" s="76" t="s">
        <v>79</v>
      </c>
      <c r="C16" s="35" t="s">
        <v>102</v>
      </c>
      <c r="D16" s="72">
        <v>1</v>
      </c>
      <c r="E16" s="77">
        <v>1</v>
      </c>
      <c r="F16" s="78" t="s">
        <v>80</v>
      </c>
      <c r="G16" s="66" t="s">
        <v>81</v>
      </c>
      <c r="H16" s="84">
        <v>1</v>
      </c>
      <c r="I16" s="88">
        <v>6.95</v>
      </c>
      <c r="J16" s="89">
        <f>BillOfMaterials!$E16*BillOfMaterials!$I16</f>
        <v>6.95</v>
      </c>
      <c r="K16" s="87">
        <f t="shared" ref="K16:K35" si="0">D16*I16</f>
        <v>6.95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">
      <c r="A17" s="71">
        <v>3</v>
      </c>
      <c r="B17" s="72" t="s">
        <v>82</v>
      </c>
      <c r="C17" s="72" t="s">
        <v>107</v>
      </c>
      <c r="D17" s="72">
        <v>1</v>
      </c>
      <c r="E17" s="73">
        <v>1</v>
      </c>
      <c r="F17" s="65" t="s">
        <v>83</v>
      </c>
      <c r="G17" s="65" t="s">
        <v>84</v>
      </c>
      <c r="H17" s="84">
        <v>1</v>
      </c>
      <c r="I17" s="90">
        <v>11.99</v>
      </c>
      <c r="J17" s="89">
        <f>BillOfMaterials!$E17*BillOfMaterials!$I17</f>
        <v>11.99</v>
      </c>
      <c r="K17" s="87">
        <f t="shared" si="0"/>
        <v>11.99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">
      <c r="A18" s="75">
        <v>4</v>
      </c>
      <c r="B18" s="76" t="s">
        <v>86</v>
      </c>
      <c r="C18" s="76" t="s">
        <v>108</v>
      </c>
      <c r="D18" s="72">
        <v>1</v>
      </c>
      <c r="E18" s="77">
        <v>1</v>
      </c>
      <c r="F18" s="66" t="s">
        <v>84</v>
      </c>
      <c r="G18" s="66" t="s">
        <v>85</v>
      </c>
      <c r="H18" s="84">
        <v>1</v>
      </c>
      <c r="I18" s="91">
        <v>5.9</v>
      </c>
      <c r="J18" s="89">
        <v>5.9</v>
      </c>
      <c r="K18" s="87">
        <f t="shared" si="0"/>
        <v>5.9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">
      <c r="A19" s="71">
        <v>5</v>
      </c>
      <c r="B19" s="72" t="s">
        <v>87</v>
      </c>
      <c r="C19" s="72" t="s">
        <v>106</v>
      </c>
      <c r="D19" s="72">
        <v>2</v>
      </c>
      <c r="E19" s="73">
        <v>2</v>
      </c>
      <c r="F19" s="65" t="s">
        <v>94</v>
      </c>
      <c r="G19" s="65" t="s">
        <v>78</v>
      </c>
      <c r="H19" s="84">
        <v>1</v>
      </c>
      <c r="I19" s="90">
        <v>4.45</v>
      </c>
      <c r="J19" s="89">
        <f>BillOfMaterials!$E19*BillOfMaterials!$I19</f>
        <v>8.9</v>
      </c>
      <c r="K19" s="87">
        <f t="shared" si="0"/>
        <v>8.9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">
      <c r="A20" s="75">
        <v>6</v>
      </c>
      <c r="B20" s="76" t="s">
        <v>88</v>
      </c>
      <c r="C20" s="76" t="s">
        <v>109</v>
      </c>
      <c r="D20" s="72">
        <v>1</v>
      </c>
      <c r="E20" s="77">
        <v>1</v>
      </c>
      <c r="F20" s="66" t="s">
        <v>95</v>
      </c>
      <c r="G20" s="66" t="s">
        <v>85</v>
      </c>
      <c r="H20" s="84">
        <v>1</v>
      </c>
      <c r="I20" s="91">
        <v>44.69</v>
      </c>
      <c r="J20" s="89">
        <f>BillOfMaterials!$E20*BillOfMaterials!$I20</f>
        <v>44.69</v>
      </c>
      <c r="K20" s="87">
        <f t="shared" si="0"/>
        <v>44.69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">
      <c r="A21" s="71">
        <v>7</v>
      </c>
      <c r="B21" s="72" t="s">
        <v>121</v>
      </c>
      <c r="C21" s="72" t="s">
        <v>122</v>
      </c>
      <c r="D21" s="72">
        <v>1</v>
      </c>
      <c r="E21" s="73">
        <v>1</v>
      </c>
      <c r="F21" s="65" t="s">
        <v>94</v>
      </c>
      <c r="G21" s="65" t="s">
        <v>80</v>
      </c>
      <c r="H21" s="84">
        <v>1</v>
      </c>
      <c r="I21" s="90">
        <v>6.36</v>
      </c>
      <c r="J21" s="89">
        <f>BillOfMaterials!$E21*BillOfMaterials!$I21</f>
        <v>6.36</v>
      </c>
      <c r="K21" s="87">
        <f t="shared" si="0"/>
        <v>6.36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">
      <c r="A22" s="75">
        <v>8</v>
      </c>
      <c r="B22" s="76" t="s">
        <v>89</v>
      </c>
      <c r="C22" s="76" t="s">
        <v>110</v>
      </c>
      <c r="D22" s="72">
        <v>1</v>
      </c>
      <c r="E22" s="77">
        <v>1</v>
      </c>
      <c r="F22" s="66" t="s">
        <v>84</v>
      </c>
      <c r="G22" s="66" t="s">
        <v>80</v>
      </c>
      <c r="H22" s="84">
        <v>1</v>
      </c>
      <c r="I22" s="91">
        <v>12.9</v>
      </c>
      <c r="J22" s="89">
        <f>BillOfMaterials!$E22*BillOfMaterials!$I22</f>
        <v>12.9</v>
      </c>
      <c r="K22" s="87">
        <f t="shared" si="0"/>
        <v>12.9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">
      <c r="A23" s="71">
        <v>9</v>
      </c>
      <c r="B23" s="72" t="s">
        <v>90</v>
      </c>
      <c r="C23" s="72" t="s">
        <v>111</v>
      </c>
      <c r="D23" s="72">
        <v>2</v>
      </c>
      <c r="E23" s="73">
        <v>2</v>
      </c>
      <c r="F23" s="65" t="s">
        <v>105</v>
      </c>
      <c r="G23" s="65" t="s">
        <v>120</v>
      </c>
      <c r="H23" s="84">
        <v>1</v>
      </c>
      <c r="I23" s="90">
        <v>5</v>
      </c>
      <c r="J23" s="89">
        <f>BillOfMaterials!$E23*BillOfMaterials!$I23</f>
        <v>10</v>
      </c>
      <c r="K23" s="87">
        <f t="shared" si="0"/>
        <v>10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">
      <c r="A24" s="75">
        <v>10</v>
      </c>
      <c r="B24" s="76" t="s">
        <v>91</v>
      </c>
      <c r="C24" s="76" t="s">
        <v>112</v>
      </c>
      <c r="D24" s="72">
        <v>2</v>
      </c>
      <c r="E24" s="77">
        <v>2</v>
      </c>
      <c r="F24" s="66" t="s">
        <v>123</v>
      </c>
      <c r="G24" s="66" t="s">
        <v>85</v>
      </c>
      <c r="H24" s="84">
        <v>1</v>
      </c>
      <c r="I24" s="91">
        <v>8.59</v>
      </c>
      <c r="J24" s="89">
        <f>BillOfMaterials!$E24*BillOfMaterials!$I24</f>
        <v>17.18</v>
      </c>
      <c r="K24" s="87">
        <f t="shared" si="0"/>
        <v>17.18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">
      <c r="A25" s="71">
        <v>11</v>
      </c>
      <c r="B25" s="72" t="s">
        <v>126</v>
      </c>
      <c r="C25" s="72" t="s">
        <v>127</v>
      </c>
      <c r="D25" s="72">
        <v>2</v>
      </c>
      <c r="E25" s="73">
        <v>1</v>
      </c>
      <c r="F25" s="65" t="s">
        <v>128</v>
      </c>
      <c r="G25" s="65" t="s">
        <v>105</v>
      </c>
      <c r="H25" s="84">
        <v>1</v>
      </c>
      <c r="I25" s="90">
        <v>2.5</v>
      </c>
      <c r="J25" s="89">
        <f>BillOfMaterials!$E25*BillOfMaterials!$I25</f>
        <v>2.5</v>
      </c>
      <c r="K25" s="87">
        <f t="shared" si="0"/>
        <v>5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">
      <c r="A26" s="75">
        <v>12</v>
      </c>
      <c r="B26" s="76" t="s">
        <v>92</v>
      </c>
      <c r="C26" s="76" t="s">
        <v>113</v>
      </c>
      <c r="D26" s="72">
        <v>1</v>
      </c>
      <c r="E26" s="77">
        <v>1</v>
      </c>
      <c r="F26" s="66" t="s">
        <v>85</v>
      </c>
      <c r="G26" s="66" t="s">
        <v>83</v>
      </c>
      <c r="H26" s="84">
        <v>1</v>
      </c>
      <c r="I26" s="91">
        <v>14.85</v>
      </c>
      <c r="J26" s="89">
        <f>BillOfMaterials!$E26*BillOfMaterials!$I26</f>
        <v>14.85</v>
      </c>
      <c r="K26" s="87">
        <f t="shared" si="0"/>
        <v>14.85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8.75" customHeight="1" x14ac:dyDescent="0.2">
      <c r="A27" s="71">
        <v>13</v>
      </c>
      <c r="B27" s="72" t="s">
        <v>100</v>
      </c>
      <c r="C27" s="72" t="s">
        <v>114</v>
      </c>
      <c r="D27" s="72">
        <v>1</v>
      </c>
      <c r="E27" s="73">
        <v>1</v>
      </c>
      <c r="F27" s="65" t="s">
        <v>80</v>
      </c>
      <c r="G27" s="65" t="s">
        <v>85</v>
      </c>
      <c r="H27" s="84">
        <v>1</v>
      </c>
      <c r="I27" s="90">
        <v>6.75</v>
      </c>
      <c r="J27" s="89">
        <f>BillOfMaterials!$E27*BillOfMaterials!$I27</f>
        <v>6.75</v>
      </c>
      <c r="K27" s="87">
        <f t="shared" si="0"/>
        <v>6.75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50.25" customHeight="1" x14ac:dyDescent="0.2">
      <c r="A28" s="75">
        <v>14</v>
      </c>
      <c r="B28" s="76" t="s">
        <v>124</v>
      </c>
      <c r="C28" s="76" t="s">
        <v>125</v>
      </c>
      <c r="D28" s="72">
        <v>1</v>
      </c>
      <c r="E28" s="77">
        <v>1</v>
      </c>
      <c r="F28" s="66" t="s">
        <v>94</v>
      </c>
      <c r="G28" s="66" t="s">
        <v>83</v>
      </c>
      <c r="H28" s="84">
        <v>1</v>
      </c>
      <c r="I28" s="91">
        <v>6.47</v>
      </c>
      <c r="J28" s="89">
        <f>BillOfMaterials!$E28*BillOfMaterials!$I28</f>
        <v>6.47</v>
      </c>
      <c r="K28" s="87">
        <f t="shared" si="0"/>
        <v>6.47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8.75" customHeight="1" x14ac:dyDescent="0.2">
      <c r="A29" s="71">
        <v>15</v>
      </c>
      <c r="B29" s="72" t="s">
        <v>93</v>
      </c>
      <c r="C29" s="72" t="s">
        <v>115</v>
      </c>
      <c r="D29" s="72">
        <v>1</v>
      </c>
      <c r="E29" s="73">
        <v>1</v>
      </c>
      <c r="F29" s="65" t="s">
        <v>96</v>
      </c>
      <c r="G29" s="65" t="s">
        <v>85</v>
      </c>
      <c r="H29" s="84">
        <v>1</v>
      </c>
      <c r="I29" s="90">
        <v>2.5</v>
      </c>
      <c r="J29" s="89">
        <f>BillOfMaterials!$E29*BillOfMaterials!$I29</f>
        <v>2.5</v>
      </c>
      <c r="K29" s="87">
        <f t="shared" si="0"/>
        <v>2.5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8.75" customHeight="1" x14ac:dyDescent="0.2">
      <c r="A30" s="75">
        <v>16</v>
      </c>
      <c r="B30" s="76" t="s">
        <v>97</v>
      </c>
      <c r="C30" s="76" t="s">
        <v>116</v>
      </c>
      <c r="D30" s="72">
        <v>1</v>
      </c>
      <c r="E30" s="77">
        <v>1</v>
      </c>
      <c r="F30" s="66" t="s">
        <v>98</v>
      </c>
      <c r="G30" s="66" t="s">
        <v>99</v>
      </c>
      <c r="H30" s="84">
        <v>1</v>
      </c>
      <c r="I30" s="91">
        <v>49.99</v>
      </c>
      <c r="J30" s="89">
        <f>BillOfMaterials!$E30*BillOfMaterials!$I30</f>
        <v>49.99</v>
      </c>
      <c r="K30" s="87">
        <f t="shared" si="0"/>
        <v>49.99</v>
      </c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8.75" customHeight="1" x14ac:dyDescent="0.2">
      <c r="A31" s="71">
        <v>18</v>
      </c>
      <c r="B31" s="72" t="s">
        <v>103</v>
      </c>
      <c r="C31" s="72" t="s">
        <v>104</v>
      </c>
      <c r="D31" s="72">
        <v>5</v>
      </c>
      <c r="E31" s="73">
        <v>2</v>
      </c>
      <c r="F31" s="65" t="s">
        <v>105</v>
      </c>
      <c r="G31" s="65" t="s">
        <v>80</v>
      </c>
      <c r="H31" s="84">
        <v>1</v>
      </c>
      <c r="I31" s="90">
        <v>5.99</v>
      </c>
      <c r="J31" s="89">
        <f>BillOfMaterials!$E31*BillOfMaterials!$I31</f>
        <v>11.98</v>
      </c>
      <c r="K31" s="87">
        <f t="shared" si="0"/>
        <v>29.950000000000003</v>
      </c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50.25" customHeight="1" x14ac:dyDescent="0.2">
      <c r="A32" s="75">
        <v>19</v>
      </c>
      <c r="B32" s="76" t="s">
        <v>117</v>
      </c>
      <c r="C32" s="76" t="s">
        <v>118</v>
      </c>
      <c r="D32" s="72">
        <v>2</v>
      </c>
      <c r="E32" s="77">
        <v>1</v>
      </c>
      <c r="F32" s="66" t="s">
        <v>94</v>
      </c>
      <c r="G32" s="66" t="s">
        <v>78</v>
      </c>
      <c r="H32" s="84">
        <v>1</v>
      </c>
      <c r="I32" s="91">
        <v>5.99</v>
      </c>
      <c r="J32" s="89">
        <f>BillOfMaterials!$E32*BillOfMaterials!$I32</f>
        <v>5.99</v>
      </c>
      <c r="K32" s="87">
        <f t="shared" si="0"/>
        <v>11.98</v>
      </c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8.75" customHeight="1" x14ac:dyDescent="0.2">
      <c r="A33" s="71">
        <v>20</v>
      </c>
      <c r="B33" s="72" t="s">
        <v>129</v>
      </c>
      <c r="C33" s="72" t="s">
        <v>130</v>
      </c>
      <c r="D33" s="72">
        <v>2</v>
      </c>
      <c r="E33" s="73">
        <v>2</v>
      </c>
      <c r="F33" s="65" t="s">
        <v>131</v>
      </c>
      <c r="G33" s="65" t="s">
        <v>132</v>
      </c>
      <c r="H33" s="84">
        <v>1</v>
      </c>
      <c r="I33" s="90">
        <v>1.1000000000000001</v>
      </c>
      <c r="J33" s="89">
        <f>BillOfMaterials!$E33*BillOfMaterials!$I33</f>
        <v>2.2000000000000002</v>
      </c>
      <c r="K33" s="87">
        <f t="shared" si="0"/>
        <v>2.2000000000000002</v>
      </c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8.75" customHeight="1" x14ac:dyDescent="0.2">
      <c r="A34" s="75">
        <v>21</v>
      </c>
      <c r="B34" s="76" t="s">
        <v>133</v>
      </c>
      <c r="C34" s="76" t="s">
        <v>134</v>
      </c>
      <c r="D34" s="72">
        <v>3</v>
      </c>
      <c r="E34" s="77">
        <v>3</v>
      </c>
      <c r="F34" s="66" t="s">
        <v>135</v>
      </c>
      <c r="G34" s="66" t="s">
        <v>94</v>
      </c>
      <c r="H34" s="84">
        <v>1</v>
      </c>
      <c r="I34" s="91">
        <v>6.29</v>
      </c>
      <c r="J34" s="89">
        <f>BillOfMaterials!$E34*BillOfMaterials!$I34</f>
        <v>18.87</v>
      </c>
      <c r="K34" s="87">
        <f t="shared" si="0"/>
        <v>18.87</v>
      </c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8.75" customHeight="1" x14ac:dyDescent="0.2">
      <c r="A35" s="75">
        <v>22</v>
      </c>
      <c r="B35" s="76" t="s">
        <v>136</v>
      </c>
      <c r="C35" s="76" t="s">
        <v>137</v>
      </c>
      <c r="D35" s="72">
        <v>1</v>
      </c>
      <c r="E35" s="77">
        <v>1</v>
      </c>
      <c r="F35" s="66" t="s">
        <v>135</v>
      </c>
      <c r="G35" s="66" t="s">
        <v>138</v>
      </c>
      <c r="H35" s="84">
        <v>1</v>
      </c>
      <c r="I35" s="91">
        <v>4.99</v>
      </c>
      <c r="J35" s="89">
        <f>BillOfMaterials!$E35*BillOfMaterials!$I35</f>
        <v>4.99</v>
      </c>
      <c r="K35" s="87">
        <f t="shared" si="0"/>
        <v>4.99</v>
      </c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">
      <c r="A36" s="75">
        <v>22</v>
      </c>
      <c r="B36" s="79" t="s">
        <v>16</v>
      </c>
      <c r="C36" s="76"/>
      <c r="D36" s="7"/>
      <c r="E36" s="80">
        <f>SUBTOTAL(109,BillOfMaterials!$E$15:$E$35)</f>
        <v>28</v>
      </c>
      <c r="F36" s="80"/>
      <c r="G36" s="80"/>
      <c r="H36" s="80"/>
      <c r="I36" s="81"/>
      <c r="J36" s="82">
        <f>SUBTOTAL(109,BillOfMaterials!$J$15:$J$35)</f>
        <v>291.91000000000003</v>
      </c>
      <c r="K36" s="82">
        <f>SUBTOTAL(109,BillOfMaterials!$K$15:$K$35)</f>
        <v>318.37000000000006</v>
      </c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">
      <c r="A42" s="7"/>
      <c r="B42" s="7"/>
      <c r="C42" s="7"/>
      <c r="D42" s="7"/>
      <c r="E42" s="7"/>
      <c r="G42" s="7"/>
      <c r="H42" s="7"/>
      <c r="I42" s="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">
      <c r="A44" s="17"/>
      <c r="B44" s="7"/>
      <c r="C44" s="7"/>
      <c r="D44" s="7"/>
      <c r="E44" s="17"/>
      <c r="F44" s="7"/>
      <c r="G44" s="7"/>
      <c r="H44" s="7"/>
      <c r="I44" s="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">
      <c r="A45" s="17"/>
      <c r="B45" s="7"/>
      <c r="C45" s="7"/>
      <c r="D45" s="7"/>
      <c r="E45" s="17"/>
      <c r="F45" s="7"/>
      <c r="G45" s="7"/>
      <c r="H45" s="7"/>
      <c r="I45" s="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">
      <c r="A46" s="17"/>
      <c r="B46" s="7"/>
      <c r="C46" s="7"/>
      <c r="D46" s="7"/>
      <c r="E46" s="17"/>
      <c r="F46" s="7"/>
      <c r="G46" s="7"/>
      <c r="H46" s="7"/>
      <c r="I46" s="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">
      <c r="A47" s="17"/>
      <c r="B47" s="7"/>
      <c r="C47" s="7"/>
      <c r="D47" s="7"/>
      <c r="E47" s="17"/>
      <c r="F47" s="7"/>
      <c r="G47" s="7"/>
      <c r="H47" s="7"/>
      <c r="I47" s="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">
      <c r="A48" s="17"/>
      <c r="B48" s="7"/>
      <c r="C48" s="7"/>
      <c r="D48" s="7"/>
      <c r="E48" s="17"/>
      <c r="F48" s="7"/>
      <c r="G48" s="7"/>
      <c r="H48" s="7"/>
      <c r="I48" s="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">
      <c r="A49" s="17"/>
      <c r="B49" s="7"/>
      <c r="C49" s="7"/>
      <c r="D49" s="7"/>
      <c r="E49" s="17"/>
      <c r="F49" s="7"/>
      <c r="G49" s="7"/>
      <c r="H49" s="7"/>
      <c r="I49" s="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">
      <c r="A50" s="17"/>
      <c r="B50" s="7"/>
      <c r="C50" s="7"/>
      <c r="D50" s="7"/>
      <c r="E50" s="17"/>
      <c r="F50" s="7"/>
      <c r="G50" s="7"/>
      <c r="H50" s="7"/>
      <c r="I50" s="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">
      <c r="A51" s="17"/>
      <c r="B51" s="7"/>
      <c r="C51" s="7"/>
      <c r="D51" s="7"/>
      <c r="E51" s="17"/>
      <c r="F51" s="7"/>
      <c r="G51" s="7"/>
      <c r="H51" s="7"/>
      <c r="I51" s="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">
      <c r="A52" s="17"/>
      <c r="B52" s="7"/>
      <c r="C52" s="7"/>
      <c r="D52" s="7"/>
      <c r="E52" s="17"/>
      <c r="F52" s="7"/>
      <c r="G52" s="7"/>
      <c r="H52" s="7"/>
      <c r="I52" s="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">
      <c r="A53" s="17"/>
      <c r="B53" s="7"/>
      <c r="C53" s="7"/>
      <c r="D53" s="7"/>
      <c r="E53" s="17"/>
      <c r="F53" s="7"/>
      <c r="G53" s="7"/>
      <c r="H53" s="7"/>
      <c r="I53" s="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">
      <c r="A54" s="17"/>
      <c r="B54" s="7"/>
      <c r="C54" s="7"/>
      <c r="D54" s="7"/>
      <c r="E54" s="17"/>
      <c r="F54" s="7"/>
      <c r="G54" s="7"/>
      <c r="H54" s="7"/>
      <c r="I54" s="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">
      <c r="A55" s="17"/>
      <c r="B55" s="7"/>
      <c r="C55" s="7"/>
      <c r="D55" s="7"/>
      <c r="E55" s="17"/>
      <c r="F55" s="7"/>
      <c r="G55" s="7"/>
      <c r="H55" s="7"/>
      <c r="I55" s="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">
      <c r="A56" s="17"/>
      <c r="B56" s="7"/>
      <c r="C56" s="7"/>
      <c r="D56" s="7"/>
      <c r="E56" s="17"/>
      <c r="F56" s="7"/>
      <c r="G56" s="7"/>
      <c r="H56" s="7"/>
      <c r="I56" s="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">
      <c r="A57" s="17"/>
      <c r="B57" s="7"/>
      <c r="C57" s="7"/>
      <c r="D57" s="7"/>
      <c r="E57" s="17"/>
      <c r="F57" s="7"/>
      <c r="G57" s="7"/>
      <c r="H57" s="7"/>
      <c r="I57" s="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">
      <c r="A991" s="17"/>
      <c r="B991" s="7"/>
      <c r="C991" s="7"/>
      <c r="D991" s="7"/>
      <c r="E991" s="17"/>
      <c r="F991" s="17"/>
      <c r="G991" s="17"/>
      <c r="H991" s="17"/>
      <c r="I991" s="17"/>
      <c r="J991" s="7"/>
      <c r="K991" s="7"/>
      <c r="L991" s="1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">
      <c r="A992" s="17"/>
      <c r="B992" s="7"/>
      <c r="C992" s="7"/>
      <c r="D992" s="7"/>
      <c r="E992" s="17"/>
      <c r="F992" s="17"/>
      <c r="G992" s="17"/>
      <c r="H992" s="17"/>
      <c r="I992" s="17"/>
      <c r="J992" s="7"/>
      <c r="K992" s="7"/>
      <c r="L992" s="1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hyperlinks>
    <hyperlink ref="F15" r:id="rId1" xr:uid="{90F7BC2D-3413-4C53-89F5-E7766CCF233B}"/>
    <hyperlink ref="G15" r:id="rId2" xr:uid="{A4E524B4-021E-47C8-8DB5-E4A8880D2CB2}"/>
    <hyperlink ref="F16" r:id="rId3" xr:uid="{6C62EAA3-B1C2-4D5D-8EDA-0B333936189D}"/>
    <hyperlink ref="G16" r:id="rId4" xr:uid="{63EF3049-C95F-4BA7-9A4D-C36A6260995A}"/>
    <hyperlink ref="F17" r:id="rId5" xr:uid="{90B7E1EB-6E70-47E7-9E8F-84E780218E0E}"/>
    <hyperlink ref="G17" r:id="rId6" xr:uid="{79269BD9-8C35-4132-8BDF-E4D0720F2B24}"/>
    <hyperlink ref="F18" r:id="rId7" xr:uid="{B22C8E5F-CC0D-4F96-84BC-037EF5311CBB}"/>
    <hyperlink ref="G18" r:id="rId8" xr:uid="{3DC2FADE-3B9E-4281-918C-9626AA1F7CBE}"/>
    <hyperlink ref="F19" r:id="rId9" xr:uid="{CAC41A2C-012D-434B-BED8-EF7FC8930490}"/>
    <hyperlink ref="G19" r:id="rId10" xr:uid="{0C18F417-48F9-4855-9D79-4BD4C387EC65}"/>
    <hyperlink ref="G20" r:id="rId11" xr:uid="{60754E97-CF55-4052-A3E5-EE9B19943D53}"/>
    <hyperlink ref="F20" r:id="rId12" xr:uid="{CCFA2AE3-19E9-40CA-B579-F3DE6CD05869}"/>
    <hyperlink ref="F22" r:id="rId13" xr:uid="{F86D3220-6707-41D8-82AD-6DDCDAA659BF}"/>
    <hyperlink ref="G22" r:id="rId14" xr:uid="{43E8C879-39A7-464F-9195-3040B83FC13C}"/>
    <hyperlink ref="F23" r:id="rId15" xr:uid="{92A96CBB-0FAC-4C51-870D-1854CB1B83FA}"/>
    <hyperlink ref="G23" r:id="rId16" xr:uid="{E20D8DCE-8173-45ED-9D03-E5B9CB1D117A}"/>
    <hyperlink ref="G24" r:id="rId17" xr:uid="{5C60E047-D198-413E-AC98-6CF6E741B966}"/>
    <hyperlink ref="G26" r:id="rId18" xr:uid="{25A8B6EA-DD4A-4FAA-8160-C5654019FC22}"/>
    <hyperlink ref="F26" r:id="rId19" xr:uid="{9BB9B8DB-1492-4D5E-9219-2C3A30E55DDC}"/>
    <hyperlink ref="F29" r:id="rId20" xr:uid="{C22FE461-A9FB-4440-8043-8C3B52B7E05C}"/>
    <hyperlink ref="G29" r:id="rId21" xr:uid="{8CC17B55-AD82-4DFA-B7CE-CE5657AF5687}"/>
    <hyperlink ref="F30" r:id="rId22" xr:uid="{186D5A36-D03E-421E-B5ED-E46E2C41F37E}"/>
    <hyperlink ref="G30" r:id="rId23" xr:uid="{CB33CECB-F7EB-4597-95CA-EE2E90232889}"/>
    <hyperlink ref="F27" r:id="rId24" xr:uid="{1BDE6DB3-E90B-430D-80C6-EA3577C27940}"/>
    <hyperlink ref="G27" r:id="rId25" xr:uid="{755566A4-486A-4C89-8EB4-7EA2960BDDA6}"/>
    <hyperlink ref="F31" r:id="rId26" xr:uid="{A02201FE-FE8E-44DC-BB22-1DB9696A4C15}"/>
    <hyperlink ref="F32" r:id="rId27" xr:uid="{42D40F5C-358C-4436-A4AF-92EB0CFEFE4F}"/>
    <hyperlink ref="G32" r:id="rId28" xr:uid="{6D66957F-74F4-40DF-B9D2-BFBC33038EB5}"/>
    <hyperlink ref="F21" r:id="rId29" xr:uid="{5B2C4DD0-A766-4079-BD5C-B7A82ED6D202}"/>
    <hyperlink ref="G21" r:id="rId30" xr:uid="{822D0793-FE48-4867-929B-6245730F0CD6}"/>
    <hyperlink ref="F24" r:id="rId31" xr:uid="{052F06EA-A855-4C99-9943-2B189FDA98EA}"/>
    <hyperlink ref="F25" r:id="rId32" xr:uid="{815A60D1-7C2E-4B71-ACE9-F5AEA8D6E715}"/>
    <hyperlink ref="G25" r:id="rId33" xr:uid="{C7908CB8-9AF9-4ABF-9242-5CE8C7862EDB}"/>
    <hyperlink ref="F28" r:id="rId34" xr:uid="{F1D231DD-07C8-4AB2-A158-731276A3E984}"/>
    <hyperlink ref="G28" r:id="rId35" xr:uid="{019071B4-5149-45D5-9F8D-BDDFCB6F323F}"/>
    <hyperlink ref="G31" r:id="rId36" xr:uid="{BBAF1676-28A7-4C2E-B3C2-F3C7BFA63EA4}"/>
    <hyperlink ref="F33" r:id="rId37" xr:uid="{4512B306-4FBE-4E90-9DA8-8A1382DD8D38}"/>
    <hyperlink ref="G33" r:id="rId38" xr:uid="{EB2AAB5B-CAE4-4009-855F-68E8615D9832}"/>
    <hyperlink ref="G34" r:id="rId39" xr:uid="{2EB2195D-5A92-4910-B361-8160E4A6A1B8}"/>
    <hyperlink ref="F34" r:id="rId40" xr:uid="{A4229D34-EEF8-4FC5-B778-2C0066CFCABB}"/>
    <hyperlink ref="F35" r:id="rId41" xr:uid="{13DB37ED-C9ED-44D0-B311-979776AFF412}"/>
    <hyperlink ref="G35" r:id="rId42" xr:uid="{E1F3E1AD-5573-47C4-85DF-4FB2DCEADE9D}"/>
  </hyperlinks>
  <pageMargins left="0.7" right="0.7" top="0.75" bottom="0.75" header="0.3" footer="0.3"/>
  <pageSetup paperSize="9" scale="64" fitToHeight="0" orientation="landscape" horizontalDpi="300" verticalDpi="300" r:id="rId43"/>
  <drawing r:id="rId44"/>
  <legacy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25" defaultRowHeight="15" customHeight="1" x14ac:dyDescent="0.2"/>
  <cols>
    <col min="1" max="1" width="11.875" style="8" customWidth="1"/>
    <col min="2" max="2" width="44.125" style="8" customWidth="1"/>
    <col min="3" max="3" width="20.625" style="8" customWidth="1"/>
    <col min="4" max="26" width="8.875" style="8" customWidth="1"/>
    <col min="27" max="16384" width="15.125" style="8"/>
  </cols>
  <sheetData>
    <row r="1" spans="1:26" ht="21.75" customHeight="1" x14ac:dyDescent="0.35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25" defaultRowHeight="15" customHeight="1" x14ac:dyDescent="0.2"/>
  <cols>
    <col min="1" max="1" width="9.625" style="8" customWidth="1"/>
    <col min="2" max="3" width="7.5" style="8" customWidth="1"/>
    <col min="4" max="4" width="18.625" style="8" customWidth="1"/>
    <col min="5" max="5" width="14.625" style="8" customWidth="1"/>
    <col min="6" max="6" width="6.375" style="8" customWidth="1"/>
    <col min="7" max="9" width="11.625" style="8" customWidth="1"/>
    <col min="10" max="10" width="6.125" style="8" customWidth="1"/>
    <col min="11" max="11" width="11.875" style="8" customWidth="1"/>
    <col min="12" max="12" width="8.625" style="8" customWidth="1"/>
    <col min="13" max="14" width="8.375" style="8" customWidth="1"/>
    <col min="15" max="15" width="23.625" style="8" customWidth="1"/>
    <col min="16" max="16" width="13" style="8" customWidth="1"/>
    <col min="17" max="17" width="10.5" style="8" customWidth="1"/>
    <col min="18" max="18" width="9" style="8" customWidth="1"/>
    <col min="19" max="19" width="14.375" style="8" customWidth="1"/>
    <col min="20" max="26" width="8.875" style="8" customWidth="1"/>
    <col min="27" max="16384" width="15.125" style="8"/>
  </cols>
  <sheetData>
    <row r="1" spans="1:26" ht="27" customHeight="1" x14ac:dyDescent="0.2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 Verbrugghe</dc:creator>
  <cp:lastModifiedBy>Jara Verbrugghe</cp:lastModifiedBy>
  <cp:lastPrinted>2021-03-06T15:12:05Z</cp:lastPrinted>
  <dcterms:modified xsi:type="dcterms:W3CDTF">2021-06-14T15:18:18Z</dcterms:modified>
</cp:coreProperties>
</file>