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riesVerdoodtNordend\Downloads\"/>
    </mc:Choice>
  </mc:AlternateContent>
  <xr:revisionPtr revIDLastSave="0" documentId="13_ncr:1_{3D74C35B-BE6C-4CD0-88A9-951A33FFA37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Resultaat" sheetId="3" r:id="rId1"/>
  </sheets>
  <definedNames>
    <definedName name="_xlnm._FilterDatabase" localSheetId="0" hidden="1">Resultaat!$A$3:$I$59</definedName>
    <definedName name="email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3" l="1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<sst xmlns="http://schemas.openxmlformats.org/spreadsheetml/2006/main" count="459" uniqueCount="74">
  <si>
    <t>Rapport gemaakt op 2024-07-12 02:45:57 met data uit:</t>
  </si>
  <si>
    <t>PostGIS, laatst gesynchroniseerd op 2024-07-11 23:49:57</t>
  </si>
  <si>
    <t>uuid</t>
  </si>
  <si>
    <t>naam</t>
  </si>
  <si>
    <t>wkt_string</t>
  </si>
  <si>
    <t>level_of_geometrie</t>
  </si>
  <si>
    <t>uri</t>
  </si>
  <si>
    <t>otl_actuele_geometrie</t>
  </si>
  <si>
    <t>ga_verwachte_geometrie</t>
  </si>
  <si>
    <t>ga_versie</t>
  </si>
  <si>
    <t>opmerkingen (blijvend)</t>
  </si>
  <si>
    <t>GA_2.11.0</t>
  </si>
  <si>
    <t/>
  </si>
  <si>
    <t>0</t>
  </si>
  <si>
    <t>punt3D</t>
  </si>
  <si>
    <t xml:space="preserve">polygoon3D </t>
  </si>
  <si>
    <t>Inspectieput riolering</t>
  </si>
  <si>
    <t>POINT Z (75213.424 167761.134 0)</t>
  </si>
  <si>
    <t>https://wegenenverkeer.data.vlaanderen.be/ns/installatie#InspectieputRiolering</t>
  </si>
  <si>
    <t>POINT Z (74356.741 168232.494 0)</t>
  </si>
  <si>
    <t>POINT Z (75549.436 167881.836 0)</t>
  </si>
  <si>
    <t>POINT Z (75387.41 167937.03 0)</t>
  </si>
  <si>
    <t>POINT Z (75625.93 167943.501 0)</t>
  </si>
  <si>
    <t>POINT Z (75369.721 167923.619 0)</t>
  </si>
  <si>
    <t>POINT Z (75269.407 167806.991 0)</t>
  </si>
  <si>
    <t>POINT Z (74148.198 168317.457 0)</t>
  </si>
  <si>
    <t>POINT Z (74457.338 168134.298 0)</t>
  </si>
  <si>
    <t>POINT Z (75357.657 167848.675 0)</t>
  </si>
  <si>
    <t>POINT Z (75508.472 167851.651 0)</t>
  </si>
  <si>
    <t>POINT Z (74150.528 168318.9 0)</t>
  </si>
  <si>
    <t>POINT Z (74149.174 168314.784 0)</t>
  </si>
  <si>
    <t>POINT Z (74208.356 168282.133 0)</t>
  </si>
  <si>
    <t>POINT Z (75700.543 168003.645 0)</t>
  </si>
  <si>
    <t>POINT Z (75219.716 167816.068 0)</t>
  </si>
  <si>
    <t>POINT Z (74317.249 168233.254 0)</t>
  </si>
  <si>
    <t>POINT Z (75323.995 168037.808 0)</t>
  </si>
  <si>
    <t>POINT Z (75383.935 167800.493 0)</t>
  </si>
  <si>
    <t>POINT Z (75222.964 167837.322 0)</t>
  </si>
  <si>
    <t>POINT Z (75340.338 167973.991 0)</t>
  </si>
  <si>
    <t>POINT Z (75673.814 168022.368 0)</t>
  </si>
  <si>
    <t>POINT Z (74264.917 168255.241 0)</t>
  </si>
  <si>
    <t>POINT Z (74363.406 168191.777 0)</t>
  </si>
  <si>
    <t>POINT Z (74207.647 168288.501 0)</t>
  </si>
  <si>
    <t>POINT Z (75920.786 168170.028 0)</t>
  </si>
  <si>
    <t>POINT Z (75209.173 167738.25 0)</t>
  </si>
  <si>
    <t>POINT Z (75364.257 167889.813 0)</t>
  </si>
  <si>
    <t>POINT Z (75062.357 167676.175 0)</t>
  </si>
  <si>
    <t>POINT Z (75339.215 167970.73 0)</t>
  </si>
  <si>
    <t>POINT Z (75383.577 167881.746 0)</t>
  </si>
  <si>
    <t>POINT Z (75358.165 167985.441 0)</t>
  </si>
  <si>
    <t>POINT Z (75425.801 167811.648 0)</t>
  </si>
  <si>
    <t>POINT Z (74403.465 168209.862 0)</t>
  </si>
  <si>
    <t>POINT Z (75784.645 168070.157 0)</t>
  </si>
  <si>
    <t>POINT Z (75392.041 167902.623 0)</t>
  </si>
  <si>
    <t>POINT Z (75304.785 168024.106 0)</t>
  </si>
  <si>
    <t>POINT Z (74503.942 168150.789 0)</t>
  </si>
  <si>
    <t>POINT Z (75235.433 167835.629 0)</t>
  </si>
  <si>
    <t>POINT Z (74265.977 168260.74 0)</t>
  </si>
  <si>
    <t>POINT Z (74514.248 168254.192 0)</t>
  </si>
  <si>
    <t>POINT Z (74508.475 168205.326 0)</t>
  </si>
  <si>
    <t>POINT Z (74290.478 168245.783 0)</t>
  </si>
  <si>
    <t>POINT Z (74210.652 168283.592 0)</t>
  </si>
  <si>
    <t>POINT Z (75468.254 167829.272 0)</t>
  </si>
  <si>
    <t>POINT Z (75390.961 167861.48 0)</t>
  </si>
  <si>
    <t>POINT Z (74502.877 168109.691 0)</t>
  </si>
  <si>
    <t>POINT Z (74585.473 168099.025 0)</t>
  </si>
  <si>
    <t>POINT Z (75372.599 167915.54 0)</t>
  </si>
  <si>
    <t>POINT Z (75357.989 167983.016 0)</t>
  </si>
  <si>
    <t>POINT Z (74471.04 168128.337 0)</t>
  </si>
  <si>
    <t>POINT Z (74100.343 168341.675 0)</t>
  </si>
  <si>
    <t>POINT Z (75314.547 167795.44 0)</t>
  </si>
  <si>
    <t>POINT Z (75394.367 167928.195 0)</t>
  </si>
  <si>
    <t>POINT Z (74331.184 168207.205 0)</t>
  </si>
  <si>
    <t>POINT Z (74384.507 168219.01 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</si>
</sst>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egenenverkeer.data.vlaanderen.be/ns/installatie" TargetMode="External"/><Relationship Id="rId18" Type="http://schemas.openxmlformats.org/officeDocument/2006/relationships/hyperlink" Target="https://wegenenverkeer.data.vlaanderen.be/ns/installatie" TargetMode="External"/><Relationship Id="rId26" Type="http://schemas.openxmlformats.org/officeDocument/2006/relationships/hyperlink" Target="https://wegenenverkeer.data.vlaanderen.be/ns/installatie" TargetMode="External"/><Relationship Id="rId39" Type="http://schemas.openxmlformats.org/officeDocument/2006/relationships/hyperlink" Target="https://wegenenverkeer.data.vlaanderen.be/ns/installatie" TargetMode="External"/><Relationship Id="rId21" Type="http://schemas.openxmlformats.org/officeDocument/2006/relationships/hyperlink" Target="https://wegenenverkeer.data.vlaanderen.be/ns/installatie" TargetMode="External"/><Relationship Id="rId34" Type="http://schemas.openxmlformats.org/officeDocument/2006/relationships/hyperlink" Target="https://wegenenverkeer.data.vlaanderen.be/ns/installatie" TargetMode="External"/><Relationship Id="rId42" Type="http://schemas.openxmlformats.org/officeDocument/2006/relationships/hyperlink" Target="https://wegenenverkeer.data.vlaanderen.be/ns/installatie" TargetMode="External"/><Relationship Id="rId47" Type="http://schemas.openxmlformats.org/officeDocument/2006/relationships/hyperlink" Target="https://wegenenverkeer.data.vlaanderen.be/ns/installatie" TargetMode="External"/><Relationship Id="rId50" Type="http://schemas.openxmlformats.org/officeDocument/2006/relationships/hyperlink" Target="https://wegenenverkeer.data.vlaanderen.be/ns/installatie" TargetMode="External"/><Relationship Id="rId55" Type="http://schemas.openxmlformats.org/officeDocument/2006/relationships/hyperlink" Target="https://wegenenverkeer.data.vlaanderen.be/ns/installatie" TargetMode="External"/><Relationship Id="rId7" Type="http://schemas.openxmlformats.org/officeDocument/2006/relationships/hyperlink" Target="https://wegenenverkeer.data.vlaanderen.be/ns/installatie" TargetMode="External"/><Relationship Id="rId2" Type="http://schemas.openxmlformats.org/officeDocument/2006/relationships/hyperlink" Target="https://wegenenverkeer.data.vlaanderen.be/ns/installatie" TargetMode="External"/><Relationship Id="rId16" Type="http://schemas.openxmlformats.org/officeDocument/2006/relationships/hyperlink" Target="https://wegenenverkeer.data.vlaanderen.be/ns/installatie" TargetMode="External"/><Relationship Id="rId29" Type="http://schemas.openxmlformats.org/officeDocument/2006/relationships/hyperlink" Target="https://wegenenverkeer.data.vlaanderen.be/ns/installatie" TargetMode="External"/><Relationship Id="rId11" Type="http://schemas.openxmlformats.org/officeDocument/2006/relationships/hyperlink" Target="https://wegenenverkeer.data.vlaanderen.be/ns/installatie" TargetMode="External"/><Relationship Id="rId24" Type="http://schemas.openxmlformats.org/officeDocument/2006/relationships/hyperlink" Target="https://wegenenverkeer.data.vlaanderen.be/ns/installatie" TargetMode="External"/><Relationship Id="rId32" Type="http://schemas.openxmlformats.org/officeDocument/2006/relationships/hyperlink" Target="https://wegenenverkeer.data.vlaanderen.be/ns/installatie" TargetMode="External"/><Relationship Id="rId37" Type="http://schemas.openxmlformats.org/officeDocument/2006/relationships/hyperlink" Target="https://wegenenverkeer.data.vlaanderen.be/ns/installatie" TargetMode="External"/><Relationship Id="rId40" Type="http://schemas.openxmlformats.org/officeDocument/2006/relationships/hyperlink" Target="https://wegenenverkeer.data.vlaanderen.be/ns/installatie" TargetMode="External"/><Relationship Id="rId45" Type="http://schemas.openxmlformats.org/officeDocument/2006/relationships/hyperlink" Target="https://wegenenverkeer.data.vlaanderen.be/ns/installatie" TargetMode="External"/><Relationship Id="rId53" Type="http://schemas.openxmlformats.org/officeDocument/2006/relationships/hyperlink" Target="https://wegenenverkeer.data.vlaanderen.be/ns/installatie" TargetMode="External"/><Relationship Id="rId5" Type="http://schemas.openxmlformats.org/officeDocument/2006/relationships/hyperlink" Target="https://wegenenverkeer.data.vlaanderen.be/ns/installatie" TargetMode="External"/><Relationship Id="rId10" Type="http://schemas.openxmlformats.org/officeDocument/2006/relationships/hyperlink" Target="https://wegenenverkeer.data.vlaanderen.be/ns/installatie" TargetMode="External"/><Relationship Id="rId19" Type="http://schemas.openxmlformats.org/officeDocument/2006/relationships/hyperlink" Target="https://wegenenverkeer.data.vlaanderen.be/ns/installatie" TargetMode="External"/><Relationship Id="rId31" Type="http://schemas.openxmlformats.org/officeDocument/2006/relationships/hyperlink" Target="https://wegenenverkeer.data.vlaanderen.be/ns/installatie" TargetMode="External"/><Relationship Id="rId44" Type="http://schemas.openxmlformats.org/officeDocument/2006/relationships/hyperlink" Target="https://wegenenverkeer.data.vlaanderen.be/ns/installatie" TargetMode="External"/><Relationship Id="rId52" Type="http://schemas.openxmlformats.org/officeDocument/2006/relationships/hyperlink" Target="https://wegenenverkeer.data.vlaanderen.be/ns/installatie" TargetMode="External"/><Relationship Id="rId4" Type="http://schemas.openxmlformats.org/officeDocument/2006/relationships/hyperlink" Target="https://wegenenverkeer.data.vlaanderen.be/ns/installatie" TargetMode="External"/><Relationship Id="rId9" Type="http://schemas.openxmlformats.org/officeDocument/2006/relationships/hyperlink" Target="https://wegenenverkeer.data.vlaanderen.be/ns/installatie" TargetMode="External"/><Relationship Id="rId14" Type="http://schemas.openxmlformats.org/officeDocument/2006/relationships/hyperlink" Target="https://wegenenverkeer.data.vlaanderen.be/ns/installatie" TargetMode="External"/><Relationship Id="rId22" Type="http://schemas.openxmlformats.org/officeDocument/2006/relationships/hyperlink" Target="https://wegenenverkeer.data.vlaanderen.be/ns/installatie" TargetMode="External"/><Relationship Id="rId27" Type="http://schemas.openxmlformats.org/officeDocument/2006/relationships/hyperlink" Target="https://wegenenverkeer.data.vlaanderen.be/ns/installatie" TargetMode="External"/><Relationship Id="rId30" Type="http://schemas.openxmlformats.org/officeDocument/2006/relationships/hyperlink" Target="https://wegenenverkeer.data.vlaanderen.be/ns/installatie" TargetMode="External"/><Relationship Id="rId35" Type="http://schemas.openxmlformats.org/officeDocument/2006/relationships/hyperlink" Target="https://wegenenverkeer.data.vlaanderen.be/ns/installatie" TargetMode="External"/><Relationship Id="rId43" Type="http://schemas.openxmlformats.org/officeDocument/2006/relationships/hyperlink" Target="https://wegenenverkeer.data.vlaanderen.be/ns/installatie" TargetMode="External"/><Relationship Id="rId48" Type="http://schemas.openxmlformats.org/officeDocument/2006/relationships/hyperlink" Target="https://wegenenverkeer.data.vlaanderen.be/ns/installatie" TargetMode="External"/><Relationship Id="rId56" Type="http://schemas.openxmlformats.org/officeDocument/2006/relationships/hyperlink" Target="https://wegenenverkeer.data.vlaanderen.be/ns/installatie" TargetMode="External"/><Relationship Id="rId8" Type="http://schemas.openxmlformats.org/officeDocument/2006/relationships/hyperlink" Target="https://wegenenverkeer.data.vlaanderen.be/ns/installatie" TargetMode="External"/><Relationship Id="rId51" Type="http://schemas.openxmlformats.org/officeDocument/2006/relationships/hyperlink" Target="https://wegenenverkeer.data.vlaanderen.be/ns/installatie" TargetMode="External"/><Relationship Id="rId3" Type="http://schemas.openxmlformats.org/officeDocument/2006/relationships/hyperlink" Target="https://wegenenverkeer.data.vlaanderen.be/ns/installatie" TargetMode="External"/><Relationship Id="rId12" Type="http://schemas.openxmlformats.org/officeDocument/2006/relationships/hyperlink" Target="https://wegenenverkeer.data.vlaanderen.be/ns/installatie" TargetMode="External"/><Relationship Id="rId17" Type="http://schemas.openxmlformats.org/officeDocument/2006/relationships/hyperlink" Target="https://wegenenverkeer.data.vlaanderen.be/ns/installatie" TargetMode="External"/><Relationship Id="rId25" Type="http://schemas.openxmlformats.org/officeDocument/2006/relationships/hyperlink" Target="https://wegenenverkeer.data.vlaanderen.be/ns/installatie" TargetMode="External"/><Relationship Id="rId33" Type="http://schemas.openxmlformats.org/officeDocument/2006/relationships/hyperlink" Target="https://wegenenverkeer.data.vlaanderen.be/ns/installatie" TargetMode="External"/><Relationship Id="rId38" Type="http://schemas.openxmlformats.org/officeDocument/2006/relationships/hyperlink" Target="https://wegenenverkeer.data.vlaanderen.be/ns/installatie" TargetMode="External"/><Relationship Id="rId46" Type="http://schemas.openxmlformats.org/officeDocument/2006/relationships/hyperlink" Target="https://wegenenverkeer.data.vlaanderen.be/ns/installatie" TargetMode="External"/><Relationship Id="rId20" Type="http://schemas.openxmlformats.org/officeDocument/2006/relationships/hyperlink" Target="https://wegenenverkeer.data.vlaanderen.be/ns/installatie" TargetMode="External"/><Relationship Id="rId41" Type="http://schemas.openxmlformats.org/officeDocument/2006/relationships/hyperlink" Target="https://wegenenverkeer.data.vlaanderen.be/ns/installatie" TargetMode="External"/><Relationship Id="rId54" Type="http://schemas.openxmlformats.org/officeDocument/2006/relationships/hyperlink" Target="https://wegenenverkeer.data.vlaanderen.be/ns/installatie" TargetMode="External"/><Relationship Id="rId1" Type="http://schemas.openxmlformats.org/officeDocument/2006/relationships/hyperlink" Target="https://wegenenverkeer.data.vlaanderen.be/ns/installatie" TargetMode="External"/><Relationship Id="rId6" Type="http://schemas.openxmlformats.org/officeDocument/2006/relationships/hyperlink" Target="https://wegenenverkeer.data.vlaanderen.be/ns/installatie" TargetMode="External"/><Relationship Id="rId15" Type="http://schemas.openxmlformats.org/officeDocument/2006/relationships/hyperlink" Target="https://wegenenverkeer.data.vlaanderen.be/ns/installatie" TargetMode="External"/><Relationship Id="rId23" Type="http://schemas.openxmlformats.org/officeDocument/2006/relationships/hyperlink" Target="https://wegenenverkeer.data.vlaanderen.be/ns/installatie" TargetMode="External"/><Relationship Id="rId28" Type="http://schemas.openxmlformats.org/officeDocument/2006/relationships/hyperlink" Target="https://wegenenverkeer.data.vlaanderen.be/ns/installatie" TargetMode="External"/><Relationship Id="rId36" Type="http://schemas.openxmlformats.org/officeDocument/2006/relationships/hyperlink" Target="https://wegenenverkeer.data.vlaanderen.be/ns/installatie" TargetMode="External"/><Relationship Id="rId49" Type="http://schemas.openxmlformats.org/officeDocument/2006/relationships/hyperlink" Target="https://wegenenverkeer.data.vlaanderen.be/ns/installat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9"/>
  <sheetViews>
    <sheetView tabSelected="1" workbookViewId="0">
      <pane ySplit="3" topLeftCell="A4" activePane="bottomLeft" state="frozen"/>
      <selection activeCell="C23" sqref="C23"/>
      <selection pane="bottomLeft" activeCell="C23" sqref="C23"/>
    </sheetView>
  </sheetViews>
  <sheetFormatPr defaultColWidth="12.5703125" defaultRowHeight="15.75" customHeight="1" x14ac:dyDescent="0.2"/>
  <cols>
    <col min="1" max="1" width="42.28515625" customWidth="1"/>
    <col min="2" max="2" width="25.28515625" customWidth="1"/>
    <col min="3" max="3" width="42.140625" customWidth="1"/>
    <col min="4" max="4" width="17.28515625" customWidth="1"/>
    <col min="5" max="5" width="65.42578125" customWidth="1"/>
    <col min="6" max="6" width="19.5703125" customWidth="1"/>
    <col min="7" max="7" width="21.7109375" customWidth="1"/>
    <col min="8" max="8" width="10.42578125" customWidth="1"/>
  </cols>
  <sheetData>
    <row r="1" spans="1:9" ht="12.75" x14ac:dyDescent="0.2">
      <c r="A1" s="1" t="s">
        <v>0</v>
      </c>
    </row>
    <row r="2" spans="1:9" ht="12.75" x14ac:dyDescent="0.2">
      <c r="A2" s="1" t="s">
        <v>1</v>
      </c>
    </row>
    <row r="3" spans="1:9" ht="12.75" x14ac:dyDescent="0.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</row>
    <row r="4" spans="1:9" ht="12.75" x14ac:dyDescent="0.2">
      <c r="A4" s="3" t="str">
        <f>HYPERLINK("https://apps.mow.vlaanderen.be/awvinfra/ui/#/?asset=5f75d312-46c3-4972-ad6a-957d65d11187", "5f75d312-46c3-4972-ad6a-957d65d11187")</f>
        <v>5f75d312-46c3-4972-ad6a-957d65d11187</v>
      </c>
      <c r="B4" s="1" t="s">
        <v>16</v>
      </c>
      <c r="C4" s="1" t="s">
        <v>17</v>
      </c>
      <c r="D4" s="2" t="s">
        <v>13</v>
      </c>
      <c r="E4" s="3" t="s">
        <v>18</v>
      </c>
      <c r="F4" s="1" t="s">
        <v>14</v>
      </c>
      <c r="G4" s="1" t="s">
        <v>15</v>
      </c>
      <c r="H4" s="1" t="s">
        <v>11</v>
      </c>
      <c r="I4" s="1" t="s">
        <v>12</v>
      </c>
    </row>
    <row r="5" spans="1:9" ht="12.75" x14ac:dyDescent="0.2">
      <c r="A5" s="3" t="str">
        <f>HYPERLINK("https://apps.mow.vlaanderen.be/awvinfra/ui/#/?asset=2448a660-b6e8-440e-89a3-e38577f4696d", "2448a660-b6e8-440e-89a3-e38577f4696d")</f>
        <v>2448a660-b6e8-440e-89a3-e38577f4696d</v>
      </c>
      <c r="B5" s="1" t="s">
        <v>16</v>
      </c>
      <c r="C5" s="1" t="s">
        <v>19</v>
      </c>
      <c r="D5" s="2" t="s">
        <v>13</v>
      </c>
      <c r="E5" s="3" t="s">
        <v>18</v>
      </c>
      <c r="F5" s="1" t="s">
        <v>14</v>
      </c>
      <c r="G5" s="1" t="s">
        <v>15</v>
      </c>
      <c r="H5" s="1" t="s">
        <v>11</v>
      </c>
      <c r="I5" s="1" t="s">
        <v>12</v>
      </c>
    </row>
    <row r="6" spans="1:9" ht="12.75" x14ac:dyDescent="0.2">
      <c r="A6" s="3" t="str">
        <f>HYPERLINK("https://apps.mow.vlaanderen.be/awvinfra/ui/#/?asset=630714db-a787-4511-a333-de9799a5c420", "630714db-a787-4511-a333-de9799a5c420")</f>
        <v>630714db-a787-4511-a333-de9799a5c420</v>
      </c>
      <c r="B6" s="1" t="s">
        <v>16</v>
      </c>
      <c r="C6" s="1" t="s">
        <v>20</v>
      </c>
      <c r="D6" s="2" t="s">
        <v>13</v>
      </c>
      <c r="E6" s="3" t="s">
        <v>18</v>
      </c>
      <c r="F6" s="1" t="s">
        <v>14</v>
      </c>
      <c r="G6" s="1" t="s">
        <v>15</v>
      </c>
      <c r="H6" s="1" t="s">
        <v>11</v>
      </c>
      <c r="I6" s="1" t="s">
        <v>12</v>
      </c>
    </row>
    <row r="7" spans="1:9" ht="12.75" x14ac:dyDescent="0.2">
      <c r="A7" s="3" t="str">
        <f>HYPERLINK("https://apps.mow.vlaanderen.be/awvinfra/ui/#/?asset=ab466116-c2d7-4703-b0a7-d138bb98ce01", "ab466116-c2d7-4703-b0a7-d138bb98ce01")</f>
        <v>ab466116-c2d7-4703-b0a7-d138bb98ce01</v>
      </c>
      <c r="B7" s="1" t="s">
        <v>16</v>
      </c>
      <c r="C7" s="1" t="s">
        <v>21</v>
      </c>
      <c r="D7" s="2" t="s">
        <v>13</v>
      </c>
      <c r="E7" s="3" t="s">
        <v>18</v>
      </c>
      <c r="F7" s="1" t="s">
        <v>14</v>
      </c>
      <c r="G7" s="1" t="s">
        <v>15</v>
      </c>
      <c r="H7" s="1" t="s">
        <v>11</v>
      </c>
      <c r="I7" s="1" t="s">
        <v>12</v>
      </c>
    </row>
    <row r="8" spans="1:9" ht="12.75" x14ac:dyDescent="0.2">
      <c r="A8" s="3" t="str">
        <f>HYPERLINK("https://apps.mow.vlaanderen.be/awvinfra/ui/#/?asset=3996b7b4-ba61-45eb-88b4-af7b73b31784", "3996b7b4-ba61-45eb-88b4-af7b73b31784")</f>
        <v>3996b7b4-ba61-45eb-88b4-af7b73b31784</v>
      </c>
      <c r="B8" s="1" t="s">
        <v>16</v>
      </c>
      <c r="C8" s="1" t="s">
        <v>22</v>
      </c>
      <c r="D8" s="2" t="s">
        <v>13</v>
      </c>
      <c r="E8" s="3" t="s">
        <v>18</v>
      </c>
      <c r="F8" s="1" t="s">
        <v>14</v>
      </c>
      <c r="G8" s="1" t="s">
        <v>15</v>
      </c>
      <c r="H8" s="1" t="s">
        <v>11</v>
      </c>
      <c r="I8" s="1" t="s">
        <v>12</v>
      </c>
    </row>
    <row r="9" spans="1:9" ht="12.75" x14ac:dyDescent="0.2">
      <c r="A9" s="3" t="str">
        <f>HYPERLINK("https://apps.mow.vlaanderen.be/awvinfra/ui/#/?asset=c978cd18-f813-4744-8cc1-138d83118f7d", "c978cd18-f813-4744-8cc1-138d83118f7d")</f>
        <v>c978cd18-f813-4744-8cc1-138d83118f7d</v>
      </c>
      <c r="B9" s="1" t="s">
        <v>16</v>
      </c>
      <c r="C9" s="1" t="s">
        <v>23</v>
      </c>
      <c r="D9" s="2" t="s">
        <v>13</v>
      </c>
      <c r="E9" s="3" t="s">
        <v>18</v>
      </c>
      <c r="F9" s="1" t="s">
        <v>14</v>
      </c>
      <c r="G9" s="1" t="s">
        <v>15</v>
      </c>
      <c r="H9" s="1" t="s">
        <v>11</v>
      </c>
      <c r="I9" s="1" t="s">
        <v>12</v>
      </c>
    </row>
    <row r="10" spans="1:9" ht="12.75" x14ac:dyDescent="0.2">
      <c r="A10" s="3" t="str">
        <f>HYPERLINK("https://apps.mow.vlaanderen.be/awvinfra/ui/#/?asset=5ce7c93c-c3a1-49f4-b9a8-d6a2ec74fde5", "5ce7c93c-c3a1-49f4-b9a8-d6a2ec74fde5")</f>
        <v>5ce7c93c-c3a1-49f4-b9a8-d6a2ec74fde5</v>
      </c>
      <c r="B10" s="1" t="s">
        <v>16</v>
      </c>
      <c r="C10" s="1" t="s">
        <v>24</v>
      </c>
      <c r="D10" s="2" t="s">
        <v>13</v>
      </c>
      <c r="E10" s="3" t="s">
        <v>18</v>
      </c>
      <c r="F10" s="1" t="s">
        <v>14</v>
      </c>
      <c r="G10" s="1" t="s">
        <v>15</v>
      </c>
      <c r="H10" s="1" t="s">
        <v>11</v>
      </c>
      <c r="I10" s="1" t="s">
        <v>12</v>
      </c>
    </row>
    <row r="11" spans="1:9" ht="12.75" x14ac:dyDescent="0.2">
      <c r="A11" s="3" t="str">
        <f>HYPERLINK("https://apps.mow.vlaanderen.be/awvinfra/ui/#/?asset=1ca878ce-dcd2-4509-a93a-f32de4766589", "1ca878ce-dcd2-4509-a93a-f32de4766589")</f>
        <v>1ca878ce-dcd2-4509-a93a-f32de4766589</v>
      </c>
      <c r="B11" s="1" t="s">
        <v>16</v>
      </c>
      <c r="C11" s="1" t="s">
        <v>25</v>
      </c>
      <c r="D11" s="2" t="s">
        <v>13</v>
      </c>
      <c r="E11" s="3" t="s">
        <v>18</v>
      </c>
      <c r="F11" s="1" t="s">
        <v>14</v>
      </c>
      <c r="G11" s="1" t="s">
        <v>15</v>
      </c>
      <c r="H11" s="1" t="s">
        <v>11</v>
      </c>
      <c r="I11" s="1" t="s">
        <v>12</v>
      </c>
    </row>
    <row r="12" spans="1:9" ht="12.75" x14ac:dyDescent="0.2">
      <c r="A12" s="3" t="str">
        <f>HYPERLINK("https://apps.mow.vlaanderen.be/awvinfra/ui/#/?asset=1cc96eaf-04d0-4fda-82f0-b24bdb2ea396", "1cc96eaf-04d0-4fda-82f0-b24bdb2ea396")</f>
        <v>1cc96eaf-04d0-4fda-82f0-b24bdb2ea396</v>
      </c>
      <c r="B12" s="1" t="s">
        <v>16</v>
      </c>
      <c r="C12" s="1" t="s">
        <v>26</v>
      </c>
      <c r="D12" s="2" t="s">
        <v>13</v>
      </c>
      <c r="E12" s="3" t="s">
        <v>18</v>
      </c>
      <c r="F12" s="1" t="s">
        <v>14</v>
      </c>
      <c r="G12" s="1" t="s">
        <v>15</v>
      </c>
      <c r="H12" s="1" t="s">
        <v>11</v>
      </c>
      <c r="I12" s="1" t="s">
        <v>12</v>
      </c>
    </row>
    <row r="13" spans="1:9" ht="12.75" x14ac:dyDescent="0.2">
      <c r="A13" s="3" t="str">
        <f>HYPERLINK("https://apps.mow.vlaanderen.be/awvinfra/ui/#/?asset=f099f7bc-8492-4cac-92e7-13eda69fe3a0", "f099f7bc-8492-4cac-92e7-13eda69fe3a0")</f>
        <v>f099f7bc-8492-4cac-92e7-13eda69fe3a0</v>
      </c>
      <c r="B13" s="1" t="s">
        <v>16</v>
      </c>
      <c r="C13" s="1" t="s">
        <v>27</v>
      </c>
      <c r="D13" s="2" t="s">
        <v>13</v>
      </c>
      <c r="E13" s="3" t="s">
        <v>18</v>
      </c>
      <c r="F13" s="1" t="s">
        <v>14</v>
      </c>
      <c r="G13" s="1" t="s">
        <v>15</v>
      </c>
      <c r="H13" s="1" t="s">
        <v>11</v>
      </c>
      <c r="I13" s="1" t="s">
        <v>12</v>
      </c>
    </row>
    <row r="14" spans="1:9" ht="12.75" x14ac:dyDescent="0.2">
      <c r="A14" s="3" t="str">
        <f>HYPERLINK("https://apps.mow.vlaanderen.be/awvinfra/ui/#/?asset=023cbd3b-5770-434d-b460-b45a7099a4ba", "023cbd3b-5770-434d-b460-b45a7099a4ba")</f>
        <v>023cbd3b-5770-434d-b460-b45a7099a4ba</v>
      </c>
      <c r="B14" s="1" t="s">
        <v>16</v>
      </c>
      <c r="C14" s="1" t="s">
        <v>28</v>
      </c>
      <c r="D14" s="2" t="s">
        <v>13</v>
      </c>
      <c r="E14" s="3" t="s">
        <v>18</v>
      </c>
      <c r="F14" s="1" t="s">
        <v>14</v>
      </c>
      <c r="G14" s="1" t="s">
        <v>15</v>
      </c>
      <c r="H14" s="1" t="s">
        <v>11</v>
      </c>
      <c r="I14" s="1" t="s">
        <v>12</v>
      </c>
    </row>
    <row r="15" spans="1:9" ht="12.75" x14ac:dyDescent="0.2">
      <c r="A15" s="3" t="str">
        <f>HYPERLINK("https://apps.mow.vlaanderen.be/awvinfra/ui/#/?asset=0ac0870b-c4f2-4b58-af19-67430c4c7e16", "0ac0870b-c4f2-4b58-af19-67430c4c7e16")</f>
        <v>0ac0870b-c4f2-4b58-af19-67430c4c7e16</v>
      </c>
      <c r="B15" s="1" t="s">
        <v>16</v>
      </c>
      <c r="C15" s="1" t="s">
        <v>29</v>
      </c>
      <c r="D15" s="2" t="s">
        <v>13</v>
      </c>
      <c r="E15" s="3" t="s">
        <v>18</v>
      </c>
      <c r="F15" s="1" t="s">
        <v>14</v>
      </c>
      <c r="G15" s="1" t="s">
        <v>15</v>
      </c>
      <c r="H15" s="1" t="s">
        <v>11</v>
      </c>
      <c r="I15" s="1" t="s">
        <v>12</v>
      </c>
    </row>
    <row r="16" spans="1:9" ht="12.75" x14ac:dyDescent="0.2">
      <c r="A16" s="3" t="str">
        <f>HYPERLINK("https://apps.mow.vlaanderen.be/awvinfra/ui/#/?asset=9537967f-f870-4d45-b529-6249e97ed612", "9537967f-f870-4d45-b529-6249e97ed612")</f>
        <v>9537967f-f870-4d45-b529-6249e97ed612</v>
      </c>
      <c r="B16" s="1" t="s">
        <v>16</v>
      </c>
      <c r="C16" s="1" t="s">
        <v>30</v>
      </c>
      <c r="D16" s="2" t="s">
        <v>13</v>
      </c>
      <c r="E16" s="3" t="s">
        <v>18</v>
      </c>
      <c r="F16" s="1" t="s">
        <v>14</v>
      </c>
      <c r="G16" s="1" t="s">
        <v>15</v>
      </c>
      <c r="H16" s="1" t="s">
        <v>11</v>
      </c>
      <c r="I16" s="1" t="s">
        <v>12</v>
      </c>
    </row>
    <row r="17" spans="1:9" ht="12.75" x14ac:dyDescent="0.2">
      <c r="A17" s="3" t="str">
        <f>HYPERLINK("https://apps.mow.vlaanderen.be/awvinfra/ui/#/?asset=4cbc35be-784b-4347-ac11-bd45a917ab6a", "4cbc35be-784b-4347-ac11-bd45a917ab6a")</f>
        <v>4cbc35be-784b-4347-ac11-bd45a917ab6a</v>
      </c>
      <c r="B17" s="1" t="s">
        <v>16</v>
      </c>
      <c r="C17" s="1" t="s">
        <v>31</v>
      </c>
      <c r="D17" s="2" t="s">
        <v>13</v>
      </c>
      <c r="E17" s="3" t="s">
        <v>18</v>
      </c>
      <c r="F17" s="1" t="s">
        <v>14</v>
      </c>
      <c r="G17" s="1" t="s">
        <v>15</v>
      </c>
      <c r="H17" s="1" t="s">
        <v>11</v>
      </c>
      <c r="I17" s="1" t="s">
        <v>12</v>
      </c>
    </row>
    <row r="18" spans="1:9" ht="12.75" x14ac:dyDescent="0.2">
      <c r="A18" s="3" t="str">
        <f>HYPERLINK("https://apps.mow.vlaanderen.be/awvinfra/ui/#/?asset=58904044-56f9-402e-90f2-69aae3b417ae", "58904044-56f9-402e-90f2-69aae3b417ae")</f>
        <v>58904044-56f9-402e-90f2-69aae3b417ae</v>
      </c>
      <c r="B18" s="1" t="s">
        <v>16</v>
      </c>
      <c r="C18" s="1" t="s">
        <v>32</v>
      </c>
      <c r="D18" s="2" t="s">
        <v>13</v>
      </c>
      <c r="E18" s="3" t="s">
        <v>18</v>
      </c>
      <c r="F18" s="1" t="s">
        <v>14</v>
      </c>
      <c r="G18" s="1" t="s">
        <v>15</v>
      </c>
      <c r="H18" s="1" t="s">
        <v>11</v>
      </c>
      <c r="I18" s="1" t="s">
        <v>12</v>
      </c>
    </row>
    <row r="19" spans="1:9" ht="12.75" x14ac:dyDescent="0.2">
      <c r="A19" s="3" t="str">
        <f>HYPERLINK("https://apps.mow.vlaanderen.be/awvinfra/ui/#/?asset=761db1c0-2b2d-4942-95e7-4bdcafb018a2", "761db1c0-2b2d-4942-95e7-4bdcafb018a2")</f>
        <v>761db1c0-2b2d-4942-95e7-4bdcafb018a2</v>
      </c>
      <c r="B19" s="1" t="s">
        <v>16</v>
      </c>
      <c r="C19" s="1" t="s">
        <v>33</v>
      </c>
      <c r="D19" s="2" t="s">
        <v>13</v>
      </c>
      <c r="E19" s="3" t="s">
        <v>18</v>
      </c>
      <c r="F19" s="1" t="s">
        <v>14</v>
      </c>
      <c r="G19" s="1" t="s">
        <v>15</v>
      </c>
      <c r="H19" s="1" t="s">
        <v>11</v>
      </c>
      <c r="I19" s="1" t="s">
        <v>12</v>
      </c>
    </row>
    <row r="20" spans="1:9" ht="12.75" x14ac:dyDescent="0.2">
      <c r="A20" s="3" t="str">
        <f>HYPERLINK("https://apps.mow.vlaanderen.be/awvinfra/ui/#/?asset=40502949-3670-4b98-b5b0-c37ed5289c38", "40502949-3670-4b98-b5b0-c37ed5289c38")</f>
        <v>40502949-3670-4b98-b5b0-c37ed5289c38</v>
      </c>
      <c r="B20" s="1" t="s">
        <v>16</v>
      </c>
      <c r="C20" s="1" t="s">
        <v>34</v>
      </c>
      <c r="D20" s="2" t="s">
        <v>13</v>
      </c>
      <c r="E20" s="3" t="s">
        <v>18</v>
      </c>
      <c r="F20" s="1" t="s">
        <v>14</v>
      </c>
      <c r="G20" s="1" t="s">
        <v>15</v>
      </c>
      <c r="H20" s="1" t="s">
        <v>11</v>
      </c>
      <c r="I20" s="1" t="s">
        <v>12</v>
      </c>
    </row>
    <row r="21" spans="1:9" ht="12.75" x14ac:dyDescent="0.2">
      <c r="A21" s="3" t="str">
        <f>HYPERLINK("https://apps.mow.vlaanderen.be/awvinfra/ui/#/?asset=a49cd353-b8f1-4481-9e06-ef4290aa5bfd", "a49cd353-b8f1-4481-9e06-ef4290aa5bfd")</f>
        <v>a49cd353-b8f1-4481-9e06-ef4290aa5bfd</v>
      </c>
      <c r="B21" s="1" t="s">
        <v>16</v>
      </c>
      <c r="C21" s="1" t="s">
        <v>35</v>
      </c>
      <c r="D21" s="2" t="s">
        <v>13</v>
      </c>
      <c r="E21" s="3" t="s">
        <v>18</v>
      </c>
      <c r="F21" s="1" t="s">
        <v>14</v>
      </c>
      <c r="G21" s="1" t="s">
        <v>15</v>
      </c>
      <c r="H21" s="1" t="s">
        <v>11</v>
      </c>
      <c r="I21" s="1" t="s">
        <v>12</v>
      </c>
    </row>
    <row r="22" spans="1:9" ht="12.75" x14ac:dyDescent="0.2">
      <c r="A22" s="3" t="str">
        <f>HYPERLINK("https://apps.mow.vlaanderen.be/awvinfra/ui/#/?asset=ac93fbad-d4c7-4780-9e4c-46eaa076b743", "ac93fbad-d4c7-4780-9e4c-46eaa076b743")</f>
        <v>ac93fbad-d4c7-4780-9e4c-46eaa076b743</v>
      </c>
      <c r="B22" s="1" t="s">
        <v>16</v>
      </c>
      <c r="C22" s="1" t="s">
        <v>36</v>
      </c>
      <c r="D22" s="2" t="s">
        <v>13</v>
      </c>
      <c r="E22" s="3" t="s">
        <v>18</v>
      </c>
      <c r="F22" s="1" t="s">
        <v>14</v>
      </c>
      <c r="G22" s="1" t="s">
        <v>15</v>
      </c>
      <c r="H22" s="1" t="s">
        <v>11</v>
      </c>
      <c r="I22" s="1" t="s">
        <v>12</v>
      </c>
    </row>
    <row r="23" spans="1:9" ht="12.75" x14ac:dyDescent="0.2">
      <c r="A23" s="3" t="str">
        <f>HYPERLINK("https://apps.mow.vlaanderen.be/awvinfra/ui/#/?asset=0c0d78db-f358-4fdb-82ec-fa51789d776f", "0c0d78db-f358-4fdb-82ec-fa51789d776f")</f>
        <v>0c0d78db-f358-4fdb-82ec-fa51789d776f</v>
      </c>
      <c r="B23" s="1" t="s">
        <v>16</v>
      </c>
      <c r="C23" s="1" t="s">
        <v>37</v>
      </c>
      <c r="D23" s="2" t="s">
        <v>13</v>
      </c>
      <c r="E23" s="3" t="s">
        <v>18</v>
      </c>
      <c r="F23" s="1" t="s">
        <v>14</v>
      </c>
      <c r="G23" s="1" t="s">
        <v>15</v>
      </c>
      <c r="H23" s="1" t="s">
        <v>11</v>
      </c>
      <c r="I23" s="1" t="s">
        <v>12</v>
      </c>
    </row>
    <row r="24" spans="1:9" ht="12.75" x14ac:dyDescent="0.2">
      <c r="A24" s="3" t="str">
        <f>HYPERLINK("https://apps.mow.vlaanderen.be/awvinfra/ui/#/?asset=ae7ae9b8-9055-4fa7-93a0-4cd2c4b83732", "ae7ae9b8-9055-4fa7-93a0-4cd2c4b83732")</f>
        <v>ae7ae9b8-9055-4fa7-93a0-4cd2c4b83732</v>
      </c>
      <c r="B24" s="1" t="s">
        <v>16</v>
      </c>
      <c r="C24" s="1" t="s">
        <v>38</v>
      </c>
      <c r="D24" s="2" t="s">
        <v>13</v>
      </c>
      <c r="E24" s="3" t="s">
        <v>18</v>
      </c>
      <c r="F24" s="1" t="s">
        <v>14</v>
      </c>
      <c r="G24" s="1" t="s">
        <v>15</v>
      </c>
      <c r="H24" s="1" t="s">
        <v>11</v>
      </c>
      <c r="I24" s="1" t="s">
        <v>12</v>
      </c>
    </row>
    <row r="25" spans="1:9" ht="12.75" x14ac:dyDescent="0.2">
      <c r="A25" s="3" t="str">
        <f>HYPERLINK("https://apps.mow.vlaanderen.be/awvinfra/ui/#/?asset=91b515a9-661f-431d-bbde-1e5c2c3efc98", "91b515a9-661f-431d-bbde-1e5c2c3efc98")</f>
        <v>91b515a9-661f-431d-bbde-1e5c2c3efc98</v>
      </c>
      <c r="B25" s="1" t="s">
        <v>16</v>
      </c>
      <c r="C25" s="1" t="s">
        <v>39</v>
      </c>
      <c r="D25" s="2" t="s">
        <v>13</v>
      </c>
      <c r="E25" s="3" t="s">
        <v>18</v>
      </c>
      <c r="F25" s="1" t="s">
        <v>14</v>
      </c>
      <c r="G25" s="1" t="s">
        <v>15</v>
      </c>
      <c r="H25" s="1" t="s">
        <v>11</v>
      </c>
      <c r="I25" s="1" t="s">
        <v>12</v>
      </c>
    </row>
    <row r="26" spans="1:9" ht="12.75" x14ac:dyDescent="0.2">
      <c r="A26" s="3" t="str">
        <f>HYPERLINK("https://apps.mow.vlaanderen.be/awvinfra/ui/#/?asset=61813d34-975e-4333-96ce-6c56b0e8826a", "61813d34-975e-4333-96ce-6c56b0e8826a")</f>
        <v>61813d34-975e-4333-96ce-6c56b0e8826a</v>
      </c>
      <c r="B26" s="1" t="s">
        <v>16</v>
      </c>
      <c r="C26" s="1" t="s">
        <v>40</v>
      </c>
      <c r="D26" s="2" t="s">
        <v>13</v>
      </c>
      <c r="E26" s="3" t="s">
        <v>18</v>
      </c>
      <c r="F26" s="1" t="s">
        <v>14</v>
      </c>
      <c r="G26" s="1" t="s">
        <v>15</v>
      </c>
      <c r="H26" s="1" t="s">
        <v>11</v>
      </c>
      <c r="I26" s="1" t="s">
        <v>12</v>
      </c>
    </row>
    <row r="27" spans="1:9" ht="12.75" x14ac:dyDescent="0.2">
      <c r="A27" s="3" t="str">
        <f>HYPERLINK("https://apps.mow.vlaanderen.be/awvinfra/ui/#/?asset=b9d561ab-3608-45ef-b700-3ced77c7a2ba", "b9d561ab-3608-45ef-b700-3ced77c7a2ba")</f>
        <v>b9d561ab-3608-45ef-b700-3ced77c7a2ba</v>
      </c>
      <c r="B27" s="1" t="s">
        <v>16</v>
      </c>
      <c r="C27" s="1" t="s">
        <v>41</v>
      </c>
      <c r="D27" s="2" t="s">
        <v>13</v>
      </c>
      <c r="E27" s="3" t="s">
        <v>18</v>
      </c>
      <c r="F27" s="1" t="s">
        <v>14</v>
      </c>
      <c r="G27" s="1" t="s">
        <v>15</v>
      </c>
      <c r="H27" s="1" t="s">
        <v>11</v>
      </c>
      <c r="I27" s="1" t="s">
        <v>12</v>
      </c>
    </row>
    <row r="28" spans="1:9" ht="12.75" x14ac:dyDescent="0.2">
      <c r="A28" s="3" t="str">
        <f>HYPERLINK("https://apps.mow.vlaanderen.be/awvinfra/ui/#/?asset=bd855993-bac7-4b77-b635-e1d72e5a4e6b", "bd855993-bac7-4b77-b635-e1d72e5a4e6b")</f>
        <v>bd855993-bac7-4b77-b635-e1d72e5a4e6b</v>
      </c>
      <c r="B28" s="1" t="s">
        <v>16</v>
      </c>
      <c r="C28" s="1" t="s">
        <v>42</v>
      </c>
      <c r="D28" s="2" t="s">
        <v>13</v>
      </c>
      <c r="E28" s="3" t="s">
        <v>18</v>
      </c>
      <c r="F28" s="1" t="s">
        <v>14</v>
      </c>
      <c r="G28" s="1" t="s">
        <v>15</v>
      </c>
      <c r="H28" s="1" t="s">
        <v>11</v>
      </c>
      <c r="I28" s="1" t="s">
        <v>12</v>
      </c>
    </row>
    <row r="29" spans="1:9" ht="12.75" x14ac:dyDescent="0.2">
      <c r="A29" s="3" t="str">
        <f>HYPERLINK("https://apps.mow.vlaanderen.be/awvinfra/ui/#/?asset=ad648ae0-8f92-45be-85f4-69855896c541", "ad648ae0-8f92-45be-85f4-69855896c541")</f>
        <v>ad648ae0-8f92-45be-85f4-69855896c541</v>
      </c>
      <c r="B29" s="1" t="s">
        <v>16</v>
      </c>
      <c r="C29" s="1" t="s">
        <v>43</v>
      </c>
      <c r="D29" s="2" t="s">
        <v>13</v>
      </c>
      <c r="E29" s="3" t="s">
        <v>18</v>
      </c>
      <c r="F29" s="1" t="s">
        <v>14</v>
      </c>
      <c r="G29" s="1" t="s">
        <v>15</v>
      </c>
      <c r="H29" s="1" t="s">
        <v>11</v>
      </c>
      <c r="I29" s="1" t="s">
        <v>12</v>
      </c>
    </row>
    <row r="30" spans="1:9" ht="12.75" x14ac:dyDescent="0.2">
      <c r="A30" s="3" t="str">
        <f>HYPERLINK("https://apps.mow.vlaanderen.be/awvinfra/ui/#/?asset=d7b6442e-d9e4-4c57-845d-ef4f8e58a6b4", "d7b6442e-d9e4-4c57-845d-ef4f8e58a6b4")</f>
        <v>d7b6442e-d9e4-4c57-845d-ef4f8e58a6b4</v>
      </c>
      <c r="B30" s="1" t="s">
        <v>16</v>
      </c>
      <c r="C30" s="1" t="s">
        <v>44</v>
      </c>
      <c r="D30" s="2" t="s">
        <v>13</v>
      </c>
      <c r="E30" s="3" t="s">
        <v>18</v>
      </c>
      <c r="F30" s="1" t="s">
        <v>14</v>
      </c>
      <c r="G30" s="1" t="s">
        <v>15</v>
      </c>
      <c r="H30" s="1" t="s">
        <v>11</v>
      </c>
      <c r="I30" s="1" t="s">
        <v>12</v>
      </c>
    </row>
    <row r="31" spans="1:9" ht="12.75" x14ac:dyDescent="0.2">
      <c r="A31" s="3" t="str">
        <f>HYPERLINK("https://apps.mow.vlaanderen.be/awvinfra/ui/#/?asset=43eec6a5-ac92-4056-871e-47f99123ef8c", "43eec6a5-ac92-4056-871e-47f99123ef8c")</f>
        <v>43eec6a5-ac92-4056-871e-47f99123ef8c</v>
      </c>
      <c r="B31" s="1" t="s">
        <v>16</v>
      </c>
      <c r="C31" s="1" t="s">
        <v>45</v>
      </c>
      <c r="D31" s="2" t="s">
        <v>13</v>
      </c>
      <c r="E31" s="3" t="s">
        <v>18</v>
      </c>
      <c r="F31" s="1" t="s">
        <v>14</v>
      </c>
      <c r="G31" s="1" t="s">
        <v>15</v>
      </c>
      <c r="H31" s="1" t="s">
        <v>11</v>
      </c>
      <c r="I31" s="1" t="s">
        <v>12</v>
      </c>
    </row>
    <row r="32" spans="1:9" ht="12.75" x14ac:dyDescent="0.2">
      <c r="A32" s="3" t="str">
        <f>HYPERLINK("https://apps.mow.vlaanderen.be/awvinfra/ui/#/?asset=f9b928b6-4633-45a2-ad68-b88983bb4c9e", "f9b928b6-4633-45a2-ad68-b88983bb4c9e")</f>
        <v>f9b928b6-4633-45a2-ad68-b88983bb4c9e</v>
      </c>
      <c r="B32" s="1" t="s">
        <v>16</v>
      </c>
      <c r="C32" s="1" t="s">
        <v>46</v>
      </c>
      <c r="D32" s="2" t="s">
        <v>13</v>
      </c>
      <c r="E32" s="3" t="s">
        <v>18</v>
      </c>
      <c r="F32" s="1" t="s">
        <v>14</v>
      </c>
      <c r="G32" s="1" t="s">
        <v>15</v>
      </c>
      <c r="H32" s="1" t="s">
        <v>11</v>
      </c>
      <c r="I32" s="1" t="s">
        <v>12</v>
      </c>
    </row>
    <row r="33" spans="1:9" ht="12.75" x14ac:dyDescent="0.2">
      <c r="A33" s="3" t="str">
        <f>HYPERLINK("https://apps.mow.vlaanderen.be/awvinfra/ui/#/?asset=59adecf1-161f-4673-8329-d94a48d63b6d", "59adecf1-161f-4673-8329-d94a48d63b6d")</f>
        <v>59adecf1-161f-4673-8329-d94a48d63b6d</v>
      </c>
      <c r="B33" s="1" t="s">
        <v>16</v>
      </c>
      <c r="C33" s="1" t="s">
        <v>47</v>
      </c>
      <c r="D33" s="2" t="s">
        <v>13</v>
      </c>
      <c r="E33" s="3" t="s">
        <v>18</v>
      </c>
      <c r="F33" s="1" t="s">
        <v>14</v>
      </c>
      <c r="G33" s="1" t="s">
        <v>15</v>
      </c>
      <c r="H33" s="1" t="s">
        <v>11</v>
      </c>
      <c r="I33" s="1" t="s">
        <v>12</v>
      </c>
    </row>
    <row r="34" spans="1:9" ht="12.75" x14ac:dyDescent="0.2">
      <c r="A34" s="3" t="str">
        <f>HYPERLINK("https://apps.mow.vlaanderen.be/awvinfra/ui/#/?asset=616043b5-4576-4e2a-ad1e-1f6a3ff453b9", "616043b5-4576-4e2a-ad1e-1f6a3ff453b9")</f>
        <v>616043b5-4576-4e2a-ad1e-1f6a3ff453b9</v>
      </c>
      <c r="B34" s="1" t="s">
        <v>16</v>
      </c>
      <c r="C34" s="1" t="s">
        <v>48</v>
      </c>
      <c r="D34" s="2" t="s">
        <v>13</v>
      </c>
      <c r="E34" s="3" t="s">
        <v>18</v>
      </c>
      <c r="F34" s="1" t="s">
        <v>14</v>
      </c>
      <c r="G34" s="1" t="s">
        <v>15</v>
      </c>
      <c r="H34" s="1" t="s">
        <v>11</v>
      </c>
      <c r="I34" s="1" t="s">
        <v>12</v>
      </c>
    </row>
    <row r="35" spans="1:9" ht="12.75" x14ac:dyDescent="0.2">
      <c r="A35" s="3" t="str">
        <f>HYPERLINK("https://apps.mow.vlaanderen.be/awvinfra/ui/#/?asset=04a43741-fcf4-49ac-9537-7a9b8adf9c67", "04a43741-fcf4-49ac-9537-7a9b8adf9c67")</f>
        <v>04a43741-fcf4-49ac-9537-7a9b8adf9c67</v>
      </c>
      <c r="B35" s="1" t="s">
        <v>16</v>
      </c>
      <c r="C35" s="1" t="s">
        <v>49</v>
      </c>
      <c r="D35" s="2" t="s">
        <v>13</v>
      </c>
      <c r="E35" s="3" t="s">
        <v>18</v>
      </c>
      <c r="F35" s="1" t="s">
        <v>14</v>
      </c>
      <c r="G35" s="1" t="s">
        <v>15</v>
      </c>
      <c r="H35" s="1" t="s">
        <v>11</v>
      </c>
      <c r="I35" s="1" t="s">
        <v>12</v>
      </c>
    </row>
    <row r="36" spans="1:9" ht="12.75" x14ac:dyDescent="0.2">
      <c r="A36" s="3" t="str">
        <f>HYPERLINK("https://apps.mow.vlaanderen.be/awvinfra/ui/#/?asset=8d2ae586-4062-4a4a-b590-38b28b712ad1", "8d2ae586-4062-4a4a-b590-38b28b712ad1")</f>
        <v>8d2ae586-4062-4a4a-b590-38b28b712ad1</v>
      </c>
      <c r="B36" s="1" t="s">
        <v>16</v>
      </c>
      <c r="C36" s="1" t="s">
        <v>50</v>
      </c>
      <c r="D36" s="2" t="s">
        <v>13</v>
      </c>
      <c r="E36" s="3" t="s">
        <v>18</v>
      </c>
      <c r="F36" s="1" t="s">
        <v>14</v>
      </c>
      <c r="G36" s="1" t="s">
        <v>15</v>
      </c>
      <c r="H36" s="1" t="s">
        <v>11</v>
      </c>
      <c r="I36" s="1" t="s">
        <v>12</v>
      </c>
    </row>
    <row r="37" spans="1:9" ht="12.75" x14ac:dyDescent="0.2">
      <c r="A37" s="3" t="str">
        <f>HYPERLINK("https://apps.mow.vlaanderen.be/awvinfra/ui/#/?asset=46070f7c-4d03-4ebd-a87c-b757383cd7ca", "46070f7c-4d03-4ebd-a87c-b757383cd7ca")</f>
        <v>46070f7c-4d03-4ebd-a87c-b757383cd7ca</v>
      </c>
      <c r="B37" s="1" t="s">
        <v>16</v>
      </c>
      <c r="C37" s="1" t="s">
        <v>51</v>
      </c>
      <c r="D37" s="2" t="s">
        <v>13</v>
      </c>
      <c r="E37" s="3" t="s">
        <v>18</v>
      </c>
      <c r="F37" s="1" t="s">
        <v>14</v>
      </c>
      <c r="G37" s="1" t="s">
        <v>15</v>
      </c>
      <c r="H37" s="1" t="s">
        <v>11</v>
      </c>
      <c r="I37" s="1" t="s">
        <v>12</v>
      </c>
    </row>
    <row r="38" spans="1:9" ht="12.75" x14ac:dyDescent="0.2">
      <c r="A38" s="3" t="str">
        <f>HYPERLINK("https://apps.mow.vlaanderen.be/awvinfra/ui/#/?asset=6acbd7fb-f64e-4128-adb3-2c09d2bfabed", "6acbd7fb-f64e-4128-adb3-2c09d2bfabed")</f>
        <v>6acbd7fb-f64e-4128-adb3-2c09d2bfabed</v>
      </c>
      <c r="B38" s="1" t="s">
        <v>16</v>
      </c>
      <c r="C38" s="1" t="s">
        <v>52</v>
      </c>
      <c r="D38" s="2" t="s">
        <v>13</v>
      </c>
      <c r="E38" s="3" t="s">
        <v>18</v>
      </c>
      <c r="F38" s="1" t="s">
        <v>14</v>
      </c>
      <c r="G38" s="1" t="s">
        <v>15</v>
      </c>
      <c r="H38" s="1" t="s">
        <v>11</v>
      </c>
      <c r="I38" s="1" t="s">
        <v>12</v>
      </c>
    </row>
    <row r="39" spans="1:9" ht="12.75" x14ac:dyDescent="0.2">
      <c r="A39" s="3" t="str">
        <f>HYPERLINK("https://apps.mow.vlaanderen.be/awvinfra/ui/#/?asset=5cef03fb-692c-4128-a2f6-93f029d95788", "5cef03fb-692c-4128-a2f6-93f029d95788")</f>
        <v>5cef03fb-692c-4128-a2f6-93f029d95788</v>
      </c>
      <c r="B39" s="1" t="s">
        <v>16</v>
      </c>
      <c r="C39" s="1" t="s">
        <v>53</v>
      </c>
      <c r="D39" s="2" t="s">
        <v>13</v>
      </c>
      <c r="E39" s="3" t="s">
        <v>18</v>
      </c>
      <c r="F39" s="1" t="s">
        <v>14</v>
      </c>
      <c r="G39" s="1" t="s">
        <v>15</v>
      </c>
      <c r="H39" s="1" t="s">
        <v>11</v>
      </c>
      <c r="I39" s="1" t="s">
        <v>12</v>
      </c>
    </row>
    <row r="40" spans="1:9" ht="12.75" x14ac:dyDescent="0.2">
      <c r="A40" s="3" t="str">
        <f>HYPERLINK("https://apps.mow.vlaanderen.be/awvinfra/ui/#/?asset=a201cd52-9e7c-4fc4-ad29-8053f8adbe4c", "a201cd52-9e7c-4fc4-ad29-8053f8adbe4c")</f>
        <v>a201cd52-9e7c-4fc4-ad29-8053f8adbe4c</v>
      </c>
      <c r="B40" s="1" t="s">
        <v>16</v>
      </c>
      <c r="C40" s="1" t="s">
        <v>54</v>
      </c>
      <c r="D40" s="2" t="s">
        <v>13</v>
      </c>
      <c r="E40" s="3" t="s">
        <v>18</v>
      </c>
      <c r="F40" s="1" t="s">
        <v>14</v>
      </c>
      <c r="G40" s="1" t="s">
        <v>15</v>
      </c>
      <c r="H40" s="1" t="s">
        <v>11</v>
      </c>
      <c r="I40" s="1" t="s">
        <v>12</v>
      </c>
    </row>
    <row r="41" spans="1:9" ht="12.75" x14ac:dyDescent="0.2">
      <c r="A41" s="3" t="str">
        <f>HYPERLINK("https://apps.mow.vlaanderen.be/awvinfra/ui/#/?asset=24089edb-f539-4175-ab6a-6ded56ceac4e", "24089edb-f539-4175-ab6a-6ded56ceac4e")</f>
        <v>24089edb-f539-4175-ab6a-6ded56ceac4e</v>
      </c>
      <c r="B41" s="1" t="s">
        <v>16</v>
      </c>
      <c r="C41" s="1" t="s">
        <v>55</v>
      </c>
      <c r="D41" s="2" t="s">
        <v>13</v>
      </c>
      <c r="E41" s="3" t="s">
        <v>18</v>
      </c>
      <c r="F41" s="1" t="s">
        <v>14</v>
      </c>
      <c r="G41" s="1" t="s">
        <v>15</v>
      </c>
      <c r="H41" s="1" t="s">
        <v>11</v>
      </c>
      <c r="I41" s="1" t="s">
        <v>12</v>
      </c>
    </row>
    <row r="42" spans="1:9" ht="12.75" x14ac:dyDescent="0.2">
      <c r="A42" s="3" t="str">
        <f>HYPERLINK("https://apps.mow.vlaanderen.be/awvinfra/ui/#/?asset=3130a850-ea1d-45ed-8299-3a9d9ee6638e", "3130a850-ea1d-45ed-8299-3a9d9ee6638e")</f>
        <v>3130a850-ea1d-45ed-8299-3a9d9ee6638e</v>
      </c>
      <c r="B42" s="1" t="s">
        <v>16</v>
      </c>
      <c r="C42" s="1" t="s">
        <v>56</v>
      </c>
      <c r="D42" s="2" t="s">
        <v>13</v>
      </c>
      <c r="E42" s="3" t="s">
        <v>18</v>
      </c>
      <c r="F42" s="1" t="s">
        <v>14</v>
      </c>
      <c r="G42" s="1" t="s">
        <v>15</v>
      </c>
      <c r="H42" s="1" t="s">
        <v>11</v>
      </c>
      <c r="I42" s="1" t="s">
        <v>12</v>
      </c>
    </row>
    <row r="43" spans="1:9" ht="12.75" x14ac:dyDescent="0.2">
      <c r="A43" s="3" t="str">
        <f>HYPERLINK("https://apps.mow.vlaanderen.be/awvinfra/ui/#/?asset=213645c7-8898-411b-b07a-3aac4a818e9b", "213645c7-8898-411b-b07a-3aac4a818e9b")</f>
        <v>213645c7-8898-411b-b07a-3aac4a818e9b</v>
      </c>
      <c r="B43" s="1" t="s">
        <v>16</v>
      </c>
      <c r="C43" s="1" t="s">
        <v>57</v>
      </c>
      <c r="D43" s="2" t="s">
        <v>13</v>
      </c>
      <c r="E43" s="3" t="s">
        <v>18</v>
      </c>
      <c r="F43" s="1" t="s">
        <v>14</v>
      </c>
      <c r="G43" s="1" t="s">
        <v>15</v>
      </c>
      <c r="H43" s="1" t="s">
        <v>11</v>
      </c>
      <c r="I43" s="1" t="s">
        <v>12</v>
      </c>
    </row>
    <row r="44" spans="1:9" ht="12.75" x14ac:dyDescent="0.2">
      <c r="A44" s="3" t="str">
        <f>HYPERLINK("https://apps.mow.vlaanderen.be/awvinfra/ui/#/?asset=e4a1056d-b0a1-441a-9654-3484ff7da888", "e4a1056d-b0a1-441a-9654-3484ff7da888")</f>
        <v>e4a1056d-b0a1-441a-9654-3484ff7da888</v>
      </c>
      <c r="B44" s="1" t="s">
        <v>16</v>
      </c>
      <c r="C44" s="1" t="s">
        <v>58</v>
      </c>
      <c r="D44" s="2" t="s">
        <v>13</v>
      </c>
      <c r="E44" s="3" t="s">
        <v>18</v>
      </c>
      <c r="F44" s="1" t="s">
        <v>14</v>
      </c>
      <c r="G44" s="1" t="s">
        <v>15</v>
      </c>
      <c r="H44" s="1" t="s">
        <v>11</v>
      </c>
      <c r="I44" s="1" t="s">
        <v>12</v>
      </c>
    </row>
    <row r="45" spans="1:9" ht="12.75" x14ac:dyDescent="0.2">
      <c r="A45" s="3" t="str">
        <f>HYPERLINK("https://apps.mow.vlaanderen.be/awvinfra/ui/#/?asset=af27bbcf-6e8a-47cd-bde0-0c7fd88cf678", "af27bbcf-6e8a-47cd-bde0-0c7fd88cf678")</f>
        <v>af27bbcf-6e8a-47cd-bde0-0c7fd88cf678</v>
      </c>
      <c r="B45" s="1" t="s">
        <v>16</v>
      </c>
      <c r="C45" s="1" t="s">
        <v>59</v>
      </c>
      <c r="D45" s="2" t="s">
        <v>13</v>
      </c>
      <c r="E45" s="3" t="s">
        <v>18</v>
      </c>
      <c r="F45" s="1" t="s">
        <v>14</v>
      </c>
      <c r="G45" s="1" t="s">
        <v>15</v>
      </c>
      <c r="H45" s="1" t="s">
        <v>11</v>
      </c>
      <c r="I45" s="1" t="s">
        <v>12</v>
      </c>
    </row>
    <row r="46" spans="1:9" ht="12.75" x14ac:dyDescent="0.2">
      <c r="A46" s="3" t="str">
        <f>HYPERLINK("https://apps.mow.vlaanderen.be/awvinfra/ui/#/?asset=714ba732-1033-496b-beac-76ee4e9edbcd", "714ba732-1033-496b-beac-76ee4e9edbcd")</f>
        <v>714ba732-1033-496b-beac-76ee4e9edbcd</v>
      </c>
      <c r="B46" s="1" t="s">
        <v>16</v>
      </c>
      <c r="C46" s="1" t="s">
        <v>60</v>
      </c>
      <c r="D46" s="2" t="s">
        <v>13</v>
      </c>
      <c r="E46" s="3" t="s">
        <v>18</v>
      </c>
      <c r="F46" s="1" t="s">
        <v>14</v>
      </c>
      <c r="G46" s="1" t="s">
        <v>15</v>
      </c>
      <c r="H46" s="1" t="s">
        <v>11</v>
      </c>
      <c r="I46" s="1" t="s">
        <v>12</v>
      </c>
    </row>
    <row r="47" spans="1:9" ht="12.75" x14ac:dyDescent="0.2">
      <c r="A47" s="3" t="str">
        <f>HYPERLINK("https://apps.mow.vlaanderen.be/awvinfra/ui/#/?asset=70d72e55-7f3d-462e-8878-d0065ed9650c", "70d72e55-7f3d-462e-8878-d0065ed9650c")</f>
        <v>70d72e55-7f3d-462e-8878-d0065ed9650c</v>
      </c>
      <c r="B47" s="1" t="s">
        <v>16</v>
      </c>
      <c r="C47" s="1" t="s">
        <v>61</v>
      </c>
      <c r="D47" s="2" t="s">
        <v>13</v>
      </c>
      <c r="E47" s="3" t="s">
        <v>18</v>
      </c>
      <c r="F47" s="1" t="s">
        <v>14</v>
      </c>
      <c r="G47" s="1" t="s">
        <v>15</v>
      </c>
      <c r="H47" s="1" t="s">
        <v>11</v>
      </c>
      <c r="I47" s="1" t="s">
        <v>12</v>
      </c>
    </row>
    <row r="48" spans="1:9" ht="12.75" x14ac:dyDescent="0.2">
      <c r="A48" s="3" t="str">
        <f>HYPERLINK("https://apps.mow.vlaanderen.be/awvinfra/ui/#/?asset=d687b144-b154-41c6-a2ea-6e223c9811c9", "d687b144-b154-41c6-a2ea-6e223c9811c9")</f>
        <v>d687b144-b154-41c6-a2ea-6e223c9811c9</v>
      </c>
      <c r="B48" s="1" t="s">
        <v>16</v>
      </c>
      <c r="C48" s="1" t="s">
        <v>62</v>
      </c>
      <c r="D48" s="2" t="s">
        <v>13</v>
      </c>
      <c r="E48" s="3" t="s">
        <v>18</v>
      </c>
      <c r="F48" s="1" t="s">
        <v>14</v>
      </c>
      <c r="G48" s="1" t="s">
        <v>15</v>
      </c>
      <c r="H48" s="1" t="s">
        <v>11</v>
      </c>
      <c r="I48" s="1" t="s">
        <v>12</v>
      </c>
    </row>
    <row r="49" spans="1:9" ht="12.75" x14ac:dyDescent="0.2">
      <c r="A49" s="3" t="str">
        <f>HYPERLINK("https://apps.mow.vlaanderen.be/awvinfra/ui/#/?asset=01d6fa8a-0448-445c-bd3f-f747fce26a93", "01d6fa8a-0448-445c-bd3f-f747fce26a93")</f>
        <v>01d6fa8a-0448-445c-bd3f-f747fce26a93</v>
      </c>
      <c r="B49" s="1" t="s">
        <v>16</v>
      </c>
      <c r="C49" s="1" t="s">
        <v>63</v>
      </c>
      <c r="D49" s="2" t="s">
        <v>13</v>
      </c>
      <c r="E49" s="3" t="s">
        <v>18</v>
      </c>
      <c r="F49" s="1" t="s">
        <v>14</v>
      </c>
      <c r="G49" s="1" t="s">
        <v>15</v>
      </c>
      <c r="H49" s="1" t="s">
        <v>11</v>
      </c>
      <c r="I49" s="1" t="s">
        <v>12</v>
      </c>
    </row>
    <row r="50" spans="1:9" ht="12.75" x14ac:dyDescent="0.2">
      <c r="A50" s="3" t="str">
        <f>HYPERLINK("https://apps.mow.vlaanderen.be/awvinfra/ui/#/?asset=cce0a510-4d92-4b49-920d-f20bef96288c", "cce0a510-4d92-4b49-920d-f20bef96288c")</f>
        <v>cce0a510-4d92-4b49-920d-f20bef96288c</v>
      </c>
      <c r="B50" s="1" t="s">
        <v>16</v>
      </c>
      <c r="C50" s="1" t="s">
        <v>64</v>
      </c>
      <c r="D50" s="2" t="s">
        <v>13</v>
      </c>
      <c r="E50" s="3" t="s">
        <v>18</v>
      </c>
      <c r="F50" s="1" t="s">
        <v>14</v>
      </c>
      <c r="G50" s="1" t="s">
        <v>15</v>
      </c>
      <c r="H50" s="1" t="s">
        <v>11</v>
      </c>
      <c r="I50" s="1" t="s">
        <v>12</v>
      </c>
    </row>
    <row r="51" spans="1:9" ht="12.75" x14ac:dyDescent="0.2">
      <c r="A51" s="3" t="str">
        <f>HYPERLINK("https://apps.mow.vlaanderen.be/awvinfra/ui/#/?asset=da26fb8e-2f13-4602-a802-7bfd3e7dc07d", "da26fb8e-2f13-4602-a802-7bfd3e7dc07d")</f>
        <v>da26fb8e-2f13-4602-a802-7bfd3e7dc07d</v>
      </c>
      <c r="B51" s="1" t="s">
        <v>16</v>
      </c>
      <c r="C51" s="1" t="s">
        <v>65</v>
      </c>
      <c r="D51" s="2" t="s">
        <v>13</v>
      </c>
      <c r="E51" s="3" t="s">
        <v>18</v>
      </c>
      <c r="F51" s="1" t="s">
        <v>14</v>
      </c>
      <c r="G51" s="1" t="s">
        <v>15</v>
      </c>
      <c r="H51" s="1" t="s">
        <v>11</v>
      </c>
      <c r="I51" s="1" t="s">
        <v>12</v>
      </c>
    </row>
    <row r="52" spans="1:9" ht="12.75" x14ac:dyDescent="0.2">
      <c r="A52" s="3" t="str">
        <f>HYPERLINK("https://apps.mow.vlaanderen.be/awvinfra/ui/#/?asset=c9b5a7c0-961d-4c0b-bddb-84fe3a37589f", "c9b5a7c0-961d-4c0b-bddb-84fe3a37589f")</f>
        <v>c9b5a7c0-961d-4c0b-bddb-84fe3a37589f</v>
      </c>
      <c r="B52" s="1" t="s">
        <v>16</v>
      </c>
      <c r="C52" s="1" t="s">
        <v>66</v>
      </c>
      <c r="D52" s="2" t="s">
        <v>13</v>
      </c>
      <c r="E52" s="3" t="s">
        <v>18</v>
      </c>
      <c r="F52" s="1" t="s">
        <v>14</v>
      </c>
      <c r="G52" s="1" t="s">
        <v>15</v>
      </c>
      <c r="H52" s="1" t="s">
        <v>11</v>
      </c>
      <c r="I52" s="1" t="s">
        <v>12</v>
      </c>
    </row>
    <row r="53" spans="1:9" ht="12.75" x14ac:dyDescent="0.2">
      <c r="A53" s="3" t="str">
        <f>HYPERLINK("https://apps.mow.vlaanderen.be/awvinfra/ui/#/?asset=a3af2cf9-e226-4071-b179-f033b26239bd", "a3af2cf9-e226-4071-b179-f033b26239bd")</f>
        <v>a3af2cf9-e226-4071-b179-f033b26239bd</v>
      </c>
      <c r="B53" s="1" t="s">
        <v>16</v>
      </c>
      <c r="C53" s="1" t="s">
        <v>67</v>
      </c>
      <c r="D53" s="2" t="s">
        <v>13</v>
      </c>
      <c r="E53" s="3" t="s">
        <v>18</v>
      </c>
      <c r="F53" s="1" t="s">
        <v>14</v>
      </c>
      <c r="G53" s="1" t="s">
        <v>15</v>
      </c>
      <c r="H53" s="1" t="s">
        <v>11</v>
      </c>
      <c r="I53" s="1" t="s">
        <v>12</v>
      </c>
    </row>
    <row r="54" spans="1:9" ht="12.75" x14ac:dyDescent="0.2">
      <c r="A54" s="3" t="str">
        <f>HYPERLINK("https://apps.mow.vlaanderen.be/awvinfra/ui/#/?asset=b85dc786-4b9f-4d65-8be0-bae3f2c7474e", "b85dc786-4b9f-4d65-8be0-bae3f2c7474e")</f>
        <v>b85dc786-4b9f-4d65-8be0-bae3f2c7474e</v>
      </c>
      <c r="B54" s="1" t="s">
        <v>16</v>
      </c>
      <c r="C54" s="1" t="s">
        <v>68</v>
      </c>
      <c r="D54" s="2" t="s">
        <v>13</v>
      </c>
      <c r="E54" s="3" t="s">
        <v>18</v>
      </c>
      <c r="F54" s="1" t="s">
        <v>14</v>
      </c>
      <c r="G54" s="1" t="s">
        <v>15</v>
      </c>
      <c r="H54" s="1" t="s">
        <v>11</v>
      </c>
      <c r="I54" s="1" t="s">
        <v>12</v>
      </c>
    </row>
    <row r="55" spans="1:9" ht="12.75" x14ac:dyDescent="0.2">
      <c r="A55" s="3" t="str">
        <f>HYPERLINK("https://apps.mow.vlaanderen.be/awvinfra/ui/#/?asset=d442f2a2-68db-49a6-9771-15619a9332a1", "d442f2a2-68db-49a6-9771-15619a9332a1")</f>
        <v>d442f2a2-68db-49a6-9771-15619a9332a1</v>
      </c>
      <c r="B55" s="1" t="s">
        <v>16</v>
      </c>
      <c r="C55" s="1" t="s">
        <v>69</v>
      </c>
      <c r="D55" s="2" t="s">
        <v>13</v>
      </c>
      <c r="E55" s="3" t="s">
        <v>18</v>
      </c>
      <c r="F55" s="1" t="s">
        <v>14</v>
      </c>
      <c r="G55" s="1" t="s">
        <v>15</v>
      </c>
      <c r="H55" s="1" t="s">
        <v>11</v>
      </c>
      <c r="I55" s="1" t="s">
        <v>12</v>
      </c>
    </row>
    <row r="56" spans="1:9" ht="12.75" x14ac:dyDescent="0.2">
      <c r="A56" s="3" t="str">
        <f>HYPERLINK("https://apps.mow.vlaanderen.be/awvinfra/ui/#/?asset=29ba728a-6a94-41fc-9824-d8e0e6fe2d1b", "29ba728a-6a94-41fc-9824-d8e0e6fe2d1b")</f>
        <v>29ba728a-6a94-41fc-9824-d8e0e6fe2d1b</v>
      </c>
      <c r="B56" s="1" t="s">
        <v>16</v>
      </c>
      <c r="C56" s="1" t="s">
        <v>70</v>
      </c>
      <c r="D56" s="2" t="s">
        <v>13</v>
      </c>
      <c r="E56" s="3" t="s">
        <v>18</v>
      </c>
      <c r="F56" s="1" t="s">
        <v>14</v>
      </c>
      <c r="G56" s="1" t="s">
        <v>15</v>
      </c>
      <c r="H56" s="1" t="s">
        <v>11</v>
      </c>
      <c r="I56" s="1" t="s">
        <v>12</v>
      </c>
    </row>
    <row r="57" spans="1:9" ht="12.75" x14ac:dyDescent="0.2">
      <c r="A57" s="3" t="str">
        <f>HYPERLINK("https://apps.mow.vlaanderen.be/awvinfra/ui/#/?asset=7eeb11c3-2db0-4825-97b8-4d556809225a", "7eeb11c3-2db0-4825-97b8-4d556809225a")</f>
        <v>7eeb11c3-2db0-4825-97b8-4d556809225a</v>
      </c>
      <c r="B57" s="1" t="s">
        <v>16</v>
      </c>
      <c r="C57" s="1" t="s">
        <v>71</v>
      </c>
      <c r="D57" s="2" t="s">
        <v>13</v>
      </c>
      <c r="E57" s="3" t="s">
        <v>18</v>
      </c>
      <c r="F57" s="1" t="s">
        <v>14</v>
      </c>
      <c r="G57" s="1" t="s">
        <v>15</v>
      </c>
      <c r="H57" s="1" t="s">
        <v>11</v>
      </c>
      <c r="I57" s="1" t="s">
        <v>12</v>
      </c>
    </row>
    <row r="58" spans="1:9" ht="12.75" x14ac:dyDescent="0.2">
      <c r="A58" s="3" t="str">
        <f>HYPERLINK("https://apps.mow.vlaanderen.be/awvinfra/ui/#/?asset=f66e565a-45d0-4a64-ac05-2daee3e51810", "f66e565a-45d0-4a64-ac05-2daee3e51810")</f>
        <v>f66e565a-45d0-4a64-ac05-2daee3e51810</v>
      </c>
      <c r="B58" s="1" t="s">
        <v>16</v>
      </c>
      <c r="C58" s="1" t="s">
        <v>72</v>
      </c>
      <c r="D58" s="2" t="s">
        <v>13</v>
      </c>
      <c r="E58" s="3" t="s">
        <v>18</v>
      </c>
      <c r="F58" s="1" t="s">
        <v>14</v>
      </c>
      <c r="G58" s="1" t="s">
        <v>15</v>
      </c>
      <c r="H58" s="1" t="s">
        <v>11</v>
      </c>
      <c r="I58" s="1" t="s">
        <v>12</v>
      </c>
    </row>
    <row r="59" spans="1:9" ht="12.75" x14ac:dyDescent="0.2">
      <c r="A59" s="3" t="str">
        <f>HYPERLINK("https://apps.mow.vlaanderen.be/awvinfra/ui/#/?asset=0fb3988c-dfbb-4373-b7a7-4421c931a0a6", "0fb3988c-dfbb-4373-b7a7-4421c931a0a6")</f>
        <v>0fb3988c-dfbb-4373-b7a7-4421c931a0a6</v>
      </c>
      <c r="B59" s="1" t="s">
        <v>16</v>
      </c>
      <c r="C59" s="1" t="s">
        <v>73</v>
      </c>
      <c r="D59" s="2" t="s">
        <v>13</v>
      </c>
      <c r="E59" s="3" t="s">
        <v>18</v>
      </c>
      <c r="F59" s="1" t="s">
        <v>14</v>
      </c>
      <c r="G59" s="1" t="s">
        <v>15</v>
      </c>
      <c r="H59" s="1" t="s">
        <v>11</v>
      </c>
      <c r="I59" s="1" t="s">
        <v>12</v>
      </c>
    </row>
  </sheetData>
  <autoFilter ref="A3:I59" xr:uid="{00000000-0009-0000-0000-000002000000}"/>
  <hyperlinks>
    <hyperlink ref="E4" r:id="rId1" location="InspectieputRiolering" xr:uid="{00000000-0004-0000-0200-000000010000}"/>
    <hyperlink ref="E5" r:id="rId2" location="InspectieputRiolering" xr:uid="{00000000-0004-0000-0200-000009020000}"/>
    <hyperlink ref="E6" r:id="rId3" location="InspectieputRiolering" xr:uid="{00000000-0004-0000-0200-000055020000}"/>
    <hyperlink ref="E7" r:id="rId4" location="InspectieputRiolering" xr:uid="{00000000-0004-0000-0200-000095020000}"/>
    <hyperlink ref="E8" r:id="rId5" location="InspectieputRiolering" xr:uid="{00000000-0004-0000-0200-00003D030000}"/>
    <hyperlink ref="E9" r:id="rId6" location="InspectieputRiolering" xr:uid="{00000000-0004-0000-0200-00003C070000}"/>
    <hyperlink ref="E10" r:id="rId7" location="InspectieputRiolering" xr:uid="{00000000-0004-0000-0200-000070080000}"/>
    <hyperlink ref="E11" r:id="rId8" location="InspectieputRiolering" xr:uid="{00000000-0004-0000-0200-0000260D0000}"/>
    <hyperlink ref="E12" r:id="rId9" location="InspectieputRiolering" xr:uid="{00000000-0004-0000-0200-00001A0E0000}"/>
    <hyperlink ref="E13" r:id="rId10" location="InspectieputRiolering" xr:uid="{00000000-0004-0000-0200-00000B0F0000}"/>
    <hyperlink ref="E14" r:id="rId11" location="InspectieputRiolering" xr:uid="{00000000-0004-0000-0200-0000B0130000}"/>
    <hyperlink ref="E15" r:id="rId12" location="InspectieputRiolering" xr:uid="{00000000-0004-0000-0200-000043150000}"/>
    <hyperlink ref="E16" r:id="rId13" location="InspectieputRiolering" xr:uid="{00000000-0004-0000-0200-000017180000}"/>
    <hyperlink ref="E17" r:id="rId14" location="InspectieputRiolering" xr:uid="{00000000-0004-0000-0200-000053220000}"/>
    <hyperlink ref="E18" r:id="rId15" location="InspectieputRiolering" xr:uid="{00000000-0004-0000-0200-00006C220000}"/>
    <hyperlink ref="E19" r:id="rId16" location="InspectieputRiolering" xr:uid="{00000000-0004-0000-0200-00000C240000}"/>
    <hyperlink ref="E20" r:id="rId17" location="InspectieputRiolering" xr:uid="{00000000-0004-0000-0200-000084240000}"/>
    <hyperlink ref="E21" r:id="rId18" location="InspectieputRiolering" xr:uid="{00000000-0004-0000-0200-000008260000}"/>
    <hyperlink ref="E22" r:id="rId19" location="InspectieputRiolering" xr:uid="{00000000-0004-0000-0200-000041270000}"/>
    <hyperlink ref="E23" r:id="rId20" location="InspectieputRiolering" xr:uid="{00000000-0004-0000-0200-0000DE280000}"/>
    <hyperlink ref="E24" r:id="rId21" location="InspectieputRiolering" xr:uid="{00000000-0004-0000-0200-000007330000}"/>
    <hyperlink ref="E25" r:id="rId22" location="InspectieputRiolering" xr:uid="{00000000-0004-0000-0200-0000B4330000}"/>
    <hyperlink ref="E26" r:id="rId23" location="InspectieputRiolering" xr:uid="{00000000-0004-0000-0200-0000D6330000}"/>
    <hyperlink ref="E27" r:id="rId24" location="InspectieputRiolering" xr:uid="{00000000-0004-0000-0200-000069350000}"/>
    <hyperlink ref="E28" r:id="rId25" location="InspectieputRiolering" xr:uid="{00000000-0004-0000-0200-000070480000}"/>
    <hyperlink ref="E29" r:id="rId26" location="InspectieputRiolering" xr:uid="{00000000-0004-0000-0200-000000490000}"/>
    <hyperlink ref="E30" r:id="rId27" location="InspectieputRiolering" xr:uid="{00000000-0004-0000-0200-0000BE4B0000}"/>
    <hyperlink ref="E31" r:id="rId28" location="InspectieputRiolering" xr:uid="{00000000-0004-0000-0200-0000E44B0000}"/>
    <hyperlink ref="E32" r:id="rId29" location="InspectieputRiolering" xr:uid="{00000000-0004-0000-0200-00009C4C0000}"/>
    <hyperlink ref="E33" r:id="rId30" location="InspectieputRiolering" xr:uid="{00000000-0004-0000-0200-0000C74E0000}"/>
    <hyperlink ref="E34" r:id="rId31" location="InspectieputRiolering" xr:uid="{00000000-0004-0000-0200-0000E0500000}"/>
    <hyperlink ref="E35" r:id="rId32" location="InspectieputRiolering" xr:uid="{00000000-0004-0000-0200-000061590000}"/>
    <hyperlink ref="E36" r:id="rId33" location="InspectieputRiolering" xr:uid="{00000000-0004-0000-0200-0000395E0000}"/>
    <hyperlink ref="E37" r:id="rId34" location="InspectieputRiolering" xr:uid="{00000000-0004-0000-0200-0000245F0000}"/>
    <hyperlink ref="E38" r:id="rId35" location="InspectieputRiolering" xr:uid="{00000000-0004-0000-0200-0000A1600000}"/>
    <hyperlink ref="E39" r:id="rId36" location="InspectieputRiolering" xr:uid="{00000000-0004-0000-0200-0000CE620000}"/>
    <hyperlink ref="E40" r:id="rId37" location="InspectieputRiolering" xr:uid="{00000000-0004-0000-0200-0000EF630000}"/>
    <hyperlink ref="E41" r:id="rId38" location="InspectieputRiolering" xr:uid="{00000000-0004-0000-0200-000083650000}"/>
    <hyperlink ref="E42" r:id="rId39" location="InspectieputRiolering" xr:uid="{00000000-0004-0000-0200-000006660000}"/>
    <hyperlink ref="E43" r:id="rId40" location="InspectieputRiolering" xr:uid="{00000000-0004-0000-0200-00007D6B0000}"/>
    <hyperlink ref="E44" r:id="rId41" location="InspectieputRiolering" xr:uid="{00000000-0004-0000-0200-00003C6F0000}"/>
    <hyperlink ref="E45" r:id="rId42" location="InspectieputRiolering" xr:uid="{00000000-0004-0000-0200-000022720000}"/>
    <hyperlink ref="E46" r:id="rId43" location="InspectieputRiolering" xr:uid="{00000000-0004-0000-0200-00008E740000}"/>
    <hyperlink ref="E47" r:id="rId44" location="InspectieputRiolering" xr:uid="{00000000-0004-0000-0200-000044770000}"/>
    <hyperlink ref="E48" r:id="rId45" location="InspectieputRiolering" xr:uid="{00000000-0004-0000-0200-000084790000}"/>
    <hyperlink ref="E49" r:id="rId46" location="InspectieputRiolering" xr:uid="{00000000-0004-0000-0200-0000F97F0000}"/>
    <hyperlink ref="E50" r:id="rId47" location="InspectieputRiolering" xr:uid="{00000000-0004-0000-0200-000065840000}"/>
    <hyperlink ref="E51" r:id="rId48" location="InspectieputRiolering" xr:uid="{00000000-0004-0000-0200-0000A8840000}"/>
    <hyperlink ref="E52" r:id="rId49" location="InspectieputRiolering" xr:uid="{00000000-0004-0000-0200-0000C2850000}"/>
    <hyperlink ref="E53" r:id="rId50" location="InspectieputRiolering" xr:uid="{00000000-0004-0000-0200-0000BF870000}"/>
    <hyperlink ref="E54" r:id="rId51" location="InspectieputRiolering" xr:uid="{00000000-0004-0000-0200-00001E890000}"/>
    <hyperlink ref="E55" r:id="rId52" location="InspectieputRiolering" xr:uid="{00000000-0004-0000-0200-0000168D0000}"/>
    <hyperlink ref="E56" r:id="rId53" location="InspectieputRiolering" xr:uid="{00000000-0004-0000-0200-0000AE910000}"/>
    <hyperlink ref="E57" r:id="rId54" location="InspectieputRiolering" xr:uid="{00000000-0004-0000-0200-000021920000}"/>
    <hyperlink ref="E58" r:id="rId55" location="InspectieputRiolering" xr:uid="{00000000-0004-0000-0200-000076980000}"/>
    <hyperlink ref="E59" r:id="rId56" location="InspectieputRiolering" xr:uid="{00000000-0004-0000-0200-0000B29B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Resultaat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Dries Verdoodt | Nordend</cp:lastModifiedBy>
  <dcterms:modified xsi:type="dcterms:W3CDTF">2024-07-12T07:22:55Z</dcterms:modified>
</cp:coreProperties>
</file>