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DriesVerdoodtNordend\Downloads\"/>
    </mc:Choice>
  </mc:AlternateContent>
  <xr:revisionPtr revIDLastSave="0" documentId="13_ncr:1_{8C620C88-1191-41C3-9BAB-CDF94BA5BB2A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Resultaat" sheetId="3" r:id="rId1"/>
  </sheets>
  <definedNames>
    <definedName name="_xlnm._FilterDatabase" localSheetId="0" hidden="1">Resultaat!$A$3:$I$68</definedName>
    <definedName name="email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8" i="3" l="1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</calcChain>
</file>

<file path=xl/sharedStrings.xml><?xml version="1.0" encoding="utf-8"?>
<sst xmlns="http://schemas.openxmlformats.org/spreadsheetml/2006/main" count="531" uniqueCount="83">
  <si>
    <t>Rapport gemaakt op 2024-07-12 02:45:57 met data uit:</t>
  </si>
  <si>
    <t>PostGIS, laatst gesynchroniseerd op 2024-07-11 23:49:57</t>
  </si>
  <si>
    <t>uuid</t>
  </si>
  <si>
    <t>naam</t>
  </si>
  <si>
    <t>wkt_string</t>
  </si>
  <si>
    <t>level_of_geometrie</t>
  </si>
  <si>
    <t>uri</t>
  </si>
  <si>
    <t>otl_actuele_geometrie</t>
  </si>
  <si>
    <t>ga_verwachte_geometrie</t>
  </si>
  <si>
    <t>ga_versie</t>
  </si>
  <si>
    <t>opmerkingen (blijvend)</t>
  </si>
  <si>
    <t>GA_2.11.0</t>
  </si>
  <si>
    <t/>
  </si>
  <si>
    <t>punt3D</t>
  </si>
  <si>
    <t>-1</t>
  </si>
  <si>
    <t xml:space="preserve">polygoon3D </t>
  </si>
  <si>
    <t>Vluchtdeurindicatie</t>
  </si>
  <si>
    <t>POINT Z (153196.764 207135.132 0)</t>
  </si>
  <si>
    <t>https://wegenenverkeer.data.vlaanderen.be/ns/installatie#Vluchtdeurindicatie</t>
  </si>
  <si>
    <t>POINT Z (157729.92 167991.489 113.085)</t>
  </si>
  <si>
    <t>POINT Z (146638.959 222089.249 -18.52)</t>
  </si>
  <si>
    <t>POINT Z (146550.173 222042.216 -18.038)</t>
  </si>
  <si>
    <t>POINT Z (146997.018 222280.207 -5.122)</t>
  </si>
  <si>
    <t>POINT Z (157641.713 167759.096 107.97)</t>
  </si>
  <si>
    <t>POINT Z (157678.119 167850.376 109.648)</t>
  </si>
  <si>
    <t>POINT Z (153401.559 207496.639 0)</t>
  </si>
  <si>
    <t>POINT Z (153462.216 207796.128 0)</t>
  </si>
  <si>
    <t>POINT Z (146909.36 222233.852 -9.545)</t>
  </si>
  <si>
    <t>POINT Z (153316.732 207418.191 0)</t>
  </si>
  <si>
    <t>POINT Z (153412.051 208098.004 0)</t>
  </si>
  <si>
    <t>POINT Z (157751.009 168089.126 111.476)</t>
  </si>
  <si>
    <t>POINT Z (146461.198 221996.452 -14.048)</t>
  </si>
  <si>
    <t>POINT Z (153328.939 208218.486 0)</t>
  </si>
  <si>
    <t>POINT Z (153273.822 207332.228 0)</t>
  </si>
  <si>
    <t>POINT Z (153364.135 208103.544 0)</t>
  </si>
  <si>
    <t>POINT Z (146821.704 222186.054 -14.096)</t>
  </si>
  <si>
    <t>POINT Z (146997.544 222279.108 -5.146)</t>
  </si>
  <si>
    <t>POINT Z (146733.151 222139.15 -17.932)</t>
  </si>
  <si>
    <t>POINT Z (157640.407 167759.488 108.05)</t>
  </si>
  <si>
    <t>POINT Z (153339.282 208335.237 0)</t>
  </si>
  <si>
    <t>POINT Z (146372.885 221949.674 -9.597)</t>
  </si>
  <si>
    <t>POINT Z (153265.343 207202.614 0)</t>
  </si>
  <si>
    <t>POINT Z (157602.686 167664.898 107.911)</t>
  </si>
  <si>
    <t>POINT Z (146821.138 222187.122 -14.079)</t>
  </si>
  <si>
    <t>POINT Z (153232.939 207099.119 0)</t>
  </si>
  <si>
    <t>POINT Z (153320.427 207326.799 0)</t>
  </si>
  <si>
    <t>POINT Z (153412.903 207716.761 0)</t>
  </si>
  <si>
    <t>POINT Z (153454.386 207692.817 0)</t>
  </si>
  <si>
    <t>POINT Z (153385.171 208185.787 0)</t>
  </si>
  <si>
    <t>POINT Z (153457.115 207899.071 0)</t>
  </si>
  <si>
    <t>POINT Z (146732.581 222140.209 -17.921)</t>
  </si>
  <si>
    <t>POINT Z (146549.467 222043.215 -17.992)</t>
  </si>
  <si>
    <t>POINT Z (153269.011 208413.338 0)</t>
  </si>
  <si>
    <t>POINT Z (153296.141 208325.17 0)</t>
  </si>
  <si>
    <t>POINT Z (146373.601 221948.687 -9.608)</t>
  </si>
  <si>
    <t>POINT Z (146196.996 221855.132 -0.621)</t>
  </si>
  <si>
    <t>POINT Z (146285.919 221902.233 -5.289)</t>
  </si>
  <si>
    <t>POINT Z (153222.38 207052.453 0)</t>
  </si>
  <si>
    <t>POINT Z (146909.925 222232.79 -9.56)</t>
  </si>
  <si>
    <t>POINT Z (153175.382 207041.745 0)</t>
  </si>
  <si>
    <t>POINT Z (157603.991 167664.507 107.77)</t>
  </si>
  <si>
    <t>POINT Z (147086.732 222326.353 -0.595)</t>
  </si>
  <si>
    <t>POINT Z (153309.935 208430.609 0)</t>
  </si>
  <si>
    <t>POINT Z (153358.005 207401.913 0)</t>
  </si>
  <si>
    <t>POINT Z (157696.642 167896.721 111.354)</t>
  </si>
  <si>
    <t>POINT Z (153357.119 207504.749 0)</t>
  </si>
  <si>
    <t>POINT Z (153229.872 207233.463 0)</t>
  </si>
  <si>
    <t>POINT Z (153395.084 207618.654 0)</t>
  </si>
  <si>
    <t>POINT Z (146638.4 222090.324 -18.507)</t>
  </si>
  <si>
    <t>POINT Z (157695.351 167897.15 111.58)</t>
  </si>
  <si>
    <t>POINT Z (147086.232 222327.455 -0.594)</t>
  </si>
  <si>
    <t>POINT Z (153441.68 207990.018 0)</t>
  </si>
  <si>
    <t>POINT Z (157752.566 168089.076 111.15)</t>
  </si>
  <si>
    <t>POINT Z (146196.249 221856.11 -0.536)</t>
  </si>
  <si>
    <t>POINT Z (157676.83 167850.811 109.903)</t>
  </si>
  <si>
    <t>POINT Z (153410.883 207912.502 0)</t>
  </si>
  <si>
    <t>POINT Z (153392.343 208007.33 0)</t>
  </si>
  <si>
    <t>POINT Z (153435.703 207599.023 0)</t>
  </si>
  <si>
    <t>POINT Z (153418.015 207816.478 0)</t>
  </si>
  <si>
    <t>POINT Z (146285.35 221903.327 -5.233)</t>
  </si>
  <si>
    <t>POINT Z (153363.949 208255.067 0)</t>
  </si>
  <si>
    <t>POINT Z (157731.35 167991.287 112.993)</t>
  </si>
  <si>
    <t>POINT Z (146461.926 221995.474 -14.132)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</si>
</sst>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u/>
      <sz val="10"/>
      <color rgb="FF0000FF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quotePrefix="1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egenenverkeer.data.vlaanderen.be/ns/installatie" TargetMode="External"/><Relationship Id="rId21" Type="http://schemas.openxmlformats.org/officeDocument/2006/relationships/hyperlink" Target="https://wegenenverkeer.data.vlaanderen.be/ns/installatie" TargetMode="External"/><Relationship Id="rId34" Type="http://schemas.openxmlformats.org/officeDocument/2006/relationships/hyperlink" Target="https://wegenenverkeer.data.vlaanderen.be/ns/installatie" TargetMode="External"/><Relationship Id="rId42" Type="http://schemas.openxmlformats.org/officeDocument/2006/relationships/hyperlink" Target="https://wegenenverkeer.data.vlaanderen.be/ns/installatie" TargetMode="External"/><Relationship Id="rId47" Type="http://schemas.openxmlformats.org/officeDocument/2006/relationships/hyperlink" Target="https://wegenenverkeer.data.vlaanderen.be/ns/installatie" TargetMode="External"/><Relationship Id="rId50" Type="http://schemas.openxmlformats.org/officeDocument/2006/relationships/hyperlink" Target="https://wegenenverkeer.data.vlaanderen.be/ns/installatie" TargetMode="External"/><Relationship Id="rId55" Type="http://schemas.openxmlformats.org/officeDocument/2006/relationships/hyperlink" Target="https://wegenenverkeer.data.vlaanderen.be/ns/installatie" TargetMode="External"/><Relationship Id="rId63" Type="http://schemas.openxmlformats.org/officeDocument/2006/relationships/hyperlink" Target="https://wegenenverkeer.data.vlaanderen.be/ns/installatie" TargetMode="External"/><Relationship Id="rId7" Type="http://schemas.openxmlformats.org/officeDocument/2006/relationships/hyperlink" Target="https://wegenenverkeer.data.vlaanderen.be/ns/installatie" TargetMode="External"/><Relationship Id="rId2" Type="http://schemas.openxmlformats.org/officeDocument/2006/relationships/hyperlink" Target="https://wegenenverkeer.data.vlaanderen.be/ns/installatie" TargetMode="External"/><Relationship Id="rId16" Type="http://schemas.openxmlformats.org/officeDocument/2006/relationships/hyperlink" Target="https://wegenenverkeer.data.vlaanderen.be/ns/installatie" TargetMode="External"/><Relationship Id="rId29" Type="http://schemas.openxmlformats.org/officeDocument/2006/relationships/hyperlink" Target="https://wegenenverkeer.data.vlaanderen.be/ns/installatie" TargetMode="External"/><Relationship Id="rId11" Type="http://schemas.openxmlformats.org/officeDocument/2006/relationships/hyperlink" Target="https://wegenenverkeer.data.vlaanderen.be/ns/installatie" TargetMode="External"/><Relationship Id="rId24" Type="http://schemas.openxmlformats.org/officeDocument/2006/relationships/hyperlink" Target="https://wegenenverkeer.data.vlaanderen.be/ns/installatie" TargetMode="External"/><Relationship Id="rId32" Type="http://schemas.openxmlformats.org/officeDocument/2006/relationships/hyperlink" Target="https://wegenenverkeer.data.vlaanderen.be/ns/installatie" TargetMode="External"/><Relationship Id="rId37" Type="http://schemas.openxmlformats.org/officeDocument/2006/relationships/hyperlink" Target="https://wegenenverkeer.data.vlaanderen.be/ns/installatie" TargetMode="External"/><Relationship Id="rId40" Type="http://schemas.openxmlformats.org/officeDocument/2006/relationships/hyperlink" Target="https://wegenenverkeer.data.vlaanderen.be/ns/installatie" TargetMode="External"/><Relationship Id="rId45" Type="http://schemas.openxmlformats.org/officeDocument/2006/relationships/hyperlink" Target="https://wegenenverkeer.data.vlaanderen.be/ns/installatie" TargetMode="External"/><Relationship Id="rId53" Type="http://schemas.openxmlformats.org/officeDocument/2006/relationships/hyperlink" Target="https://wegenenverkeer.data.vlaanderen.be/ns/installatie" TargetMode="External"/><Relationship Id="rId58" Type="http://schemas.openxmlformats.org/officeDocument/2006/relationships/hyperlink" Target="https://wegenenverkeer.data.vlaanderen.be/ns/installatie" TargetMode="External"/><Relationship Id="rId5" Type="http://schemas.openxmlformats.org/officeDocument/2006/relationships/hyperlink" Target="https://wegenenverkeer.data.vlaanderen.be/ns/installatie" TargetMode="External"/><Relationship Id="rId61" Type="http://schemas.openxmlformats.org/officeDocument/2006/relationships/hyperlink" Target="https://wegenenverkeer.data.vlaanderen.be/ns/installatie" TargetMode="External"/><Relationship Id="rId19" Type="http://schemas.openxmlformats.org/officeDocument/2006/relationships/hyperlink" Target="https://wegenenverkeer.data.vlaanderen.be/ns/installatie" TargetMode="External"/><Relationship Id="rId14" Type="http://schemas.openxmlformats.org/officeDocument/2006/relationships/hyperlink" Target="https://wegenenverkeer.data.vlaanderen.be/ns/installatie" TargetMode="External"/><Relationship Id="rId22" Type="http://schemas.openxmlformats.org/officeDocument/2006/relationships/hyperlink" Target="https://wegenenverkeer.data.vlaanderen.be/ns/installatie" TargetMode="External"/><Relationship Id="rId27" Type="http://schemas.openxmlformats.org/officeDocument/2006/relationships/hyperlink" Target="https://wegenenverkeer.data.vlaanderen.be/ns/installatie" TargetMode="External"/><Relationship Id="rId30" Type="http://schemas.openxmlformats.org/officeDocument/2006/relationships/hyperlink" Target="https://wegenenverkeer.data.vlaanderen.be/ns/installatie" TargetMode="External"/><Relationship Id="rId35" Type="http://schemas.openxmlformats.org/officeDocument/2006/relationships/hyperlink" Target="https://wegenenverkeer.data.vlaanderen.be/ns/installatie" TargetMode="External"/><Relationship Id="rId43" Type="http://schemas.openxmlformats.org/officeDocument/2006/relationships/hyperlink" Target="https://wegenenverkeer.data.vlaanderen.be/ns/installatie" TargetMode="External"/><Relationship Id="rId48" Type="http://schemas.openxmlformats.org/officeDocument/2006/relationships/hyperlink" Target="https://wegenenverkeer.data.vlaanderen.be/ns/installatie" TargetMode="External"/><Relationship Id="rId56" Type="http://schemas.openxmlformats.org/officeDocument/2006/relationships/hyperlink" Target="https://wegenenverkeer.data.vlaanderen.be/ns/installatie" TargetMode="External"/><Relationship Id="rId64" Type="http://schemas.openxmlformats.org/officeDocument/2006/relationships/hyperlink" Target="https://wegenenverkeer.data.vlaanderen.be/ns/installatie" TargetMode="External"/><Relationship Id="rId8" Type="http://schemas.openxmlformats.org/officeDocument/2006/relationships/hyperlink" Target="https://wegenenverkeer.data.vlaanderen.be/ns/installatie" TargetMode="External"/><Relationship Id="rId51" Type="http://schemas.openxmlformats.org/officeDocument/2006/relationships/hyperlink" Target="https://wegenenverkeer.data.vlaanderen.be/ns/installatie" TargetMode="External"/><Relationship Id="rId3" Type="http://schemas.openxmlformats.org/officeDocument/2006/relationships/hyperlink" Target="https://wegenenverkeer.data.vlaanderen.be/ns/installatie" TargetMode="External"/><Relationship Id="rId12" Type="http://schemas.openxmlformats.org/officeDocument/2006/relationships/hyperlink" Target="https://wegenenverkeer.data.vlaanderen.be/ns/installatie" TargetMode="External"/><Relationship Id="rId17" Type="http://schemas.openxmlformats.org/officeDocument/2006/relationships/hyperlink" Target="https://wegenenverkeer.data.vlaanderen.be/ns/installatie" TargetMode="External"/><Relationship Id="rId25" Type="http://schemas.openxmlformats.org/officeDocument/2006/relationships/hyperlink" Target="https://wegenenverkeer.data.vlaanderen.be/ns/installatie" TargetMode="External"/><Relationship Id="rId33" Type="http://schemas.openxmlformats.org/officeDocument/2006/relationships/hyperlink" Target="https://wegenenverkeer.data.vlaanderen.be/ns/installatie" TargetMode="External"/><Relationship Id="rId38" Type="http://schemas.openxmlformats.org/officeDocument/2006/relationships/hyperlink" Target="https://wegenenverkeer.data.vlaanderen.be/ns/installatie" TargetMode="External"/><Relationship Id="rId46" Type="http://schemas.openxmlformats.org/officeDocument/2006/relationships/hyperlink" Target="https://wegenenverkeer.data.vlaanderen.be/ns/installatie" TargetMode="External"/><Relationship Id="rId59" Type="http://schemas.openxmlformats.org/officeDocument/2006/relationships/hyperlink" Target="https://wegenenverkeer.data.vlaanderen.be/ns/installatie" TargetMode="External"/><Relationship Id="rId20" Type="http://schemas.openxmlformats.org/officeDocument/2006/relationships/hyperlink" Target="https://wegenenverkeer.data.vlaanderen.be/ns/installatie" TargetMode="External"/><Relationship Id="rId41" Type="http://schemas.openxmlformats.org/officeDocument/2006/relationships/hyperlink" Target="https://wegenenverkeer.data.vlaanderen.be/ns/installatie" TargetMode="External"/><Relationship Id="rId54" Type="http://schemas.openxmlformats.org/officeDocument/2006/relationships/hyperlink" Target="https://wegenenverkeer.data.vlaanderen.be/ns/installatie" TargetMode="External"/><Relationship Id="rId62" Type="http://schemas.openxmlformats.org/officeDocument/2006/relationships/hyperlink" Target="https://wegenenverkeer.data.vlaanderen.be/ns/installatie" TargetMode="External"/><Relationship Id="rId1" Type="http://schemas.openxmlformats.org/officeDocument/2006/relationships/hyperlink" Target="https://wegenenverkeer.data.vlaanderen.be/ns/installatie" TargetMode="External"/><Relationship Id="rId6" Type="http://schemas.openxmlformats.org/officeDocument/2006/relationships/hyperlink" Target="https://wegenenverkeer.data.vlaanderen.be/ns/installatie" TargetMode="External"/><Relationship Id="rId15" Type="http://schemas.openxmlformats.org/officeDocument/2006/relationships/hyperlink" Target="https://wegenenverkeer.data.vlaanderen.be/ns/installatie" TargetMode="External"/><Relationship Id="rId23" Type="http://schemas.openxmlformats.org/officeDocument/2006/relationships/hyperlink" Target="https://wegenenverkeer.data.vlaanderen.be/ns/installatie" TargetMode="External"/><Relationship Id="rId28" Type="http://schemas.openxmlformats.org/officeDocument/2006/relationships/hyperlink" Target="https://wegenenverkeer.data.vlaanderen.be/ns/installatie" TargetMode="External"/><Relationship Id="rId36" Type="http://schemas.openxmlformats.org/officeDocument/2006/relationships/hyperlink" Target="https://wegenenverkeer.data.vlaanderen.be/ns/installatie" TargetMode="External"/><Relationship Id="rId49" Type="http://schemas.openxmlformats.org/officeDocument/2006/relationships/hyperlink" Target="https://wegenenverkeer.data.vlaanderen.be/ns/installatie" TargetMode="External"/><Relationship Id="rId57" Type="http://schemas.openxmlformats.org/officeDocument/2006/relationships/hyperlink" Target="https://wegenenverkeer.data.vlaanderen.be/ns/installatie" TargetMode="External"/><Relationship Id="rId10" Type="http://schemas.openxmlformats.org/officeDocument/2006/relationships/hyperlink" Target="https://wegenenverkeer.data.vlaanderen.be/ns/installatie" TargetMode="External"/><Relationship Id="rId31" Type="http://schemas.openxmlformats.org/officeDocument/2006/relationships/hyperlink" Target="https://wegenenverkeer.data.vlaanderen.be/ns/installatie" TargetMode="External"/><Relationship Id="rId44" Type="http://schemas.openxmlformats.org/officeDocument/2006/relationships/hyperlink" Target="https://wegenenverkeer.data.vlaanderen.be/ns/installatie" TargetMode="External"/><Relationship Id="rId52" Type="http://schemas.openxmlformats.org/officeDocument/2006/relationships/hyperlink" Target="https://wegenenverkeer.data.vlaanderen.be/ns/installatie" TargetMode="External"/><Relationship Id="rId60" Type="http://schemas.openxmlformats.org/officeDocument/2006/relationships/hyperlink" Target="https://wegenenverkeer.data.vlaanderen.be/ns/installatie" TargetMode="External"/><Relationship Id="rId65" Type="http://schemas.openxmlformats.org/officeDocument/2006/relationships/hyperlink" Target="https://wegenenverkeer.data.vlaanderen.be/ns/installatie" TargetMode="External"/><Relationship Id="rId4" Type="http://schemas.openxmlformats.org/officeDocument/2006/relationships/hyperlink" Target="https://wegenenverkeer.data.vlaanderen.be/ns/installatie" TargetMode="External"/><Relationship Id="rId9" Type="http://schemas.openxmlformats.org/officeDocument/2006/relationships/hyperlink" Target="https://wegenenverkeer.data.vlaanderen.be/ns/installatie" TargetMode="External"/><Relationship Id="rId13" Type="http://schemas.openxmlformats.org/officeDocument/2006/relationships/hyperlink" Target="https://wegenenverkeer.data.vlaanderen.be/ns/installatie" TargetMode="External"/><Relationship Id="rId18" Type="http://schemas.openxmlformats.org/officeDocument/2006/relationships/hyperlink" Target="https://wegenenverkeer.data.vlaanderen.be/ns/installatie" TargetMode="External"/><Relationship Id="rId39" Type="http://schemas.openxmlformats.org/officeDocument/2006/relationships/hyperlink" Target="https://wegenenverkeer.data.vlaanderen.be/ns/installati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I68"/>
  <sheetViews>
    <sheetView tabSelected="1" workbookViewId="0">
      <pane ySplit="3" topLeftCell="A4" activePane="bottomLeft" state="frozen"/>
      <selection pane="bottomLeft" activeCell="B4" sqref="B4"/>
    </sheetView>
  </sheetViews>
  <sheetFormatPr defaultColWidth="12.5703125" defaultRowHeight="15.75" customHeight="1" x14ac:dyDescent="0.2"/>
  <cols>
    <col min="1" max="1" width="42.28515625" customWidth="1"/>
    <col min="2" max="2" width="25.28515625" customWidth="1"/>
    <col min="3" max="3" width="42.140625" customWidth="1"/>
    <col min="4" max="4" width="17.28515625" customWidth="1"/>
    <col min="5" max="5" width="65.42578125" customWidth="1"/>
    <col min="6" max="6" width="19.5703125" customWidth="1"/>
    <col min="7" max="7" width="21.7109375" customWidth="1"/>
    <col min="8" max="8" width="10.42578125" customWidth="1"/>
  </cols>
  <sheetData>
    <row r="1" spans="1:9" ht="12.75" x14ac:dyDescent="0.2">
      <c r="A1" s="1" t="s">
        <v>0</v>
      </c>
    </row>
    <row r="2" spans="1:9" ht="12.75" x14ac:dyDescent="0.2">
      <c r="A2" s="1" t="s">
        <v>1</v>
      </c>
    </row>
    <row r="3" spans="1:9" ht="12.75" x14ac:dyDescent="0.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  <c r="H3" s="1" t="s">
        <v>9</v>
      </c>
      <c r="I3" s="1" t="s">
        <v>10</v>
      </c>
    </row>
    <row r="4" spans="1:9" ht="12.75" x14ac:dyDescent="0.2">
      <c r="A4" s="3" t="str">
        <f>HYPERLINK("https://apps.mow.vlaanderen.be/awvinfra/ui/#/?asset=91043d28-5b79-45a7-8f97-71b51cd7727c", "91043d28-5b79-45a7-8f97-71b51cd7727c")</f>
        <v>91043d28-5b79-45a7-8f97-71b51cd7727c</v>
      </c>
      <c r="B4" s="1" t="s">
        <v>16</v>
      </c>
      <c r="C4" s="1" t="s">
        <v>17</v>
      </c>
      <c r="D4" s="2" t="s">
        <v>14</v>
      </c>
      <c r="E4" s="3" t="s">
        <v>18</v>
      </c>
      <c r="F4" s="1" t="s">
        <v>13</v>
      </c>
      <c r="G4" s="1" t="s">
        <v>15</v>
      </c>
      <c r="H4" s="1" t="s">
        <v>11</v>
      </c>
      <c r="I4" s="1" t="s">
        <v>12</v>
      </c>
    </row>
    <row r="5" spans="1:9" ht="12.75" x14ac:dyDescent="0.2">
      <c r="A5" s="3" t="str">
        <f>HYPERLINK("https://apps.mow.vlaanderen.be/awvinfra/ui/#/?asset=7c95fae5-00ad-427f-860f-909d4ec762ba", "7c95fae5-00ad-427f-860f-909d4ec762ba")</f>
        <v>7c95fae5-00ad-427f-860f-909d4ec762ba</v>
      </c>
      <c r="B5" s="1" t="s">
        <v>16</v>
      </c>
      <c r="C5" s="1" t="s">
        <v>19</v>
      </c>
      <c r="D5" s="2" t="s">
        <v>14</v>
      </c>
      <c r="E5" s="3" t="s">
        <v>18</v>
      </c>
      <c r="F5" s="1" t="s">
        <v>13</v>
      </c>
      <c r="G5" s="1" t="s">
        <v>15</v>
      </c>
      <c r="H5" s="1" t="s">
        <v>11</v>
      </c>
      <c r="I5" s="1" t="s">
        <v>12</v>
      </c>
    </row>
    <row r="6" spans="1:9" ht="12.75" x14ac:dyDescent="0.2">
      <c r="A6" s="3" t="str">
        <f>HYPERLINK("https://apps.mow.vlaanderen.be/awvinfra/ui/#/?asset=1c16ec6a-8e29-44bd-ac7b-96d0278e82c5", "1c16ec6a-8e29-44bd-ac7b-96d0278e82c5")</f>
        <v>1c16ec6a-8e29-44bd-ac7b-96d0278e82c5</v>
      </c>
      <c r="B6" s="1" t="s">
        <v>16</v>
      </c>
      <c r="C6" s="1" t="s">
        <v>20</v>
      </c>
      <c r="D6" s="2" t="s">
        <v>14</v>
      </c>
      <c r="E6" s="3" t="s">
        <v>18</v>
      </c>
      <c r="F6" s="1" t="s">
        <v>13</v>
      </c>
      <c r="G6" s="1" t="s">
        <v>15</v>
      </c>
      <c r="H6" s="1" t="s">
        <v>11</v>
      </c>
      <c r="I6" s="1" t="s">
        <v>12</v>
      </c>
    </row>
    <row r="7" spans="1:9" ht="12.75" x14ac:dyDescent="0.2">
      <c r="A7" s="3" t="str">
        <f>HYPERLINK("https://apps.mow.vlaanderen.be/awvinfra/ui/#/?asset=286b1b82-643b-49a3-b67c-9a195ad03c1d", "286b1b82-643b-49a3-b67c-9a195ad03c1d")</f>
        <v>286b1b82-643b-49a3-b67c-9a195ad03c1d</v>
      </c>
      <c r="B7" s="1" t="s">
        <v>16</v>
      </c>
      <c r="C7" s="1" t="s">
        <v>21</v>
      </c>
      <c r="D7" s="2" t="s">
        <v>14</v>
      </c>
      <c r="E7" s="3" t="s">
        <v>18</v>
      </c>
      <c r="F7" s="1" t="s">
        <v>13</v>
      </c>
      <c r="G7" s="1" t="s">
        <v>15</v>
      </c>
      <c r="H7" s="1" t="s">
        <v>11</v>
      </c>
      <c r="I7" s="1" t="s">
        <v>12</v>
      </c>
    </row>
    <row r="8" spans="1:9" ht="12.75" x14ac:dyDescent="0.2">
      <c r="A8" s="3" t="str">
        <f>HYPERLINK("https://apps.mow.vlaanderen.be/awvinfra/ui/#/?asset=955b864b-caef-4279-8d74-edb3593b5ac1", "955b864b-caef-4279-8d74-edb3593b5ac1")</f>
        <v>955b864b-caef-4279-8d74-edb3593b5ac1</v>
      </c>
      <c r="B8" s="1" t="s">
        <v>16</v>
      </c>
      <c r="C8" s="1" t="s">
        <v>22</v>
      </c>
      <c r="D8" s="2" t="s">
        <v>14</v>
      </c>
      <c r="E8" s="3" t="s">
        <v>18</v>
      </c>
      <c r="F8" s="1" t="s">
        <v>13</v>
      </c>
      <c r="G8" s="1" t="s">
        <v>15</v>
      </c>
      <c r="H8" s="1" t="s">
        <v>11</v>
      </c>
      <c r="I8" s="1" t="s">
        <v>12</v>
      </c>
    </row>
    <row r="9" spans="1:9" ht="12.75" x14ac:dyDescent="0.2">
      <c r="A9" s="3" t="str">
        <f>HYPERLINK("https://apps.mow.vlaanderen.be/awvinfra/ui/#/?asset=d3d7368c-3b31-4368-95de-049733dca7b7", "d3d7368c-3b31-4368-95de-049733dca7b7")</f>
        <v>d3d7368c-3b31-4368-95de-049733dca7b7</v>
      </c>
      <c r="B9" s="1" t="s">
        <v>16</v>
      </c>
      <c r="C9" s="1" t="s">
        <v>23</v>
      </c>
      <c r="D9" s="2" t="s">
        <v>14</v>
      </c>
      <c r="E9" s="3" t="s">
        <v>18</v>
      </c>
      <c r="F9" s="1" t="s">
        <v>13</v>
      </c>
      <c r="G9" s="1" t="s">
        <v>15</v>
      </c>
      <c r="H9" s="1" t="s">
        <v>11</v>
      </c>
      <c r="I9" s="1" t="s">
        <v>12</v>
      </c>
    </row>
    <row r="10" spans="1:9" ht="12.75" x14ac:dyDescent="0.2">
      <c r="A10" s="3" t="str">
        <f>HYPERLINK("https://apps.mow.vlaanderen.be/awvinfra/ui/#/?asset=1eb570f6-714b-4bf4-931f-4f9512c377a6", "1eb570f6-714b-4bf4-931f-4f9512c377a6")</f>
        <v>1eb570f6-714b-4bf4-931f-4f9512c377a6</v>
      </c>
      <c r="B10" s="1" t="s">
        <v>16</v>
      </c>
      <c r="C10" s="1" t="s">
        <v>24</v>
      </c>
      <c r="D10" s="2" t="s">
        <v>14</v>
      </c>
      <c r="E10" s="3" t="s">
        <v>18</v>
      </c>
      <c r="F10" s="1" t="s">
        <v>13</v>
      </c>
      <c r="G10" s="1" t="s">
        <v>15</v>
      </c>
      <c r="H10" s="1" t="s">
        <v>11</v>
      </c>
      <c r="I10" s="1" t="s">
        <v>12</v>
      </c>
    </row>
    <row r="11" spans="1:9" ht="12.75" x14ac:dyDescent="0.2">
      <c r="A11" s="3" t="str">
        <f>HYPERLINK("https://apps.mow.vlaanderen.be/awvinfra/ui/#/?asset=9343721f-bbc6-45f9-a165-b1d4c47346cb", "9343721f-bbc6-45f9-a165-b1d4c47346cb")</f>
        <v>9343721f-bbc6-45f9-a165-b1d4c47346cb</v>
      </c>
      <c r="B11" s="1" t="s">
        <v>16</v>
      </c>
      <c r="C11" s="1" t="s">
        <v>25</v>
      </c>
      <c r="D11" s="2" t="s">
        <v>14</v>
      </c>
      <c r="E11" s="3" t="s">
        <v>18</v>
      </c>
      <c r="F11" s="1" t="s">
        <v>13</v>
      </c>
      <c r="G11" s="1" t="s">
        <v>15</v>
      </c>
      <c r="H11" s="1" t="s">
        <v>11</v>
      </c>
      <c r="I11" s="1" t="s">
        <v>12</v>
      </c>
    </row>
    <row r="12" spans="1:9" ht="12.75" x14ac:dyDescent="0.2">
      <c r="A12" s="3" t="str">
        <f>HYPERLINK("https://apps.mow.vlaanderen.be/awvinfra/ui/#/?asset=35a89a09-c0a9-4c60-b2b7-972210ed00c8", "35a89a09-c0a9-4c60-b2b7-972210ed00c8")</f>
        <v>35a89a09-c0a9-4c60-b2b7-972210ed00c8</v>
      </c>
      <c r="B12" s="1" t="s">
        <v>16</v>
      </c>
      <c r="C12" s="1" t="s">
        <v>26</v>
      </c>
      <c r="D12" s="2" t="s">
        <v>14</v>
      </c>
      <c r="E12" s="3" t="s">
        <v>18</v>
      </c>
      <c r="F12" s="1" t="s">
        <v>13</v>
      </c>
      <c r="G12" s="1" t="s">
        <v>15</v>
      </c>
      <c r="H12" s="1" t="s">
        <v>11</v>
      </c>
      <c r="I12" s="1" t="s">
        <v>12</v>
      </c>
    </row>
    <row r="13" spans="1:9" ht="12.75" x14ac:dyDescent="0.2">
      <c r="A13" s="3" t="str">
        <f>HYPERLINK("https://apps.mow.vlaanderen.be/awvinfra/ui/#/?asset=2ee3fc5e-2f8d-4b56-a6e3-b0bf36757efa", "2ee3fc5e-2f8d-4b56-a6e3-b0bf36757efa")</f>
        <v>2ee3fc5e-2f8d-4b56-a6e3-b0bf36757efa</v>
      </c>
      <c r="B13" s="1" t="s">
        <v>16</v>
      </c>
      <c r="C13" s="1" t="s">
        <v>27</v>
      </c>
      <c r="D13" s="2" t="s">
        <v>14</v>
      </c>
      <c r="E13" s="3" t="s">
        <v>18</v>
      </c>
      <c r="F13" s="1" t="s">
        <v>13</v>
      </c>
      <c r="G13" s="1" t="s">
        <v>15</v>
      </c>
      <c r="H13" s="1" t="s">
        <v>11</v>
      </c>
      <c r="I13" s="1" t="s">
        <v>12</v>
      </c>
    </row>
    <row r="14" spans="1:9" ht="12.75" x14ac:dyDescent="0.2">
      <c r="A14" s="3" t="str">
        <f>HYPERLINK("https://apps.mow.vlaanderen.be/awvinfra/ui/#/?asset=739fa154-34ea-494a-af75-81a61783fe20", "739fa154-34ea-494a-af75-81a61783fe20")</f>
        <v>739fa154-34ea-494a-af75-81a61783fe20</v>
      </c>
      <c r="B14" s="1" t="s">
        <v>16</v>
      </c>
      <c r="C14" s="1" t="s">
        <v>28</v>
      </c>
      <c r="D14" s="2" t="s">
        <v>14</v>
      </c>
      <c r="E14" s="3" t="s">
        <v>18</v>
      </c>
      <c r="F14" s="1" t="s">
        <v>13</v>
      </c>
      <c r="G14" s="1" t="s">
        <v>15</v>
      </c>
      <c r="H14" s="1" t="s">
        <v>11</v>
      </c>
      <c r="I14" s="1" t="s">
        <v>12</v>
      </c>
    </row>
    <row r="15" spans="1:9" ht="12.75" x14ac:dyDescent="0.2">
      <c r="A15" s="3" t="str">
        <f>HYPERLINK("https://apps.mow.vlaanderen.be/awvinfra/ui/#/?asset=02931b11-a0c6-4e18-9261-b22f9de1d311", "02931b11-a0c6-4e18-9261-b22f9de1d311")</f>
        <v>02931b11-a0c6-4e18-9261-b22f9de1d311</v>
      </c>
      <c r="B15" s="1" t="s">
        <v>16</v>
      </c>
      <c r="C15" s="1" t="s">
        <v>29</v>
      </c>
      <c r="D15" s="2" t="s">
        <v>14</v>
      </c>
      <c r="E15" s="3" t="s">
        <v>18</v>
      </c>
      <c r="F15" s="1" t="s">
        <v>13</v>
      </c>
      <c r="G15" s="1" t="s">
        <v>15</v>
      </c>
      <c r="H15" s="1" t="s">
        <v>11</v>
      </c>
      <c r="I15" s="1" t="s">
        <v>12</v>
      </c>
    </row>
    <row r="16" spans="1:9" ht="12.75" x14ac:dyDescent="0.2">
      <c r="A16" s="3" t="str">
        <f>HYPERLINK("https://apps.mow.vlaanderen.be/awvinfra/ui/#/?asset=e4a72625-7966-4c1e-b248-2a36bae29356", "e4a72625-7966-4c1e-b248-2a36bae29356")</f>
        <v>e4a72625-7966-4c1e-b248-2a36bae29356</v>
      </c>
      <c r="B16" s="1" t="s">
        <v>16</v>
      </c>
      <c r="C16" s="1" t="s">
        <v>30</v>
      </c>
      <c r="D16" s="2" t="s">
        <v>14</v>
      </c>
      <c r="E16" s="3" t="s">
        <v>18</v>
      </c>
      <c r="F16" s="1" t="s">
        <v>13</v>
      </c>
      <c r="G16" s="1" t="s">
        <v>15</v>
      </c>
      <c r="H16" s="1" t="s">
        <v>11</v>
      </c>
      <c r="I16" s="1" t="s">
        <v>12</v>
      </c>
    </row>
    <row r="17" spans="1:9" ht="12.75" x14ac:dyDescent="0.2">
      <c r="A17" s="3" t="str">
        <f>HYPERLINK("https://apps.mow.vlaanderen.be/awvinfra/ui/#/?asset=501c22c4-929e-470d-a49a-f4af3f2c3aa1", "501c22c4-929e-470d-a49a-f4af3f2c3aa1")</f>
        <v>501c22c4-929e-470d-a49a-f4af3f2c3aa1</v>
      </c>
      <c r="B17" s="1" t="s">
        <v>16</v>
      </c>
      <c r="C17" s="1" t="s">
        <v>31</v>
      </c>
      <c r="D17" s="2" t="s">
        <v>14</v>
      </c>
      <c r="E17" s="3" t="s">
        <v>18</v>
      </c>
      <c r="F17" s="1" t="s">
        <v>13</v>
      </c>
      <c r="G17" s="1" t="s">
        <v>15</v>
      </c>
      <c r="H17" s="1" t="s">
        <v>11</v>
      </c>
      <c r="I17" s="1" t="s">
        <v>12</v>
      </c>
    </row>
    <row r="18" spans="1:9" ht="12.75" x14ac:dyDescent="0.2">
      <c r="A18" s="3" t="str">
        <f>HYPERLINK("https://apps.mow.vlaanderen.be/awvinfra/ui/#/?asset=422aaf5c-b59e-48c4-80ad-8a58a4a14027", "422aaf5c-b59e-48c4-80ad-8a58a4a14027")</f>
        <v>422aaf5c-b59e-48c4-80ad-8a58a4a14027</v>
      </c>
      <c r="B18" s="1" t="s">
        <v>16</v>
      </c>
      <c r="C18" s="1" t="s">
        <v>32</v>
      </c>
      <c r="D18" s="2" t="s">
        <v>14</v>
      </c>
      <c r="E18" s="3" t="s">
        <v>18</v>
      </c>
      <c r="F18" s="1" t="s">
        <v>13</v>
      </c>
      <c r="G18" s="1" t="s">
        <v>15</v>
      </c>
      <c r="H18" s="1" t="s">
        <v>11</v>
      </c>
      <c r="I18" s="1" t="s">
        <v>12</v>
      </c>
    </row>
    <row r="19" spans="1:9" ht="12.75" x14ac:dyDescent="0.2">
      <c r="A19" s="3" t="str">
        <f>HYPERLINK("https://apps.mow.vlaanderen.be/awvinfra/ui/#/?asset=1c79a7c9-b7a8-45bf-9861-67125a7f54fb", "1c79a7c9-b7a8-45bf-9861-67125a7f54fb")</f>
        <v>1c79a7c9-b7a8-45bf-9861-67125a7f54fb</v>
      </c>
      <c r="B19" s="1" t="s">
        <v>16</v>
      </c>
      <c r="C19" s="1" t="s">
        <v>33</v>
      </c>
      <c r="D19" s="2" t="s">
        <v>14</v>
      </c>
      <c r="E19" s="3" t="s">
        <v>18</v>
      </c>
      <c r="F19" s="1" t="s">
        <v>13</v>
      </c>
      <c r="G19" s="1" t="s">
        <v>15</v>
      </c>
      <c r="H19" s="1" t="s">
        <v>11</v>
      </c>
      <c r="I19" s="1" t="s">
        <v>12</v>
      </c>
    </row>
    <row r="20" spans="1:9" ht="12.75" x14ac:dyDescent="0.2">
      <c r="A20" s="3" t="str">
        <f>HYPERLINK("https://apps.mow.vlaanderen.be/awvinfra/ui/#/?asset=5881b431-21e6-4583-9cdb-ecae5f095fc5", "5881b431-21e6-4583-9cdb-ecae5f095fc5")</f>
        <v>5881b431-21e6-4583-9cdb-ecae5f095fc5</v>
      </c>
      <c r="B20" s="1" t="s">
        <v>16</v>
      </c>
      <c r="C20" s="1" t="s">
        <v>34</v>
      </c>
      <c r="D20" s="2" t="s">
        <v>14</v>
      </c>
      <c r="E20" s="3" t="s">
        <v>18</v>
      </c>
      <c r="F20" s="1" t="s">
        <v>13</v>
      </c>
      <c r="G20" s="1" t="s">
        <v>15</v>
      </c>
      <c r="H20" s="1" t="s">
        <v>11</v>
      </c>
      <c r="I20" s="1" t="s">
        <v>12</v>
      </c>
    </row>
    <row r="21" spans="1:9" ht="12.75" x14ac:dyDescent="0.2">
      <c r="A21" s="3" t="str">
        <f>HYPERLINK("https://apps.mow.vlaanderen.be/awvinfra/ui/#/?asset=3dd86937-44b0-4345-9bd5-ecb7bf63a7dd", "3dd86937-44b0-4345-9bd5-ecb7bf63a7dd")</f>
        <v>3dd86937-44b0-4345-9bd5-ecb7bf63a7dd</v>
      </c>
      <c r="B21" s="1" t="s">
        <v>16</v>
      </c>
      <c r="C21" s="1" t="s">
        <v>35</v>
      </c>
      <c r="D21" s="2" t="s">
        <v>14</v>
      </c>
      <c r="E21" s="3" t="s">
        <v>18</v>
      </c>
      <c r="F21" s="1" t="s">
        <v>13</v>
      </c>
      <c r="G21" s="1" t="s">
        <v>15</v>
      </c>
      <c r="H21" s="1" t="s">
        <v>11</v>
      </c>
      <c r="I21" s="1" t="s">
        <v>12</v>
      </c>
    </row>
    <row r="22" spans="1:9" ht="12.75" x14ac:dyDescent="0.2">
      <c r="A22" s="3" t="str">
        <f>HYPERLINK("https://apps.mow.vlaanderen.be/awvinfra/ui/#/?asset=d3c3de64-7cc6-4769-9eae-b0403adbe82c", "d3c3de64-7cc6-4769-9eae-b0403adbe82c")</f>
        <v>d3c3de64-7cc6-4769-9eae-b0403adbe82c</v>
      </c>
      <c r="B22" s="1" t="s">
        <v>16</v>
      </c>
      <c r="C22" s="1" t="s">
        <v>36</v>
      </c>
      <c r="D22" s="2" t="s">
        <v>14</v>
      </c>
      <c r="E22" s="3" t="s">
        <v>18</v>
      </c>
      <c r="F22" s="1" t="s">
        <v>13</v>
      </c>
      <c r="G22" s="1" t="s">
        <v>15</v>
      </c>
      <c r="H22" s="1" t="s">
        <v>11</v>
      </c>
      <c r="I22" s="1" t="s">
        <v>12</v>
      </c>
    </row>
    <row r="23" spans="1:9" ht="12.75" x14ac:dyDescent="0.2">
      <c r="A23" s="3" t="str">
        <f>HYPERLINK("https://apps.mow.vlaanderen.be/awvinfra/ui/#/?asset=f70aeda0-ecfe-4a1e-a5c5-89a178c7c6ff", "f70aeda0-ecfe-4a1e-a5c5-89a178c7c6ff")</f>
        <v>f70aeda0-ecfe-4a1e-a5c5-89a178c7c6ff</v>
      </c>
      <c r="B23" s="1" t="s">
        <v>16</v>
      </c>
      <c r="C23" s="1" t="s">
        <v>37</v>
      </c>
      <c r="D23" s="2" t="s">
        <v>14</v>
      </c>
      <c r="E23" s="3" t="s">
        <v>18</v>
      </c>
      <c r="F23" s="1" t="s">
        <v>13</v>
      </c>
      <c r="G23" s="1" t="s">
        <v>15</v>
      </c>
      <c r="H23" s="1" t="s">
        <v>11</v>
      </c>
      <c r="I23" s="1" t="s">
        <v>12</v>
      </c>
    </row>
    <row r="24" spans="1:9" ht="12.75" x14ac:dyDescent="0.2">
      <c r="A24" s="3" t="str">
        <f>HYPERLINK("https://apps.mow.vlaanderen.be/awvinfra/ui/#/?asset=6f11fb1f-83d3-4d76-84ec-d61af6021c16", "6f11fb1f-83d3-4d76-84ec-d61af6021c16")</f>
        <v>6f11fb1f-83d3-4d76-84ec-d61af6021c16</v>
      </c>
      <c r="B24" s="1" t="s">
        <v>16</v>
      </c>
      <c r="C24" s="1" t="s">
        <v>38</v>
      </c>
      <c r="D24" s="2" t="s">
        <v>14</v>
      </c>
      <c r="E24" s="3" t="s">
        <v>18</v>
      </c>
      <c r="F24" s="1" t="s">
        <v>13</v>
      </c>
      <c r="G24" s="1" t="s">
        <v>15</v>
      </c>
      <c r="H24" s="1" t="s">
        <v>11</v>
      </c>
      <c r="I24" s="1" t="s">
        <v>12</v>
      </c>
    </row>
    <row r="25" spans="1:9" ht="12.75" x14ac:dyDescent="0.2">
      <c r="A25" s="3" t="str">
        <f>HYPERLINK("https://apps.mow.vlaanderen.be/awvinfra/ui/#/?asset=16096064-836b-428c-8565-c678207b360e", "16096064-836b-428c-8565-c678207b360e")</f>
        <v>16096064-836b-428c-8565-c678207b360e</v>
      </c>
      <c r="B25" s="1" t="s">
        <v>16</v>
      </c>
      <c r="C25" s="1" t="s">
        <v>39</v>
      </c>
      <c r="D25" s="2" t="s">
        <v>14</v>
      </c>
      <c r="E25" s="3" t="s">
        <v>18</v>
      </c>
      <c r="F25" s="1" t="s">
        <v>13</v>
      </c>
      <c r="G25" s="1" t="s">
        <v>15</v>
      </c>
      <c r="H25" s="1" t="s">
        <v>11</v>
      </c>
      <c r="I25" s="1" t="s">
        <v>12</v>
      </c>
    </row>
    <row r="26" spans="1:9" ht="12.75" x14ac:dyDescent="0.2">
      <c r="A26" s="3" t="str">
        <f>HYPERLINK("https://apps.mow.vlaanderen.be/awvinfra/ui/#/?asset=fc718cc1-6f2e-4c06-8450-181ff7d06067", "fc718cc1-6f2e-4c06-8450-181ff7d06067")</f>
        <v>fc718cc1-6f2e-4c06-8450-181ff7d06067</v>
      </c>
      <c r="B26" s="1" t="s">
        <v>16</v>
      </c>
      <c r="C26" s="1" t="s">
        <v>40</v>
      </c>
      <c r="D26" s="2" t="s">
        <v>14</v>
      </c>
      <c r="E26" s="3" t="s">
        <v>18</v>
      </c>
      <c r="F26" s="1" t="s">
        <v>13</v>
      </c>
      <c r="G26" s="1" t="s">
        <v>15</v>
      </c>
      <c r="H26" s="1" t="s">
        <v>11</v>
      </c>
      <c r="I26" s="1" t="s">
        <v>12</v>
      </c>
    </row>
    <row r="27" spans="1:9" ht="12.75" x14ac:dyDescent="0.2">
      <c r="A27" s="3" t="str">
        <f>HYPERLINK("https://apps.mow.vlaanderen.be/awvinfra/ui/#/?asset=e6fc13d8-8d02-40e4-8dca-9e877bc93bdc", "e6fc13d8-8d02-40e4-8dca-9e877bc93bdc")</f>
        <v>e6fc13d8-8d02-40e4-8dca-9e877bc93bdc</v>
      </c>
      <c r="B27" s="1" t="s">
        <v>16</v>
      </c>
      <c r="C27" s="1" t="s">
        <v>41</v>
      </c>
      <c r="D27" s="2" t="s">
        <v>14</v>
      </c>
      <c r="E27" s="3" t="s">
        <v>18</v>
      </c>
      <c r="F27" s="1" t="s">
        <v>13</v>
      </c>
      <c r="G27" s="1" t="s">
        <v>15</v>
      </c>
      <c r="H27" s="1" t="s">
        <v>11</v>
      </c>
      <c r="I27" s="1" t="s">
        <v>12</v>
      </c>
    </row>
    <row r="28" spans="1:9" ht="12.75" x14ac:dyDescent="0.2">
      <c r="A28" s="3" t="str">
        <f>HYPERLINK("https://apps.mow.vlaanderen.be/awvinfra/ui/#/?asset=81108eaa-ec63-479d-a4d3-fd4a6cc4a1a3", "81108eaa-ec63-479d-a4d3-fd4a6cc4a1a3")</f>
        <v>81108eaa-ec63-479d-a4d3-fd4a6cc4a1a3</v>
      </c>
      <c r="B28" s="1" t="s">
        <v>16</v>
      </c>
      <c r="C28" s="1" t="s">
        <v>42</v>
      </c>
      <c r="D28" s="2" t="s">
        <v>14</v>
      </c>
      <c r="E28" s="3" t="s">
        <v>18</v>
      </c>
      <c r="F28" s="1" t="s">
        <v>13</v>
      </c>
      <c r="G28" s="1" t="s">
        <v>15</v>
      </c>
      <c r="H28" s="1" t="s">
        <v>11</v>
      </c>
      <c r="I28" s="1" t="s">
        <v>12</v>
      </c>
    </row>
    <row r="29" spans="1:9" ht="12.75" x14ac:dyDescent="0.2">
      <c r="A29" s="3" t="str">
        <f>HYPERLINK("https://apps.mow.vlaanderen.be/awvinfra/ui/#/?asset=d55eed9d-62d0-4d6a-a9a8-f5cf7eeaf3a9", "d55eed9d-62d0-4d6a-a9a8-f5cf7eeaf3a9")</f>
        <v>d55eed9d-62d0-4d6a-a9a8-f5cf7eeaf3a9</v>
      </c>
      <c r="B29" s="1" t="s">
        <v>16</v>
      </c>
      <c r="C29" s="1" t="s">
        <v>43</v>
      </c>
      <c r="D29" s="2" t="s">
        <v>14</v>
      </c>
      <c r="E29" s="3" t="s">
        <v>18</v>
      </c>
      <c r="F29" s="1" t="s">
        <v>13</v>
      </c>
      <c r="G29" s="1" t="s">
        <v>15</v>
      </c>
      <c r="H29" s="1" t="s">
        <v>11</v>
      </c>
      <c r="I29" s="1" t="s">
        <v>12</v>
      </c>
    </row>
    <row r="30" spans="1:9" ht="12.75" x14ac:dyDescent="0.2">
      <c r="A30" s="3" t="str">
        <f>HYPERLINK("https://apps.mow.vlaanderen.be/awvinfra/ui/#/?asset=35b25f8d-74e6-4347-820b-e08f079b6cce", "35b25f8d-74e6-4347-820b-e08f079b6cce")</f>
        <v>35b25f8d-74e6-4347-820b-e08f079b6cce</v>
      </c>
      <c r="B30" s="1" t="s">
        <v>16</v>
      </c>
      <c r="C30" s="1" t="s">
        <v>44</v>
      </c>
      <c r="D30" s="2" t="s">
        <v>14</v>
      </c>
      <c r="E30" s="3" t="s">
        <v>18</v>
      </c>
      <c r="F30" s="1" t="s">
        <v>13</v>
      </c>
      <c r="G30" s="1" t="s">
        <v>15</v>
      </c>
      <c r="H30" s="1" t="s">
        <v>11</v>
      </c>
      <c r="I30" s="1" t="s">
        <v>12</v>
      </c>
    </row>
    <row r="31" spans="1:9" ht="12.75" x14ac:dyDescent="0.2">
      <c r="A31" s="3" t="str">
        <f>HYPERLINK("https://apps.mow.vlaanderen.be/awvinfra/ui/#/?asset=c042a9d0-e3f1-4258-809f-b19e13d4b7f9", "c042a9d0-e3f1-4258-809f-b19e13d4b7f9")</f>
        <v>c042a9d0-e3f1-4258-809f-b19e13d4b7f9</v>
      </c>
      <c r="B31" s="1" t="s">
        <v>16</v>
      </c>
      <c r="C31" s="1" t="s">
        <v>45</v>
      </c>
      <c r="D31" s="2" t="s">
        <v>14</v>
      </c>
      <c r="E31" s="3" t="s">
        <v>18</v>
      </c>
      <c r="F31" s="1" t="s">
        <v>13</v>
      </c>
      <c r="G31" s="1" t="s">
        <v>15</v>
      </c>
      <c r="H31" s="1" t="s">
        <v>11</v>
      </c>
      <c r="I31" s="1" t="s">
        <v>12</v>
      </c>
    </row>
    <row r="32" spans="1:9" ht="12.75" x14ac:dyDescent="0.2">
      <c r="A32" s="3" t="str">
        <f>HYPERLINK("https://apps.mow.vlaanderen.be/awvinfra/ui/#/?asset=d73e4d9f-86c9-433a-a7a7-ae1626d6845e", "d73e4d9f-86c9-433a-a7a7-ae1626d6845e")</f>
        <v>d73e4d9f-86c9-433a-a7a7-ae1626d6845e</v>
      </c>
      <c r="B32" s="1" t="s">
        <v>16</v>
      </c>
      <c r="C32" s="1" t="s">
        <v>46</v>
      </c>
      <c r="D32" s="2" t="s">
        <v>14</v>
      </c>
      <c r="E32" s="3" t="s">
        <v>18</v>
      </c>
      <c r="F32" s="1" t="s">
        <v>13</v>
      </c>
      <c r="G32" s="1" t="s">
        <v>15</v>
      </c>
      <c r="H32" s="1" t="s">
        <v>11</v>
      </c>
      <c r="I32" s="1" t="s">
        <v>12</v>
      </c>
    </row>
    <row r="33" spans="1:9" ht="12.75" x14ac:dyDescent="0.2">
      <c r="A33" s="3" t="str">
        <f>HYPERLINK("https://apps.mow.vlaanderen.be/awvinfra/ui/#/?asset=2169878b-32a7-4cf1-a076-387addcb778b", "2169878b-32a7-4cf1-a076-387addcb778b")</f>
        <v>2169878b-32a7-4cf1-a076-387addcb778b</v>
      </c>
      <c r="B33" s="1" t="s">
        <v>16</v>
      </c>
      <c r="C33" s="1" t="s">
        <v>47</v>
      </c>
      <c r="D33" s="2" t="s">
        <v>14</v>
      </c>
      <c r="E33" s="3" t="s">
        <v>18</v>
      </c>
      <c r="F33" s="1" t="s">
        <v>13</v>
      </c>
      <c r="G33" s="1" t="s">
        <v>15</v>
      </c>
      <c r="H33" s="1" t="s">
        <v>11</v>
      </c>
      <c r="I33" s="1" t="s">
        <v>12</v>
      </c>
    </row>
    <row r="34" spans="1:9" ht="12.75" x14ac:dyDescent="0.2">
      <c r="A34" s="3" t="str">
        <f>HYPERLINK("https://apps.mow.vlaanderen.be/awvinfra/ui/#/?asset=c08c1473-da2b-44fc-8b2a-c5c12745d76b", "c08c1473-da2b-44fc-8b2a-c5c12745d76b")</f>
        <v>c08c1473-da2b-44fc-8b2a-c5c12745d76b</v>
      </c>
      <c r="B34" s="1" t="s">
        <v>16</v>
      </c>
      <c r="C34" s="1" t="s">
        <v>48</v>
      </c>
      <c r="D34" s="2" t="s">
        <v>14</v>
      </c>
      <c r="E34" s="3" t="s">
        <v>18</v>
      </c>
      <c r="F34" s="1" t="s">
        <v>13</v>
      </c>
      <c r="G34" s="1" t="s">
        <v>15</v>
      </c>
      <c r="H34" s="1" t="s">
        <v>11</v>
      </c>
      <c r="I34" s="1" t="s">
        <v>12</v>
      </c>
    </row>
    <row r="35" spans="1:9" ht="12.75" x14ac:dyDescent="0.2">
      <c r="A35" s="3" t="str">
        <f>HYPERLINK("https://apps.mow.vlaanderen.be/awvinfra/ui/#/?asset=a8029717-4800-4be4-baf2-ceec5c0fc280", "a8029717-4800-4be4-baf2-ceec5c0fc280")</f>
        <v>a8029717-4800-4be4-baf2-ceec5c0fc280</v>
      </c>
      <c r="B35" s="1" t="s">
        <v>16</v>
      </c>
      <c r="C35" s="1" t="s">
        <v>49</v>
      </c>
      <c r="D35" s="2" t="s">
        <v>14</v>
      </c>
      <c r="E35" s="3" t="s">
        <v>18</v>
      </c>
      <c r="F35" s="1" t="s">
        <v>13</v>
      </c>
      <c r="G35" s="1" t="s">
        <v>15</v>
      </c>
      <c r="H35" s="1" t="s">
        <v>11</v>
      </c>
      <c r="I35" s="1" t="s">
        <v>12</v>
      </c>
    </row>
    <row r="36" spans="1:9" ht="12.75" x14ac:dyDescent="0.2">
      <c r="A36" s="3" t="str">
        <f>HYPERLINK("https://apps.mow.vlaanderen.be/awvinfra/ui/#/?asset=c7bf8c65-a811-44e6-8044-acfb3dd759e1", "c7bf8c65-a811-44e6-8044-acfb3dd759e1")</f>
        <v>c7bf8c65-a811-44e6-8044-acfb3dd759e1</v>
      </c>
      <c r="B36" s="1" t="s">
        <v>16</v>
      </c>
      <c r="C36" s="1" t="s">
        <v>50</v>
      </c>
      <c r="D36" s="2" t="s">
        <v>14</v>
      </c>
      <c r="E36" s="3" t="s">
        <v>18</v>
      </c>
      <c r="F36" s="1" t="s">
        <v>13</v>
      </c>
      <c r="G36" s="1" t="s">
        <v>15</v>
      </c>
      <c r="H36" s="1" t="s">
        <v>11</v>
      </c>
      <c r="I36" s="1" t="s">
        <v>12</v>
      </c>
    </row>
    <row r="37" spans="1:9" ht="12.75" x14ac:dyDescent="0.2">
      <c r="A37" s="3" t="str">
        <f>HYPERLINK("https://apps.mow.vlaanderen.be/awvinfra/ui/#/?asset=9fdadf22-78a8-4b63-b70c-79b1ff9f5803", "9fdadf22-78a8-4b63-b70c-79b1ff9f5803")</f>
        <v>9fdadf22-78a8-4b63-b70c-79b1ff9f5803</v>
      </c>
      <c r="B37" s="1" t="s">
        <v>16</v>
      </c>
      <c r="C37" s="1" t="s">
        <v>51</v>
      </c>
      <c r="D37" s="2" t="s">
        <v>14</v>
      </c>
      <c r="E37" s="3" t="s">
        <v>18</v>
      </c>
      <c r="F37" s="1" t="s">
        <v>13</v>
      </c>
      <c r="G37" s="1" t="s">
        <v>15</v>
      </c>
      <c r="H37" s="1" t="s">
        <v>11</v>
      </c>
      <c r="I37" s="1" t="s">
        <v>12</v>
      </c>
    </row>
    <row r="38" spans="1:9" ht="12.75" x14ac:dyDescent="0.2">
      <c r="A38" s="3" t="str">
        <f>HYPERLINK("https://apps.mow.vlaanderen.be/awvinfra/ui/#/?asset=d37862aa-2481-4158-b6e8-958a09cce64a", "d37862aa-2481-4158-b6e8-958a09cce64a")</f>
        <v>d37862aa-2481-4158-b6e8-958a09cce64a</v>
      </c>
      <c r="B38" s="1" t="s">
        <v>16</v>
      </c>
      <c r="C38" s="1" t="s">
        <v>52</v>
      </c>
      <c r="D38" s="2" t="s">
        <v>14</v>
      </c>
      <c r="E38" s="3" t="s">
        <v>18</v>
      </c>
      <c r="F38" s="1" t="s">
        <v>13</v>
      </c>
      <c r="G38" s="1" t="s">
        <v>15</v>
      </c>
      <c r="H38" s="1" t="s">
        <v>11</v>
      </c>
      <c r="I38" s="1" t="s">
        <v>12</v>
      </c>
    </row>
    <row r="39" spans="1:9" ht="12.75" x14ac:dyDescent="0.2">
      <c r="A39" s="3" t="str">
        <f>HYPERLINK("https://apps.mow.vlaanderen.be/awvinfra/ui/#/?asset=bfefc458-760d-493b-9bf3-25670c72835d", "bfefc458-760d-493b-9bf3-25670c72835d")</f>
        <v>bfefc458-760d-493b-9bf3-25670c72835d</v>
      </c>
      <c r="B39" s="1" t="s">
        <v>16</v>
      </c>
      <c r="C39" s="1" t="s">
        <v>53</v>
      </c>
      <c r="D39" s="2" t="s">
        <v>14</v>
      </c>
      <c r="E39" s="3" t="s">
        <v>18</v>
      </c>
      <c r="F39" s="1" t="s">
        <v>13</v>
      </c>
      <c r="G39" s="1" t="s">
        <v>15</v>
      </c>
      <c r="H39" s="1" t="s">
        <v>11</v>
      </c>
      <c r="I39" s="1" t="s">
        <v>12</v>
      </c>
    </row>
    <row r="40" spans="1:9" ht="12.75" x14ac:dyDescent="0.2">
      <c r="A40" s="3" t="str">
        <f>HYPERLINK("https://apps.mow.vlaanderen.be/awvinfra/ui/#/?asset=4e7387ab-c8ac-4596-98d6-4f89cb56a9b1", "4e7387ab-c8ac-4596-98d6-4f89cb56a9b1")</f>
        <v>4e7387ab-c8ac-4596-98d6-4f89cb56a9b1</v>
      </c>
      <c r="B40" s="1" t="s">
        <v>16</v>
      </c>
      <c r="C40" s="1" t="s">
        <v>54</v>
      </c>
      <c r="D40" s="2" t="s">
        <v>14</v>
      </c>
      <c r="E40" s="3" t="s">
        <v>18</v>
      </c>
      <c r="F40" s="1" t="s">
        <v>13</v>
      </c>
      <c r="G40" s="1" t="s">
        <v>15</v>
      </c>
      <c r="H40" s="1" t="s">
        <v>11</v>
      </c>
      <c r="I40" s="1" t="s">
        <v>12</v>
      </c>
    </row>
    <row r="41" spans="1:9" ht="12.75" x14ac:dyDescent="0.2">
      <c r="A41" s="3" t="str">
        <f>HYPERLINK("https://apps.mow.vlaanderen.be/awvinfra/ui/#/?asset=fdcce184-06f7-44ac-9059-7c877681e353", "fdcce184-06f7-44ac-9059-7c877681e353")</f>
        <v>fdcce184-06f7-44ac-9059-7c877681e353</v>
      </c>
      <c r="B41" s="1" t="s">
        <v>16</v>
      </c>
      <c r="C41" s="1" t="s">
        <v>55</v>
      </c>
      <c r="D41" s="2" t="s">
        <v>14</v>
      </c>
      <c r="E41" s="3" t="s">
        <v>18</v>
      </c>
      <c r="F41" s="1" t="s">
        <v>13</v>
      </c>
      <c r="G41" s="1" t="s">
        <v>15</v>
      </c>
      <c r="H41" s="1" t="s">
        <v>11</v>
      </c>
      <c r="I41" s="1" t="s">
        <v>12</v>
      </c>
    </row>
    <row r="42" spans="1:9" ht="12.75" x14ac:dyDescent="0.2">
      <c r="A42" s="3" t="str">
        <f>HYPERLINK("https://apps.mow.vlaanderen.be/awvinfra/ui/#/?asset=a8edff22-c564-4999-bcdd-da474735db87", "a8edff22-c564-4999-bcdd-da474735db87")</f>
        <v>a8edff22-c564-4999-bcdd-da474735db87</v>
      </c>
      <c r="B42" s="1" t="s">
        <v>16</v>
      </c>
      <c r="C42" s="1" t="s">
        <v>56</v>
      </c>
      <c r="D42" s="2" t="s">
        <v>14</v>
      </c>
      <c r="E42" s="3" t="s">
        <v>18</v>
      </c>
      <c r="F42" s="1" t="s">
        <v>13</v>
      </c>
      <c r="G42" s="1" t="s">
        <v>15</v>
      </c>
      <c r="H42" s="1" t="s">
        <v>11</v>
      </c>
      <c r="I42" s="1" t="s">
        <v>12</v>
      </c>
    </row>
    <row r="43" spans="1:9" ht="12.75" x14ac:dyDescent="0.2">
      <c r="A43" s="3" t="str">
        <f>HYPERLINK("https://apps.mow.vlaanderen.be/awvinfra/ui/#/?asset=4da6d1c2-3600-408e-a65c-34adf1947926", "4da6d1c2-3600-408e-a65c-34adf1947926")</f>
        <v>4da6d1c2-3600-408e-a65c-34adf1947926</v>
      </c>
      <c r="B43" s="1" t="s">
        <v>16</v>
      </c>
      <c r="C43" s="1" t="s">
        <v>57</v>
      </c>
      <c r="D43" s="2" t="s">
        <v>14</v>
      </c>
      <c r="E43" s="3" t="s">
        <v>18</v>
      </c>
      <c r="F43" s="1" t="s">
        <v>13</v>
      </c>
      <c r="G43" s="1" t="s">
        <v>15</v>
      </c>
      <c r="H43" s="1" t="s">
        <v>11</v>
      </c>
      <c r="I43" s="1" t="s">
        <v>12</v>
      </c>
    </row>
    <row r="44" spans="1:9" ht="12.75" x14ac:dyDescent="0.2">
      <c r="A44" s="3" t="str">
        <f>HYPERLINK("https://apps.mow.vlaanderen.be/awvinfra/ui/#/?asset=61c6672e-d2ee-43bf-bd73-c5f28651368b", "61c6672e-d2ee-43bf-bd73-c5f28651368b")</f>
        <v>61c6672e-d2ee-43bf-bd73-c5f28651368b</v>
      </c>
      <c r="B44" s="1" t="s">
        <v>16</v>
      </c>
      <c r="C44" s="1" t="s">
        <v>58</v>
      </c>
      <c r="D44" s="2" t="s">
        <v>14</v>
      </c>
      <c r="E44" s="3" t="s">
        <v>18</v>
      </c>
      <c r="F44" s="1" t="s">
        <v>13</v>
      </c>
      <c r="G44" s="1" t="s">
        <v>15</v>
      </c>
      <c r="H44" s="1" t="s">
        <v>11</v>
      </c>
      <c r="I44" s="1" t="s">
        <v>12</v>
      </c>
    </row>
    <row r="45" spans="1:9" ht="12.75" x14ac:dyDescent="0.2">
      <c r="A45" s="3" t="str">
        <f>HYPERLINK("https://apps.mow.vlaanderen.be/awvinfra/ui/#/?asset=3e4128da-fe12-43f8-8e4e-8c0a41de0f0a", "3e4128da-fe12-43f8-8e4e-8c0a41de0f0a")</f>
        <v>3e4128da-fe12-43f8-8e4e-8c0a41de0f0a</v>
      </c>
      <c r="B45" s="1" t="s">
        <v>16</v>
      </c>
      <c r="C45" s="1" t="s">
        <v>59</v>
      </c>
      <c r="D45" s="2" t="s">
        <v>14</v>
      </c>
      <c r="E45" s="3" t="s">
        <v>18</v>
      </c>
      <c r="F45" s="1" t="s">
        <v>13</v>
      </c>
      <c r="G45" s="1" t="s">
        <v>15</v>
      </c>
      <c r="H45" s="1" t="s">
        <v>11</v>
      </c>
      <c r="I45" s="1" t="s">
        <v>12</v>
      </c>
    </row>
    <row r="46" spans="1:9" ht="12.75" x14ac:dyDescent="0.2">
      <c r="A46" s="3" t="str">
        <f>HYPERLINK("https://apps.mow.vlaanderen.be/awvinfra/ui/#/?asset=5035270f-0f48-4223-b28f-9c14f6509c89", "5035270f-0f48-4223-b28f-9c14f6509c89")</f>
        <v>5035270f-0f48-4223-b28f-9c14f6509c89</v>
      </c>
      <c r="B46" s="1" t="s">
        <v>16</v>
      </c>
      <c r="C46" s="1" t="s">
        <v>60</v>
      </c>
      <c r="D46" s="2" t="s">
        <v>14</v>
      </c>
      <c r="E46" s="3" t="s">
        <v>18</v>
      </c>
      <c r="F46" s="1" t="s">
        <v>13</v>
      </c>
      <c r="G46" s="1" t="s">
        <v>15</v>
      </c>
      <c r="H46" s="1" t="s">
        <v>11</v>
      </c>
      <c r="I46" s="1" t="s">
        <v>12</v>
      </c>
    </row>
    <row r="47" spans="1:9" ht="12.75" x14ac:dyDescent="0.2">
      <c r="A47" s="3" t="str">
        <f>HYPERLINK("https://apps.mow.vlaanderen.be/awvinfra/ui/#/?asset=0a01d336-3bad-4e24-b0ad-4b5610a425b4", "0a01d336-3bad-4e24-b0ad-4b5610a425b4")</f>
        <v>0a01d336-3bad-4e24-b0ad-4b5610a425b4</v>
      </c>
      <c r="B47" s="1" t="s">
        <v>16</v>
      </c>
      <c r="C47" s="1" t="s">
        <v>61</v>
      </c>
      <c r="D47" s="2" t="s">
        <v>14</v>
      </c>
      <c r="E47" s="3" t="s">
        <v>18</v>
      </c>
      <c r="F47" s="1" t="s">
        <v>13</v>
      </c>
      <c r="G47" s="1" t="s">
        <v>15</v>
      </c>
      <c r="H47" s="1" t="s">
        <v>11</v>
      </c>
      <c r="I47" s="1" t="s">
        <v>12</v>
      </c>
    </row>
    <row r="48" spans="1:9" ht="12.75" x14ac:dyDescent="0.2">
      <c r="A48" s="3" t="str">
        <f>HYPERLINK("https://apps.mow.vlaanderen.be/awvinfra/ui/#/?asset=f00bf284-f9f0-4149-8b72-70b564de354f", "f00bf284-f9f0-4149-8b72-70b564de354f")</f>
        <v>f00bf284-f9f0-4149-8b72-70b564de354f</v>
      </c>
      <c r="B48" s="1" t="s">
        <v>16</v>
      </c>
      <c r="C48" s="1" t="s">
        <v>62</v>
      </c>
      <c r="D48" s="2" t="s">
        <v>14</v>
      </c>
      <c r="E48" s="3" t="s">
        <v>18</v>
      </c>
      <c r="F48" s="1" t="s">
        <v>13</v>
      </c>
      <c r="G48" s="1" t="s">
        <v>15</v>
      </c>
      <c r="H48" s="1" t="s">
        <v>11</v>
      </c>
      <c r="I48" s="1" t="s">
        <v>12</v>
      </c>
    </row>
    <row r="49" spans="1:9" ht="12.75" x14ac:dyDescent="0.2">
      <c r="A49" s="3" t="str">
        <f>HYPERLINK("https://apps.mow.vlaanderen.be/awvinfra/ui/#/?asset=1dcba6e2-f2da-4c24-9130-b245d66492b8", "1dcba6e2-f2da-4c24-9130-b245d66492b8")</f>
        <v>1dcba6e2-f2da-4c24-9130-b245d66492b8</v>
      </c>
      <c r="B49" s="1" t="s">
        <v>16</v>
      </c>
      <c r="C49" s="1" t="s">
        <v>63</v>
      </c>
      <c r="D49" s="2" t="s">
        <v>14</v>
      </c>
      <c r="E49" s="3" t="s">
        <v>18</v>
      </c>
      <c r="F49" s="1" t="s">
        <v>13</v>
      </c>
      <c r="G49" s="1" t="s">
        <v>15</v>
      </c>
      <c r="H49" s="1" t="s">
        <v>11</v>
      </c>
      <c r="I49" s="1" t="s">
        <v>12</v>
      </c>
    </row>
    <row r="50" spans="1:9" ht="12.75" x14ac:dyDescent="0.2">
      <c r="A50" s="3" t="str">
        <f>HYPERLINK("https://apps.mow.vlaanderen.be/awvinfra/ui/#/?asset=254af0d0-0354-450a-b009-bd8daa8f4623", "254af0d0-0354-450a-b009-bd8daa8f4623")</f>
        <v>254af0d0-0354-450a-b009-bd8daa8f4623</v>
      </c>
      <c r="B50" s="1" t="s">
        <v>16</v>
      </c>
      <c r="C50" s="1" t="s">
        <v>64</v>
      </c>
      <c r="D50" s="2" t="s">
        <v>14</v>
      </c>
      <c r="E50" s="3" t="s">
        <v>18</v>
      </c>
      <c r="F50" s="1" t="s">
        <v>13</v>
      </c>
      <c r="G50" s="1" t="s">
        <v>15</v>
      </c>
      <c r="H50" s="1" t="s">
        <v>11</v>
      </c>
      <c r="I50" s="1" t="s">
        <v>12</v>
      </c>
    </row>
    <row r="51" spans="1:9" ht="12.75" x14ac:dyDescent="0.2">
      <c r="A51" s="3" t="str">
        <f>HYPERLINK("https://apps.mow.vlaanderen.be/awvinfra/ui/#/?asset=188f36e9-380b-41e1-9bf3-6f35156de842", "188f36e9-380b-41e1-9bf3-6f35156de842")</f>
        <v>188f36e9-380b-41e1-9bf3-6f35156de842</v>
      </c>
      <c r="B51" s="1" t="s">
        <v>16</v>
      </c>
      <c r="C51" s="1" t="s">
        <v>65</v>
      </c>
      <c r="D51" s="2" t="s">
        <v>14</v>
      </c>
      <c r="E51" s="3" t="s">
        <v>18</v>
      </c>
      <c r="F51" s="1" t="s">
        <v>13</v>
      </c>
      <c r="G51" s="1" t="s">
        <v>15</v>
      </c>
      <c r="H51" s="1" t="s">
        <v>11</v>
      </c>
      <c r="I51" s="1" t="s">
        <v>12</v>
      </c>
    </row>
    <row r="52" spans="1:9" ht="12.75" x14ac:dyDescent="0.2">
      <c r="A52" s="3" t="str">
        <f>HYPERLINK("https://apps.mow.vlaanderen.be/awvinfra/ui/#/?asset=a6654180-157a-45ab-b908-969935c89c2f", "a6654180-157a-45ab-b908-969935c89c2f")</f>
        <v>a6654180-157a-45ab-b908-969935c89c2f</v>
      </c>
      <c r="B52" s="1" t="s">
        <v>16</v>
      </c>
      <c r="C52" s="1" t="s">
        <v>66</v>
      </c>
      <c r="D52" s="2" t="s">
        <v>14</v>
      </c>
      <c r="E52" s="3" t="s">
        <v>18</v>
      </c>
      <c r="F52" s="1" t="s">
        <v>13</v>
      </c>
      <c r="G52" s="1" t="s">
        <v>15</v>
      </c>
      <c r="H52" s="1" t="s">
        <v>11</v>
      </c>
      <c r="I52" s="1" t="s">
        <v>12</v>
      </c>
    </row>
    <row r="53" spans="1:9" ht="12.75" x14ac:dyDescent="0.2">
      <c r="A53" s="3" t="str">
        <f>HYPERLINK("https://apps.mow.vlaanderen.be/awvinfra/ui/#/?asset=e4669282-8458-48ca-85c1-33fcd3c54703", "e4669282-8458-48ca-85c1-33fcd3c54703")</f>
        <v>e4669282-8458-48ca-85c1-33fcd3c54703</v>
      </c>
      <c r="B53" s="1" t="s">
        <v>16</v>
      </c>
      <c r="C53" s="1" t="s">
        <v>67</v>
      </c>
      <c r="D53" s="2" t="s">
        <v>14</v>
      </c>
      <c r="E53" s="3" t="s">
        <v>18</v>
      </c>
      <c r="F53" s="1" t="s">
        <v>13</v>
      </c>
      <c r="G53" s="1" t="s">
        <v>15</v>
      </c>
      <c r="H53" s="1" t="s">
        <v>11</v>
      </c>
      <c r="I53" s="1" t="s">
        <v>12</v>
      </c>
    </row>
    <row r="54" spans="1:9" ht="12.75" x14ac:dyDescent="0.2">
      <c r="A54" s="3" t="str">
        <f>HYPERLINK("https://apps.mow.vlaanderen.be/awvinfra/ui/#/?asset=4d76ae86-ebe9-4947-b82c-63e9a5879fd8", "4d76ae86-ebe9-4947-b82c-63e9a5879fd8")</f>
        <v>4d76ae86-ebe9-4947-b82c-63e9a5879fd8</v>
      </c>
      <c r="B54" s="1" t="s">
        <v>16</v>
      </c>
      <c r="C54" s="1" t="s">
        <v>68</v>
      </c>
      <c r="D54" s="2" t="s">
        <v>14</v>
      </c>
      <c r="E54" s="3" t="s">
        <v>18</v>
      </c>
      <c r="F54" s="1" t="s">
        <v>13</v>
      </c>
      <c r="G54" s="1" t="s">
        <v>15</v>
      </c>
      <c r="H54" s="1" t="s">
        <v>11</v>
      </c>
      <c r="I54" s="1" t="s">
        <v>12</v>
      </c>
    </row>
    <row r="55" spans="1:9" ht="12.75" x14ac:dyDescent="0.2">
      <c r="A55" s="3" t="str">
        <f>HYPERLINK("https://apps.mow.vlaanderen.be/awvinfra/ui/#/?asset=f7ca356d-21b2-45f8-86ca-521a97cdb534", "f7ca356d-21b2-45f8-86ca-521a97cdb534")</f>
        <v>f7ca356d-21b2-45f8-86ca-521a97cdb534</v>
      </c>
      <c r="B55" s="1" t="s">
        <v>16</v>
      </c>
      <c r="C55" s="1" t="s">
        <v>69</v>
      </c>
      <c r="D55" s="2" t="s">
        <v>14</v>
      </c>
      <c r="E55" s="3" t="s">
        <v>18</v>
      </c>
      <c r="F55" s="1" t="s">
        <v>13</v>
      </c>
      <c r="G55" s="1" t="s">
        <v>15</v>
      </c>
      <c r="H55" s="1" t="s">
        <v>11</v>
      </c>
      <c r="I55" s="1" t="s">
        <v>12</v>
      </c>
    </row>
    <row r="56" spans="1:9" ht="12.75" x14ac:dyDescent="0.2">
      <c r="A56" s="3" t="str">
        <f>HYPERLINK("https://apps.mow.vlaanderen.be/awvinfra/ui/#/?asset=77c892f5-e6a2-46ca-ae99-b225d6e48224", "77c892f5-e6a2-46ca-ae99-b225d6e48224")</f>
        <v>77c892f5-e6a2-46ca-ae99-b225d6e48224</v>
      </c>
      <c r="B56" s="1" t="s">
        <v>16</v>
      </c>
      <c r="C56" s="1" t="s">
        <v>70</v>
      </c>
      <c r="D56" s="2" t="s">
        <v>14</v>
      </c>
      <c r="E56" s="3" t="s">
        <v>18</v>
      </c>
      <c r="F56" s="1" t="s">
        <v>13</v>
      </c>
      <c r="G56" s="1" t="s">
        <v>15</v>
      </c>
      <c r="H56" s="1" t="s">
        <v>11</v>
      </c>
      <c r="I56" s="1" t="s">
        <v>12</v>
      </c>
    </row>
    <row r="57" spans="1:9" ht="12.75" x14ac:dyDescent="0.2">
      <c r="A57" s="3" t="str">
        <f>HYPERLINK("https://apps.mow.vlaanderen.be/awvinfra/ui/#/?asset=eb230198-0f54-4818-b321-ced00a65a382", "eb230198-0f54-4818-b321-ced00a65a382")</f>
        <v>eb230198-0f54-4818-b321-ced00a65a382</v>
      </c>
      <c r="B57" s="1" t="s">
        <v>16</v>
      </c>
      <c r="C57" s="1" t="s">
        <v>71</v>
      </c>
      <c r="D57" s="2" t="s">
        <v>14</v>
      </c>
      <c r="E57" s="3" t="s">
        <v>18</v>
      </c>
      <c r="F57" s="1" t="s">
        <v>13</v>
      </c>
      <c r="G57" s="1" t="s">
        <v>15</v>
      </c>
      <c r="H57" s="1" t="s">
        <v>11</v>
      </c>
      <c r="I57" s="1" t="s">
        <v>12</v>
      </c>
    </row>
    <row r="58" spans="1:9" ht="12.75" x14ac:dyDescent="0.2">
      <c r="A58" s="3" t="str">
        <f>HYPERLINK("https://apps.mow.vlaanderen.be/awvinfra/ui/#/?asset=3f0e0b0f-776f-4bd7-8d7a-887168a345f2", "3f0e0b0f-776f-4bd7-8d7a-887168a345f2")</f>
        <v>3f0e0b0f-776f-4bd7-8d7a-887168a345f2</v>
      </c>
      <c r="B58" s="1" t="s">
        <v>16</v>
      </c>
      <c r="C58" s="1" t="s">
        <v>72</v>
      </c>
      <c r="D58" s="2" t="s">
        <v>14</v>
      </c>
      <c r="E58" s="3" t="s">
        <v>18</v>
      </c>
      <c r="F58" s="1" t="s">
        <v>13</v>
      </c>
      <c r="G58" s="1" t="s">
        <v>15</v>
      </c>
      <c r="H58" s="1" t="s">
        <v>11</v>
      </c>
      <c r="I58" s="1" t="s">
        <v>12</v>
      </c>
    </row>
    <row r="59" spans="1:9" ht="12.75" x14ac:dyDescent="0.2">
      <c r="A59" s="3" t="str">
        <f>HYPERLINK("https://apps.mow.vlaanderen.be/awvinfra/ui/#/?asset=279bc24d-54b3-47ff-8244-ecb59cff042f", "279bc24d-54b3-47ff-8244-ecb59cff042f")</f>
        <v>279bc24d-54b3-47ff-8244-ecb59cff042f</v>
      </c>
      <c r="B59" s="1" t="s">
        <v>16</v>
      </c>
      <c r="C59" s="1" t="s">
        <v>73</v>
      </c>
      <c r="D59" s="2" t="s">
        <v>14</v>
      </c>
      <c r="E59" s="3" t="s">
        <v>18</v>
      </c>
      <c r="F59" s="1" t="s">
        <v>13</v>
      </c>
      <c r="G59" s="1" t="s">
        <v>15</v>
      </c>
      <c r="H59" s="1" t="s">
        <v>11</v>
      </c>
      <c r="I59" s="1" t="s">
        <v>12</v>
      </c>
    </row>
    <row r="60" spans="1:9" ht="12.75" x14ac:dyDescent="0.2">
      <c r="A60" s="3" t="str">
        <f>HYPERLINK("https://apps.mow.vlaanderen.be/awvinfra/ui/#/?asset=d05138de-4fd8-4101-8562-258a7f02d092", "d05138de-4fd8-4101-8562-258a7f02d092")</f>
        <v>d05138de-4fd8-4101-8562-258a7f02d092</v>
      </c>
      <c r="B60" s="1" t="s">
        <v>16</v>
      </c>
      <c r="C60" s="1" t="s">
        <v>74</v>
      </c>
      <c r="D60" s="2" t="s">
        <v>14</v>
      </c>
      <c r="E60" s="3" t="s">
        <v>18</v>
      </c>
      <c r="F60" s="1" t="s">
        <v>13</v>
      </c>
      <c r="G60" s="1" t="s">
        <v>15</v>
      </c>
      <c r="H60" s="1" t="s">
        <v>11</v>
      </c>
      <c r="I60" s="1" t="s">
        <v>12</v>
      </c>
    </row>
    <row r="61" spans="1:9" ht="12.75" x14ac:dyDescent="0.2">
      <c r="A61" s="3" t="str">
        <f>HYPERLINK("https://apps.mow.vlaanderen.be/awvinfra/ui/#/?asset=c8c8f61f-0c57-4ebb-afc6-77109b2a5a9d", "c8c8f61f-0c57-4ebb-afc6-77109b2a5a9d")</f>
        <v>c8c8f61f-0c57-4ebb-afc6-77109b2a5a9d</v>
      </c>
      <c r="B61" s="1" t="s">
        <v>16</v>
      </c>
      <c r="C61" s="1" t="s">
        <v>75</v>
      </c>
      <c r="D61" s="2" t="s">
        <v>14</v>
      </c>
      <c r="E61" s="3" t="s">
        <v>18</v>
      </c>
      <c r="F61" s="1" t="s">
        <v>13</v>
      </c>
      <c r="G61" s="1" t="s">
        <v>15</v>
      </c>
      <c r="H61" s="1" t="s">
        <v>11</v>
      </c>
      <c r="I61" s="1" t="s">
        <v>12</v>
      </c>
    </row>
    <row r="62" spans="1:9" ht="12.75" x14ac:dyDescent="0.2">
      <c r="A62" s="3" t="str">
        <f>HYPERLINK("https://apps.mow.vlaanderen.be/awvinfra/ui/#/?asset=43ed3a91-5a7a-4629-987c-85580f1e2c08", "43ed3a91-5a7a-4629-987c-85580f1e2c08")</f>
        <v>43ed3a91-5a7a-4629-987c-85580f1e2c08</v>
      </c>
      <c r="B62" s="1" t="s">
        <v>16</v>
      </c>
      <c r="C62" s="1" t="s">
        <v>76</v>
      </c>
      <c r="D62" s="2" t="s">
        <v>14</v>
      </c>
      <c r="E62" s="3" t="s">
        <v>18</v>
      </c>
      <c r="F62" s="1" t="s">
        <v>13</v>
      </c>
      <c r="G62" s="1" t="s">
        <v>15</v>
      </c>
      <c r="H62" s="1" t="s">
        <v>11</v>
      </c>
      <c r="I62" s="1" t="s">
        <v>12</v>
      </c>
    </row>
    <row r="63" spans="1:9" ht="12.75" x14ac:dyDescent="0.2">
      <c r="A63" s="3" t="str">
        <f>HYPERLINK("https://apps.mow.vlaanderen.be/awvinfra/ui/#/?asset=e5003396-6cba-4099-a700-c05b187d8992", "e5003396-6cba-4099-a700-c05b187d8992")</f>
        <v>e5003396-6cba-4099-a700-c05b187d8992</v>
      </c>
      <c r="B63" s="1" t="s">
        <v>16</v>
      </c>
      <c r="C63" s="1" t="s">
        <v>77</v>
      </c>
      <c r="D63" s="2" t="s">
        <v>14</v>
      </c>
      <c r="E63" s="3" t="s">
        <v>18</v>
      </c>
      <c r="F63" s="1" t="s">
        <v>13</v>
      </c>
      <c r="G63" s="1" t="s">
        <v>15</v>
      </c>
      <c r="H63" s="1" t="s">
        <v>11</v>
      </c>
      <c r="I63" s="1" t="s">
        <v>12</v>
      </c>
    </row>
    <row r="64" spans="1:9" ht="12.75" x14ac:dyDescent="0.2">
      <c r="A64" s="3" t="str">
        <f>HYPERLINK("https://apps.mow.vlaanderen.be/awvinfra/ui/#/?asset=0f9b44b3-cc0a-4184-b09c-77901af83ab2", "0f9b44b3-cc0a-4184-b09c-77901af83ab2")</f>
        <v>0f9b44b3-cc0a-4184-b09c-77901af83ab2</v>
      </c>
      <c r="B64" s="1" t="s">
        <v>16</v>
      </c>
      <c r="C64" s="1" t="s">
        <v>78</v>
      </c>
      <c r="D64" s="2" t="s">
        <v>14</v>
      </c>
      <c r="E64" s="3" t="s">
        <v>18</v>
      </c>
      <c r="F64" s="1" t="s">
        <v>13</v>
      </c>
      <c r="G64" s="1" t="s">
        <v>15</v>
      </c>
      <c r="H64" s="1" t="s">
        <v>11</v>
      </c>
      <c r="I64" s="1" t="s">
        <v>12</v>
      </c>
    </row>
    <row r="65" spans="1:9" ht="12.75" x14ac:dyDescent="0.2">
      <c r="A65" s="3" t="str">
        <f>HYPERLINK("https://apps.mow.vlaanderen.be/awvinfra/ui/#/?asset=86df773a-645c-495e-ace8-bc0c324a543e", "86df773a-645c-495e-ace8-bc0c324a543e")</f>
        <v>86df773a-645c-495e-ace8-bc0c324a543e</v>
      </c>
      <c r="B65" s="1" t="s">
        <v>16</v>
      </c>
      <c r="C65" s="1" t="s">
        <v>79</v>
      </c>
      <c r="D65" s="2" t="s">
        <v>14</v>
      </c>
      <c r="E65" s="3" t="s">
        <v>18</v>
      </c>
      <c r="F65" s="1" t="s">
        <v>13</v>
      </c>
      <c r="G65" s="1" t="s">
        <v>15</v>
      </c>
      <c r="H65" s="1" t="s">
        <v>11</v>
      </c>
      <c r="I65" s="1" t="s">
        <v>12</v>
      </c>
    </row>
    <row r="66" spans="1:9" ht="12.75" x14ac:dyDescent="0.2">
      <c r="A66" s="3" t="str">
        <f>HYPERLINK("https://apps.mow.vlaanderen.be/awvinfra/ui/#/?asset=8652e59c-cdef-4fc4-91b6-62dfa005a568", "8652e59c-cdef-4fc4-91b6-62dfa005a568")</f>
        <v>8652e59c-cdef-4fc4-91b6-62dfa005a568</v>
      </c>
      <c r="B66" s="1" t="s">
        <v>16</v>
      </c>
      <c r="C66" s="1" t="s">
        <v>80</v>
      </c>
      <c r="D66" s="2" t="s">
        <v>14</v>
      </c>
      <c r="E66" s="3" t="s">
        <v>18</v>
      </c>
      <c r="F66" s="1" t="s">
        <v>13</v>
      </c>
      <c r="G66" s="1" t="s">
        <v>15</v>
      </c>
      <c r="H66" s="1" t="s">
        <v>11</v>
      </c>
      <c r="I66" s="1" t="s">
        <v>12</v>
      </c>
    </row>
    <row r="67" spans="1:9" ht="12.75" x14ac:dyDescent="0.2">
      <c r="A67" s="3" t="str">
        <f>HYPERLINK("https://apps.mow.vlaanderen.be/awvinfra/ui/#/?asset=e2d4d606-4beb-46ee-bc1e-c474b431d23f", "e2d4d606-4beb-46ee-bc1e-c474b431d23f")</f>
        <v>e2d4d606-4beb-46ee-bc1e-c474b431d23f</v>
      </c>
      <c r="B67" s="1" t="s">
        <v>16</v>
      </c>
      <c r="C67" s="1" t="s">
        <v>81</v>
      </c>
      <c r="D67" s="2" t="s">
        <v>14</v>
      </c>
      <c r="E67" s="3" t="s">
        <v>18</v>
      </c>
      <c r="F67" s="1" t="s">
        <v>13</v>
      </c>
      <c r="G67" s="1" t="s">
        <v>15</v>
      </c>
      <c r="H67" s="1" t="s">
        <v>11</v>
      </c>
      <c r="I67" s="1" t="s">
        <v>12</v>
      </c>
    </row>
    <row r="68" spans="1:9" ht="12.75" x14ac:dyDescent="0.2">
      <c r="A68" s="3" t="str">
        <f>HYPERLINK("https://apps.mow.vlaanderen.be/awvinfra/ui/#/?asset=f7a5e48f-7857-4935-bfc4-98bf9324a521", "f7a5e48f-7857-4935-bfc4-98bf9324a521")</f>
        <v>f7a5e48f-7857-4935-bfc4-98bf9324a521</v>
      </c>
      <c r="B68" s="1" t="s">
        <v>16</v>
      </c>
      <c r="C68" s="1" t="s">
        <v>82</v>
      </c>
      <c r="D68" s="2" t="s">
        <v>14</v>
      </c>
      <c r="E68" s="3" t="s">
        <v>18</v>
      </c>
      <c r="F68" s="1" t="s">
        <v>13</v>
      </c>
      <c r="G68" s="1" t="s">
        <v>15</v>
      </c>
      <c r="H68" s="1" t="s">
        <v>11</v>
      </c>
      <c r="I68" s="1" t="s">
        <v>12</v>
      </c>
    </row>
  </sheetData>
  <autoFilter ref="A3:I68" xr:uid="{00000000-0009-0000-0000-000002000000}"/>
  <hyperlinks>
    <hyperlink ref="E4" r:id="rId1" location="Vluchtdeurindicatie" xr:uid="{00000000-0004-0000-0200-00001D000000}"/>
    <hyperlink ref="E5" r:id="rId2" location="Vluchtdeurindicatie" xr:uid="{00000000-0004-0000-0200-0000A9040000}"/>
    <hyperlink ref="E6" r:id="rId3" location="Vluchtdeurindicatie" xr:uid="{00000000-0004-0000-0200-000046060000}"/>
    <hyperlink ref="E7" r:id="rId4" location="Vluchtdeurindicatie" xr:uid="{00000000-0004-0000-0200-00007D080000}"/>
    <hyperlink ref="E8" r:id="rId5" location="Vluchtdeurindicatie" xr:uid="{00000000-0004-0000-0200-0000EA080000}"/>
    <hyperlink ref="E9" r:id="rId6" location="Vluchtdeurindicatie" xr:uid="{00000000-0004-0000-0200-000031090000}"/>
    <hyperlink ref="E10" r:id="rId7" location="Vluchtdeurindicatie" xr:uid="{00000000-0004-0000-0200-0000C20A0000}"/>
    <hyperlink ref="E11" r:id="rId8" location="Vluchtdeurindicatie" xr:uid="{00000000-0004-0000-0200-0000DD0B0000}"/>
    <hyperlink ref="E12" r:id="rId9" location="Vluchtdeurindicatie" xr:uid="{00000000-0004-0000-0200-0000440E0000}"/>
    <hyperlink ref="E13" r:id="rId10" location="Vluchtdeurindicatie" xr:uid="{00000000-0004-0000-0200-0000A3100000}"/>
    <hyperlink ref="E14" r:id="rId11" location="Vluchtdeurindicatie" xr:uid="{00000000-0004-0000-0200-000074150000}"/>
    <hyperlink ref="E15" r:id="rId12" location="Vluchtdeurindicatie" xr:uid="{00000000-0004-0000-0200-000060170000}"/>
    <hyperlink ref="E16" r:id="rId13" location="Vluchtdeurindicatie" xr:uid="{00000000-0004-0000-0200-0000DC190000}"/>
    <hyperlink ref="E17" r:id="rId14" location="Vluchtdeurindicatie" xr:uid="{00000000-0004-0000-0200-0000861A0000}"/>
    <hyperlink ref="E18" r:id="rId15" location="Vluchtdeurindicatie" xr:uid="{00000000-0004-0000-0200-0000B41A0000}"/>
    <hyperlink ref="E19" r:id="rId16" location="Vluchtdeurindicatie" xr:uid="{00000000-0004-0000-0200-0000D11B0000}"/>
    <hyperlink ref="E20" r:id="rId17" location="Vluchtdeurindicatie" xr:uid="{00000000-0004-0000-0200-000085200000}"/>
    <hyperlink ref="E21" r:id="rId18" location="Vluchtdeurindicatie" xr:uid="{00000000-0004-0000-0200-00003F220000}"/>
    <hyperlink ref="E22" r:id="rId19" location="Vluchtdeurindicatie" xr:uid="{00000000-0004-0000-0200-0000CC220000}"/>
    <hyperlink ref="E23" r:id="rId20" location="Vluchtdeurindicatie" xr:uid="{00000000-0004-0000-0200-00007B280000}"/>
    <hyperlink ref="E24" r:id="rId21" location="Vluchtdeurindicatie" xr:uid="{00000000-0004-0000-0200-0000F2290000}"/>
    <hyperlink ref="E25" r:id="rId22" location="Vluchtdeurindicatie" xr:uid="{00000000-0004-0000-0200-0000CD2B0000}"/>
    <hyperlink ref="E26" r:id="rId23" location="Vluchtdeurindicatie" xr:uid="{00000000-0004-0000-0200-00005C2C0000}"/>
    <hyperlink ref="E27" r:id="rId24" location="Vluchtdeurindicatie" xr:uid="{00000000-0004-0000-0200-0000D22D0000}"/>
    <hyperlink ref="E28" r:id="rId25" location="Vluchtdeurindicatie" xr:uid="{00000000-0004-0000-0200-0000992E0000}"/>
    <hyperlink ref="E29" r:id="rId26" location="Vluchtdeurindicatie" xr:uid="{00000000-0004-0000-0200-000011330000}"/>
    <hyperlink ref="E30" r:id="rId27" location="Vluchtdeurindicatie" xr:uid="{00000000-0004-0000-0200-0000FC350000}"/>
    <hyperlink ref="E31" r:id="rId28" location="Vluchtdeurindicatie" xr:uid="{00000000-0004-0000-0200-0000B6360000}"/>
    <hyperlink ref="E32" r:id="rId29" location="Vluchtdeurindicatie" xr:uid="{00000000-0004-0000-0200-00009A370000}"/>
    <hyperlink ref="E33" r:id="rId30" location="Vluchtdeurindicatie" xr:uid="{00000000-0004-0000-0200-0000DF380000}"/>
    <hyperlink ref="E34" r:id="rId31" location="Vluchtdeurindicatie" xr:uid="{00000000-0004-0000-0200-0000BC390000}"/>
    <hyperlink ref="E35" r:id="rId32" location="Vluchtdeurindicatie" xr:uid="{00000000-0004-0000-0200-0000403B0000}"/>
    <hyperlink ref="E36" r:id="rId33" location="Vluchtdeurindicatie" xr:uid="{00000000-0004-0000-0200-0000923D0000}"/>
    <hyperlink ref="E37" r:id="rId34" location="Vluchtdeurindicatie" xr:uid="{00000000-0004-0000-0200-000036480000}"/>
    <hyperlink ref="E38" r:id="rId35" location="Vluchtdeurindicatie" xr:uid="{00000000-0004-0000-0200-000059490000}"/>
    <hyperlink ref="E39" r:id="rId36" location="Vluchtdeurindicatie" xr:uid="{00000000-0004-0000-0200-0000EE490000}"/>
    <hyperlink ref="E40" r:id="rId37" location="Vluchtdeurindicatie" xr:uid="{00000000-0004-0000-0200-00002B4B0000}"/>
    <hyperlink ref="E41" r:id="rId38" location="Vluchtdeurindicatie" xr:uid="{00000000-0004-0000-0200-0000F34B0000}"/>
    <hyperlink ref="E42" r:id="rId39" location="Vluchtdeurindicatie" xr:uid="{00000000-0004-0000-0200-0000C44C0000}"/>
    <hyperlink ref="E43" r:id="rId40" location="Vluchtdeurindicatie" xr:uid="{00000000-0004-0000-0200-0000774E0000}"/>
    <hyperlink ref="E44" r:id="rId41" location="Vluchtdeurindicatie" xr:uid="{00000000-0004-0000-0200-000065550000}"/>
    <hyperlink ref="E45" r:id="rId42" location="Vluchtdeurindicatie" xr:uid="{00000000-0004-0000-0200-0000E7550000}"/>
    <hyperlink ref="E46" r:id="rId43" location="Vluchtdeurindicatie" xr:uid="{00000000-0004-0000-0200-0000BC5D0000}"/>
    <hyperlink ref="E47" r:id="rId44" location="Vluchtdeurindicatie" xr:uid="{00000000-0004-0000-0200-0000DD5F0000}"/>
    <hyperlink ref="E48" r:id="rId45" location="Vluchtdeurindicatie" xr:uid="{00000000-0004-0000-0200-0000E85F0000}"/>
    <hyperlink ref="E49" r:id="rId46" location="Vluchtdeurindicatie" xr:uid="{00000000-0004-0000-0200-000029620000}"/>
    <hyperlink ref="E50" r:id="rId47" location="Vluchtdeurindicatie" xr:uid="{00000000-0004-0000-0200-000051670000}"/>
    <hyperlink ref="E51" r:id="rId48" location="Vluchtdeurindicatie" xr:uid="{00000000-0004-0000-0200-0000A86B0000}"/>
    <hyperlink ref="E52" r:id="rId49" location="Vluchtdeurindicatie" xr:uid="{00000000-0004-0000-0200-00003C700000}"/>
    <hyperlink ref="E53" r:id="rId50" location="Vluchtdeurindicatie" xr:uid="{00000000-0004-0000-0200-00003F710000}"/>
    <hyperlink ref="E54" r:id="rId51" location="Vluchtdeurindicatie" xr:uid="{00000000-0004-0000-0200-00005A720000}"/>
    <hyperlink ref="E55" r:id="rId52" location="Vluchtdeurindicatie" xr:uid="{00000000-0004-0000-0200-000062730000}"/>
    <hyperlink ref="E56" r:id="rId53" location="Vluchtdeurindicatie" xr:uid="{00000000-0004-0000-0200-0000A6730000}"/>
    <hyperlink ref="E57" r:id="rId54" location="Vluchtdeurindicatie" xr:uid="{00000000-0004-0000-0200-000003760000}"/>
    <hyperlink ref="E58" r:id="rId55" location="Vluchtdeurindicatie" xr:uid="{00000000-0004-0000-0200-000016760000}"/>
    <hyperlink ref="E59" r:id="rId56" location="Vluchtdeurindicatie" xr:uid="{00000000-0004-0000-0200-0000197B0000}"/>
    <hyperlink ref="E60" r:id="rId57" location="Vluchtdeurindicatie" xr:uid="{00000000-0004-0000-0200-0000257F0000}"/>
    <hyperlink ref="E61" r:id="rId58" location="Vluchtdeurindicatie" xr:uid="{00000000-0004-0000-0200-0000FB800000}"/>
    <hyperlink ref="E62" r:id="rId59" location="Vluchtdeurindicatie" xr:uid="{00000000-0004-0000-0200-00007C870000}"/>
    <hyperlink ref="E63" r:id="rId60" location="Vluchtdeurindicatie" xr:uid="{00000000-0004-0000-0200-0000908A0000}"/>
    <hyperlink ref="E64" r:id="rId61" location="Vluchtdeurindicatie" xr:uid="{00000000-0004-0000-0200-00007C950000}"/>
    <hyperlink ref="E65" r:id="rId62" location="Vluchtdeurindicatie" xr:uid="{00000000-0004-0000-0200-000012990000}"/>
    <hyperlink ref="E66" r:id="rId63" location="Vluchtdeurindicatie" xr:uid="{00000000-0004-0000-0200-0000BB9A0000}"/>
    <hyperlink ref="E67" r:id="rId64" location="Vluchtdeurindicatie" xr:uid="{00000000-0004-0000-0200-0000D59A0000}"/>
    <hyperlink ref="E68" r:id="rId65" location="Vluchtdeurindicatie" xr:uid="{00000000-0004-0000-0200-0000879B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Resultaat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Dries Verdoodt | Nordend</cp:lastModifiedBy>
  <dcterms:modified xsi:type="dcterms:W3CDTF">2024-07-12T09:28:34Z</dcterms:modified>
</cp:coreProperties>
</file>