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cf4f52c97082fe85/Área de Trabalho/Dissertação/Dados categorizados/"/>
    </mc:Choice>
  </mc:AlternateContent>
  <xr:revisionPtr revIDLastSave="1891" documentId="11_F25DC773A252ABDACC1048B7A9DB53225BDE58F1" xr6:coauthVersionLast="47" xr6:coauthVersionMax="47" xr10:uidLastSave="{395D2BB3-B369-4D10-B67C-0F24F1961DB0}"/>
  <bookViews>
    <workbookView xWindow="-110" yWindow="-110" windowWidth="19420" windowHeight="10660" tabRatio="955" xr2:uid="{00000000-000D-0000-FFFF-FFFF00000000}"/>
  </bookViews>
  <sheets>
    <sheet name="Private_Totalizadores" sheetId="2" r:id="rId1"/>
    <sheet name="Private_Fundos_Próprios" sheetId="1" r:id="rId2"/>
    <sheet name="Private_Fundos_Terceiros" sheetId="3" r:id="rId3"/>
    <sheet name="Private_Fundos_Exclusivos" sheetId="4" r:id="rId4"/>
    <sheet name="Private_Fundos_Estruturad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F2" i="2"/>
  <c r="G2" i="2"/>
  <c r="H2" i="2"/>
  <c r="I2" i="2"/>
  <c r="E2" i="2"/>
  <c r="C99" i="2" l="1"/>
  <c r="C91" i="2"/>
  <c r="C83" i="2"/>
  <c r="C75" i="2"/>
  <c r="C67" i="2"/>
  <c r="C59" i="2"/>
  <c r="C51" i="2"/>
  <c r="C43" i="2"/>
  <c r="C35" i="2"/>
  <c r="C27" i="2"/>
  <c r="C19" i="2"/>
  <c r="C11" i="2"/>
  <c r="C3" i="2"/>
  <c r="C66" i="2"/>
  <c r="C90" i="2"/>
  <c r="C74" i="2"/>
  <c r="C58" i="2"/>
  <c r="C42" i="2"/>
  <c r="C26" i="2"/>
  <c r="C97" i="2"/>
  <c r="C89" i="2"/>
  <c r="C81" i="2"/>
  <c r="C73" i="2"/>
  <c r="C65" i="2"/>
  <c r="C57" i="2"/>
  <c r="C49" i="2"/>
  <c r="C41" i="2"/>
  <c r="C33" i="2"/>
  <c r="C25" i="2"/>
  <c r="C17" i="2"/>
  <c r="C9" i="2"/>
  <c r="C98" i="2"/>
  <c r="C82" i="2"/>
  <c r="C50" i="2"/>
  <c r="C34" i="2"/>
  <c r="C18" i="2"/>
  <c r="C2" i="2"/>
  <c r="D96" i="2"/>
  <c r="C96" i="2"/>
  <c r="D88" i="2"/>
  <c r="C88" i="2"/>
  <c r="D80" i="2"/>
  <c r="C80" i="2"/>
  <c r="D72" i="2"/>
  <c r="C72" i="2"/>
  <c r="D64" i="2"/>
  <c r="C64" i="2"/>
  <c r="D56" i="2"/>
  <c r="C56" i="2"/>
  <c r="D48" i="2"/>
  <c r="C48" i="2"/>
  <c r="D40" i="2"/>
  <c r="C40" i="2"/>
  <c r="D32" i="2"/>
  <c r="C32" i="2"/>
  <c r="D24" i="2"/>
  <c r="C24" i="2"/>
  <c r="D16" i="2"/>
  <c r="C16" i="2"/>
  <c r="D8" i="2"/>
  <c r="C8" i="2"/>
  <c r="D99" i="2"/>
  <c r="D91" i="2"/>
  <c r="D83" i="2"/>
  <c r="D75" i="2"/>
  <c r="D67" i="2"/>
  <c r="D59" i="2"/>
  <c r="D51" i="2"/>
  <c r="D43" i="2"/>
  <c r="D35" i="2"/>
  <c r="D27" i="2"/>
  <c r="D19" i="2"/>
  <c r="D11" i="2"/>
  <c r="D31" i="2"/>
  <c r="C31" i="2"/>
  <c r="D87" i="2"/>
  <c r="C87" i="2"/>
  <c r="D63" i="2"/>
  <c r="C63" i="2"/>
  <c r="D39" i="2"/>
  <c r="C39" i="2"/>
  <c r="D7" i="2"/>
  <c r="C7" i="2"/>
  <c r="D70" i="2"/>
  <c r="C70" i="2"/>
  <c r="D38" i="2"/>
  <c r="C38" i="2"/>
  <c r="D79" i="2"/>
  <c r="C79" i="2"/>
  <c r="D55" i="2"/>
  <c r="C55" i="2"/>
  <c r="D23" i="2"/>
  <c r="C23" i="2"/>
  <c r="D94" i="2"/>
  <c r="C94" i="2"/>
  <c r="D78" i="2"/>
  <c r="C78" i="2"/>
  <c r="D54" i="2"/>
  <c r="C54" i="2"/>
  <c r="D22" i="2"/>
  <c r="C22" i="2"/>
  <c r="D6" i="2"/>
  <c r="C6" i="2"/>
  <c r="C10" i="2"/>
  <c r="C93" i="2"/>
  <c r="C85" i="2"/>
  <c r="C77" i="2"/>
  <c r="C69" i="2"/>
  <c r="C61" i="2"/>
  <c r="C53" i="2"/>
  <c r="C45" i="2"/>
  <c r="C37" i="2"/>
  <c r="C29" i="2"/>
  <c r="C21" i="2"/>
  <c r="C13" i="2"/>
  <c r="C5" i="2"/>
  <c r="D95" i="2"/>
  <c r="C95" i="2"/>
  <c r="D71" i="2"/>
  <c r="C71" i="2"/>
  <c r="D47" i="2"/>
  <c r="C47" i="2"/>
  <c r="D15" i="2"/>
  <c r="C15" i="2"/>
  <c r="D86" i="2"/>
  <c r="C86" i="2"/>
  <c r="D62" i="2"/>
  <c r="C62" i="2"/>
  <c r="D46" i="2"/>
  <c r="C46" i="2"/>
  <c r="D30" i="2"/>
  <c r="C30" i="2"/>
  <c r="D14" i="2"/>
  <c r="C14" i="2"/>
  <c r="D100" i="2"/>
  <c r="C100" i="2"/>
  <c r="D92" i="2"/>
  <c r="C92" i="2"/>
  <c r="D84" i="2"/>
  <c r="C84" i="2"/>
  <c r="D76" i="2"/>
  <c r="C76" i="2"/>
  <c r="C68" i="2"/>
  <c r="C60" i="2"/>
  <c r="C52" i="2"/>
  <c r="C44" i="2"/>
  <c r="C36" i="2"/>
  <c r="C28" i="2"/>
  <c r="C20" i="2"/>
  <c r="C12" i="2"/>
  <c r="C4" i="2"/>
  <c r="D68" i="2"/>
  <c r="D60" i="2"/>
  <c r="D52" i="2"/>
  <c r="D44" i="2"/>
  <c r="D36" i="2"/>
  <c r="D28" i="2"/>
  <c r="D20" i="2"/>
  <c r="D12" i="2"/>
  <c r="D4" i="2"/>
  <c r="D3" i="2"/>
  <c r="D97" i="2"/>
  <c r="D89" i="2"/>
  <c r="D81" i="2"/>
  <c r="D73" i="2"/>
  <c r="D65" i="2"/>
  <c r="D57" i="2"/>
  <c r="D49" i="2"/>
  <c r="D41" i="2"/>
  <c r="D33" i="2"/>
  <c r="D25" i="2"/>
  <c r="D17" i="2"/>
  <c r="D9" i="2"/>
  <c r="D82" i="2"/>
  <c r="D26" i="2"/>
  <c r="D98" i="2"/>
  <c r="D66" i="2"/>
  <c r="D42" i="2"/>
  <c r="D18" i="2"/>
  <c r="D85" i="2"/>
  <c r="D77" i="2"/>
  <c r="D69" i="2"/>
  <c r="D45" i="2"/>
  <c r="D37" i="2"/>
  <c r="D29" i="2"/>
  <c r="D21" i="2"/>
  <c r="D13" i="2"/>
  <c r="D5" i="2"/>
  <c r="D90" i="2"/>
  <c r="D58" i="2"/>
  <c r="D10" i="2"/>
  <c r="D93" i="2"/>
  <c r="D53" i="2"/>
  <c r="D74" i="2"/>
  <c r="D50" i="2"/>
  <c r="D34" i="2"/>
  <c r="D61" i="2"/>
  <c r="D2" i="2"/>
</calcChain>
</file>

<file path=xl/sharedStrings.xml><?xml version="1.0" encoding="utf-8"?>
<sst xmlns="http://schemas.openxmlformats.org/spreadsheetml/2006/main" count="32" uniqueCount="28">
  <si>
    <t>Data</t>
  </si>
  <si>
    <t>Volume_Financeiro_Total_Private</t>
  </si>
  <si>
    <t>PL_Total_Fundos_Private</t>
  </si>
  <si>
    <t>PL_Total_Renda_Fixa_Private</t>
  </si>
  <si>
    <t>PL_Total_Renda_Fixa_Duração_Baixa_Private</t>
  </si>
  <si>
    <t>PL_Total_Renda_Fixa_Outros_Private</t>
  </si>
  <si>
    <t>Renda_Fixa_Duração_Baixa_Fundos_Proprios_Private</t>
  </si>
  <si>
    <t>Renda_Fixa_Outros_Fundos_Proprios_Private</t>
  </si>
  <si>
    <t>Multimercados_Fundos_Proprios_Private</t>
  </si>
  <si>
    <t>Ações_Fundos_Proprios_Private</t>
  </si>
  <si>
    <t>Cambial_Fundos_Proprios_Private</t>
  </si>
  <si>
    <t>Renda_Fixa_Duração_Baixa_Fundos_Terceiros_Private</t>
  </si>
  <si>
    <t>Renda_Fixa_Outros_Fundos_Terceiros_Private</t>
  </si>
  <si>
    <t>Multimercados_Fundos_Terceiros_Private</t>
  </si>
  <si>
    <t>Ações_Fundos_Terceiros_Private</t>
  </si>
  <si>
    <t>Cambial_Fundos_Terceiros_Private</t>
  </si>
  <si>
    <t>Renda_Fixa_Duração_Baixa_Fundos_Exclusivos_Private</t>
  </si>
  <si>
    <t>Renda_Fixa_Outros_Fundos_Exclusivos_Private</t>
  </si>
  <si>
    <t>Multimercados_Fundos_Exclusivos_Private</t>
  </si>
  <si>
    <t>Ações_Fundos_Exclusivos_Private</t>
  </si>
  <si>
    <t>Cambial_Fundos_Exclusivos_Private</t>
  </si>
  <si>
    <t>FIP_Fundos_Estruturados_Private</t>
  </si>
  <si>
    <t>FIDC_Fundos_Estruturados_Private</t>
  </si>
  <si>
    <t>FII_Fundos_Estruturados_Private</t>
  </si>
  <si>
    <t>Outros_Fundos_Estruturados_Private</t>
  </si>
  <si>
    <t>PL_Total_Ações_Private</t>
  </si>
  <si>
    <t>PL_Total_Cambial_Private</t>
  </si>
  <si>
    <t>PL_Total_Multimercados_Private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</si>
</sst>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44" fontId="0" fillId="0" borderId="0" xfId="2" applyFont="1"/>
    <xf numFmtId="43" fontId="0" fillId="0" borderId="0" xfId="0" applyNumberFormat="1" applyAlignment="1">
      <alignment horizontal="left"/>
    </xf>
  </cellXfs>
  <cellStyles count="3">
    <cellStyle name="Moeda" xfId="2" builtinId="4"/>
    <cellStyle name="Normal" xfId="0" builtinId="0"/>
    <cellStyle name="Normal 2" xfId="1" xr:uid="{7C0CD0B9-CC15-4B30-90D4-365D3EC793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B6E0-6CC5-4D56-ACFC-B54493DD024D}">
  <dimension ref="A1:I100"/>
  <sheetViews>
    <sheetView tabSelected="1" workbookViewId="0">
      <selection activeCell="H1" sqref="H1"/>
    </sheetView>
  </sheetViews>
  <sheetFormatPr defaultRowHeight="14.5" x14ac:dyDescent="0.35"/>
  <cols>
    <col min="1" max="1" width="7" bestFit="1" customWidth="1"/>
    <col min="2" max="2" width="30.453125" style="3" bestFit="1" customWidth="1"/>
    <col min="3" max="3" width="23.1796875" style="3" bestFit="1" customWidth="1"/>
    <col min="4" max="4" width="26.7265625" style="3" bestFit="1" customWidth="1"/>
    <col min="5" max="5" width="40.453125" style="3" bestFit="1" customWidth="1"/>
    <col min="6" max="6" width="33.6328125" style="3" bestFit="1" customWidth="1"/>
    <col min="7" max="7" width="30.26953125" style="3" bestFit="1" customWidth="1"/>
    <col min="8" max="8" width="22" style="3" bestFit="1" customWidth="1"/>
    <col min="9" max="9" width="23.81640625" style="3" bestFit="1" customWidth="1"/>
  </cols>
  <sheetData>
    <row r="1" spans="1:9" x14ac:dyDescent="0.3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27</v>
      </c>
      <c r="H1" s="3" t="s">
        <v>25</v>
      </c>
      <c r="I1" s="3" t="s">
        <v>26</v>
      </c>
    </row>
    <row r="2" spans="1:9" x14ac:dyDescent="0.35">
      <c r="A2" s="1">
        <v>45261</v>
      </c>
      <c r="B2" s="3">
        <v>2117062.4674858102</v>
      </c>
      <c r="C2" s="3">
        <f>E2+F2+G2+H2+I2+Private_Fundos_Estruturados!B2+Private_Fundos_Estruturados!C2+Private_Fundos_Estruturados!D2+Private_Fundos_Estruturados!E2</f>
        <v>787336.88628144201</v>
      </c>
      <c r="D2" s="3">
        <f>E2+F2</f>
        <v>121633.99323985819</v>
      </c>
      <c r="E2" s="3">
        <f>Private_Fundos_Próprios!B2+Private_Fundos_Terceiros!B2+Private_Fundos_Exclusivos!B2</f>
        <v>50952.83473976027</v>
      </c>
      <c r="F2" s="3">
        <f>Private_Fundos_Próprios!C2+Private_Fundos_Terceiros!C2+Private_Fundos_Exclusivos!C2</f>
        <v>70681.15850009791</v>
      </c>
      <c r="G2" s="3">
        <f>Private_Fundos_Próprios!D2+Private_Fundos_Terceiros!D2+Private_Fundos_Exclusivos!D2</f>
        <v>461197.837603705</v>
      </c>
      <c r="H2" s="3">
        <f>Private_Fundos_Próprios!E2+Private_Fundos_Terceiros!E2+Private_Fundos_Exclusivos!E2</f>
        <v>163493.79872925376</v>
      </c>
      <c r="I2" s="3">
        <f>Private_Fundos_Próprios!F2+Private_Fundos_Terceiros!F2+Private_Fundos_Exclusivos!F2</f>
        <v>476.77106227354193</v>
      </c>
    </row>
    <row r="3" spans="1:9" x14ac:dyDescent="0.35">
      <c r="A3" s="1">
        <v>45231</v>
      </c>
      <c r="B3" s="3">
        <v>2056709.4102660301</v>
      </c>
      <c r="C3" s="3">
        <f>E3+F3+G3+H3+I3+Private_Fundos_Estruturados!B3+Private_Fundos_Estruturados!C3+Private_Fundos_Estruturados!D3+Private_Fundos_Estruturados!E3</f>
        <v>776694.95824779978</v>
      </c>
      <c r="D3" s="3">
        <f>E3+F3</f>
        <v>118585.14221696697</v>
      </c>
      <c r="E3" s="3">
        <f>Private_Fundos_Próprios!B3+Private_Fundos_Terceiros!B3+Private_Fundos_Exclusivos!B3</f>
        <v>50119.361011393063</v>
      </c>
      <c r="F3" s="3">
        <f>Private_Fundos_Próprios!C3+Private_Fundos_Terceiros!C3+Private_Fundos_Exclusivos!C3</f>
        <v>68465.781205573905</v>
      </c>
      <c r="G3" s="3">
        <f>Private_Fundos_Próprios!D3+Private_Fundos_Terceiros!D3+Private_Fundos_Exclusivos!D3</f>
        <v>471967.19977491943</v>
      </c>
      <c r="H3" s="3">
        <f>Private_Fundos_Próprios!E3+Private_Fundos_Terceiros!E3+Private_Fundos_Exclusivos!E3</f>
        <v>145384.03149221127</v>
      </c>
      <c r="I3" s="3">
        <f>Private_Fundos_Próprios!F3+Private_Fundos_Terceiros!F3+Private_Fundos_Exclusivos!F3</f>
        <v>494.56900843283984</v>
      </c>
    </row>
    <row r="4" spans="1:9" x14ac:dyDescent="0.35">
      <c r="A4" s="1">
        <v>45200</v>
      </c>
      <c r="B4" s="3">
        <v>1979452.0218291201</v>
      </c>
      <c r="C4" s="3">
        <f>E4+F4+G4+H4+I4+Private_Fundos_Estruturados!B4+Private_Fundos_Estruturados!C4+Private_Fundos_Estruturados!D4+Private_Fundos_Estruturados!E4</f>
        <v>759599.09813466866</v>
      </c>
      <c r="D4" s="3">
        <f t="shared" ref="D4:D67" si="0">E4+F4</f>
        <v>118953.50494621048</v>
      </c>
      <c r="E4" s="3">
        <f>Private_Fundos_Próprios!B4+Private_Fundos_Terceiros!B4+Private_Fundos_Exclusivos!B4</f>
        <v>51390.654137635363</v>
      </c>
      <c r="F4" s="3">
        <f>Private_Fundos_Próprios!C4+Private_Fundos_Terceiros!C4+Private_Fundos_Exclusivos!C4</f>
        <v>67562.850808575124</v>
      </c>
      <c r="G4" s="3">
        <f>Private_Fundos_Próprios!D4+Private_Fundos_Terceiros!D4+Private_Fundos_Exclusivos!D4</f>
        <v>468832.76488736056</v>
      </c>
      <c r="H4" s="3">
        <f>Private_Fundos_Próprios!E4+Private_Fundos_Terceiros!E4+Private_Fundos_Exclusivos!E4</f>
        <v>131385.51573516836</v>
      </c>
      <c r="I4" s="3">
        <f>Private_Fundos_Próprios!F4+Private_Fundos_Terceiros!F4+Private_Fundos_Exclusivos!F4</f>
        <v>512.27813700498814</v>
      </c>
    </row>
    <row r="5" spans="1:9" x14ac:dyDescent="0.35">
      <c r="A5" s="1">
        <v>45170</v>
      </c>
      <c r="B5" s="3">
        <v>2019471.07807113</v>
      </c>
      <c r="C5" s="3">
        <f>E5+F5+G5+H5+I5+Private_Fundos_Estruturados!B5+Private_Fundos_Estruturados!C5+Private_Fundos_Estruturados!D5+Private_Fundos_Estruturados!E5</f>
        <v>777894.12083752721</v>
      </c>
      <c r="D5" s="3">
        <f t="shared" si="0"/>
        <v>117510.46613323902</v>
      </c>
      <c r="E5" s="3">
        <f>Private_Fundos_Próprios!B5+Private_Fundos_Terceiros!B5+Private_Fundos_Exclusivos!B5</f>
        <v>51674.889696817394</v>
      </c>
      <c r="F5" s="3">
        <f>Private_Fundos_Próprios!C5+Private_Fundos_Terceiros!C5+Private_Fundos_Exclusivos!C5</f>
        <v>65835.57643642163</v>
      </c>
      <c r="G5" s="3">
        <f>Private_Fundos_Próprios!D5+Private_Fundos_Terceiros!D5+Private_Fundos_Exclusivos!D5</f>
        <v>476877.90443348046</v>
      </c>
      <c r="H5" s="3">
        <f>Private_Fundos_Próprios!E5+Private_Fundos_Terceiros!E5+Private_Fundos_Exclusivos!E5</f>
        <v>142953.8509016952</v>
      </c>
      <c r="I5" s="3">
        <f>Private_Fundos_Próprios!F5+Private_Fundos_Terceiros!F5+Private_Fundos_Exclusivos!F5</f>
        <v>535.39756820997843</v>
      </c>
    </row>
    <row r="6" spans="1:9" x14ac:dyDescent="0.35">
      <c r="A6" s="1">
        <v>45139</v>
      </c>
      <c r="B6" s="3">
        <v>1993916.24864383</v>
      </c>
      <c r="C6" s="3">
        <f>E6+F6+G6+H6+I6+Private_Fundos_Estruturados!B6+Private_Fundos_Estruturados!C6+Private_Fundos_Estruturados!D6+Private_Fundos_Estruturados!E6</f>
        <v>773938.97700082848</v>
      </c>
      <c r="D6" s="3">
        <f t="shared" si="0"/>
        <v>115943.62265228157</v>
      </c>
      <c r="E6" s="3">
        <f>Private_Fundos_Próprios!B6+Private_Fundos_Terceiros!B6+Private_Fundos_Exclusivos!B6</f>
        <v>50896.946095782492</v>
      </c>
      <c r="F6" s="3">
        <f>Private_Fundos_Próprios!C6+Private_Fundos_Terceiros!C6+Private_Fundos_Exclusivos!C6</f>
        <v>65046.676556499078</v>
      </c>
      <c r="G6" s="3">
        <f>Private_Fundos_Próprios!D6+Private_Fundos_Terceiros!D6+Private_Fundos_Exclusivos!D6</f>
        <v>474735.33008631959</v>
      </c>
      <c r="H6" s="3">
        <f>Private_Fundos_Próprios!E6+Private_Fundos_Terceiros!E6+Private_Fundos_Exclusivos!E6</f>
        <v>142854.69593175279</v>
      </c>
      <c r="I6" s="3">
        <f>Private_Fundos_Próprios!F6+Private_Fundos_Terceiros!F6+Private_Fundos_Exclusivos!F6</f>
        <v>542.55491751616455</v>
      </c>
    </row>
    <row r="7" spans="1:9" x14ac:dyDescent="0.35">
      <c r="A7" s="1">
        <v>45108</v>
      </c>
      <c r="B7" s="3">
        <v>2004349.05621133</v>
      </c>
      <c r="C7" s="3">
        <f>E7+F7+G7+H7+I7+Private_Fundos_Estruturados!B7+Private_Fundos_Estruturados!C7+Private_Fundos_Estruturados!D7+Private_Fundos_Estruturados!E7</f>
        <v>771587.89367583732</v>
      </c>
      <c r="D7" s="3">
        <f t="shared" si="0"/>
        <v>111800.15050114023</v>
      </c>
      <c r="E7" s="3">
        <f>Private_Fundos_Próprios!B7+Private_Fundos_Terceiros!B7+Private_Fundos_Exclusivos!B7</f>
        <v>48864.737629617579</v>
      </c>
      <c r="F7" s="3">
        <f>Private_Fundos_Próprios!C7+Private_Fundos_Terceiros!C7+Private_Fundos_Exclusivos!C7</f>
        <v>62935.412871522654</v>
      </c>
      <c r="G7" s="3">
        <f>Private_Fundos_Próprios!D7+Private_Fundos_Terceiros!D7+Private_Fundos_Exclusivos!D7</f>
        <v>470848.80375577253</v>
      </c>
      <c r="H7" s="3">
        <f>Private_Fundos_Próprios!E7+Private_Fundos_Terceiros!E7+Private_Fundos_Exclusivos!E7</f>
        <v>152046.63973954867</v>
      </c>
      <c r="I7" s="3">
        <f>Private_Fundos_Próprios!F7+Private_Fundos_Terceiros!F7+Private_Fundos_Exclusivos!F7</f>
        <v>550.67148808510933</v>
      </c>
    </row>
    <row r="8" spans="1:9" x14ac:dyDescent="0.35">
      <c r="A8" s="1">
        <v>45078</v>
      </c>
      <c r="B8" s="3">
        <v>1969949.9416308701</v>
      </c>
      <c r="C8" s="3">
        <f>E8+F8+G8+H8+I8+Private_Fundos_Estruturados!B8+Private_Fundos_Estruturados!C8+Private_Fundos_Estruturados!D8+Private_Fundos_Estruturados!E8</f>
        <v>764507.3150433494</v>
      </c>
      <c r="D8" s="3">
        <f t="shared" si="0"/>
        <v>114018.1724239199</v>
      </c>
      <c r="E8" s="3">
        <f>Private_Fundos_Próprios!B8+Private_Fundos_Terceiros!B8+Private_Fundos_Exclusivos!B8</f>
        <v>51338.749439918269</v>
      </c>
      <c r="F8" s="3">
        <f>Private_Fundos_Próprios!C8+Private_Fundos_Terceiros!C8+Private_Fundos_Exclusivos!C8</f>
        <v>62679.422984001634</v>
      </c>
      <c r="G8" s="3">
        <f>Private_Fundos_Próprios!D8+Private_Fundos_Terceiros!D8+Private_Fundos_Exclusivos!D8</f>
        <v>466349.94975892454</v>
      </c>
      <c r="H8" s="3">
        <f>Private_Fundos_Próprios!E8+Private_Fundos_Terceiros!E8+Private_Fundos_Exclusivos!E8</f>
        <v>148349.60273589933</v>
      </c>
      <c r="I8" s="3">
        <f>Private_Fundos_Próprios!F8+Private_Fundos_Terceiros!F8+Private_Fundos_Exclusivos!F8</f>
        <v>565.2565646005844</v>
      </c>
    </row>
    <row r="9" spans="1:9" x14ac:dyDescent="0.35">
      <c r="A9" s="1">
        <v>45047</v>
      </c>
      <c r="B9" s="3">
        <v>1926991.8176951001</v>
      </c>
      <c r="C9" s="3">
        <f>E9+F9+G9+H9+I9+Private_Fundos_Estruturados!B9+Private_Fundos_Estruturados!C9+Private_Fundos_Estruturados!D9+Private_Fundos_Estruturados!E9</f>
        <v>752430.91958779411</v>
      </c>
      <c r="D9" s="3">
        <f t="shared" si="0"/>
        <v>111246.48374199486</v>
      </c>
      <c r="E9" s="3">
        <f>Private_Fundos_Próprios!B9+Private_Fundos_Terceiros!B9+Private_Fundos_Exclusivos!B9</f>
        <v>51346.783899504888</v>
      </c>
      <c r="F9" s="3">
        <f>Private_Fundos_Próprios!C9+Private_Fundos_Terceiros!C9+Private_Fundos_Exclusivos!C9</f>
        <v>59899.699842489979</v>
      </c>
      <c r="G9" s="3">
        <f>Private_Fundos_Próprios!D9+Private_Fundos_Terceiros!D9+Private_Fundos_Exclusivos!D9</f>
        <v>467022.67690528341</v>
      </c>
      <c r="H9" s="3">
        <f>Private_Fundos_Próprios!E9+Private_Fundos_Terceiros!E9+Private_Fundos_Exclusivos!E9</f>
        <v>138066.22617748892</v>
      </c>
      <c r="I9" s="3">
        <f>Private_Fundos_Próprios!F9+Private_Fundos_Terceiros!F9+Private_Fundos_Exclusivos!F9</f>
        <v>608.66779356940185</v>
      </c>
    </row>
    <row r="10" spans="1:9" x14ac:dyDescent="0.35">
      <c r="A10" s="1">
        <v>45017</v>
      </c>
      <c r="B10" s="3">
        <v>1883089.41864532</v>
      </c>
      <c r="C10" s="3">
        <f>E10+F10+G10+H10+I10+Private_Fundos_Estruturados!B10+Private_Fundos_Estruturados!C10+Private_Fundos_Estruturados!D10+Private_Fundos_Estruturados!E10</f>
        <v>735799.36358690483</v>
      </c>
      <c r="D10" s="3">
        <f t="shared" si="0"/>
        <v>111107.51174138159</v>
      </c>
      <c r="E10" s="3">
        <f>Private_Fundos_Próprios!B10+Private_Fundos_Terceiros!B10+Private_Fundos_Exclusivos!B10</f>
        <v>52662.379546843542</v>
      </c>
      <c r="F10" s="3">
        <f>Private_Fundos_Próprios!C10+Private_Fundos_Terceiros!C10+Private_Fundos_Exclusivos!C10</f>
        <v>58445.132194538048</v>
      </c>
      <c r="G10" s="3">
        <f>Private_Fundos_Próprios!D10+Private_Fundos_Terceiros!D10+Private_Fundos_Exclusivos!D10</f>
        <v>462010.6520041732</v>
      </c>
      <c r="H10" s="3">
        <f>Private_Fundos_Próprios!E10+Private_Fundos_Terceiros!E10+Private_Fundos_Exclusivos!E10</f>
        <v>126953.74756810356</v>
      </c>
      <c r="I10" s="3">
        <f>Private_Fundos_Próprios!F10+Private_Fundos_Terceiros!F10+Private_Fundos_Exclusivos!F10</f>
        <v>605.78018853428625</v>
      </c>
    </row>
    <row r="11" spans="1:9" x14ac:dyDescent="0.35">
      <c r="A11" s="1">
        <v>44986</v>
      </c>
      <c r="B11" s="3">
        <v>1862833.9850794901</v>
      </c>
      <c r="C11" s="3">
        <f>E11+F11+G11+H11+I11+Private_Fundos_Estruturados!B11+Private_Fundos_Estruturados!C11+Private_Fundos_Estruturados!D11+Private_Fundos_Estruturados!E11</f>
        <v>733758.33644542505</v>
      </c>
      <c r="D11" s="3">
        <f t="shared" si="0"/>
        <v>115297.75945650015</v>
      </c>
      <c r="E11" s="3">
        <f>Private_Fundos_Próprios!B11+Private_Fundos_Terceiros!B11+Private_Fundos_Exclusivos!B11</f>
        <v>52524.239727264896</v>
      </c>
      <c r="F11" s="3">
        <f>Private_Fundos_Próprios!C11+Private_Fundos_Terceiros!C11+Private_Fundos_Exclusivos!C11</f>
        <v>62773.519729235253</v>
      </c>
      <c r="G11" s="3">
        <f>Private_Fundos_Próprios!D11+Private_Fundos_Terceiros!D11+Private_Fundos_Exclusivos!D11</f>
        <v>459664.93686644849</v>
      </c>
      <c r="H11" s="3">
        <f>Private_Fundos_Próprios!E11+Private_Fundos_Terceiros!E11+Private_Fundos_Exclusivos!E11</f>
        <v>124393.50995945322</v>
      </c>
      <c r="I11" s="3">
        <f>Private_Fundos_Próprios!F11+Private_Fundos_Terceiros!F11+Private_Fundos_Exclusivos!F11</f>
        <v>557.712606351575</v>
      </c>
    </row>
    <row r="12" spans="1:9" x14ac:dyDescent="0.35">
      <c r="A12" s="1">
        <v>44958</v>
      </c>
      <c r="B12" s="3">
        <v>1860320.82239053</v>
      </c>
      <c r="C12" s="3">
        <f>E12+F12+G12+H12+I12+Private_Fundos_Estruturados!B12+Private_Fundos_Estruturados!C12+Private_Fundos_Estruturados!D12+Private_Fundos_Estruturados!E12</f>
        <v>745273.39325276646</v>
      </c>
      <c r="D12" s="3">
        <f t="shared" si="0"/>
        <v>115661.88674379175</v>
      </c>
      <c r="E12" s="3">
        <f>Private_Fundos_Próprios!B12+Private_Fundos_Terceiros!B12+Private_Fundos_Exclusivos!B12</f>
        <v>58712.404746084423</v>
      </c>
      <c r="F12" s="3">
        <f>Private_Fundos_Próprios!C12+Private_Fundos_Terceiros!C12+Private_Fundos_Exclusivos!C12</f>
        <v>56949.48199770732</v>
      </c>
      <c r="G12" s="3">
        <f>Private_Fundos_Próprios!D12+Private_Fundos_Terceiros!D12+Private_Fundos_Exclusivos!D12</f>
        <v>462760.64272735582</v>
      </c>
      <c r="H12" s="3">
        <f>Private_Fundos_Próprios!E12+Private_Fundos_Terceiros!E12+Private_Fundos_Exclusivos!E12</f>
        <v>130883.32026782534</v>
      </c>
      <c r="I12" s="3">
        <f>Private_Fundos_Próprios!F12+Private_Fundos_Terceiros!F12+Private_Fundos_Exclusivos!F12</f>
        <v>648.52329303984925</v>
      </c>
    </row>
    <row r="13" spans="1:9" x14ac:dyDescent="0.35">
      <c r="A13" s="1">
        <v>44927</v>
      </c>
      <c r="B13" s="3">
        <v>1885087.1735228701</v>
      </c>
      <c r="C13" s="3">
        <f>E13+F13+G13+H13+I13+Private_Fundos_Estruturados!B13+Private_Fundos_Estruturados!C13+Private_Fundos_Estruturados!D13+Private_Fundos_Estruturados!E13</f>
        <v>762264.25672635552</v>
      </c>
      <c r="D13" s="3">
        <f t="shared" si="0"/>
        <v>116179.19409206428</v>
      </c>
      <c r="E13" s="3">
        <f>Private_Fundos_Próprios!B13+Private_Fundos_Terceiros!B13+Private_Fundos_Exclusivos!B13</f>
        <v>60675.071608655897</v>
      </c>
      <c r="F13" s="3">
        <f>Private_Fundos_Próprios!C13+Private_Fundos_Terceiros!C13+Private_Fundos_Exclusivos!C13</f>
        <v>55504.122483408391</v>
      </c>
      <c r="G13" s="3">
        <f>Private_Fundos_Próprios!D13+Private_Fundos_Terceiros!D13+Private_Fundos_Exclusivos!D13</f>
        <v>470875.1827613783</v>
      </c>
      <c r="H13" s="3">
        <f>Private_Fundos_Próprios!E13+Private_Fundos_Terceiros!E13+Private_Fundos_Exclusivos!E13</f>
        <v>138281.47958462487</v>
      </c>
      <c r="I13" s="3">
        <f>Private_Fundos_Próprios!F13+Private_Fundos_Terceiros!F13+Private_Fundos_Exclusivos!F13</f>
        <v>728.4246560879302</v>
      </c>
    </row>
    <row r="14" spans="1:9" x14ac:dyDescent="0.35">
      <c r="A14" s="1">
        <v>44896</v>
      </c>
      <c r="B14" s="3">
        <v>1860810.1416794499</v>
      </c>
      <c r="C14" s="3">
        <f>E14+F14+G14+H14+I14+Private_Fundos_Estruturados!B14+Private_Fundos_Estruturados!C14+Private_Fundos_Estruturados!D14+Private_Fundos_Estruturados!E14</f>
        <v>755906.17727638164</v>
      </c>
      <c r="D14" s="3">
        <f t="shared" si="0"/>
        <v>113173.00201263414</v>
      </c>
      <c r="E14" s="3">
        <f>Private_Fundos_Próprios!B14+Private_Fundos_Terceiros!B14+Private_Fundos_Exclusivos!B14</f>
        <v>58138.647217176971</v>
      </c>
      <c r="F14" s="3">
        <f>Private_Fundos_Próprios!C14+Private_Fundos_Terceiros!C14+Private_Fundos_Exclusivos!C14</f>
        <v>55034.35479545717</v>
      </c>
      <c r="G14" s="3">
        <f>Private_Fundos_Próprios!D14+Private_Fundos_Terceiros!D14+Private_Fundos_Exclusivos!D14</f>
        <v>469407.14196804439</v>
      </c>
      <c r="H14" s="3">
        <f>Private_Fundos_Próprios!E14+Private_Fundos_Terceiros!E14+Private_Fundos_Exclusivos!E14</f>
        <v>135831.5256539523</v>
      </c>
      <c r="I14" s="3">
        <f>Private_Fundos_Próprios!F14+Private_Fundos_Terceiros!F14+Private_Fundos_Exclusivos!F14</f>
        <v>809.53473281142999</v>
      </c>
    </row>
    <row r="15" spans="1:9" x14ac:dyDescent="0.35">
      <c r="A15" s="1">
        <v>44866</v>
      </c>
      <c r="B15" s="3">
        <v>1882579.1362944201</v>
      </c>
      <c r="C15" s="3">
        <f>E15+F15+G15+H15+I15+Private_Fundos_Estruturados!B15+Private_Fundos_Estruturados!C15+Private_Fundos_Estruturados!D15+Private_Fundos_Estruturados!E15</f>
        <v>765253.24088305433</v>
      </c>
      <c r="D15" s="3">
        <f t="shared" si="0"/>
        <v>112175.12046026885</v>
      </c>
      <c r="E15" s="3">
        <f>Private_Fundos_Próprios!B15+Private_Fundos_Terceiros!B15+Private_Fundos_Exclusivos!B15</f>
        <v>56685.886805431946</v>
      </c>
      <c r="F15" s="3">
        <f>Private_Fundos_Próprios!C15+Private_Fundos_Terceiros!C15+Private_Fundos_Exclusivos!C15</f>
        <v>55489.233654836906</v>
      </c>
      <c r="G15" s="3">
        <f>Private_Fundos_Próprios!D15+Private_Fundos_Terceiros!D15+Private_Fundos_Exclusivos!D15</f>
        <v>475651.49359046784</v>
      </c>
      <c r="H15" s="3">
        <f>Private_Fundos_Próprios!E15+Private_Fundos_Terceiros!E15+Private_Fundos_Exclusivos!E15</f>
        <v>141433.72306279815</v>
      </c>
      <c r="I15" s="3">
        <f>Private_Fundos_Próprios!F15+Private_Fundos_Terceiros!F15+Private_Fundos_Exclusivos!F15</f>
        <v>730.14822181393617</v>
      </c>
    </row>
    <row r="16" spans="1:9" x14ac:dyDescent="0.35">
      <c r="A16" s="1">
        <v>44835</v>
      </c>
      <c r="B16" s="3">
        <v>1940441.41348451</v>
      </c>
      <c r="C16" s="3">
        <f>E16+F16+G16+H16+I16+Private_Fundos_Estruturados!B16+Private_Fundos_Estruturados!C16+Private_Fundos_Estruturados!D16+Private_Fundos_Estruturados!E16</f>
        <v>790507.32406906306</v>
      </c>
      <c r="D16" s="3">
        <f t="shared" si="0"/>
        <v>114423.80715515969</v>
      </c>
      <c r="E16" s="3">
        <f>Private_Fundos_Próprios!B16+Private_Fundos_Terceiros!B16+Private_Fundos_Exclusivos!B16</f>
        <v>57308.102431656727</v>
      </c>
      <c r="F16" s="3">
        <f>Private_Fundos_Próprios!C16+Private_Fundos_Terceiros!C16+Private_Fundos_Exclusivos!C16</f>
        <v>57115.704723502968</v>
      </c>
      <c r="G16" s="3">
        <f>Private_Fundos_Próprios!D16+Private_Fundos_Terceiros!D16+Private_Fundos_Exclusivos!D16</f>
        <v>492036.68934468296</v>
      </c>
      <c r="H16" s="3">
        <f>Private_Fundos_Próprios!E16+Private_Fundos_Terceiros!E16+Private_Fundos_Exclusivos!E16</f>
        <v>147612.37419055827</v>
      </c>
      <c r="I16" s="3">
        <f>Private_Fundos_Próprios!F16+Private_Fundos_Terceiros!F16+Private_Fundos_Exclusivos!F16</f>
        <v>731.37439979067415</v>
      </c>
    </row>
    <row r="17" spans="1:9" x14ac:dyDescent="0.35">
      <c r="A17" s="1">
        <v>44805</v>
      </c>
      <c r="B17" s="3">
        <v>1873560.43451767</v>
      </c>
      <c r="C17" s="3">
        <f>E17+F17+G17+H17+I17+Private_Fundos_Estruturados!B17+Private_Fundos_Estruturados!C17+Private_Fundos_Estruturados!D17+Private_Fundos_Estruturados!E17</f>
        <v>778078.41531818651</v>
      </c>
      <c r="D17" s="3">
        <f t="shared" si="0"/>
        <v>113300.17211738008</v>
      </c>
      <c r="E17" s="3">
        <f>Private_Fundos_Próprios!B17+Private_Fundos_Terceiros!B17+Private_Fundos_Exclusivos!B17</f>
        <v>57794.340778895792</v>
      </c>
      <c r="F17" s="3">
        <f>Private_Fundos_Próprios!C17+Private_Fundos_Terceiros!C17+Private_Fundos_Exclusivos!C17</f>
        <v>55505.831338484291</v>
      </c>
      <c r="G17" s="3">
        <f>Private_Fundos_Próprios!D17+Private_Fundos_Terceiros!D17+Private_Fundos_Exclusivos!D17</f>
        <v>488384.22004540666</v>
      </c>
      <c r="H17" s="3">
        <f>Private_Fundos_Próprios!E17+Private_Fundos_Terceiros!E17+Private_Fundos_Exclusivos!E17</f>
        <v>140391.7384129428</v>
      </c>
      <c r="I17" s="3">
        <f>Private_Fundos_Próprios!F17+Private_Fundos_Terceiros!F17+Private_Fundos_Exclusivos!F17</f>
        <v>772.198298254561</v>
      </c>
    </row>
    <row r="18" spans="1:9" x14ac:dyDescent="0.35">
      <c r="A18" s="1">
        <v>44774</v>
      </c>
      <c r="B18" s="3">
        <v>1845441.6462151101</v>
      </c>
      <c r="C18" s="3">
        <f>E18+F18+G18+H18+I18+Private_Fundos_Estruturados!B18+Private_Fundos_Estruturados!C18+Private_Fundos_Estruturados!D18+Private_Fundos_Estruturados!E18</f>
        <v>768960.2704232767</v>
      </c>
      <c r="D18" s="3">
        <f t="shared" si="0"/>
        <v>110769.91025615056</v>
      </c>
      <c r="E18" s="3">
        <f>Private_Fundos_Próprios!B18+Private_Fundos_Terceiros!B18+Private_Fundos_Exclusivos!B18</f>
        <v>56477.244783426941</v>
      </c>
      <c r="F18" s="3">
        <f>Private_Fundos_Próprios!C18+Private_Fundos_Terceiros!C18+Private_Fundos_Exclusivos!C18</f>
        <v>54292.665472723624</v>
      </c>
      <c r="G18" s="3">
        <f>Private_Fundos_Próprios!D18+Private_Fundos_Terceiros!D18+Private_Fundos_Exclusivos!D18</f>
        <v>481387.13203552598</v>
      </c>
      <c r="H18" s="3">
        <f>Private_Fundos_Próprios!E18+Private_Fundos_Terceiros!E18+Private_Fundos_Exclusivos!E18</f>
        <v>140981.012824854</v>
      </c>
      <c r="I18" s="3">
        <f>Private_Fundos_Próprios!F18+Private_Fundos_Terceiros!F18+Private_Fundos_Exclusivos!F18</f>
        <v>795.87800378709835</v>
      </c>
    </row>
    <row r="19" spans="1:9" x14ac:dyDescent="0.35">
      <c r="A19" s="1">
        <v>44743</v>
      </c>
      <c r="B19" s="3">
        <v>1794002.55195461</v>
      </c>
      <c r="C19" s="3">
        <f>E19+F19+G19+H19+I19+Private_Fundos_Estruturados!B19+Private_Fundos_Estruturados!C19+Private_Fundos_Estruturados!D19+Private_Fundos_Estruturados!E19</f>
        <v>750435.34541359777</v>
      </c>
      <c r="D19" s="3">
        <f t="shared" si="0"/>
        <v>107626.12395777383</v>
      </c>
      <c r="E19" s="3">
        <f>Private_Fundos_Próprios!B19+Private_Fundos_Terceiros!B19+Private_Fundos_Exclusivos!B19</f>
        <v>54838.621149670769</v>
      </c>
      <c r="F19" s="3">
        <f>Private_Fundos_Próprios!C19+Private_Fundos_Terceiros!C19+Private_Fundos_Exclusivos!C19</f>
        <v>52787.502808103061</v>
      </c>
      <c r="G19" s="3">
        <f>Private_Fundos_Próprios!D19+Private_Fundos_Terceiros!D19+Private_Fundos_Exclusivos!D19</f>
        <v>475523.7657443544</v>
      </c>
      <c r="H19" s="3">
        <f>Private_Fundos_Próprios!E19+Private_Fundos_Terceiros!E19+Private_Fundos_Exclusivos!E19</f>
        <v>132179.58150240951</v>
      </c>
      <c r="I19" s="3">
        <f>Private_Fundos_Próprios!F19+Private_Fundos_Terceiros!F19+Private_Fundos_Exclusivos!F19</f>
        <v>825.61079597559319</v>
      </c>
    </row>
    <row r="20" spans="1:9" x14ac:dyDescent="0.35">
      <c r="A20" s="1">
        <v>44713</v>
      </c>
      <c r="B20" s="3">
        <v>1749965.1293021601</v>
      </c>
      <c r="C20" s="3">
        <f>E20+F20+G20+H20+I20+Private_Fundos_Estruturados!B20+Private_Fundos_Estruturados!C20+Private_Fundos_Estruturados!D20+Private_Fundos_Estruturados!E20</f>
        <v>739734.59300925466</v>
      </c>
      <c r="D20" s="3">
        <f t="shared" si="0"/>
        <v>106023.00116495026</v>
      </c>
      <c r="E20" s="3">
        <f>Private_Fundos_Próprios!B20+Private_Fundos_Terceiros!B20+Private_Fundos_Exclusivos!B20</f>
        <v>54531.500074554948</v>
      </c>
      <c r="F20" s="3">
        <f>Private_Fundos_Próprios!C20+Private_Fundos_Terceiros!C20+Private_Fundos_Exclusivos!C20</f>
        <v>51491.501090395315</v>
      </c>
      <c r="G20" s="3">
        <f>Private_Fundos_Próprios!D20+Private_Fundos_Terceiros!D20+Private_Fundos_Exclusivos!D20</f>
        <v>471780.78160674946</v>
      </c>
      <c r="H20" s="3">
        <f>Private_Fundos_Próprios!E20+Private_Fundos_Terceiros!E20+Private_Fundos_Exclusivos!E20</f>
        <v>126832.7773994123</v>
      </c>
      <c r="I20" s="3">
        <f>Private_Fundos_Próprios!F20+Private_Fundos_Terceiros!F20+Private_Fundos_Exclusivos!F20</f>
        <v>874.19792566895535</v>
      </c>
    </row>
    <row r="21" spans="1:9" x14ac:dyDescent="0.35">
      <c r="A21" s="1">
        <v>44682</v>
      </c>
      <c r="B21" s="3">
        <v>1794345.05450669</v>
      </c>
      <c r="C21" s="3">
        <f>E21+F21+G21+H21+I21+Private_Fundos_Estruturados!B21+Private_Fundos_Estruturados!C21+Private_Fundos_Estruturados!D21+Private_Fundos_Estruturados!E21</f>
        <v>747300.06082577282</v>
      </c>
      <c r="D21" s="3">
        <f t="shared" si="0"/>
        <v>102153.04544429242</v>
      </c>
      <c r="E21" s="3">
        <f>Private_Fundos_Próprios!B21+Private_Fundos_Terceiros!B21+Private_Fundos_Exclusivos!B21</f>
        <v>52747.199282668822</v>
      </c>
      <c r="F21" s="3">
        <f>Private_Fundos_Próprios!C21+Private_Fundos_Terceiros!C21+Private_Fundos_Exclusivos!C21</f>
        <v>49405.846161623595</v>
      </c>
      <c r="G21" s="3">
        <f>Private_Fundos_Próprios!D21+Private_Fundos_Terceiros!D21+Private_Fundos_Exclusivos!D21</f>
        <v>470546.1571474201</v>
      </c>
      <c r="H21" s="3">
        <f>Private_Fundos_Próprios!E21+Private_Fundos_Terceiros!E21+Private_Fundos_Exclusivos!E21</f>
        <v>139383.27229673782</v>
      </c>
      <c r="I21" s="3">
        <f>Private_Fundos_Próprios!F21+Private_Fundos_Terceiros!F21+Private_Fundos_Exclusivos!F21</f>
        <v>865.13444575936387</v>
      </c>
    </row>
    <row r="22" spans="1:9" x14ac:dyDescent="0.35">
      <c r="A22" s="1">
        <v>44652</v>
      </c>
      <c r="B22" s="3">
        <v>1773613.39958919</v>
      </c>
      <c r="C22" s="3">
        <f>E22+F22+G22+H22+I22+Private_Fundos_Estruturados!B22+Private_Fundos_Estruturados!C22+Private_Fundos_Estruturados!D22+Private_Fundos_Estruturados!E22</f>
        <v>750864.41726919962</v>
      </c>
      <c r="D22" s="3">
        <f t="shared" si="0"/>
        <v>102529.19847179638</v>
      </c>
      <c r="E22" s="3">
        <f>Private_Fundos_Próprios!B22+Private_Fundos_Terceiros!B22+Private_Fundos_Exclusivos!B22</f>
        <v>53363.933642313546</v>
      </c>
      <c r="F22" s="3">
        <f>Private_Fundos_Próprios!C22+Private_Fundos_Terceiros!C22+Private_Fundos_Exclusivos!C22</f>
        <v>49165.264829482825</v>
      </c>
      <c r="G22" s="3">
        <f>Private_Fundos_Próprios!D22+Private_Fundos_Terceiros!D22+Private_Fundos_Exclusivos!D22</f>
        <v>474320.88025030319</v>
      </c>
      <c r="H22" s="3">
        <f>Private_Fundos_Próprios!E22+Private_Fundos_Terceiros!E22+Private_Fundos_Exclusivos!E22</f>
        <v>138992.14256210113</v>
      </c>
      <c r="I22" s="3">
        <f>Private_Fundos_Próprios!F22+Private_Fundos_Terceiros!F22+Private_Fundos_Exclusivos!F22</f>
        <v>883.30803807645339</v>
      </c>
    </row>
    <row r="23" spans="1:9" x14ac:dyDescent="0.35">
      <c r="A23" s="1">
        <v>44621</v>
      </c>
      <c r="B23" s="3">
        <v>1835780.1612587499</v>
      </c>
      <c r="C23" s="3">
        <f>E23+F23+G23+H23+I23+Private_Fundos_Estruturados!B23+Private_Fundos_Estruturados!C23+Private_Fundos_Estruturados!D23+Private_Fundos_Estruturados!E23</f>
        <v>769196.79946575803</v>
      </c>
      <c r="D23" s="3">
        <f t="shared" si="0"/>
        <v>100995.07083903725</v>
      </c>
      <c r="E23" s="3">
        <f>Private_Fundos_Próprios!B23+Private_Fundos_Terceiros!B23+Private_Fundos_Exclusivos!B23</f>
        <v>52858.411786980534</v>
      </c>
      <c r="F23" s="3">
        <f>Private_Fundos_Próprios!C23+Private_Fundos_Terceiros!C23+Private_Fundos_Exclusivos!C23</f>
        <v>48136.659052056704</v>
      </c>
      <c r="G23" s="3">
        <f>Private_Fundos_Próprios!D23+Private_Fundos_Terceiros!D23+Private_Fundos_Exclusivos!D23</f>
        <v>479873.43301197584</v>
      </c>
      <c r="H23" s="3">
        <f>Private_Fundos_Próprios!E23+Private_Fundos_Terceiros!E23+Private_Fundos_Exclusivos!E23</f>
        <v>153296.31879528827</v>
      </c>
      <c r="I23" s="3">
        <f>Private_Fundos_Próprios!F23+Private_Fundos_Terceiros!F23+Private_Fundos_Exclusivos!F23</f>
        <v>762.37010048120896</v>
      </c>
    </row>
    <row r="24" spans="1:9" x14ac:dyDescent="0.35">
      <c r="A24" s="1">
        <v>44593</v>
      </c>
      <c r="B24" s="3">
        <v>1779608.1726230099</v>
      </c>
      <c r="C24" s="3">
        <f>E24+F24+G24+H24+I24+Private_Fundos_Estruturados!B24+Private_Fundos_Estruturados!C24+Private_Fundos_Estruturados!D24+Private_Fundos_Estruturados!E24</f>
        <v>761874.23496360064</v>
      </c>
      <c r="D24" s="3">
        <f t="shared" si="0"/>
        <v>97827.216027192248</v>
      </c>
      <c r="E24" s="3">
        <f>Private_Fundos_Próprios!B24+Private_Fundos_Terceiros!B24+Private_Fundos_Exclusivos!B24</f>
        <v>51192.737495686466</v>
      </c>
      <c r="F24" s="3">
        <f>Private_Fundos_Próprios!C24+Private_Fundos_Terceiros!C24+Private_Fundos_Exclusivos!C24</f>
        <v>46634.478531505782</v>
      </c>
      <c r="G24" s="3">
        <f>Private_Fundos_Próprios!D24+Private_Fundos_Terceiros!D24+Private_Fundos_Exclusivos!D24</f>
        <v>480441.33019378735</v>
      </c>
      <c r="H24" s="3">
        <f>Private_Fundos_Próprios!E24+Private_Fundos_Terceiros!E24+Private_Fundos_Exclusivos!E24</f>
        <v>149979.01140438311</v>
      </c>
      <c r="I24" s="3">
        <f>Private_Fundos_Próprios!F24+Private_Fundos_Terceiros!F24+Private_Fundos_Exclusivos!F24</f>
        <v>656.19388529678974</v>
      </c>
    </row>
    <row r="25" spans="1:9" x14ac:dyDescent="0.35">
      <c r="A25" s="1">
        <v>44562</v>
      </c>
      <c r="B25" s="3">
        <v>1799627.04014801</v>
      </c>
      <c r="C25" s="3">
        <f>E25+F25+G25+H25+I25+Private_Fundos_Estruturados!B25+Private_Fundos_Estruturados!C25+Private_Fundos_Estruturados!D25+Private_Fundos_Estruturados!E25</f>
        <v>768081.21096442919</v>
      </c>
      <c r="D25" s="3">
        <f t="shared" si="0"/>
        <v>97352.843022186789</v>
      </c>
      <c r="E25" s="3">
        <f>Private_Fundos_Próprios!B25+Private_Fundos_Terceiros!B25+Private_Fundos_Exclusivos!B25</f>
        <v>50927.76270807434</v>
      </c>
      <c r="F25" s="3">
        <f>Private_Fundos_Próprios!C25+Private_Fundos_Terceiros!C25+Private_Fundos_Exclusivos!C25</f>
        <v>46425.080314112449</v>
      </c>
      <c r="G25" s="3">
        <f>Private_Fundos_Próprios!D25+Private_Fundos_Terceiros!D25+Private_Fundos_Exclusivos!D25</f>
        <v>486932.72506550374</v>
      </c>
      <c r="H25" s="3">
        <f>Private_Fundos_Próprios!E25+Private_Fundos_Terceiros!E25+Private_Fundos_Exclusivos!E25</f>
        <v>150201.86757872652</v>
      </c>
      <c r="I25" s="3">
        <f>Private_Fundos_Próprios!F25+Private_Fundos_Terceiros!F25+Private_Fundos_Exclusivos!F25</f>
        <v>614.90010834508871</v>
      </c>
    </row>
    <row r="26" spans="1:9" x14ac:dyDescent="0.35">
      <c r="A26" s="1">
        <v>44531</v>
      </c>
      <c r="B26" s="3">
        <v>1780421.30116021</v>
      </c>
      <c r="C26" s="3">
        <f>E26+F26+G26+H26+I26+Private_Fundos_Estruturados!B26+Private_Fundos_Estruturados!C26+Private_Fundos_Estruturados!D26+Private_Fundos_Estruturados!E26</f>
        <v>763319.74730931374</v>
      </c>
      <c r="D26" s="3">
        <f t="shared" si="0"/>
        <v>93670.11843164418</v>
      </c>
      <c r="E26" s="3">
        <f>Private_Fundos_Próprios!B26+Private_Fundos_Terceiros!B26+Private_Fundos_Exclusivos!B26</f>
        <v>48311.000575999737</v>
      </c>
      <c r="F26" s="3">
        <f>Private_Fundos_Próprios!C26+Private_Fundos_Terceiros!C26+Private_Fundos_Exclusivos!C26</f>
        <v>45359.117855644443</v>
      </c>
      <c r="G26" s="3">
        <f>Private_Fundos_Próprios!D26+Private_Fundos_Terceiros!D26+Private_Fundos_Exclusivos!D26</f>
        <v>488175.42416421295</v>
      </c>
      <c r="H26" s="3">
        <f>Private_Fundos_Próprios!E26+Private_Fundos_Terceiros!E26+Private_Fundos_Exclusivos!E26</f>
        <v>147288.69821263285</v>
      </c>
      <c r="I26" s="3">
        <f>Private_Fundos_Próprios!F26+Private_Fundos_Terceiros!F26+Private_Fundos_Exclusivos!F26</f>
        <v>752.82083256405781</v>
      </c>
    </row>
    <row r="27" spans="1:9" x14ac:dyDescent="0.35">
      <c r="A27" s="1">
        <v>44501</v>
      </c>
      <c r="B27" s="3">
        <v>1688586.38364343</v>
      </c>
      <c r="C27" s="3">
        <f>E27+F27+G27+H27+I27+Private_Fundos_Estruturados!B27+Private_Fundos_Estruturados!C27+Private_Fundos_Estruturados!D27+Private_Fundos_Estruturados!E27</f>
        <v>742705.07705007773</v>
      </c>
      <c r="D27" s="3">
        <f t="shared" si="0"/>
        <v>83168.673066873016</v>
      </c>
      <c r="E27" s="3">
        <f>Private_Fundos_Próprios!B27+Private_Fundos_Terceiros!B27+Private_Fundos_Exclusivos!B27</f>
        <v>47351.951827829864</v>
      </c>
      <c r="F27" s="3">
        <f>Private_Fundos_Próprios!C27+Private_Fundos_Terceiros!C27+Private_Fundos_Exclusivos!C27</f>
        <v>35816.72123904316</v>
      </c>
      <c r="G27" s="3">
        <f>Private_Fundos_Próprios!D27+Private_Fundos_Terceiros!D27+Private_Fundos_Exclusivos!D27</f>
        <v>482810.32720206305</v>
      </c>
      <c r="H27" s="3">
        <f>Private_Fundos_Próprios!E27+Private_Fundos_Terceiros!E27+Private_Fundos_Exclusivos!E27</f>
        <v>144729.5450942762</v>
      </c>
      <c r="I27" s="3">
        <f>Private_Fundos_Próprios!F27+Private_Fundos_Terceiros!F27+Private_Fundos_Exclusivos!F27</f>
        <v>619.26351403384956</v>
      </c>
    </row>
    <row r="28" spans="1:9" x14ac:dyDescent="0.35">
      <c r="A28" s="1">
        <v>44470</v>
      </c>
      <c r="B28" s="3">
        <v>1711571.7781652301</v>
      </c>
      <c r="C28" s="3">
        <f>E28+F28+G28+H28+I28+Private_Fundos_Estruturados!B28+Private_Fundos_Estruturados!C28+Private_Fundos_Estruturados!D28+Private_Fundos_Estruturados!E28</f>
        <v>747384.79079198733</v>
      </c>
      <c r="D28" s="3">
        <f t="shared" si="0"/>
        <v>82676.162102648261</v>
      </c>
      <c r="E28" s="3">
        <f>Private_Fundos_Próprios!B28+Private_Fundos_Terceiros!B28+Private_Fundos_Exclusivos!B28</f>
        <v>47451.705407765898</v>
      </c>
      <c r="F28" s="3">
        <f>Private_Fundos_Próprios!C28+Private_Fundos_Terceiros!C28+Private_Fundos_Exclusivos!C28</f>
        <v>35224.456694882363</v>
      </c>
      <c r="G28" s="3">
        <f>Private_Fundos_Próprios!D28+Private_Fundos_Terceiros!D28+Private_Fundos_Exclusivos!D28</f>
        <v>487107.22520495701</v>
      </c>
      <c r="H28" s="3">
        <f>Private_Fundos_Próprios!E28+Private_Fundos_Terceiros!E28+Private_Fundos_Exclusivos!E28</f>
        <v>146234.13418772852</v>
      </c>
      <c r="I28" s="3">
        <f>Private_Fundos_Próprios!F28+Private_Fundos_Terceiros!F28+Private_Fundos_Exclusivos!F28</f>
        <v>644.12274483520571</v>
      </c>
    </row>
    <row r="29" spans="1:9" x14ac:dyDescent="0.35">
      <c r="A29" s="1">
        <v>44440</v>
      </c>
      <c r="B29" s="3">
        <v>1756089.7921015699</v>
      </c>
      <c r="C29" s="3">
        <f>E29+F29+G29+H29+I29+Private_Fundos_Estruturados!B29+Private_Fundos_Estruturados!C29+Private_Fundos_Estruturados!D29+Private_Fundos_Estruturados!E29</f>
        <v>769686.58767637052</v>
      </c>
      <c r="D29" s="3">
        <f t="shared" si="0"/>
        <v>82163.035110788594</v>
      </c>
      <c r="E29" s="3">
        <f>Private_Fundos_Próprios!B29+Private_Fundos_Terceiros!B29+Private_Fundos_Exclusivos!B29</f>
        <v>46479.894984377366</v>
      </c>
      <c r="F29" s="3">
        <f>Private_Fundos_Próprios!C29+Private_Fundos_Terceiros!C29+Private_Fundos_Exclusivos!C29</f>
        <v>35683.140126411228</v>
      </c>
      <c r="G29" s="3">
        <f>Private_Fundos_Próprios!D29+Private_Fundos_Terceiros!D29+Private_Fundos_Exclusivos!D29</f>
        <v>495548.48554315278</v>
      </c>
      <c r="H29" s="3">
        <f>Private_Fundos_Próprios!E29+Private_Fundos_Terceiros!E29+Private_Fundos_Exclusivos!E29</f>
        <v>159131.2407844199</v>
      </c>
      <c r="I29" s="3">
        <f>Private_Fundos_Próprios!F29+Private_Fundos_Terceiros!F29+Private_Fundos_Exclusivos!F29</f>
        <v>610.2359999755846</v>
      </c>
    </row>
    <row r="30" spans="1:9" x14ac:dyDescent="0.35">
      <c r="A30" s="1">
        <v>44409</v>
      </c>
      <c r="B30" s="3">
        <v>1769749.4197247101</v>
      </c>
      <c r="C30" s="3">
        <f>E30+F30+G30+H30+I30+Private_Fundos_Estruturados!B30+Private_Fundos_Estruturados!C30+Private_Fundos_Estruturados!D30+Private_Fundos_Estruturados!E30</f>
        <v>779107.81708070193</v>
      </c>
      <c r="D30" s="3">
        <f t="shared" si="0"/>
        <v>82103.558520532431</v>
      </c>
      <c r="E30" s="3">
        <f>Private_Fundos_Próprios!B30+Private_Fundos_Terceiros!B30+Private_Fundos_Exclusivos!B30</f>
        <v>46287.194939814406</v>
      </c>
      <c r="F30" s="3">
        <f>Private_Fundos_Próprios!C30+Private_Fundos_Terceiros!C30+Private_Fundos_Exclusivos!C30</f>
        <v>35816.363580718025</v>
      </c>
      <c r="G30" s="3">
        <f>Private_Fundos_Próprios!D30+Private_Fundos_Terceiros!D30+Private_Fundos_Exclusivos!D30</f>
        <v>498404.02345466317</v>
      </c>
      <c r="H30" s="3">
        <f>Private_Fundos_Próprios!E30+Private_Fundos_Terceiros!E30+Private_Fundos_Exclusivos!E30</f>
        <v>166755.6411024988</v>
      </c>
      <c r="I30" s="3">
        <f>Private_Fundos_Próprios!F30+Private_Fundos_Terceiros!F30+Private_Fundos_Exclusivos!F30</f>
        <v>582.60478005716368</v>
      </c>
    </row>
    <row r="31" spans="1:9" x14ac:dyDescent="0.35">
      <c r="A31" s="1">
        <v>44378</v>
      </c>
      <c r="B31" s="3">
        <v>1768034.47662054</v>
      </c>
      <c r="C31" s="3">
        <f>E31+F31+G31+H31+I31+Private_Fundos_Estruturados!B31+Private_Fundos_Estruturados!C31+Private_Fundos_Estruturados!D31+Private_Fundos_Estruturados!E31</f>
        <v>775233.04518813011</v>
      </c>
      <c r="D31" s="3">
        <f t="shared" si="0"/>
        <v>81098.963962983456</v>
      </c>
      <c r="E31" s="3">
        <f>Private_Fundos_Próprios!B31+Private_Fundos_Terceiros!B31+Private_Fundos_Exclusivos!B31</f>
        <v>45364.694052345025</v>
      </c>
      <c r="F31" s="3">
        <f>Private_Fundos_Próprios!C31+Private_Fundos_Terceiros!C31+Private_Fundos_Exclusivos!C31</f>
        <v>35734.269910638424</v>
      </c>
      <c r="G31" s="3">
        <f>Private_Fundos_Próprios!D31+Private_Fundos_Terceiros!D31+Private_Fundos_Exclusivos!D31</f>
        <v>493744.04606696323</v>
      </c>
      <c r="H31" s="3">
        <f>Private_Fundos_Próprios!E31+Private_Fundos_Terceiros!E31+Private_Fundos_Exclusivos!E31</f>
        <v>168762.1307843946</v>
      </c>
      <c r="I31" s="3">
        <f>Private_Fundos_Próprios!F31+Private_Fundos_Terceiros!F31+Private_Fundos_Exclusivos!F31</f>
        <v>578.37514125000007</v>
      </c>
    </row>
    <row r="32" spans="1:9" x14ac:dyDescent="0.35">
      <c r="A32" s="1">
        <v>44348</v>
      </c>
      <c r="B32" s="3">
        <v>1768350.1896917501</v>
      </c>
      <c r="C32" s="3">
        <f>E32+F32+G32+H32+I32+Private_Fundos_Estruturados!B32+Private_Fundos_Estruturados!C32+Private_Fundos_Estruturados!D32+Private_Fundos_Estruturados!E32</f>
        <v>779273.62890405487</v>
      </c>
      <c r="D32" s="3">
        <f t="shared" si="0"/>
        <v>81566.183219202489</v>
      </c>
      <c r="E32" s="3">
        <f>Private_Fundos_Próprios!B32+Private_Fundos_Terceiros!B32+Private_Fundos_Exclusivos!B32</f>
        <v>46090.469029612213</v>
      </c>
      <c r="F32" s="3">
        <f>Private_Fundos_Próprios!C32+Private_Fundos_Terceiros!C32+Private_Fundos_Exclusivos!C32</f>
        <v>35475.714189590275</v>
      </c>
      <c r="G32" s="3">
        <f>Private_Fundos_Próprios!D32+Private_Fundos_Terceiros!D32+Private_Fundos_Exclusivos!D32</f>
        <v>497376.25240980077</v>
      </c>
      <c r="H32" s="3">
        <f>Private_Fundos_Próprios!E32+Private_Fundos_Terceiros!E32+Private_Fundos_Exclusivos!E32</f>
        <v>169843.96202508261</v>
      </c>
      <c r="I32" s="3">
        <f>Private_Fundos_Próprios!F32+Private_Fundos_Terceiros!F32+Private_Fundos_Exclusivos!F32</f>
        <v>598.94457861889714</v>
      </c>
    </row>
    <row r="33" spans="1:9" x14ac:dyDescent="0.35">
      <c r="A33" s="1">
        <v>44317</v>
      </c>
      <c r="B33" s="3">
        <v>1730275.45302107</v>
      </c>
      <c r="C33" s="3">
        <f>E33+F33+G33+H33+I33+Private_Fundos_Estruturados!B33+Private_Fundos_Estruturados!C33+Private_Fundos_Estruturados!D33+Private_Fundos_Estruturados!E33</f>
        <v>772246.19101476599</v>
      </c>
      <c r="D33" s="3">
        <f t="shared" si="0"/>
        <v>82347.041205821864</v>
      </c>
      <c r="E33" s="3">
        <f>Private_Fundos_Próprios!B33+Private_Fundos_Terceiros!B33+Private_Fundos_Exclusivos!B33</f>
        <v>52101.967722970774</v>
      </c>
      <c r="F33" s="3">
        <f>Private_Fundos_Próprios!C33+Private_Fundos_Terceiros!C33+Private_Fundos_Exclusivos!C33</f>
        <v>30245.073482851087</v>
      </c>
      <c r="G33" s="3">
        <f>Private_Fundos_Próprios!D33+Private_Fundos_Terceiros!D33+Private_Fundos_Exclusivos!D33</f>
        <v>492629.40809568</v>
      </c>
      <c r="H33" s="3">
        <f>Private_Fundos_Próprios!E33+Private_Fundos_Terceiros!E33+Private_Fundos_Exclusivos!E33</f>
        <v>166724.29168796953</v>
      </c>
      <c r="I33" s="3">
        <f>Private_Fundos_Próprios!F33+Private_Fundos_Terceiros!F33+Private_Fundos_Exclusivos!F33</f>
        <v>560.47346236180476</v>
      </c>
    </row>
    <row r="34" spans="1:9" x14ac:dyDescent="0.35">
      <c r="A34" s="1">
        <v>44287</v>
      </c>
      <c r="B34" s="3">
        <v>1696791.6678087399</v>
      </c>
      <c r="C34" s="3">
        <f>E34+F34+G34+H34+I34+Private_Fundos_Estruturados!B34+Private_Fundos_Estruturados!C34+Private_Fundos_Estruturados!D34+Private_Fundos_Estruturados!E34</f>
        <v>762279.1458943144</v>
      </c>
      <c r="D34" s="3">
        <f t="shared" si="0"/>
        <v>82612.38143474402</v>
      </c>
      <c r="E34" s="3">
        <f>Private_Fundos_Próprios!B34+Private_Fundos_Terceiros!B34+Private_Fundos_Exclusivos!B34</f>
        <v>52718.865926196551</v>
      </c>
      <c r="F34" s="3">
        <f>Private_Fundos_Próprios!C34+Private_Fundos_Terceiros!C34+Private_Fundos_Exclusivos!C34</f>
        <v>29893.515508547473</v>
      </c>
      <c r="G34" s="3">
        <f>Private_Fundos_Próprios!D34+Private_Fundos_Terceiros!D34+Private_Fundos_Exclusivos!D34</f>
        <v>486842.16328261362</v>
      </c>
      <c r="H34" s="3">
        <f>Private_Fundos_Próprios!E34+Private_Fundos_Terceiros!E34+Private_Fundos_Exclusivos!E34</f>
        <v>161910.1607050469</v>
      </c>
      <c r="I34" s="3">
        <f>Private_Fundos_Próprios!F34+Private_Fundos_Terceiros!F34+Private_Fundos_Exclusivos!F34</f>
        <v>601.58205355542702</v>
      </c>
    </row>
    <row r="35" spans="1:9" x14ac:dyDescent="0.35">
      <c r="A35" s="1">
        <v>44256</v>
      </c>
      <c r="B35" s="3">
        <v>1706405.77315995</v>
      </c>
      <c r="C35" s="3">
        <f>E35+F35+G35+H35+I35+Private_Fundos_Estruturados!B35+Private_Fundos_Estruturados!C35+Private_Fundos_Estruturados!D35+Private_Fundos_Estruturados!E35</f>
        <v>763117.43077505648</v>
      </c>
      <c r="D35" s="3">
        <f t="shared" si="0"/>
        <v>85837.230694273021</v>
      </c>
      <c r="E35" s="3">
        <f>Private_Fundos_Próprios!B35+Private_Fundos_Terceiros!B35+Private_Fundos_Exclusivos!B35</f>
        <v>53763.335670815752</v>
      </c>
      <c r="F35" s="3">
        <f>Private_Fundos_Próprios!C35+Private_Fundos_Terceiros!C35+Private_Fundos_Exclusivos!C35</f>
        <v>32073.895023457262</v>
      </c>
      <c r="G35" s="3">
        <f>Private_Fundos_Próprios!D35+Private_Fundos_Terceiros!D35+Private_Fundos_Exclusivos!D35</f>
        <v>489015.94374628086</v>
      </c>
      <c r="H35" s="3">
        <f>Private_Fundos_Próprios!E35+Private_Fundos_Terceiros!E35+Private_Fundos_Exclusivos!E35</f>
        <v>155532.56285982608</v>
      </c>
      <c r="I35" s="3">
        <f>Private_Fundos_Próprios!F35+Private_Fundos_Terceiros!F35+Private_Fundos_Exclusivos!F35</f>
        <v>616.94705534309526</v>
      </c>
    </row>
    <row r="36" spans="1:9" x14ac:dyDescent="0.35">
      <c r="A36" s="1">
        <v>44228</v>
      </c>
      <c r="B36" s="3">
        <v>1634504.4638208901</v>
      </c>
      <c r="C36" s="3">
        <f>E36+F36+G36+H36+I36+Private_Fundos_Estruturados!B36+Private_Fundos_Estruturados!C36+Private_Fundos_Estruturados!D36+Private_Fundos_Estruturados!E36</f>
        <v>758458.32020125899</v>
      </c>
      <c r="D36" s="3">
        <f t="shared" si="0"/>
        <v>86424.247937287437</v>
      </c>
      <c r="E36" s="3">
        <f>Private_Fundos_Próprios!B36+Private_Fundos_Terceiros!B36+Private_Fundos_Exclusivos!B36</f>
        <v>52772.171793874455</v>
      </c>
      <c r="F36" s="3">
        <f>Private_Fundos_Próprios!C36+Private_Fundos_Terceiros!C36+Private_Fundos_Exclusivos!C36</f>
        <v>33652.076143412989</v>
      </c>
      <c r="G36" s="3">
        <f>Private_Fundos_Próprios!D36+Private_Fundos_Terceiros!D36+Private_Fundos_Exclusivos!D36</f>
        <v>484352.57062994665</v>
      </c>
      <c r="H36" s="3">
        <f>Private_Fundos_Próprios!E36+Private_Fundos_Terceiros!E36+Private_Fundos_Exclusivos!E36</f>
        <v>154729.60296717542</v>
      </c>
      <c r="I36" s="3">
        <f>Private_Fundos_Próprios!F36+Private_Fundos_Terceiros!F36+Private_Fundos_Exclusivos!F36</f>
        <v>650.74528748000012</v>
      </c>
    </row>
    <row r="37" spans="1:9" x14ac:dyDescent="0.35">
      <c r="A37" s="1">
        <v>44197</v>
      </c>
      <c r="B37" s="3">
        <v>1654907.8325970599</v>
      </c>
      <c r="C37" s="3">
        <f>E37+F37+G37+H37+I37+Private_Fundos_Estruturados!B37+Private_Fundos_Estruturados!C37+Private_Fundos_Estruturados!D37+Private_Fundos_Estruturados!E37</f>
        <v>756150.17904217995</v>
      </c>
      <c r="D37" s="3">
        <f t="shared" si="0"/>
        <v>88128.997288050246</v>
      </c>
      <c r="E37" s="3">
        <f>Private_Fundos_Próprios!B37+Private_Fundos_Terceiros!B37+Private_Fundos_Exclusivos!B37</f>
        <v>54315.428198707981</v>
      </c>
      <c r="F37" s="3">
        <f>Private_Fundos_Próprios!C37+Private_Fundos_Terceiros!C37+Private_Fundos_Exclusivos!C37</f>
        <v>33813.569089342258</v>
      </c>
      <c r="G37" s="3">
        <f>Private_Fundos_Próprios!D37+Private_Fundos_Terceiros!D37+Private_Fundos_Exclusivos!D37</f>
        <v>483103.39635218505</v>
      </c>
      <c r="H37" s="3">
        <f>Private_Fundos_Próprios!E37+Private_Fundos_Terceiros!E37+Private_Fundos_Exclusivos!E37</f>
        <v>132240.68092795752</v>
      </c>
      <c r="I37" s="3">
        <f>Private_Fundos_Próprios!F37+Private_Fundos_Terceiros!F37+Private_Fundos_Exclusivos!F37</f>
        <v>689.5108313999998</v>
      </c>
    </row>
    <row r="38" spans="1:9" x14ac:dyDescent="0.35">
      <c r="A38" s="1">
        <v>44166</v>
      </c>
      <c r="B38" s="3">
        <v>1482640.5423385999</v>
      </c>
      <c r="C38" s="3">
        <f>E38+F38+G38+H38+I38+Private_Fundos_Estruturados!B38+Private_Fundos_Estruturados!C38+Private_Fundos_Estruturados!D38+Private_Fundos_Estruturados!E38</f>
        <v>712674.41204768466</v>
      </c>
      <c r="D38" s="3">
        <f t="shared" si="0"/>
        <v>87050.46315496006</v>
      </c>
      <c r="E38" s="3">
        <f>Private_Fundos_Próprios!B38+Private_Fundos_Terceiros!B38+Private_Fundos_Exclusivos!B38</f>
        <v>54298.397383140014</v>
      </c>
      <c r="F38" s="3">
        <f>Private_Fundos_Próprios!C38+Private_Fundos_Terceiros!C38+Private_Fundos_Exclusivos!C38</f>
        <v>32752.065771820045</v>
      </c>
      <c r="G38" s="3">
        <f>Private_Fundos_Próprios!D38+Private_Fundos_Terceiros!D38+Private_Fundos_Exclusivos!D38</f>
        <v>467106.74556704005</v>
      </c>
      <c r="H38" s="3">
        <f>Private_Fundos_Próprios!E38+Private_Fundos_Terceiros!E38+Private_Fundos_Exclusivos!E38</f>
        <v>125188.00513994999</v>
      </c>
      <c r="I38" s="3">
        <f>Private_Fundos_Próprios!F38+Private_Fundos_Terceiros!F38+Private_Fundos_Exclusivos!F38</f>
        <v>654.89465095000014</v>
      </c>
    </row>
    <row r="39" spans="1:9" x14ac:dyDescent="0.35">
      <c r="A39" s="1">
        <v>44136</v>
      </c>
      <c r="B39" s="3">
        <v>1440087.31653596</v>
      </c>
      <c r="C39" s="3">
        <f>E39+F39+G39+H39+I39+Private_Fundos_Estruturados!B39+Private_Fundos_Estruturados!C39+Private_Fundos_Estruturados!D39+Private_Fundos_Estruturados!E39</f>
        <v>693754.88343038084</v>
      </c>
      <c r="D39" s="3">
        <f t="shared" si="0"/>
        <v>87364.037705029914</v>
      </c>
      <c r="E39" s="3">
        <f>Private_Fundos_Próprios!B39+Private_Fundos_Terceiros!B39+Private_Fundos_Exclusivos!B39</f>
        <v>55215.192897259964</v>
      </c>
      <c r="F39" s="3">
        <f>Private_Fundos_Próprios!C39+Private_Fundos_Terceiros!C39+Private_Fundos_Exclusivos!C39</f>
        <v>32148.844807769943</v>
      </c>
      <c r="G39" s="3">
        <f>Private_Fundos_Próprios!D39+Private_Fundos_Terceiros!D39+Private_Fundos_Exclusivos!D39</f>
        <v>456504.10938816011</v>
      </c>
      <c r="H39" s="3">
        <f>Private_Fundos_Próprios!E39+Private_Fundos_Terceiros!E39+Private_Fundos_Exclusivos!E39</f>
        <v>116822.42061250001</v>
      </c>
      <c r="I39" s="3">
        <f>Private_Fundos_Próprios!F39+Private_Fundos_Terceiros!F39+Private_Fundos_Exclusivos!F39</f>
        <v>624.60699709000005</v>
      </c>
    </row>
    <row r="40" spans="1:9" x14ac:dyDescent="0.35">
      <c r="A40" s="1">
        <v>44105</v>
      </c>
      <c r="B40" s="3">
        <v>1391315.01161126</v>
      </c>
      <c r="C40" s="3">
        <f>E40+F40+G40+H40+I40+Private_Fundos_Estruturados!B40+Private_Fundos_Estruturados!C40+Private_Fundos_Estruturados!D40+Private_Fundos_Estruturados!E40</f>
        <v>673165.09295012616</v>
      </c>
      <c r="D40" s="3">
        <f t="shared" si="0"/>
        <v>88213.23020950178</v>
      </c>
      <c r="E40" s="3">
        <f>Private_Fundos_Próprios!B40+Private_Fundos_Terceiros!B40+Private_Fundos_Exclusivos!B40</f>
        <v>55890.968721471763</v>
      </c>
      <c r="F40" s="3">
        <f>Private_Fundos_Próprios!C40+Private_Fundos_Terceiros!C40+Private_Fundos_Exclusivos!C40</f>
        <v>32322.261488030021</v>
      </c>
      <c r="G40" s="3">
        <f>Private_Fundos_Próprios!D40+Private_Fundos_Terceiros!D40+Private_Fundos_Exclusivos!D40</f>
        <v>447888.90778154996</v>
      </c>
      <c r="H40" s="3">
        <f>Private_Fundos_Próprios!E40+Private_Fundos_Terceiros!E40+Private_Fundos_Exclusivos!E40</f>
        <v>104032.47050167999</v>
      </c>
      <c r="I40" s="3">
        <f>Private_Fundos_Próprios!F40+Private_Fundos_Terceiros!F40+Private_Fundos_Exclusivos!F40</f>
        <v>632.65915591999999</v>
      </c>
    </row>
    <row r="41" spans="1:9" x14ac:dyDescent="0.35">
      <c r="A41" s="1">
        <v>44075</v>
      </c>
      <c r="B41" s="3">
        <v>1374430.3103434599</v>
      </c>
      <c r="C41" s="3">
        <f>E41+F41+G41+H41+I41+Private_Fundos_Estruturados!B41+Private_Fundos_Estruturados!C41+Private_Fundos_Estruturados!D41+Private_Fundos_Estruturados!E41</f>
        <v>672603.85571172065</v>
      </c>
      <c r="D41" s="3">
        <f t="shared" si="0"/>
        <v>89491.014330970036</v>
      </c>
      <c r="E41" s="3">
        <f>Private_Fundos_Próprios!B41+Private_Fundos_Terceiros!B41+Private_Fundos_Exclusivos!B41</f>
        <v>56998.560750150005</v>
      </c>
      <c r="F41" s="3">
        <f>Private_Fundos_Próprios!C41+Private_Fundos_Terceiros!C41+Private_Fundos_Exclusivos!C41</f>
        <v>32492.453580820034</v>
      </c>
      <c r="G41" s="3">
        <f>Private_Fundos_Próprios!D41+Private_Fundos_Terceiros!D41+Private_Fundos_Exclusivos!D41</f>
        <v>446156.90370267001</v>
      </c>
      <c r="H41" s="3">
        <f>Private_Fundos_Próprios!E41+Private_Fundos_Terceiros!E41+Private_Fundos_Exclusivos!E41</f>
        <v>103372.15992720002</v>
      </c>
      <c r="I41" s="3">
        <f>Private_Fundos_Próprios!F41+Private_Fundos_Terceiros!F41+Private_Fundos_Exclusivos!F41</f>
        <v>620.81396901999994</v>
      </c>
    </row>
    <row r="42" spans="1:9" x14ac:dyDescent="0.35">
      <c r="A42" s="1">
        <v>44044</v>
      </c>
      <c r="B42" s="3">
        <v>1375305.9985956801</v>
      </c>
      <c r="C42" s="3">
        <f>E42+F42+G42+H42+I42+Private_Fundos_Estruturados!B42+Private_Fundos_Estruturados!C42+Private_Fundos_Estruturados!D42+Private_Fundos_Estruturados!E42</f>
        <v>677481.68911904225</v>
      </c>
      <c r="D42" s="3">
        <f t="shared" si="0"/>
        <v>91664.589174709952</v>
      </c>
      <c r="E42" s="3">
        <f>Private_Fundos_Próprios!B42+Private_Fundos_Terceiros!B42+Private_Fundos_Exclusivos!B42</f>
        <v>58252.307210889987</v>
      </c>
      <c r="F42" s="3">
        <f>Private_Fundos_Próprios!C42+Private_Fundos_Terceiros!C42+Private_Fundos_Exclusivos!C42</f>
        <v>33412.281963819973</v>
      </c>
      <c r="G42" s="3">
        <f>Private_Fundos_Próprios!D42+Private_Fundos_Terceiros!D42+Private_Fundos_Exclusivos!D42</f>
        <v>447165.34151092998</v>
      </c>
      <c r="H42" s="3">
        <f>Private_Fundos_Próprios!E42+Private_Fundos_Terceiros!E42+Private_Fundos_Exclusivos!E42</f>
        <v>105910.80881740001</v>
      </c>
      <c r="I42" s="3">
        <f>Private_Fundos_Próprios!F42+Private_Fundos_Terceiros!F42+Private_Fundos_Exclusivos!F42</f>
        <v>598.7830704700001</v>
      </c>
    </row>
    <row r="43" spans="1:9" x14ac:dyDescent="0.35">
      <c r="A43" s="1">
        <v>44013</v>
      </c>
      <c r="B43" s="3">
        <v>1371939.93340599</v>
      </c>
      <c r="C43" s="3">
        <f>E43+F43+G43+H43+I43+Private_Fundos_Estruturados!B43+Private_Fundos_Estruturados!C43+Private_Fundos_Estruturados!D43+Private_Fundos_Estruturados!E43</f>
        <v>668573.9565612406</v>
      </c>
      <c r="D43" s="3">
        <f t="shared" si="0"/>
        <v>93088.141600750023</v>
      </c>
      <c r="E43" s="3">
        <f>Private_Fundos_Próprios!B43+Private_Fundos_Terceiros!B43+Private_Fundos_Exclusivos!B43</f>
        <v>59435.535630879996</v>
      </c>
      <c r="F43" s="3">
        <f>Private_Fundos_Próprios!C43+Private_Fundos_Terceiros!C43+Private_Fundos_Exclusivos!C43</f>
        <v>33652.605969870026</v>
      </c>
      <c r="G43" s="3">
        <f>Private_Fundos_Próprios!D43+Private_Fundos_Terceiros!D43+Private_Fundos_Exclusivos!D43</f>
        <v>436077.12988190993</v>
      </c>
      <c r="H43" s="3">
        <f>Private_Fundos_Próprios!E43+Private_Fundos_Terceiros!E43+Private_Fundos_Exclusivos!E43</f>
        <v>106892.55505243002</v>
      </c>
      <c r="I43" s="3">
        <f>Private_Fundos_Próprios!F43+Private_Fundos_Terceiros!F43+Private_Fundos_Exclusivos!F43</f>
        <v>628.40362975000005</v>
      </c>
    </row>
    <row r="44" spans="1:9" x14ac:dyDescent="0.35">
      <c r="A44" s="1">
        <v>43983</v>
      </c>
      <c r="B44" s="3">
        <v>1306144.0993510899</v>
      </c>
      <c r="C44" s="3">
        <f>E44+F44+G44+H44+I44+Private_Fundos_Estruturados!B44+Private_Fundos_Estruturados!C44+Private_Fundos_Estruturados!D44+Private_Fundos_Estruturados!E44</f>
        <v>644708.97463366913</v>
      </c>
      <c r="D44" s="3">
        <f t="shared" si="0"/>
        <v>93960.497934480023</v>
      </c>
      <c r="E44" s="3">
        <f>Private_Fundos_Próprios!B44+Private_Fundos_Terceiros!B44+Private_Fundos_Exclusivos!B44</f>
        <v>60812.440765360006</v>
      </c>
      <c r="F44" s="3">
        <f>Private_Fundos_Próprios!C44+Private_Fundos_Terceiros!C44+Private_Fundos_Exclusivos!C44</f>
        <v>33148.057169120009</v>
      </c>
      <c r="G44" s="3">
        <f>Private_Fundos_Próprios!D44+Private_Fundos_Terceiros!D44+Private_Fundos_Exclusivos!D44</f>
        <v>420780.01339244004</v>
      </c>
      <c r="H44" s="3">
        <f>Private_Fundos_Próprios!E44+Private_Fundos_Terceiros!E44+Private_Fundos_Exclusivos!E44</f>
        <v>98973.081073469992</v>
      </c>
      <c r="I44" s="3">
        <f>Private_Fundos_Próprios!F44+Private_Fundos_Terceiros!F44+Private_Fundos_Exclusivos!F44</f>
        <v>653.85911546</v>
      </c>
    </row>
    <row r="45" spans="1:9" x14ac:dyDescent="0.35">
      <c r="A45" s="1">
        <v>43952</v>
      </c>
      <c r="B45" s="3">
        <v>1256514.4206349601</v>
      </c>
      <c r="C45" s="3">
        <f>E45+F45+G45+H45+I45+Private_Fundos_Estruturados!B45+Private_Fundos_Estruturados!C45+Private_Fundos_Estruturados!D45+Private_Fundos_Estruturados!E45</f>
        <v>626532.03511748649</v>
      </c>
      <c r="D45" s="3">
        <f t="shared" si="0"/>
        <v>94877.096073100038</v>
      </c>
      <c r="E45" s="3">
        <f>Private_Fundos_Próprios!B45+Private_Fundos_Terceiros!B45+Private_Fundos_Exclusivos!B45</f>
        <v>61932.109865909995</v>
      </c>
      <c r="F45" s="3">
        <f>Private_Fundos_Próprios!C45+Private_Fundos_Terceiros!C45+Private_Fundos_Exclusivos!C45</f>
        <v>32944.986207190042</v>
      </c>
      <c r="G45" s="3">
        <f>Private_Fundos_Próprios!D45+Private_Fundos_Terceiros!D45+Private_Fundos_Exclusivos!D45</f>
        <v>409309.81394089002</v>
      </c>
      <c r="H45" s="3">
        <f>Private_Fundos_Próprios!E45+Private_Fundos_Terceiros!E45+Private_Fundos_Exclusivos!E45</f>
        <v>91177.587266810006</v>
      </c>
      <c r="I45" s="3">
        <f>Private_Fundos_Próprios!F45+Private_Fundos_Terceiros!F45+Private_Fundos_Exclusivos!F45</f>
        <v>587.39642804000005</v>
      </c>
    </row>
    <row r="46" spans="1:9" x14ac:dyDescent="0.35">
      <c r="A46" s="1">
        <v>43922</v>
      </c>
      <c r="B46" s="3">
        <v>1229922.5392734201</v>
      </c>
      <c r="C46" s="3">
        <f>E46+F46+G46+H46+I46+Private_Fundos_Estruturados!B46+Private_Fundos_Estruturados!C46+Private_Fundos_Estruturados!D46+Private_Fundos_Estruturados!E46</f>
        <v>615666.91837570025</v>
      </c>
      <c r="D46" s="3">
        <f t="shared" si="0"/>
        <v>97178.777261380048</v>
      </c>
      <c r="E46" s="3">
        <f>Private_Fundos_Próprios!B46+Private_Fundos_Terceiros!B46+Private_Fundos_Exclusivos!B46</f>
        <v>63576.221663320001</v>
      </c>
      <c r="F46" s="3">
        <f>Private_Fundos_Próprios!C46+Private_Fundos_Terceiros!C46+Private_Fundos_Exclusivos!C46</f>
        <v>33602.555598060055</v>
      </c>
      <c r="G46" s="3">
        <f>Private_Fundos_Próprios!D46+Private_Fundos_Terceiros!D46+Private_Fundos_Exclusivos!D46</f>
        <v>403783.88420120999</v>
      </c>
      <c r="H46" s="3">
        <f>Private_Fundos_Próprios!E46+Private_Fundos_Terceiros!E46+Private_Fundos_Exclusivos!E46</f>
        <v>84312.864975470002</v>
      </c>
      <c r="I46" s="3">
        <f>Private_Fundos_Próprios!F46+Private_Fundos_Terceiros!F46+Private_Fundos_Exclusivos!F46</f>
        <v>558.39347697000005</v>
      </c>
    </row>
    <row r="47" spans="1:9" x14ac:dyDescent="0.35">
      <c r="A47" s="1">
        <v>43891</v>
      </c>
      <c r="B47" s="3">
        <v>1190715.4456451701</v>
      </c>
      <c r="C47" s="3">
        <f>E47+F47+G47+H47+I47+Private_Fundos_Estruturados!B47+Private_Fundos_Estruturados!C47+Private_Fundos_Estruturados!D47+Private_Fundos_Estruturados!E47</f>
        <v>608080.698259381</v>
      </c>
      <c r="D47" s="3">
        <f t="shared" si="0"/>
        <v>102291.73348576009</v>
      </c>
      <c r="E47" s="3">
        <f>Private_Fundos_Próprios!B47+Private_Fundos_Terceiros!B47+Private_Fundos_Exclusivos!B47</f>
        <v>67483.665760740027</v>
      </c>
      <c r="F47" s="3">
        <f>Private_Fundos_Próprios!C47+Private_Fundos_Terceiros!C47+Private_Fundos_Exclusivos!C47</f>
        <v>34808.067725020068</v>
      </c>
      <c r="G47" s="3">
        <f>Private_Fundos_Próprios!D47+Private_Fundos_Terceiros!D47+Private_Fundos_Exclusivos!D47</f>
        <v>400136.25954518002</v>
      </c>
      <c r="H47" s="3">
        <f>Private_Fundos_Próprios!E47+Private_Fundos_Terceiros!E47+Private_Fundos_Exclusivos!E47</f>
        <v>75823.579859860009</v>
      </c>
      <c r="I47" s="3">
        <f>Private_Fundos_Próprios!F47+Private_Fundos_Terceiros!F47+Private_Fundos_Exclusivos!F47</f>
        <v>535.16321363999998</v>
      </c>
    </row>
    <row r="48" spans="1:9" x14ac:dyDescent="0.35">
      <c r="A48" s="1">
        <v>43862</v>
      </c>
      <c r="B48" s="3">
        <v>1319595.34726741</v>
      </c>
      <c r="C48" s="3">
        <f>E48+F48+G48+H48+I48+Private_Fundos_Estruturados!B48+Private_Fundos_Estruturados!C48+Private_Fundos_Estruturados!D48+Private_Fundos_Estruturados!E48</f>
        <v>670569.61914270581</v>
      </c>
      <c r="D48" s="3">
        <f t="shared" si="0"/>
        <v>108381.60363368996</v>
      </c>
      <c r="E48" s="3">
        <f>Private_Fundos_Próprios!B48+Private_Fundos_Terceiros!B48+Private_Fundos_Exclusivos!B48</f>
        <v>68831.149284719984</v>
      </c>
      <c r="F48" s="3">
        <f>Private_Fundos_Próprios!C48+Private_Fundos_Terceiros!C48+Private_Fundos_Exclusivos!C48</f>
        <v>39550.454348969979</v>
      </c>
      <c r="G48" s="3">
        <f>Private_Fundos_Próprios!D48+Private_Fundos_Terceiros!D48+Private_Fundos_Exclusivos!D48</f>
        <v>426734.76593960001</v>
      </c>
      <c r="H48" s="3">
        <f>Private_Fundos_Próprios!E48+Private_Fundos_Terceiros!E48+Private_Fundos_Exclusivos!E48</f>
        <v>104062.59926533001</v>
      </c>
      <c r="I48" s="3">
        <f>Private_Fundos_Próprios!F48+Private_Fundos_Terceiros!F48+Private_Fundos_Exclusivos!F48</f>
        <v>412.26472961000002</v>
      </c>
    </row>
    <row r="49" spans="1:9" x14ac:dyDescent="0.35">
      <c r="A49" s="1">
        <v>43831</v>
      </c>
      <c r="B49" s="3">
        <v>1322766.5458827801</v>
      </c>
      <c r="C49" s="3">
        <f>E49+F49+G49+H49+I49+Private_Fundos_Estruturados!B49+Private_Fundos_Estruturados!C49+Private_Fundos_Estruturados!D49+Private_Fundos_Estruturados!E49</f>
        <v>672628.93084879569</v>
      </c>
      <c r="D49" s="3">
        <f t="shared" si="0"/>
        <v>109753.14231390292</v>
      </c>
      <c r="E49" s="3">
        <f>Private_Fundos_Próprios!B49+Private_Fundos_Terceiros!B49+Private_Fundos_Exclusivos!B49</f>
        <v>70664.486363140008</v>
      </c>
      <c r="F49" s="3">
        <f>Private_Fundos_Próprios!C49+Private_Fundos_Terceiros!C49+Private_Fundos_Exclusivos!C49</f>
        <v>39088.655950762914</v>
      </c>
      <c r="G49" s="3">
        <f>Private_Fundos_Próprios!D49+Private_Fundos_Terceiros!D49+Private_Fundos_Exclusivos!D49</f>
        <v>422624.3302013948</v>
      </c>
      <c r="H49" s="3">
        <f>Private_Fundos_Próprios!E49+Private_Fundos_Terceiros!E49+Private_Fundos_Exclusivos!E49</f>
        <v>108276.83142724831</v>
      </c>
      <c r="I49" s="3">
        <f>Private_Fundos_Próprios!F49+Private_Fundos_Terceiros!F49+Private_Fundos_Exclusivos!F49</f>
        <v>399.19312114000002</v>
      </c>
    </row>
    <row r="50" spans="1:9" x14ac:dyDescent="0.35">
      <c r="A50" s="1">
        <v>43800</v>
      </c>
      <c r="B50" s="3">
        <v>1306861.4428091301</v>
      </c>
      <c r="C50" s="3">
        <f>E50+F50+G50+H50+I50+Private_Fundos_Estruturados!B50+Private_Fundos_Estruturados!C50+Private_Fundos_Estruturados!D50+Private_Fundos_Estruturados!E50</f>
        <v>664432.05107505468</v>
      </c>
      <c r="D50" s="3">
        <f t="shared" si="0"/>
        <v>113526.53859755004</v>
      </c>
      <c r="E50" s="3">
        <f>Private_Fundos_Próprios!B50+Private_Fundos_Terceiros!B50+Private_Fundos_Exclusivos!B50</f>
        <v>73142.741445020045</v>
      </c>
      <c r="F50" s="3">
        <f>Private_Fundos_Próprios!C50+Private_Fundos_Terceiros!C50+Private_Fundos_Exclusivos!C50</f>
        <v>40383.797152530002</v>
      </c>
      <c r="G50" s="3">
        <f>Private_Fundos_Próprios!D50+Private_Fundos_Terceiros!D50+Private_Fundos_Exclusivos!D50</f>
        <v>415111.42833319993</v>
      </c>
      <c r="H50" s="3">
        <f>Private_Fundos_Próprios!E50+Private_Fundos_Terceiros!E50+Private_Fundos_Exclusivos!E50</f>
        <v>103947.41596196999</v>
      </c>
      <c r="I50" s="3">
        <f>Private_Fundos_Próprios!F50+Private_Fundos_Terceiros!F50+Private_Fundos_Exclusivos!F50</f>
        <v>389.81105632000009</v>
      </c>
    </row>
    <row r="51" spans="1:9" x14ac:dyDescent="0.35">
      <c r="A51" s="1">
        <v>43770</v>
      </c>
      <c r="B51" s="3">
        <v>1259271.5707084101</v>
      </c>
      <c r="C51" s="3">
        <f>E51+F51+G51+H51+I51+Private_Fundos_Estruturados!B51+Private_Fundos_Estruturados!C51+Private_Fundos_Estruturados!D51+Private_Fundos_Estruturados!E51</f>
        <v>637537.85178253602</v>
      </c>
      <c r="D51" s="3">
        <f t="shared" si="0"/>
        <v>114607.51432409005</v>
      </c>
      <c r="E51" s="3">
        <f>Private_Fundos_Próprios!B51+Private_Fundos_Terceiros!B51+Private_Fundos_Exclusivos!B51</f>
        <v>74782.898256120025</v>
      </c>
      <c r="F51" s="3">
        <f>Private_Fundos_Próprios!C51+Private_Fundos_Terceiros!C51+Private_Fundos_Exclusivos!C51</f>
        <v>39824.616067970026</v>
      </c>
      <c r="G51" s="3">
        <f>Private_Fundos_Próprios!D51+Private_Fundos_Terceiros!D51+Private_Fundos_Exclusivos!D51</f>
        <v>401431.16867400013</v>
      </c>
      <c r="H51" s="3">
        <f>Private_Fundos_Próprios!E51+Private_Fundos_Terceiros!E51+Private_Fundos_Exclusivos!E51</f>
        <v>91446.267560309992</v>
      </c>
      <c r="I51" s="3">
        <f>Private_Fundos_Próprios!F51+Private_Fundos_Terceiros!F51+Private_Fundos_Exclusivos!F51</f>
        <v>402.20943863000002</v>
      </c>
    </row>
    <row r="52" spans="1:9" x14ac:dyDescent="0.35">
      <c r="A52" s="1">
        <v>43739</v>
      </c>
      <c r="B52" s="3">
        <v>1245574.46355814</v>
      </c>
      <c r="C52" s="3">
        <f>E52+F52+G52+H52+I52+Private_Fundos_Estruturados!B52+Private_Fundos_Estruturados!C52+Private_Fundos_Estruturados!D52+Private_Fundos_Estruturados!E52</f>
        <v>629377.69983110449</v>
      </c>
      <c r="D52" s="3">
        <f t="shared" si="0"/>
        <v>116026.87376779979</v>
      </c>
      <c r="E52" s="3">
        <f>Private_Fundos_Próprios!B52+Private_Fundos_Terceiros!B52+Private_Fundos_Exclusivos!B52</f>
        <v>75293.798065919837</v>
      </c>
      <c r="F52" s="3">
        <f>Private_Fundos_Próprios!C52+Private_Fundos_Terceiros!C52+Private_Fundos_Exclusivos!C52</f>
        <v>40733.075701879949</v>
      </c>
      <c r="G52" s="3">
        <f>Private_Fundos_Próprios!D52+Private_Fundos_Terceiros!D52+Private_Fundos_Exclusivos!D52</f>
        <v>393662.43299386022</v>
      </c>
      <c r="H52" s="3">
        <f>Private_Fundos_Próprios!E52+Private_Fundos_Terceiros!E52+Private_Fundos_Exclusivos!E52</f>
        <v>89699.576822160016</v>
      </c>
      <c r="I52" s="3">
        <f>Private_Fundos_Próprios!F52+Private_Fundos_Terceiros!F52+Private_Fundos_Exclusivos!F52</f>
        <v>436.74566568</v>
      </c>
    </row>
    <row r="53" spans="1:9" x14ac:dyDescent="0.35">
      <c r="A53" s="1">
        <v>43709</v>
      </c>
      <c r="B53" s="3">
        <v>1224730.1953056001</v>
      </c>
      <c r="C53" s="3">
        <f>E53+F53+G53+H53+I53+Private_Fundos_Estruturados!B53+Private_Fundos_Estruturados!C53+Private_Fundos_Estruturados!D53+Private_Fundos_Estruturados!E53</f>
        <v>619508.50788530021</v>
      </c>
      <c r="D53" s="3">
        <f t="shared" si="0"/>
        <v>115688.47762288997</v>
      </c>
      <c r="E53" s="3">
        <f>Private_Fundos_Próprios!B53+Private_Fundos_Terceiros!B53+Private_Fundos_Exclusivos!B53</f>
        <v>74811.890660059988</v>
      </c>
      <c r="F53" s="3">
        <f>Private_Fundos_Próprios!C53+Private_Fundos_Terceiros!C53+Private_Fundos_Exclusivos!C53</f>
        <v>40876.586962829992</v>
      </c>
      <c r="G53" s="3">
        <f>Private_Fundos_Próprios!D53+Private_Fundos_Terceiros!D53+Private_Fundos_Exclusivos!D53</f>
        <v>387012.24871083023</v>
      </c>
      <c r="H53" s="3">
        <f>Private_Fundos_Próprios!E53+Private_Fundos_Terceiros!E53+Private_Fundos_Exclusivos!E53</f>
        <v>86327.469874890012</v>
      </c>
      <c r="I53" s="3">
        <f>Private_Fundos_Próprios!F53+Private_Fundos_Terceiros!F53+Private_Fundos_Exclusivos!F53</f>
        <v>411.00536059000007</v>
      </c>
    </row>
    <row r="54" spans="1:9" x14ac:dyDescent="0.35">
      <c r="A54" s="1">
        <v>43678</v>
      </c>
      <c r="B54" s="3">
        <v>1203917.07858437</v>
      </c>
      <c r="C54" s="3">
        <f>E54+F54+G54+H54+I54+Private_Fundos_Estruturados!B54+Private_Fundos_Estruturados!C54+Private_Fundos_Estruturados!D54+Private_Fundos_Estruturados!E54</f>
        <v>612510.39080771012</v>
      </c>
      <c r="D54" s="3">
        <f t="shared" si="0"/>
        <v>115314.20809986001</v>
      </c>
      <c r="E54" s="3">
        <f>Private_Fundos_Próprios!B54+Private_Fundos_Terceiros!B54+Private_Fundos_Exclusivos!B54</f>
        <v>75147.704456808584</v>
      </c>
      <c r="F54" s="3">
        <f>Private_Fundos_Próprios!C54+Private_Fundos_Terceiros!C54+Private_Fundos_Exclusivos!C54</f>
        <v>40166.50364305143</v>
      </c>
      <c r="G54" s="3">
        <f>Private_Fundos_Próprios!D54+Private_Fundos_Terceiros!D54+Private_Fundos_Exclusivos!D54</f>
        <v>383295.93323214952</v>
      </c>
      <c r="H54" s="3">
        <f>Private_Fundos_Próprios!E54+Private_Fundos_Terceiros!E54+Private_Fundos_Exclusivos!E54</f>
        <v>83951.915384660679</v>
      </c>
      <c r="I54" s="3">
        <f>Private_Fundos_Próprios!F54+Private_Fundos_Terceiros!F54+Private_Fundos_Exclusivos!F54</f>
        <v>435.64010758000001</v>
      </c>
    </row>
    <row r="55" spans="1:9" x14ac:dyDescent="0.35">
      <c r="A55" s="1">
        <v>43647</v>
      </c>
      <c r="B55" s="3">
        <v>1196566.8485896101</v>
      </c>
      <c r="C55" s="3">
        <f>E55+F55+G55+H55+I55+Private_Fundos_Estruturados!B55+Private_Fundos_Estruturados!C55+Private_Fundos_Estruturados!D55+Private_Fundos_Estruturados!E55</f>
        <v>604537.60782000772</v>
      </c>
      <c r="D55" s="3">
        <f t="shared" si="0"/>
        <v>116768.43507494002</v>
      </c>
      <c r="E55" s="3">
        <f>Private_Fundos_Próprios!B55+Private_Fundos_Terceiros!B55+Private_Fundos_Exclusivos!B55</f>
        <v>76497.741078309977</v>
      </c>
      <c r="F55" s="3">
        <f>Private_Fundos_Próprios!C55+Private_Fundos_Terceiros!C55+Private_Fundos_Exclusivos!C55</f>
        <v>40270.693996630042</v>
      </c>
      <c r="G55" s="3">
        <f>Private_Fundos_Próprios!D55+Private_Fundos_Terceiros!D55+Private_Fundos_Exclusivos!D55</f>
        <v>376068.72781688021</v>
      </c>
      <c r="H55" s="3">
        <f>Private_Fundos_Próprios!E55+Private_Fundos_Terceiros!E55+Private_Fundos_Exclusivos!E55</f>
        <v>83190.075416690001</v>
      </c>
      <c r="I55" s="3">
        <f>Private_Fundos_Próprios!F55+Private_Fundos_Terceiros!F55+Private_Fundos_Exclusivos!F55</f>
        <v>472.70377755999993</v>
      </c>
    </row>
    <row r="56" spans="1:9" x14ac:dyDescent="0.35">
      <c r="A56" s="1">
        <v>43617</v>
      </c>
      <c r="B56" s="3">
        <v>1176294.9995976901</v>
      </c>
      <c r="C56" s="3">
        <f>E56+F56+G56+H56+I56+Private_Fundos_Estruturados!B56+Private_Fundos_Estruturados!C56+Private_Fundos_Estruturados!D56+Private_Fundos_Estruturados!E56</f>
        <v>590005.47152092599</v>
      </c>
      <c r="D56" s="3">
        <f t="shared" si="0"/>
        <v>118648.40429099245</v>
      </c>
      <c r="E56" s="3">
        <f>Private_Fundos_Próprios!B56+Private_Fundos_Terceiros!B56+Private_Fundos_Exclusivos!B56</f>
        <v>78606.39959922056</v>
      </c>
      <c r="F56" s="3">
        <f>Private_Fundos_Próprios!C56+Private_Fundos_Terceiros!C56+Private_Fundos_Exclusivos!C56</f>
        <v>40042.004691771886</v>
      </c>
      <c r="G56" s="3">
        <f>Private_Fundos_Próprios!D56+Private_Fundos_Terceiros!D56+Private_Fundos_Exclusivos!D56</f>
        <v>365654.40182162949</v>
      </c>
      <c r="H56" s="3">
        <f>Private_Fundos_Próprios!E56+Private_Fundos_Terceiros!E56+Private_Fundos_Exclusivos!E56</f>
        <v>78755.816339069992</v>
      </c>
      <c r="I56" s="3">
        <f>Private_Fundos_Próprios!F56+Private_Fundos_Terceiros!F56+Private_Fundos_Exclusivos!F56</f>
        <v>511.90801112000008</v>
      </c>
    </row>
    <row r="57" spans="1:9" x14ac:dyDescent="0.35">
      <c r="A57" s="1">
        <v>43586</v>
      </c>
      <c r="B57" s="3">
        <v>1151193.4607945201</v>
      </c>
      <c r="C57" s="3">
        <f>E57+F57+G57+H57+I57+Private_Fundos_Estruturados!B57+Private_Fundos_Estruturados!C57+Private_Fundos_Estruturados!D57+Private_Fundos_Estruturados!E57</f>
        <v>576724.00926230999</v>
      </c>
      <c r="D57" s="3">
        <f t="shared" si="0"/>
        <v>115493.99560757999</v>
      </c>
      <c r="E57" s="3">
        <f>Private_Fundos_Próprios!B57+Private_Fundos_Terceiros!B57+Private_Fundos_Exclusivos!B57</f>
        <v>76261.783066079995</v>
      </c>
      <c r="F57" s="3">
        <f>Private_Fundos_Próprios!C57+Private_Fundos_Terceiros!C57+Private_Fundos_Exclusivos!C57</f>
        <v>39232.21254149999</v>
      </c>
      <c r="G57" s="3">
        <f>Private_Fundos_Próprios!D57+Private_Fundos_Terceiros!D57+Private_Fundos_Exclusivos!D57</f>
        <v>360254.84042950999</v>
      </c>
      <c r="H57" s="3">
        <f>Private_Fundos_Próprios!E57+Private_Fundos_Terceiros!E57+Private_Fundos_Exclusivos!E57</f>
        <v>73698.492866849614</v>
      </c>
      <c r="I57" s="3">
        <f>Private_Fundos_Próprios!F57+Private_Fundos_Terceiros!F57+Private_Fundos_Exclusivos!F57</f>
        <v>568.94932748000008</v>
      </c>
    </row>
    <row r="58" spans="1:9" x14ac:dyDescent="0.35">
      <c r="A58" s="1">
        <v>43556</v>
      </c>
      <c r="B58" s="3">
        <v>1135474.3055763899</v>
      </c>
      <c r="C58" s="3">
        <f>E58+F58+G58+H58+I58+Private_Fundos_Estruturados!B58+Private_Fundos_Estruturados!C58+Private_Fundos_Estruturados!D58+Private_Fundos_Estruturados!E58</f>
        <v>570814.6735682151</v>
      </c>
      <c r="D58" s="3">
        <f t="shared" si="0"/>
        <v>114932.52249054953</v>
      </c>
      <c r="E58" s="3">
        <f>Private_Fundos_Próprios!B58+Private_Fundos_Terceiros!B58+Private_Fundos_Exclusivos!B58</f>
        <v>76317.911500699585</v>
      </c>
      <c r="F58" s="3">
        <f>Private_Fundos_Próprios!C58+Private_Fundos_Terceiros!C58+Private_Fundos_Exclusivos!C58</f>
        <v>38614.610989849942</v>
      </c>
      <c r="G58" s="3">
        <f>Private_Fundos_Próprios!D58+Private_Fundos_Terceiros!D58+Private_Fundos_Exclusivos!D58</f>
        <v>357572.47880876006</v>
      </c>
      <c r="H58" s="3">
        <f>Private_Fundos_Próprios!E58+Private_Fundos_Terceiros!E58+Private_Fundos_Exclusivos!E58</f>
        <v>72013.140944220009</v>
      </c>
      <c r="I58" s="3">
        <f>Private_Fundos_Próprios!F58+Private_Fundos_Terceiros!F58+Private_Fundos_Exclusivos!F58</f>
        <v>581.05727643</v>
      </c>
    </row>
    <row r="59" spans="1:9" x14ac:dyDescent="0.35">
      <c r="A59" s="1">
        <v>43525</v>
      </c>
      <c r="B59" s="3">
        <v>1125884.24164944</v>
      </c>
      <c r="C59" s="3">
        <f>E59+F59+G59+H59+I59+Private_Fundos_Estruturados!B59+Private_Fundos_Estruturados!C59+Private_Fundos_Estruturados!D59+Private_Fundos_Estruturados!E59</f>
        <v>565793.83342551906</v>
      </c>
      <c r="D59" s="3">
        <f t="shared" si="0"/>
        <v>115783.68496506977</v>
      </c>
      <c r="E59" s="3">
        <f>Private_Fundos_Próprios!B59+Private_Fundos_Terceiros!B59+Private_Fundos_Exclusivos!B59</f>
        <v>77027.498675469877</v>
      </c>
      <c r="F59" s="3">
        <f>Private_Fundos_Próprios!C59+Private_Fundos_Terceiros!C59+Private_Fundos_Exclusivos!C59</f>
        <v>38756.186289599893</v>
      </c>
      <c r="G59" s="3">
        <f>Private_Fundos_Próprios!D59+Private_Fundos_Terceiros!D59+Private_Fundos_Exclusivos!D59</f>
        <v>353853.27210440999</v>
      </c>
      <c r="H59" s="3">
        <f>Private_Fundos_Próprios!E59+Private_Fundos_Terceiros!E59+Private_Fundos_Exclusivos!E59</f>
        <v>71176.019779250011</v>
      </c>
      <c r="I59" s="3">
        <f>Private_Fundos_Próprios!F59+Private_Fundos_Terceiros!F59+Private_Fundos_Exclusivos!F59</f>
        <v>661.95832301000007</v>
      </c>
    </row>
    <row r="60" spans="1:9" x14ac:dyDescent="0.35">
      <c r="A60" s="1">
        <v>43497</v>
      </c>
      <c r="B60" s="3">
        <v>1114896.28565439</v>
      </c>
      <c r="C60" s="3">
        <f>E60+F60+G60+H60+I60+Private_Fundos_Estruturados!B60+Private_Fundos_Estruturados!C60+Private_Fundos_Estruturados!D60+Private_Fundos_Estruturados!E60</f>
        <v>555381.6491984264</v>
      </c>
      <c r="D60" s="3">
        <f t="shared" si="0"/>
        <v>112858.97712363992</v>
      </c>
      <c r="E60" s="3">
        <f>Private_Fundos_Próprios!B60+Private_Fundos_Terceiros!B60+Private_Fundos_Exclusivos!B60</f>
        <v>74853.595773580004</v>
      </c>
      <c r="F60" s="3">
        <f>Private_Fundos_Próprios!C60+Private_Fundos_Terceiros!C60+Private_Fundos_Exclusivos!C60</f>
        <v>38005.381350059928</v>
      </c>
      <c r="G60" s="3">
        <f>Private_Fundos_Próprios!D60+Private_Fundos_Terceiros!D60+Private_Fundos_Exclusivos!D60</f>
        <v>344855.06616873003</v>
      </c>
      <c r="H60" s="3">
        <f>Private_Fundos_Próprios!E60+Private_Fundos_Terceiros!E60+Private_Fundos_Exclusivos!E60</f>
        <v>71670.271282550006</v>
      </c>
      <c r="I60" s="3">
        <f>Private_Fundos_Próprios!F60+Private_Fundos_Terceiros!F60+Private_Fundos_Exclusivos!F60</f>
        <v>656.27871739000011</v>
      </c>
    </row>
    <row r="61" spans="1:9" x14ac:dyDescent="0.35">
      <c r="A61" s="1">
        <v>43466</v>
      </c>
      <c r="B61" s="3">
        <v>1113345.1735441701</v>
      </c>
      <c r="C61" s="3">
        <f>E61+F61+G61+H61+I61+Private_Fundos_Estruturados!B61+Private_Fundos_Estruturados!C61+Private_Fundos_Estruturados!D61+Private_Fundos_Estruturados!E61</f>
        <v>552988.21675164846</v>
      </c>
      <c r="D61" s="3">
        <f t="shared" si="0"/>
        <v>113077.56778195997</v>
      </c>
      <c r="E61" s="3">
        <f>Private_Fundos_Próprios!B61+Private_Fundos_Terceiros!B61+Private_Fundos_Exclusivos!B61</f>
        <v>74981.712592960001</v>
      </c>
      <c r="F61" s="3">
        <f>Private_Fundos_Próprios!C61+Private_Fundos_Terceiros!C61+Private_Fundos_Exclusivos!C61</f>
        <v>38095.855188999965</v>
      </c>
      <c r="G61" s="3">
        <f>Private_Fundos_Próprios!D61+Private_Fundos_Terceiros!D61+Private_Fundos_Exclusivos!D61</f>
        <v>343777.63078392996</v>
      </c>
      <c r="H61" s="3">
        <f>Private_Fundos_Próprios!E61+Private_Fundos_Terceiros!E61+Private_Fundos_Exclusivos!E61</f>
        <v>71060.259523810004</v>
      </c>
      <c r="I61" s="3">
        <f>Private_Fundos_Próprios!F61+Private_Fundos_Terceiros!F61+Private_Fundos_Exclusivos!F61</f>
        <v>687.38774801</v>
      </c>
    </row>
    <row r="62" spans="1:9" x14ac:dyDescent="0.35">
      <c r="A62" s="1">
        <v>43435</v>
      </c>
      <c r="B62" s="3">
        <v>1080825.5737648399</v>
      </c>
      <c r="C62" s="3">
        <f>E62+F62+G62+H62+I62+Private_Fundos_Estruturados!B62+Private_Fundos_Estruturados!C62+Private_Fundos_Estruturados!D62+Private_Fundos_Estruturados!E62</f>
        <v>517003.18556654325</v>
      </c>
      <c r="D62" s="3">
        <f t="shared" si="0"/>
        <v>119589.65935204606</v>
      </c>
      <c r="E62" s="3">
        <f>Private_Fundos_Próprios!B62+Private_Fundos_Terceiros!B62+Private_Fundos_Exclusivos!B62</f>
        <v>81561.834943430906</v>
      </c>
      <c r="F62" s="3">
        <f>Private_Fundos_Próprios!C62+Private_Fundos_Terceiros!C62+Private_Fundos_Exclusivos!C62</f>
        <v>38027.824408615154</v>
      </c>
      <c r="G62" s="3">
        <f>Private_Fundos_Próprios!D62+Private_Fundos_Terceiros!D62+Private_Fundos_Exclusivos!D62</f>
        <v>302399.56583366473</v>
      </c>
      <c r="H62" s="3">
        <f>Private_Fundos_Próprios!E62+Private_Fundos_Terceiros!E62+Private_Fundos_Exclusivos!E62</f>
        <v>65698.549834107573</v>
      </c>
      <c r="I62" s="3">
        <f>Private_Fundos_Próprios!F62+Private_Fundos_Terceiros!F62+Private_Fundos_Exclusivos!F62</f>
        <v>749.55631442161166</v>
      </c>
    </row>
    <row r="63" spans="1:9" x14ac:dyDescent="0.35">
      <c r="A63" s="1">
        <v>43405</v>
      </c>
      <c r="B63" s="3">
        <v>1075061.7575183299</v>
      </c>
      <c r="C63" s="3">
        <f>E63+F63+G63+H63+I63+Private_Fundos_Estruturados!B63+Private_Fundos_Estruturados!C63+Private_Fundos_Estruturados!D63+Private_Fundos_Estruturados!E63</f>
        <v>509214.61527293152</v>
      </c>
      <c r="D63" s="3">
        <f t="shared" si="0"/>
        <v>119344.67791246979</v>
      </c>
      <c r="E63" s="3">
        <f>Private_Fundos_Próprios!B63+Private_Fundos_Terceiros!B63+Private_Fundos_Exclusivos!B63</f>
        <v>83232.375127309992</v>
      </c>
      <c r="F63" s="3">
        <f>Private_Fundos_Próprios!C63+Private_Fundos_Terceiros!C63+Private_Fundos_Exclusivos!C63</f>
        <v>36112.302785159802</v>
      </c>
      <c r="G63" s="3">
        <f>Private_Fundos_Próprios!D63+Private_Fundos_Terceiros!D63+Private_Fundos_Exclusivos!D63</f>
        <v>301474.23697672237</v>
      </c>
      <c r="H63" s="3">
        <f>Private_Fundos_Próprios!E63+Private_Fundos_Terceiros!E63+Private_Fundos_Exclusivos!E63</f>
        <v>61515.81771652001</v>
      </c>
      <c r="I63" s="3">
        <f>Private_Fundos_Próprios!F63+Private_Fundos_Terceiros!F63+Private_Fundos_Exclusivos!F63</f>
        <v>798.95677435000005</v>
      </c>
    </row>
    <row r="64" spans="1:9" x14ac:dyDescent="0.35">
      <c r="A64" s="1">
        <v>43374</v>
      </c>
      <c r="B64" s="3">
        <v>1071481.1324718599</v>
      </c>
      <c r="C64" s="3">
        <f>E64+F64+G64+H64+I64+Private_Fundos_Estruturados!B64+Private_Fundos_Estruturados!C64+Private_Fundos_Estruturados!D64+Private_Fundos_Estruturados!E64</f>
        <v>510373.06419772469</v>
      </c>
      <c r="D64" s="3">
        <f t="shared" si="0"/>
        <v>120142.76075488</v>
      </c>
      <c r="E64" s="3">
        <f>Private_Fundos_Próprios!B64+Private_Fundos_Terceiros!B64+Private_Fundos_Exclusivos!B64</f>
        <v>83605.270640019997</v>
      </c>
      <c r="F64" s="3">
        <f>Private_Fundos_Próprios!C64+Private_Fundos_Terceiros!C64+Private_Fundos_Exclusivos!C64</f>
        <v>36537.490114860004</v>
      </c>
      <c r="G64" s="3">
        <f>Private_Fundos_Próprios!D64+Private_Fundos_Terceiros!D64+Private_Fundos_Exclusivos!D64</f>
        <v>300854.79259266995</v>
      </c>
      <c r="H64" s="3">
        <f>Private_Fundos_Próprios!E64+Private_Fundos_Terceiros!E64+Private_Fundos_Exclusivos!E64</f>
        <v>62145.211772950424</v>
      </c>
      <c r="I64" s="3">
        <f>Private_Fundos_Próprios!F64+Private_Fundos_Terceiros!F64+Private_Fundos_Exclusivos!F64</f>
        <v>743.38772018999998</v>
      </c>
    </row>
    <row r="65" spans="1:9" x14ac:dyDescent="0.35">
      <c r="A65" s="1">
        <v>43344</v>
      </c>
      <c r="B65" s="3">
        <v>1047690.28230871</v>
      </c>
      <c r="C65" s="3">
        <f>E65+F65+G65+H65+I65+Private_Fundos_Estruturados!B65+Private_Fundos_Estruturados!C65+Private_Fundos_Estruturados!D65+Private_Fundos_Estruturados!E65</f>
        <v>497611.51016933203</v>
      </c>
      <c r="D65" s="3">
        <f t="shared" si="0"/>
        <v>120181.81593012002</v>
      </c>
      <c r="E65" s="3">
        <f>Private_Fundos_Próprios!B65+Private_Fundos_Terceiros!B65+Private_Fundos_Exclusivos!B65</f>
        <v>82733.22138932001</v>
      </c>
      <c r="F65" s="3">
        <f>Private_Fundos_Próprios!C65+Private_Fundos_Terceiros!C65+Private_Fundos_Exclusivos!C65</f>
        <v>37448.594540800012</v>
      </c>
      <c r="G65" s="3">
        <f>Private_Fundos_Próprios!D65+Private_Fundos_Terceiros!D65+Private_Fundos_Exclusivos!D65</f>
        <v>294829.22572583001</v>
      </c>
      <c r="H65" s="3">
        <f>Private_Fundos_Próprios!E65+Private_Fundos_Terceiros!E65+Private_Fundos_Exclusivos!E65</f>
        <v>55018.441727827085</v>
      </c>
      <c r="I65" s="3">
        <f>Private_Fundos_Próprios!F65+Private_Fundos_Terceiros!F65+Private_Fundos_Exclusivos!F65</f>
        <v>906.20256029999996</v>
      </c>
    </row>
    <row r="66" spans="1:9" x14ac:dyDescent="0.35">
      <c r="A66" s="1">
        <v>43313</v>
      </c>
      <c r="B66" s="3">
        <v>1040934.61217249</v>
      </c>
      <c r="C66" s="3">
        <f>E66+F66+G66+H66+I66+Private_Fundos_Estruturados!B66+Private_Fundos_Estruturados!C66+Private_Fundos_Estruturados!D66+Private_Fundos_Estruturados!E66</f>
        <v>499442.03825684532</v>
      </c>
      <c r="D66" s="3">
        <f t="shared" si="0"/>
        <v>121922.02593217965</v>
      </c>
      <c r="E66" s="3">
        <f>Private_Fundos_Próprios!B66+Private_Fundos_Terceiros!B66+Private_Fundos_Exclusivos!B66</f>
        <v>84115.897101812836</v>
      </c>
      <c r="F66" s="3">
        <f>Private_Fundos_Próprios!C66+Private_Fundos_Terceiros!C66+Private_Fundos_Exclusivos!C66</f>
        <v>37806.128830366804</v>
      </c>
      <c r="G66" s="3">
        <f>Private_Fundos_Próprios!D66+Private_Fundos_Terceiros!D66+Private_Fundos_Exclusivos!D66</f>
        <v>292941.19470826484</v>
      </c>
      <c r="H66" s="3">
        <f>Private_Fundos_Próprios!E66+Private_Fundos_Terceiros!E66+Private_Fundos_Exclusivos!E66</f>
        <v>54839.581702042793</v>
      </c>
      <c r="I66" s="3">
        <f>Private_Fundos_Próprios!F66+Private_Fundos_Terceiros!F66+Private_Fundos_Exclusivos!F66</f>
        <v>872.4309972727084</v>
      </c>
    </row>
    <row r="67" spans="1:9" x14ac:dyDescent="0.35">
      <c r="A67" s="1">
        <v>43282</v>
      </c>
      <c r="B67" s="3">
        <v>1031887.16363329</v>
      </c>
      <c r="C67" s="3">
        <f>E67+F67+G67+H67+I67+Private_Fundos_Estruturados!B67+Private_Fundos_Estruturados!C67+Private_Fundos_Estruturados!D67+Private_Fundos_Estruturados!E67</f>
        <v>493373.79610275285</v>
      </c>
      <c r="D67" s="3">
        <f t="shared" si="0"/>
        <v>120248.67132282996</v>
      </c>
      <c r="E67" s="3">
        <f>Private_Fundos_Próprios!B67+Private_Fundos_Terceiros!B67+Private_Fundos_Exclusivos!B67</f>
        <v>82300.743200600002</v>
      </c>
      <c r="F67" s="3">
        <f>Private_Fundos_Próprios!C67+Private_Fundos_Terceiros!C67+Private_Fundos_Exclusivos!C67</f>
        <v>37947.928122229969</v>
      </c>
      <c r="G67" s="3">
        <f>Private_Fundos_Próprios!D67+Private_Fundos_Terceiros!D67+Private_Fundos_Exclusivos!D67</f>
        <v>289607.83834960999</v>
      </c>
      <c r="H67" s="3">
        <f>Private_Fundos_Próprios!E67+Private_Fundos_Terceiros!E67+Private_Fundos_Exclusivos!E67</f>
        <v>55139.374908872785</v>
      </c>
      <c r="I67" s="3">
        <f>Private_Fundos_Próprios!F67+Private_Fundos_Terceiros!F67+Private_Fundos_Exclusivos!F67</f>
        <v>848.84735378999994</v>
      </c>
    </row>
    <row r="68" spans="1:9" x14ac:dyDescent="0.35">
      <c r="A68" s="1">
        <v>43252</v>
      </c>
      <c r="B68" s="3">
        <v>1010119.41266531</v>
      </c>
      <c r="C68" s="3">
        <f>E68+F68+G68+H68+I68+Private_Fundos_Estruturados!B68+Private_Fundos_Estruturados!C68+Private_Fundos_Estruturados!D68+Private_Fundos_Estruturados!E68</f>
        <v>487117.43934882589</v>
      </c>
      <c r="D68" s="3">
        <f t="shared" ref="D68:D100" si="1">E68+F68</f>
        <v>119472.24334675002</v>
      </c>
      <c r="E68" s="3">
        <f>Private_Fundos_Próprios!B68+Private_Fundos_Terceiros!B68+Private_Fundos_Exclusivos!B68</f>
        <v>81264.038729690001</v>
      </c>
      <c r="F68" s="3">
        <f>Private_Fundos_Próprios!C68+Private_Fundos_Terceiros!C68+Private_Fundos_Exclusivos!C68</f>
        <v>38208.204617060022</v>
      </c>
      <c r="G68" s="3">
        <f>Private_Fundos_Próprios!D68+Private_Fundos_Terceiros!D68+Private_Fundos_Exclusivos!D68</f>
        <v>287087.99556571088</v>
      </c>
      <c r="H68" s="3">
        <f>Private_Fundos_Próprios!E68+Private_Fundos_Terceiros!E68+Private_Fundos_Exclusivos!E68</f>
        <v>53039.636930310036</v>
      </c>
      <c r="I68" s="3">
        <f>Private_Fundos_Próprios!F68+Private_Fundos_Terceiros!F68+Private_Fundos_Exclusivos!F68</f>
        <v>657.78581635</v>
      </c>
    </row>
    <row r="69" spans="1:9" x14ac:dyDescent="0.35">
      <c r="A69" s="1">
        <v>43221</v>
      </c>
      <c r="B69" s="3">
        <v>1020010.69641273</v>
      </c>
      <c r="C69" s="3">
        <f>E69+F69+G69+H69+I69+Private_Fundos_Estruturados!B69+Private_Fundos_Estruturados!C69+Private_Fundos_Estruturados!D69+Private_Fundos_Estruturados!E69</f>
        <v>493163.42441961088</v>
      </c>
      <c r="D69" s="3">
        <f t="shared" si="1"/>
        <v>118999.9801542919</v>
      </c>
      <c r="E69" s="3">
        <f>Private_Fundos_Próprios!B69+Private_Fundos_Terceiros!B69+Private_Fundos_Exclusivos!B69</f>
        <v>79953.693565761074</v>
      </c>
      <c r="F69" s="3">
        <f>Private_Fundos_Próprios!C69+Private_Fundos_Terceiros!C69+Private_Fundos_Exclusivos!C69</f>
        <v>39046.286588530827</v>
      </c>
      <c r="G69" s="3">
        <f>Private_Fundos_Próprios!D69+Private_Fundos_Terceiros!D69+Private_Fundos_Exclusivos!D69</f>
        <v>291131.82132031064</v>
      </c>
      <c r="H69" s="3">
        <f>Private_Fundos_Próprios!E69+Private_Fundos_Terceiros!E69+Private_Fundos_Exclusivos!E69</f>
        <v>54646.873609023038</v>
      </c>
      <c r="I69" s="3">
        <f>Private_Fundos_Próprios!F69+Private_Fundos_Terceiros!F69+Private_Fundos_Exclusivos!F69</f>
        <v>526.44869003344525</v>
      </c>
    </row>
    <row r="70" spans="1:9" x14ac:dyDescent="0.35">
      <c r="A70" s="1">
        <v>43191</v>
      </c>
      <c r="B70" s="3">
        <v>1033433.2899668301</v>
      </c>
      <c r="C70" s="3">
        <f>E70+F70+G70+H70+I70+Private_Fundos_Estruturados!B70+Private_Fundos_Estruturados!C70+Private_Fundos_Estruturados!D70+Private_Fundos_Estruturados!E70</f>
        <v>494092.99220514094</v>
      </c>
      <c r="D70" s="3">
        <f t="shared" si="1"/>
        <v>116731.83611539842</v>
      </c>
      <c r="E70" s="3">
        <f>Private_Fundos_Próprios!B70+Private_Fundos_Terceiros!B70+Private_Fundos_Exclusivos!B70</f>
        <v>77261.703916570666</v>
      </c>
      <c r="F70" s="3">
        <f>Private_Fundos_Próprios!C70+Private_Fundos_Terceiros!C70+Private_Fundos_Exclusivos!C70</f>
        <v>39470.132198827749</v>
      </c>
      <c r="G70" s="3">
        <f>Private_Fundos_Próprios!D70+Private_Fundos_Terceiros!D70+Private_Fundos_Exclusivos!D70</f>
        <v>289709.53526040178</v>
      </c>
      <c r="H70" s="3">
        <f>Private_Fundos_Próprios!E70+Private_Fundos_Terceiros!E70+Private_Fundos_Exclusivos!E70</f>
        <v>59222.37214965465</v>
      </c>
      <c r="I70" s="3">
        <f>Private_Fundos_Próprios!F70+Private_Fundos_Terceiros!F70+Private_Fundos_Exclusivos!F70</f>
        <v>457.44455342602311</v>
      </c>
    </row>
    <row r="71" spans="1:9" x14ac:dyDescent="0.35">
      <c r="A71" s="1">
        <v>43160</v>
      </c>
      <c r="B71" s="3">
        <v>1025024.29723546</v>
      </c>
      <c r="C71" s="3">
        <f>E71+F71+G71+H71+I71+Private_Fundos_Estruturados!B71+Private_Fundos_Estruturados!C71+Private_Fundos_Estruturados!D71+Private_Fundos_Estruturados!E71</f>
        <v>480950.39701525692</v>
      </c>
      <c r="D71" s="3">
        <f t="shared" si="1"/>
        <v>114910.00351785988</v>
      </c>
      <c r="E71" s="3">
        <f>Private_Fundos_Próprios!B71+Private_Fundos_Terceiros!B71+Private_Fundos_Exclusivos!B71</f>
        <v>75896.997355380416</v>
      </c>
      <c r="F71" s="3">
        <f>Private_Fundos_Próprios!C71+Private_Fundos_Terceiros!C71+Private_Fundos_Exclusivos!C71</f>
        <v>39013.006162479469</v>
      </c>
      <c r="G71" s="3">
        <f>Private_Fundos_Próprios!D71+Private_Fundos_Terceiros!D71+Private_Fundos_Exclusivos!D71</f>
        <v>284285.45561045309</v>
      </c>
      <c r="H71" s="3">
        <f>Private_Fundos_Próprios!E71+Private_Fundos_Terceiros!E71+Private_Fundos_Exclusivos!E71</f>
        <v>48950.909302923879</v>
      </c>
      <c r="I71" s="3">
        <f>Private_Fundos_Próprios!F71+Private_Fundos_Terceiros!F71+Private_Fundos_Exclusivos!F71</f>
        <v>436.52353980307544</v>
      </c>
    </row>
    <row r="72" spans="1:9" x14ac:dyDescent="0.35">
      <c r="A72" s="1">
        <v>43132</v>
      </c>
      <c r="B72" s="3">
        <v>1009316.72484953</v>
      </c>
      <c r="C72" s="3">
        <f>E72+F72+G72+H72+I72+Private_Fundos_Estruturados!B72+Private_Fundos_Estruturados!C72+Private_Fundos_Estruturados!D72+Private_Fundos_Estruturados!E72</f>
        <v>472945.92050772998</v>
      </c>
      <c r="D72" s="3">
        <f t="shared" si="1"/>
        <v>114204.06086559499</v>
      </c>
      <c r="E72" s="3">
        <f>Private_Fundos_Próprios!B72+Private_Fundos_Terceiros!B72+Private_Fundos_Exclusivos!B72</f>
        <v>75531.517047258938</v>
      </c>
      <c r="F72" s="3">
        <f>Private_Fundos_Próprios!C72+Private_Fundos_Terceiros!C72+Private_Fundos_Exclusivos!C72</f>
        <v>38672.543818336053</v>
      </c>
      <c r="G72" s="3">
        <f>Private_Fundos_Próprios!D72+Private_Fundos_Terceiros!D72+Private_Fundos_Exclusivos!D72</f>
        <v>278571.30847744667</v>
      </c>
      <c r="H72" s="3">
        <f>Private_Fundos_Próprios!E72+Private_Fundos_Terceiros!E72+Private_Fundos_Exclusivos!E72</f>
        <v>48301.601333461505</v>
      </c>
      <c r="I72" s="3">
        <f>Private_Fundos_Próprios!F72+Private_Fundos_Terceiros!F72+Private_Fundos_Exclusivos!F72</f>
        <v>426.745529256841</v>
      </c>
    </row>
    <row r="73" spans="1:9" x14ac:dyDescent="0.35">
      <c r="A73" s="1">
        <v>43101</v>
      </c>
      <c r="B73" s="3">
        <v>1002029.02515487</v>
      </c>
      <c r="C73" s="3">
        <f>E73+F73+G73+H73+I73+Private_Fundos_Estruturados!B73+Private_Fundos_Estruturados!C73+Private_Fundos_Estruturados!D73+Private_Fundos_Estruturados!E73</f>
        <v>465533.45509088069</v>
      </c>
      <c r="D73" s="3">
        <f t="shared" si="1"/>
        <v>113777.50839252002</v>
      </c>
      <c r="E73" s="3">
        <f>Private_Fundos_Próprios!B73+Private_Fundos_Terceiros!B73+Private_Fundos_Exclusivos!B73</f>
        <v>75265.692896180015</v>
      </c>
      <c r="F73" s="3">
        <f>Private_Fundos_Próprios!C73+Private_Fundos_Terceiros!C73+Private_Fundos_Exclusivos!C73</f>
        <v>38511.815496339994</v>
      </c>
      <c r="G73" s="3">
        <f>Private_Fundos_Próprios!D73+Private_Fundos_Terceiros!D73+Private_Fundos_Exclusivos!D73</f>
        <v>272751.42196276999</v>
      </c>
      <c r="H73" s="3">
        <f>Private_Fundos_Próprios!E73+Private_Fundos_Terceiros!E73+Private_Fundos_Exclusivos!E73</f>
        <v>45224.889750429997</v>
      </c>
      <c r="I73" s="3">
        <f>Private_Fundos_Próprios!F73+Private_Fundos_Terceiros!F73+Private_Fundos_Exclusivos!F73</f>
        <v>432.81459876000008</v>
      </c>
    </row>
    <row r="74" spans="1:9" x14ac:dyDescent="0.35">
      <c r="A74" s="1">
        <v>43070</v>
      </c>
      <c r="B74" s="3">
        <v>964034.47369288304</v>
      </c>
      <c r="C74" s="3">
        <f>E74+F74+G74+H74+I74+Private_Fundos_Estruturados!B74+Private_Fundos_Estruturados!C74+Private_Fundos_Estruturados!D74+Private_Fundos_Estruturados!E74</f>
        <v>446502.59124678001</v>
      </c>
      <c r="D74" s="3">
        <f t="shared" si="1"/>
        <v>111224.40498094</v>
      </c>
      <c r="E74" s="3">
        <f>Private_Fundos_Próprios!B74+Private_Fundos_Terceiros!B74+Private_Fundos_Exclusivos!B74</f>
        <v>76172.271485420002</v>
      </c>
      <c r="F74" s="3">
        <f>Private_Fundos_Próprios!C74+Private_Fundos_Terceiros!C74+Private_Fundos_Exclusivos!C74</f>
        <v>35052.13349552</v>
      </c>
      <c r="G74" s="3">
        <f>Private_Fundos_Próprios!D74+Private_Fundos_Terceiros!D74+Private_Fundos_Exclusivos!D74</f>
        <v>260517.81104273998</v>
      </c>
      <c r="H74" s="3">
        <f>Private_Fundos_Próprios!E74+Private_Fundos_Terceiros!E74+Private_Fundos_Exclusivos!E74</f>
        <v>39545.386032529997</v>
      </c>
      <c r="I74" s="3">
        <f>Private_Fundos_Próprios!F74+Private_Fundos_Terceiros!F74+Private_Fundos_Exclusivos!F74</f>
        <v>370.83029947</v>
      </c>
    </row>
    <row r="75" spans="1:9" x14ac:dyDescent="0.35">
      <c r="A75" s="1">
        <v>43040</v>
      </c>
      <c r="B75" s="3">
        <v>951964.28432426299</v>
      </c>
      <c r="C75" s="3">
        <f>E75+F75+G75+H75+I75+Private_Fundos_Estruturados!B75+Private_Fundos_Estruturados!C75+Private_Fundos_Estruturados!D75+Private_Fundos_Estruturados!E75</f>
        <v>443724.16079379001</v>
      </c>
      <c r="D75" s="3">
        <f t="shared" si="1"/>
        <v>110902.36738717</v>
      </c>
      <c r="E75" s="3">
        <f>Private_Fundos_Próprios!B75+Private_Fundos_Terceiros!B75+Private_Fundos_Exclusivos!B75</f>
        <v>75053.518400109999</v>
      </c>
      <c r="F75" s="3">
        <f>Private_Fundos_Próprios!C75+Private_Fundos_Terceiros!C75+Private_Fundos_Exclusivos!C75</f>
        <v>35848.848987060002</v>
      </c>
      <c r="G75" s="3">
        <f>Private_Fundos_Próprios!D75+Private_Fundos_Terceiros!D75+Private_Fundos_Exclusivos!D75</f>
        <v>264427.90210673999</v>
      </c>
      <c r="H75" s="3">
        <f>Private_Fundos_Próprios!E75+Private_Fundos_Terceiros!E75+Private_Fundos_Exclusivos!E75</f>
        <v>29095.82993426</v>
      </c>
      <c r="I75" s="3">
        <f>Private_Fundos_Próprios!F75+Private_Fundos_Terceiros!F75+Private_Fundos_Exclusivos!F75</f>
        <v>353.99661862000005</v>
      </c>
    </row>
    <row r="76" spans="1:9" x14ac:dyDescent="0.35">
      <c r="A76" s="1">
        <v>43009</v>
      </c>
      <c r="B76" s="3">
        <v>954469.43305911799</v>
      </c>
      <c r="C76" s="3">
        <f>E76+F76+G76+H76+I76+Private_Fundos_Estruturados!B76+Private_Fundos_Estruturados!C76+Private_Fundos_Estruturados!D76+Private_Fundos_Estruturados!E76</f>
        <v>446285.93411611003</v>
      </c>
      <c r="D76" s="3">
        <f t="shared" si="1"/>
        <v>113557.28727589997</v>
      </c>
      <c r="E76" s="3">
        <f>Private_Fundos_Próprios!B76+Private_Fundos_Terceiros!B76+Private_Fundos_Exclusivos!B76</f>
        <v>76013.991737229997</v>
      </c>
      <c r="F76" s="3">
        <f>Private_Fundos_Próprios!C76+Private_Fundos_Terceiros!C76+Private_Fundos_Exclusivos!C76</f>
        <v>37543.295538669976</v>
      </c>
      <c r="G76" s="3">
        <f>Private_Fundos_Próprios!D76+Private_Fundos_Terceiros!D76+Private_Fundos_Exclusivos!D76</f>
        <v>267779.75061596005</v>
      </c>
      <c r="H76" s="3">
        <f>Private_Fundos_Próprios!E76+Private_Fundos_Terceiros!E76+Private_Fundos_Exclusivos!E76</f>
        <v>25953.241574430001</v>
      </c>
      <c r="I76" s="3">
        <f>Private_Fundos_Próprios!F76+Private_Fundos_Terceiros!F76+Private_Fundos_Exclusivos!F76</f>
        <v>366.93292699</v>
      </c>
    </row>
    <row r="77" spans="1:9" x14ac:dyDescent="0.35">
      <c r="A77" s="1">
        <v>42979</v>
      </c>
      <c r="B77" s="3">
        <v>949535.29630949302</v>
      </c>
      <c r="C77" s="3">
        <f>E77+F77+G77+H77+I77+Private_Fundos_Estruturados!B77+Private_Fundos_Estruturados!C77+Private_Fundos_Estruturados!D77+Private_Fundos_Estruturados!E77</f>
        <v>439979.66004505992</v>
      </c>
      <c r="D77" s="3">
        <f t="shared" si="1"/>
        <v>114005.11684411</v>
      </c>
      <c r="E77" s="3">
        <f>Private_Fundos_Próprios!B77+Private_Fundos_Terceiros!B77+Private_Fundos_Exclusivos!B77</f>
        <v>77019.125039560007</v>
      </c>
      <c r="F77" s="3">
        <f>Private_Fundos_Próprios!C77+Private_Fundos_Terceiros!C77+Private_Fundos_Exclusivos!C77</f>
        <v>36985.991804549994</v>
      </c>
      <c r="G77" s="3">
        <f>Private_Fundos_Próprios!D77+Private_Fundos_Terceiros!D77+Private_Fundos_Exclusivos!D77</f>
        <v>263909.14330179995</v>
      </c>
      <c r="H77" s="3">
        <f>Private_Fundos_Próprios!E77+Private_Fundos_Terceiros!E77+Private_Fundos_Exclusivos!E77</f>
        <v>25034.475783190002</v>
      </c>
      <c r="I77" s="3">
        <f>Private_Fundos_Próprios!F77+Private_Fundos_Terceiros!F77+Private_Fundos_Exclusivos!F77</f>
        <v>373.86662143000001</v>
      </c>
    </row>
    <row r="78" spans="1:9" x14ac:dyDescent="0.35">
      <c r="A78" s="1">
        <v>42948</v>
      </c>
      <c r="B78" s="3">
        <v>929661.10228960798</v>
      </c>
      <c r="C78" s="3">
        <f>E78+F78+G78+H78+I78+Private_Fundos_Estruturados!B78+Private_Fundos_Estruturados!C78+Private_Fundos_Estruturados!D78+Private_Fundos_Estruturados!E78</f>
        <v>429154.87684475002</v>
      </c>
      <c r="D78" s="3">
        <f t="shared" si="1"/>
        <v>113836.36691361998</v>
      </c>
      <c r="E78" s="3">
        <f>Private_Fundos_Próprios!B78+Private_Fundos_Terceiros!B78+Private_Fundos_Exclusivos!B78</f>
        <v>77099.848088019979</v>
      </c>
      <c r="F78" s="3">
        <f>Private_Fundos_Próprios!C78+Private_Fundos_Terceiros!C78+Private_Fundos_Exclusivos!C78</f>
        <v>36736.518825599996</v>
      </c>
      <c r="G78" s="3">
        <f>Private_Fundos_Próprios!D78+Private_Fundos_Terceiros!D78+Private_Fundos_Exclusivos!D78</f>
        <v>254941.88263659005</v>
      </c>
      <c r="H78" s="3">
        <f>Private_Fundos_Próprios!E78+Private_Fundos_Terceiros!E78+Private_Fundos_Exclusivos!E78</f>
        <v>23089.140339769998</v>
      </c>
      <c r="I78" s="3">
        <f>Private_Fundos_Próprios!F78+Private_Fundos_Terceiros!F78+Private_Fundos_Exclusivos!F78</f>
        <v>373.76502158</v>
      </c>
    </row>
    <row r="79" spans="1:9" x14ac:dyDescent="0.35">
      <c r="A79" s="1">
        <v>42917</v>
      </c>
      <c r="B79" s="3">
        <v>902410.89691678702</v>
      </c>
      <c r="C79" s="3">
        <f>E79+F79+G79+H79+I79+Private_Fundos_Estruturados!B79+Private_Fundos_Estruturados!C79+Private_Fundos_Estruturados!D79+Private_Fundos_Estruturados!E79</f>
        <v>417437.39984489005</v>
      </c>
      <c r="D79" s="3">
        <f t="shared" si="1"/>
        <v>111673.25445736999</v>
      </c>
      <c r="E79" s="3">
        <f>Private_Fundos_Próprios!B79+Private_Fundos_Terceiros!B79+Private_Fundos_Exclusivos!B79</f>
        <v>75246.237447849984</v>
      </c>
      <c r="F79" s="3">
        <f>Private_Fundos_Próprios!C79+Private_Fundos_Terceiros!C79+Private_Fundos_Exclusivos!C79</f>
        <v>36427.017009520001</v>
      </c>
      <c r="G79" s="3">
        <f>Private_Fundos_Próprios!D79+Private_Fundos_Terceiros!D79+Private_Fundos_Exclusivos!D79</f>
        <v>247894.67813366003</v>
      </c>
      <c r="H79" s="3">
        <f>Private_Fundos_Próprios!E79+Private_Fundos_Terceiros!E79+Private_Fundos_Exclusivos!E79</f>
        <v>21767.131072239998</v>
      </c>
      <c r="I79" s="3">
        <f>Private_Fundos_Próprios!F79+Private_Fundos_Terceiros!F79+Private_Fundos_Exclusivos!F79</f>
        <v>372.63818207999998</v>
      </c>
    </row>
    <row r="80" spans="1:9" x14ac:dyDescent="0.35">
      <c r="A80" s="1">
        <v>42887</v>
      </c>
      <c r="B80" s="3">
        <v>892255.88532697095</v>
      </c>
      <c r="C80" s="3">
        <f>E80+F80+G80+H80+I80+Private_Fundos_Estruturados!B80+Private_Fundos_Estruturados!C80+Private_Fundos_Estruturados!D80+Private_Fundos_Estruturados!E80</f>
        <v>415967.90424086002</v>
      </c>
      <c r="D80" s="3">
        <f t="shared" si="1"/>
        <v>109667.07300994001</v>
      </c>
      <c r="E80" s="3">
        <f>Private_Fundos_Próprios!B80+Private_Fundos_Terceiros!B80+Private_Fundos_Exclusivos!B80</f>
        <v>73929.365608740001</v>
      </c>
      <c r="F80" s="3">
        <f>Private_Fundos_Próprios!C80+Private_Fundos_Terceiros!C80+Private_Fundos_Exclusivos!C80</f>
        <v>35737.707401200008</v>
      </c>
      <c r="G80" s="3">
        <f>Private_Fundos_Próprios!D80+Private_Fundos_Terceiros!D80+Private_Fundos_Exclusivos!D80</f>
        <v>242086.30283954003</v>
      </c>
      <c r="H80" s="3">
        <f>Private_Fundos_Próprios!E80+Private_Fundos_Terceiros!E80+Private_Fundos_Exclusivos!E80</f>
        <v>20025.100594579999</v>
      </c>
      <c r="I80" s="3">
        <f>Private_Fundos_Próprios!F80+Private_Fundos_Terceiros!F80+Private_Fundos_Exclusivos!F80</f>
        <v>382.54421847000009</v>
      </c>
    </row>
    <row r="81" spans="1:9" x14ac:dyDescent="0.35">
      <c r="A81" s="1">
        <v>42856</v>
      </c>
      <c r="B81" s="3">
        <v>891842.00047833403</v>
      </c>
      <c r="C81" s="3">
        <f>E81+F81+G81+H81+I81+Private_Fundos_Estruturados!B81+Private_Fundos_Estruturados!C81+Private_Fundos_Estruturados!D81+Private_Fundos_Estruturados!E81</f>
        <v>415167.97898773185</v>
      </c>
      <c r="D81" s="3">
        <f t="shared" si="1"/>
        <v>107954.57927933002</v>
      </c>
      <c r="E81" s="3">
        <f>Private_Fundos_Próprios!B81+Private_Fundos_Terceiros!B81+Private_Fundos_Exclusivos!B81</f>
        <v>71815.474530599997</v>
      </c>
      <c r="F81" s="3">
        <f>Private_Fundos_Próprios!C81+Private_Fundos_Terceiros!C81+Private_Fundos_Exclusivos!C81</f>
        <v>36139.104748730024</v>
      </c>
      <c r="G81" s="3">
        <f>Private_Fundos_Próprios!D81+Private_Fundos_Terceiros!D81+Private_Fundos_Exclusivos!D81</f>
        <v>239469.89897636184</v>
      </c>
      <c r="H81" s="3">
        <f>Private_Fundos_Próprios!E81+Private_Fundos_Terceiros!E81+Private_Fundos_Exclusivos!E81</f>
        <v>19695.57246603</v>
      </c>
      <c r="I81" s="3">
        <f>Private_Fundos_Próprios!F81+Private_Fundos_Terceiros!F81+Private_Fundos_Exclusivos!F81</f>
        <v>400.23480039000003</v>
      </c>
    </row>
    <row r="82" spans="1:9" x14ac:dyDescent="0.35">
      <c r="A82" s="1">
        <v>42826</v>
      </c>
      <c r="B82" s="3">
        <v>885972.88256598602</v>
      </c>
      <c r="C82" s="3">
        <f>E82+F82+G82+H82+I82+Private_Fundos_Estruturados!B82+Private_Fundos_Estruturados!C82+Private_Fundos_Estruturados!D82+Private_Fundos_Estruturados!E82</f>
        <v>407810.36490292998</v>
      </c>
      <c r="D82" s="3">
        <f t="shared" si="1"/>
        <v>106005.19349722</v>
      </c>
      <c r="E82" s="3">
        <f>Private_Fundos_Próprios!B82+Private_Fundos_Terceiros!B82+Private_Fundos_Exclusivos!B82</f>
        <v>69299.40437371</v>
      </c>
      <c r="F82" s="3">
        <f>Private_Fundos_Próprios!C82+Private_Fundos_Terceiros!C82+Private_Fundos_Exclusivos!C82</f>
        <v>36705.789123510003</v>
      </c>
      <c r="G82" s="3">
        <f>Private_Fundos_Próprios!D82+Private_Fundos_Terceiros!D82+Private_Fundos_Exclusivos!D82</f>
        <v>236388.20069937001</v>
      </c>
      <c r="H82" s="3">
        <f>Private_Fundos_Próprios!E82+Private_Fundos_Terceiros!E82+Private_Fundos_Exclusivos!E82</f>
        <v>19791.694679560002</v>
      </c>
      <c r="I82" s="3">
        <f>Private_Fundos_Próprios!F82+Private_Fundos_Terceiros!F82+Private_Fundos_Exclusivos!F82</f>
        <v>398.10151443000001</v>
      </c>
    </row>
    <row r="83" spans="1:9" x14ac:dyDescent="0.35">
      <c r="A83" s="1">
        <v>42795</v>
      </c>
      <c r="B83" s="3">
        <v>877594.39779864496</v>
      </c>
      <c r="C83" s="3">
        <f>E83+F83+G83+H83+I83+Private_Fundos_Estruturados!B83+Private_Fundos_Estruturados!C83+Private_Fundos_Estruturados!D83+Private_Fundos_Estruturados!E83</f>
        <v>402114.87642395991</v>
      </c>
      <c r="D83" s="3">
        <f t="shared" si="1"/>
        <v>104744.62718755999</v>
      </c>
      <c r="E83" s="3">
        <f>Private_Fundos_Próprios!B83+Private_Fundos_Terceiros!B83+Private_Fundos_Exclusivos!B83</f>
        <v>67361.361777569997</v>
      </c>
      <c r="F83" s="3">
        <f>Private_Fundos_Próprios!C83+Private_Fundos_Terceiros!C83+Private_Fundos_Exclusivos!C83</f>
        <v>37383.265409989996</v>
      </c>
      <c r="G83" s="3">
        <f>Private_Fundos_Próprios!D83+Private_Fundos_Terceiros!D83+Private_Fundos_Exclusivos!D83</f>
        <v>233364.47844758001</v>
      </c>
      <c r="H83" s="3">
        <f>Private_Fundos_Próprios!E83+Private_Fundos_Terceiros!E83+Private_Fundos_Exclusivos!E83</f>
        <v>19437.22665751</v>
      </c>
      <c r="I83" s="3">
        <f>Private_Fundos_Próprios!F83+Private_Fundos_Terceiros!F83+Private_Fundos_Exclusivos!F83</f>
        <v>399.90180229999999</v>
      </c>
    </row>
    <row r="84" spans="1:9" x14ac:dyDescent="0.35">
      <c r="A84" s="1">
        <v>42767</v>
      </c>
      <c r="B84" s="3">
        <v>863587.43577622296</v>
      </c>
      <c r="C84" s="3">
        <f>E84+F84+G84+H84+I84+Private_Fundos_Estruturados!B84+Private_Fundos_Estruturados!C84+Private_Fundos_Estruturados!D84+Private_Fundos_Estruturados!E84</f>
        <v>388647.09055937</v>
      </c>
      <c r="D84" s="3">
        <f t="shared" si="1"/>
        <v>101890.48227539001</v>
      </c>
      <c r="E84" s="3">
        <f>Private_Fundos_Próprios!B84+Private_Fundos_Terceiros!B84+Private_Fundos_Exclusivos!B84</f>
        <v>65873.780102770004</v>
      </c>
      <c r="F84" s="3">
        <f>Private_Fundos_Próprios!C84+Private_Fundos_Terceiros!C84+Private_Fundos_Exclusivos!C84</f>
        <v>36016.702172620004</v>
      </c>
      <c r="G84" s="3">
        <f>Private_Fundos_Próprios!D84+Private_Fundos_Terceiros!D84+Private_Fundos_Exclusivos!D84</f>
        <v>223283.9679627</v>
      </c>
      <c r="H84" s="3">
        <f>Private_Fundos_Próprios!E84+Private_Fundos_Terceiros!E84+Private_Fundos_Exclusivos!E84</f>
        <v>19180.502973890001</v>
      </c>
      <c r="I84" s="3">
        <f>Private_Fundos_Próprios!F84+Private_Fundos_Terceiros!F84+Private_Fundos_Exclusivos!F84</f>
        <v>434.81936910000002</v>
      </c>
    </row>
    <row r="85" spans="1:9" x14ac:dyDescent="0.35">
      <c r="A85" s="1">
        <v>42736</v>
      </c>
      <c r="B85" s="3">
        <v>845906.25480263704</v>
      </c>
      <c r="C85" s="3">
        <f>E85+F85+G85+H85+I85+Private_Fundos_Estruturados!B85+Private_Fundos_Estruturados!C85+Private_Fundos_Estruturados!D85+Private_Fundos_Estruturados!E85</f>
        <v>376499.42459433986</v>
      </c>
      <c r="D85" s="3">
        <f t="shared" si="1"/>
        <v>99365.198533120012</v>
      </c>
      <c r="E85" s="3">
        <f>Private_Fundos_Próprios!B85+Private_Fundos_Terceiros!B85+Private_Fundos_Exclusivos!B85</f>
        <v>64704.445680130004</v>
      </c>
      <c r="F85" s="3">
        <f>Private_Fundos_Próprios!C85+Private_Fundos_Terceiros!C85+Private_Fundos_Exclusivos!C85</f>
        <v>34660.752852990008</v>
      </c>
      <c r="G85" s="3">
        <f>Private_Fundos_Próprios!D85+Private_Fundos_Terceiros!D85+Private_Fundos_Exclusivos!D85</f>
        <v>216093.75685473997</v>
      </c>
      <c r="H85" s="3">
        <f>Private_Fundos_Próprios!E85+Private_Fundos_Terceiros!E85+Private_Fundos_Exclusivos!E85</f>
        <v>18017.943606040004</v>
      </c>
      <c r="I85" s="3">
        <f>Private_Fundos_Próprios!F85+Private_Fundos_Terceiros!F85+Private_Fundos_Exclusivos!F85</f>
        <v>464.70849680000003</v>
      </c>
    </row>
    <row r="86" spans="1:9" x14ac:dyDescent="0.35">
      <c r="A86" s="1">
        <v>42705</v>
      </c>
      <c r="B86" s="3">
        <v>831593.52896990394</v>
      </c>
      <c r="C86" s="3">
        <f>E86+F86+G86+H86+I86+Private_Fundos_Estruturados!B86+Private_Fundos_Estruturados!C86+Private_Fundos_Estruturados!D86+Private_Fundos_Estruturados!E86</f>
        <v>367262.77851829713</v>
      </c>
      <c r="D86" s="3">
        <f t="shared" si="1"/>
        <v>97308.60633978722</v>
      </c>
      <c r="E86" s="3">
        <f>Private_Fundos_Próprios!B86+Private_Fundos_Terceiros!B86+Private_Fundos_Exclusivos!B86</f>
        <v>62956.927836340015</v>
      </c>
      <c r="F86" s="3">
        <f>Private_Fundos_Próprios!C86+Private_Fundos_Terceiros!C86+Private_Fundos_Exclusivos!C86</f>
        <v>34351.678503447198</v>
      </c>
      <c r="G86" s="3">
        <f>Private_Fundos_Próprios!D86+Private_Fundos_Terceiros!D86+Private_Fundos_Exclusivos!D86</f>
        <v>209493.75635799006</v>
      </c>
      <c r="H86" s="3">
        <f>Private_Fundos_Próprios!E86+Private_Fundos_Terceiros!E86+Private_Fundos_Exclusivos!E86</f>
        <v>18212.88076145</v>
      </c>
      <c r="I86" s="3">
        <f>Private_Fundos_Próprios!F86+Private_Fundos_Terceiros!F86+Private_Fundos_Exclusivos!F86</f>
        <v>495.60635977000004</v>
      </c>
    </row>
    <row r="87" spans="1:9" x14ac:dyDescent="0.35">
      <c r="A87" s="1">
        <v>42675</v>
      </c>
      <c r="B87" s="3">
        <v>818030.53715276602</v>
      </c>
      <c r="C87" s="3">
        <f>E87+F87+G87+H87+I87+Private_Fundos_Estruturados!B87+Private_Fundos_Estruturados!C87+Private_Fundos_Estruturados!D87+Private_Fundos_Estruturados!E87</f>
        <v>358012.47596783022</v>
      </c>
      <c r="D87" s="3">
        <f t="shared" si="1"/>
        <v>93863.776221054286</v>
      </c>
      <c r="E87" s="3">
        <f>Private_Fundos_Próprios!B87+Private_Fundos_Terceiros!B87+Private_Fundos_Exclusivos!B87</f>
        <v>60605.647039194278</v>
      </c>
      <c r="F87" s="3">
        <f>Private_Fundos_Próprios!C87+Private_Fundos_Terceiros!C87+Private_Fundos_Exclusivos!C87</f>
        <v>33258.12918186</v>
      </c>
      <c r="G87" s="3">
        <f>Private_Fundos_Próprios!D87+Private_Fundos_Terceiros!D87+Private_Fundos_Exclusivos!D87</f>
        <v>204019.18824784592</v>
      </c>
      <c r="H87" s="3">
        <f>Private_Fundos_Próprios!E87+Private_Fundos_Terceiros!E87+Private_Fundos_Exclusivos!E87</f>
        <v>18177.370985869999</v>
      </c>
      <c r="I87" s="3">
        <f>Private_Fundos_Próprios!F87+Private_Fundos_Terceiros!F87+Private_Fundos_Exclusivos!F87</f>
        <v>480.20948483000012</v>
      </c>
    </row>
    <row r="88" spans="1:9" x14ac:dyDescent="0.35">
      <c r="A88" s="1">
        <v>42644</v>
      </c>
      <c r="B88" s="3">
        <v>822410.113343896</v>
      </c>
      <c r="C88" s="3">
        <f>E88+F88+G88+H88+I88+Private_Fundos_Estruturados!B88+Private_Fundos_Estruturados!C88+Private_Fundos_Estruturados!D88+Private_Fundos_Estruturados!E88</f>
        <v>357866.27302668686</v>
      </c>
      <c r="D88" s="3">
        <f t="shared" si="1"/>
        <v>93090.586841661236</v>
      </c>
      <c r="E88" s="3">
        <f>Private_Fundos_Próprios!B88+Private_Fundos_Terceiros!B88+Private_Fundos_Exclusivos!B88</f>
        <v>59440.870790201247</v>
      </c>
      <c r="F88" s="3">
        <f>Private_Fundos_Próprios!C88+Private_Fundos_Terceiros!C88+Private_Fundos_Exclusivos!C88</f>
        <v>33649.716051459989</v>
      </c>
      <c r="G88" s="3">
        <f>Private_Fundos_Próprios!D88+Private_Fundos_Terceiros!D88+Private_Fundos_Exclusivos!D88</f>
        <v>202875.02595123561</v>
      </c>
      <c r="H88" s="3">
        <f>Private_Fundos_Próprios!E88+Private_Fundos_Terceiros!E88+Private_Fundos_Exclusivos!E88</f>
        <v>18589.31783521</v>
      </c>
      <c r="I88" s="3">
        <f>Private_Fundos_Próprios!F88+Private_Fundos_Terceiros!F88+Private_Fundos_Exclusivos!F88</f>
        <v>471.39998225000005</v>
      </c>
    </row>
    <row r="89" spans="1:9" x14ac:dyDescent="0.35">
      <c r="A89" s="1">
        <v>42614</v>
      </c>
      <c r="B89" s="3">
        <v>816315.47232396505</v>
      </c>
      <c r="C89" s="3">
        <f>E89+F89+G89+H89+I89+Private_Fundos_Estruturados!B89+Private_Fundos_Estruturados!C89+Private_Fundos_Estruturados!D89+Private_Fundos_Estruturados!E89</f>
        <v>356902.00463621633</v>
      </c>
      <c r="D89" s="3">
        <f t="shared" si="1"/>
        <v>92070.565095564991</v>
      </c>
      <c r="E89" s="3">
        <f>Private_Fundos_Próprios!B89+Private_Fundos_Terceiros!B89+Private_Fundos_Exclusivos!B89</f>
        <v>59450.698880084994</v>
      </c>
      <c r="F89" s="3">
        <f>Private_Fundos_Próprios!C89+Private_Fundos_Terceiros!C89+Private_Fundos_Exclusivos!C89</f>
        <v>32619.86621548</v>
      </c>
      <c r="G89" s="3">
        <f>Private_Fundos_Próprios!D89+Private_Fundos_Terceiros!D89+Private_Fundos_Exclusivos!D89</f>
        <v>201271.38454796551</v>
      </c>
      <c r="H89" s="3">
        <f>Private_Fundos_Próprios!E89+Private_Fundos_Terceiros!E89+Private_Fundos_Exclusivos!E89</f>
        <v>22098.336193340001</v>
      </c>
      <c r="I89" s="3">
        <f>Private_Fundos_Próprios!F89+Private_Fundos_Terceiros!F89+Private_Fundos_Exclusivos!F89</f>
        <v>628.60806123000009</v>
      </c>
    </row>
    <row r="90" spans="1:9" x14ac:dyDescent="0.35">
      <c r="A90" s="1">
        <v>42583</v>
      </c>
      <c r="B90" s="3">
        <v>802655.31264334603</v>
      </c>
      <c r="C90" s="3">
        <f>E90+F90+G90+H90+I90+Private_Fundos_Estruturados!B90+Private_Fundos_Estruturados!C90+Private_Fundos_Estruturados!D90+Private_Fundos_Estruturados!E90</f>
        <v>348776.14727684413</v>
      </c>
      <c r="D90" s="3">
        <f t="shared" si="1"/>
        <v>90884.694672963495</v>
      </c>
      <c r="E90" s="3">
        <f>Private_Fundos_Próprios!B90+Private_Fundos_Terceiros!B90+Private_Fundos_Exclusivos!B90</f>
        <v>58828.997508443492</v>
      </c>
      <c r="F90" s="3">
        <f>Private_Fundos_Próprios!C90+Private_Fundos_Terceiros!C90+Private_Fundos_Exclusivos!C90</f>
        <v>32055.697164519996</v>
      </c>
      <c r="G90" s="3">
        <f>Private_Fundos_Próprios!D90+Private_Fundos_Terceiros!D90+Private_Fundos_Exclusivos!D90</f>
        <v>196962.5450062406</v>
      </c>
      <c r="H90" s="3">
        <f>Private_Fundos_Próprios!E90+Private_Fundos_Terceiros!E90+Private_Fundos_Exclusivos!E90</f>
        <v>21760.16018105</v>
      </c>
      <c r="I90" s="3">
        <f>Private_Fundos_Próprios!F90+Private_Fundos_Terceiros!F90+Private_Fundos_Exclusivos!F90</f>
        <v>651.30675401999997</v>
      </c>
    </row>
    <row r="91" spans="1:9" x14ac:dyDescent="0.35">
      <c r="A91" s="1">
        <v>42552</v>
      </c>
      <c r="B91" s="3">
        <v>786324.87265213497</v>
      </c>
      <c r="C91" s="3">
        <f>E91+F91+G91+H91+I91+Private_Fundos_Estruturados!B91+Private_Fundos_Estruturados!C91+Private_Fundos_Estruturados!D91+Private_Fundos_Estruturados!E91</f>
        <v>341320.34604721284</v>
      </c>
      <c r="D91" s="3">
        <f t="shared" si="1"/>
        <v>87756.649443223781</v>
      </c>
      <c r="E91" s="3">
        <f>Private_Fundos_Próprios!B91+Private_Fundos_Terceiros!B91+Private_Fundos_Exclusivos!B91</f>
        <v>56394.443840403772</v>
      </c>
      <c r="F91" s="3">
        <f>Private_Fundos_Próprios!C91+Private_Fundos_Terceiros!C91+Private_Fundos_Exclusivos!C91</f>
        <v>31362.205602820002</v>
      </c>
      <c r="G91" s="3">
        <f>Private_Fundos_Próprios!D91+Private_Fundos_Terceiros!D91+Private_Fundos_Exclusivos!D91</f>
        <v>194361.99064696906</v>
      </c>
      <c r="H91" s="3">
        <f>Private_Fundos_Próprios!E91+Private_Fundos_Terceiros!E91+Private_Fundos_Exclusivos!E91</f>
        <v>20832.704633230001</v>
      </c>
      <c r="I91" s="3">
        <f>Private_Fundos_Próprios!F91+Private_Fundos_Terceiros!F91+Private_Fundos_Exclusivos!F91</f>
        <v>757.47266597999999</v>
      </c>
    </row>
    <row r="92" spans="1:9" x14ac:dyDescent="0.35">
      <c r="A92" s="1">
        <v>42522</v>
      </c>
      <c r="B92" s="3">
        <v>762640.35879652796</v>
      </c>
      <c r="C92" s="3">
        <f>E92+F92+G92+H92+I92+Private_Fundos_Estruturados!B92+Private_Fundos_Estruturados!C92+Private_Fundos_Estruturados!D92+Private_Fundos_Estruturados!E92</f>
        <v>332885.25713243231</v>
      </c>
      <c r="D92" s="3">
        <f t="shared" si="1"/>
        <v>86536.494197037624</v>
      </c>
      <c r="E92" s="3">
        <f>Private_Fundos_Próprios!B92+Private_Fundos_Terceiros!B92+Private_Fundos_Exclusivos!B92</f>
        <v>55412.125281987639</v>
      </c>
      <c r="F92" s="3">
        <f>Private_Fundos_Próprios!C92+Private_Fundos_Terceiros!C92+Private_Fundos_Exclusivos!C92</f>
        <v>31124.368915049989</v>
      </c>
      <c r="G92" s="3">
        <f>Private_Fundos_Próprios!D92+Private_Fundos_Terceiros!D92+Private_Fundos_Exclusivos!D92</f>
        <v>190216.99254355469</v>
      </c>
      <c r="H92" s="3">
        <f>Private_Fundos_Próprios!E92+Private_Fundos_Terceiros!E92+Private_Fundos_Exclusivos!E92</f>
        <v>19229.475613739996</v>
      </c>
      <c r="I92" s="3">
        <f>Private_Fundos_Próprios!F92+Private_Fundos_Terceiros!F92+Private_Fundos_Exclusivos!F92</f>
        <v>850.04066987999988</v>
      </c>
    </row>
    <row r="93" spans="1:9" x14ac:dyDescent="0.35">
      <c r="A93" s="1">
        <v>42491</v>
      </c>
      <c r="B93" s="3">
        <v>754040.72550923005</v>
      </c>
      <c r="C93" s="3">
        <f>E93+F93+G93+H93+I93+Private_Fundos_Estruturados!B93+Private_Fundos_Estruturados!C93+Private_Fundos_Estruturados!D93+Private_Fundos_Estruturados!E93</f>
        <v>329351.28723340709</v>
      </c>
      <c r="D93" s="3">
        <f t="shared" si="1"/>
        <v>85460.942178435042</v>
      </c>
      <c r="E93" s="3">
        <f>Private_Fundos_Próprios!B93+Private_Fundos_Terceiros!B93+Private_Fundos_Exclusivos!B93</f>
        <v>55075.108283455047</v>
      </c>
      <c r="F93" s="3">
        <f>Private_Fundos_Próprios!C93+Private_Fundos_Terceiros!C93+Private_Fundos_Exclusivos!C93</f>
        <v>30385.833894980002</v>
      </c>
      <c r="G93" s="3">
        <f>Private_Fundos_Próprios!D93+Private_Fundos_Terceiros!D93+Private_Fundos_Exclusivos!D93</f>
        <v>189403.06660216209</v>
      </c>
      <c r="H93" s="3">
        <f>Private_Fundos_Próprios!E93+Private_Fundos_Terceiros!E93+Private_Fundos_Exclusivos!E93</f>
        <v>17987.14918828</v>
      </c>
      <c r="I93" s="3">
        <f>Private_Fundos_Próprios!F93+Private_Fundos_Terceiros!F93+Private_Fundos_Exclusivos!F93</f>
        <v>1012.3443004000001</v>
      </c>
    </row>
    <row r="94" spans="1:9" x14ac:dyDescent="0.35">
      <c r="A94" s="1">
        <v>42461</v>
      </c>
      <c r="B94" s="3">
        <v>754832.36570276797</v>
      </c>
      <c r="C94" s="3">
        <f>E94+F94+G94+H94+I94+Private_Fundos_Estruturados!B94+Private_Fundos_Estruturados!C94+Private_Fundos_Estruturados!D94+Private_Fundos_Estruturados!E94</f>
        <v>328084.95882920013</v>
      </c>
      <c r="D94" s="3">
        <f t="shared" si="1"/>
        <v>83957.550400620021</v>
      </c>
      <c r="E94" s="3">
        <f>Private_Fundos_Próprios!B94+Private_Fundos_Terceiros!B94+Private_Fundos_Exclusivos!B94</f>
        <v>54265.381220730007</v>
      </c>
      <c r="F94" s="3">
        <f>Private_Fundos_Próprios!C94+Private_Fundos_Terceiros!C94+Private_Fundos_Exclusivos!C94</f>
        <v>29692.16917989001</v>
      </c>
      <c r="G94" s="3">
        <f>Private_Fundos_Próprios!D94+Private_Fundos_Terceiros!D94+Private_Fundos_Exclusivos!D94</f>
        <v>188403.04922619002</v>
      </c>
      <c r="H94" s="3">
        <f>Private_Fundos_Próprios!E94+Private_Fundos_Terceiros!E94+Private_Fundos_Exclusivos!E94</f>
        <v>18062.047124190001</v>
      </c>
      <c r="I94" s="3">
        <f>Private_Fundos_Próprios!F94+Private_Fundos_Terceiros!F94+Private_Fundos_Exclusivos!F94</f>
        <v>1213.1952654699999</v>
      </c>
    </row>
    <row r="95" spans="1:9" x14ac:dyDescent="0.35">
      <c r="A95" s="1">
        <v>42430</v>
      </c>
      <c r="B95" s="3">
        <v>740297.26917274401</v>
      </c>
      <c r="C95" s="3">
        <f>E95+F95+G95+H95+I95+Private_Fundos_Estruturados!B95+Private_Fundos_Estruturados!C95+Private_Fundos_Estruturados!D95+Private_Fundos_Estruturados!E95</f>
        <v>325205.95024557004</v>
      </c>
      <c r="D95" s="3">
        <f t="shared" si="1"/>
        <v>83530.295859479986</v>
      </c>
      <c r="E95" s="3">
        <f>Private_Fundos_Próprios!B95+Private_Fundos_Terceiros!B95+Private_Fundos_Exclusivos!B95</f>
        <v>55136.271006349998</v>
      </c>
      <c r="F95" s="3">
        <f>Private_Fundos_Próprios!C95+Private_Fundos_Terceiros!C95+Private_Fundos_Exclusivos!C95</f>
        <v>28394.024853129995</v>
      </c>
      <c r="G95" s="3">
        <f>Private_Fundos_Próprios!D95+Private_Fundos_Terceiros!D95+Private_Fundos_Exclusivos!D95</f>
        <v>186689.38269302002</v>
      </c>
      <c r="H95" s="3">
        <f>Private_Fundos_Próprios!E95+Private_Fundos_Terceiros!E95+Private_Fundos_Exclusivos!E95</f>
        <v>18179.685137159999</v>
      </c>
      <c r="I95" s="3">
        <f>Private_Fundos_Próprios!F95+Private_Fundos_Terceiros!F95+Private_Fundos_Exclusivos!F95</f>
        <v>1375.7053635300003</v>
      </c>
    </row>
    <row r="96" spans="1:9" x14ac:dyDescent="0.35">
      <c r="A96" s="1">
        <v>42401</v>
      </c>
      <c r="B96" s="3">
        <v>727561.71062479995</v>
      </c>
      <c r="C96" s="3">
        <f>E96+F96+G96+H96+I96+Private_Fundos_Estruturados!B96+Private_Fundos_Estruturados!C96+Private_Fundos_Estruturados!D96+Private_Fundos_Estruturados!E96</f>
        <v>325232.4133532999</v>
      </c>
      <c r="D96" s="3">
        <f t="shared" si="1"/>
        <v>83750.76456756999</v>
      </c>
      <c r="E96" s="3">
        <f>Private_Fundos_Próprios!B96+Private_Fundos_Terceiros!B96+Private_Fundos_Exclusivos!B96</f>
        <v>55594.774971789993</v>
      </c>
      <c r="F96" s="3">
        <f>Private_Fundos_Próprios!C96+Private_Fundos_Terceiros!C96+Private_Fundos_Exclusivos!C96</f>
        <v>28155.989595779993</v>
      </c>
      <c r="G96" s="3">
        <f>Private_Fundos_Próprios!D96+Private_Fundos_Terceiros!D96+Private_Fundos_Exclusivos!D96</f>
        <v>188690.6742470199</v>
      </c>
      <c r="H96" s="3">
        <f>Private_Fundos_Próprios!E96+Private_Fundos_Terceiros!E96+Private_Fundos_Exclusivos!E96</f>
        <v>17096.54667417</v>
      </c>
      <c r="I96" s="3">
        <f>Private_Fundos_Próprios!F96+Private_Fundos_Terceiros!F96+Private_Fundos_Exclusivos!F96</f>
        <v>1378.3207865500001</v>
      </c>
    </row>
    <row r="97" spans="1:9" x14ac:dyDescent="0.35">
      <c r="A97" s="1">
        <v>42370</v>
      </c>
      <c r="B97" s="3">
        <v>715634.88664549799</v>
      </c>
      <c r="C97" s="3">
        <f>E97+F97+G97+H97+I97+Private_Fundos_Estruturados!B97+Private_Fundos_Estruturados!C97+Private_Fundos_Estruturados!D97+Private_Fundos_Estruturados!E97</f>
        <v>317990.43318207999</v>
      </c>
      <c r="D97" s="3">
        <f t="shared" si="1"/>
        <v>83101.229313069998</v>
      </c>
      <c r="E97" s="3">
        <f>Private_Fundos_Próprios!B97+Private_Fundos_Terceiros!B97+Private_Fundos_Exclusivos!B97</f>
        <v>54634.730151689997</v>
      </c>
      <c r="F97" s="3">
        <f>Private_Fundos_Próprios!C97+Private_Fundos_Terceiros!C97+Private_Fundos_Exclusivos!C97</f>
        <v>28466.499161380005</v>
      </c>
      <c r="G97" s="3">
        <f>Private_Fundos_Próprios!D97+Private_Fundos_Terceiros!D97+Private_Fundos_Exclusivos!D97</f>
        <v>182503.09501154997</v>
      </c>
      <c r="H97" s="3">
        <f>Private_Fundos_Próprios!E97+Private_Fundos_Terceiros!E97+Private_Fundos_Exclusivos!E97</f>
        <v>16757.854226650001</v>
      </c>
      <c r="I97" s="3">
        <f>Private_Fundos_Próprios!F97+Private_Fundos_Terceiros!F97+Private_Fundos_Exclusivos!F97</f>
        <v>1326.3131325799995</v>
      </c>
    </row>
    <row r="98" spans="1:9" x14ac:dyDescent="0.35">
      <c r="A98" s="1">
        <v>42339</v>
      </c>
      <c r="B98" s="3">
        <v>712480.02020958601</v>
      </c>
      <c r="C98" s="3">
        <f>E98+F98+G98+H98+I98+Private_Fundos_Estruturados!B98+Private_Fundos_Estruturados!C98+Private_Fundos_Estruturados!D98+Private_Fundos_Estruturados!E98</f>
        <v>315174.4020132501</v>
      </c>
      <c r="D98" s="3">
        <f t="shared" si="1"/>
        <v>85361.304826580003</v>
      </c>
      <c r="E98" s="3">
        <f>Private_Fundos_Próprios!B98+Private_Fundos_Terceiros!B98+Private_Fundos_Exclusivos!B98</f>
        <v>64208.336981600005</v>
      </c>
      <c r="F98" s="3">
        <f>Private_Fundos_Próprios!C98+Private_Fundos_Terceiros!C98+Private_Fundos_Exclusivos!C98</f>
        <v>21152.967844979998</v>
      </c>
      <c r="G98" s="3">
        <f>Private_Fundos_Próprios!D98+Private_Fundos_Terceiros!D98+Private_Fundos_Exclusivos!D98</f>
        <v>176548.57442439004</v>
      </c>
      <c r="H98" s="3">
        <f>Private_Fundos_Próprios!E98+Private_Fundos_Terceiros!E98+Private_Fundos_Exclusivos!E98</f>
        <v>19303.721836960001</v>
      </c>
      <c r="I98" s="3">
        <f>Private_Fundos_Próprios!F98+Private_Fundos_Terceiros!F98+Private_Fundos_Exclusivos!F98</f>
        <v>1443.7095756300002</v>
      </c>
    </row>
    <row r="99" spans="1:9" x14ac:dyDescent="0.35">
      <c r="A99" s="1">
        <v>42309</v>
      </c>
      <c r="B99" s="3">
        <v>708131.83503983496</v>
      </c>
      <c r="C99" s="3">
        <f>E99+F99+G99+H99+I99+Private_Fundos_Estruturados!B99+Private_Fundos_Estruturados!C99+Private_Fundos_Estruturados!D99+Private_Fundos_Estruturados!E99</f>
        <v>313111.82262285007</v>
      </c>
      <c r="D99" s="3">
        <f t="shared" si="1"/>
        <v>84119.703725800049</v>
      </c>
      <c r="E99" s="3">
        <f>Private_Fundos_Próprios!B99+Private_Fundos_Terceiros!B99+Private_Fundos_Exclusivos!B99</f>
        <v>63273.112760620003</v>
      </c>
      <c r="F99" s="3">
        <f>Private_Fundos_Próprios!C99+Private_Fundos_Terceiros!C99+Private_Fundos_Exclusivos!C99</f>
        <v>20846.59096518005</v>
      </c>
      <c r="G99" s="3">
        <f>Private_Fundos_Próprios!D99+Private_Fundos_Terceiros!D99+Private_Fundos_Exclusivos!D99</f>
        <v>179103.28673131001</v>
      </c>
      <c r="H99" s="3">
        <f>Private_Fundos_Próprios!E99+Private_Fundos_Terceiros!E99+Private_Fundos_Exclusivos!E99</f>
        <v>19821.120475659998</v>
      </c>
      <c r="I99" s="3">
        <f>Private_Fundos_Próprios!F99+Private_Fundos_Terceiros!F99+Private_Fundos_Exclusivos!F99</f>
        <v>1390.9436361199998</v>
      </c>
    </row>
    <row r="100" spans="1:9" x14ac:dyDescent="0.35">
      <c r="A100" s="1">
        <v>42278</v>
      </c>
      <c r="B100" s="3">
        <v>703029.83542684896</v>
      </c>
      <c r="C100" s="3">
        <f>E100+F100+G100+H100+I100+Private_Fundos_Estruturados!B100+Private_Fundos_Estruturados!C100+Private_Fundos_Estruturados!D100+Private_Fundos_Estruturados!E100</f>
        <v>312763.14541529003</v>
      </c>
      <c r="D100" s="3">
        <f t="shared" si="1"/>
        <v>84165.693297770005</v>
      </c>
      <c r="E100" s="3">
        <f>Private_Fundos_Próprios!B100+Private_Fundos_Terceiros!B100+Private_Fundos_Exclusivos!B100</f>
        <v>62915.747211310001</v>
      </c>
      <c r="F100" s="3">
        <f>Private_Fundos_Próprios!C100+Private_Fundos_Terceiros!C100+Private_Fundos_Exclusivos!C100</f>
        <v>21249.946086460001</v>
      </c>
      <c r="G100" s="3">
        <f>Private_Fundos_Próprios!D100+Private_Fundos_Terceiros!D100+Private_Fundos_Exclusivos!D100</f>
        <v>178900.72380351002</v>
      </c>
      <c r="H100" s="3">
        <f>Private_Fundos_Próprios!E100+Private_Fundos_Terceiros!E100+Private_Fundos_Exclusivos!E100</f>
        <v>20011.981717899998</v>
      </c>
      <c r="I100" s="3">
        <f>Private_Fundos_Próprios!F100+Private_Fundos_Terceiros!F100+Private_Fundos_Exclusivos!F100</f>
        <v>1424.9787736000001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workbookViewId="0">
      <selection activeCell="F1" sqref="F1"/>
    </sheetView>
  </sheetViews>
  <sheetFormatPr defaultRowHeight="14.5" x14ac:dyDescent="0.35"/>
  <cols>
    <col min="1" max="1" width="7" bestFit="1" customWidth="1"/>
    <col min="2" max="2" width="47.7265625" style="2" bestFit="1" customWidth="1"/>
    <col min="3" max="3" width="40.81640625" style="2" bestFit="1" customWidth="1"/>
    <col min="4" max="4" width="37" style="2" bestFit="1" customWidth="1"/>
    <col min="5" max="5" width="29.26953125" style="2" bestFit="1" customWidth="1"/>
    <col min="6" max="6" width="31.08984375" style="2" bestFit="1" customWidth="1"/>
    <col min="9" max="9" width="8.6328125" customWidth="1"/>
  </cols>
  <sheetData>
    <row r="1" spans="1:6" x14ac:dyDescent="0.35">
      <c r="A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x14ac:dyDescent="0.35">
      <c r="A2" s="1">
        <v>45261</v>
      </c>
      <c r="B2" s="3">
        <v>48565.698296529728</v>
      </c>
      <c r="C2" s="3">
        <v>47118.039341647142</v>
      </c>
      <c r="D2" s="3">
        <v>74137.124280679476</v>
      </c>
      <c r="E2" s="3">
        <v>41767.623116763585</v>
      </c>
      <c r="F2" s="3">
        <v>452.34541146946742</v>
      </c>
    </row>
    <row r="3" spans="1:6" x14ac:dyDescent="0.35">
      <c r="A3" s="1">
        <v>45231</v>
      </c>
      <c r="B3" s="3">
        <v>47643.701913249097</v>
      </c>
      <c r="C3" s="3">
        <v>46494.292790388899</v>
      </c>
      <c r="D3" s="3">
        <v>74296.188918500397</v>
      </c>
      <c r="E3" s="3">
        <v>35070.0816498106</v>
      </c>
      <c r="F3" s="3">
        <v>467.31028239955401</v>
      </c>
    </row>
    <row r="4" spans="1:6" x14ac:dyDescent="0.35">
      <c r="A4" s="1">
        <v>45200</v>
      </c>
      <c r="B4" s="3">
        <v>48995.825522785271</v>
      </c>
      <c r="C4" s="3">
        <v>46241.375981684105</v>
      </c>
      <c r="D4" s="3">
        <v>72976.566215595842</v>
      </c>
      <c r="E4" s="3">
        <v>31254.606281306005</v>
      </c>
      <c r="F4" s="3">
        <v>484.98063641266475</v>
      </c>
    </row>
    <row r="5" spans="1:6" x14ac:dyDescent="0.35">
      <c r="A5" s="1">
        <v>45170</v>
      </c>
      <c r="B5" s="3">
        <v>49048.390479957881</v>
      </c>
      <c r="C5" s="3">
        <v>45674.064844459586</v>
      </c>
      <c r="D5" s="3">
        <v>74626.520134451857</v>
      </c>
      <c r="E5" s="3">
        <v>33080.577266026718</v>
      </c>
      <c r="F5" s="3">
        <v>506.8905177984222</v>
      </c>
    </row>
    <row r="6" spans="1:6" x14ac:dyDescent="0.35">
      <c r="A6" s="1">
        <v>45139</v>
      </c>
      <c r="B6" s="3">
        <v>48323.540933598961</v>
      </c>
      <c r="C6" s="3">
        <v>45052.881180903285</v>
      </c>
      <c r="D6" s="3">
        <v>74427.479446292491</v>
      </c>
      <c r="E6" s="3">
        <v>34435.515399725737</v>
      </c>
      <c r="F6" s="3">
        <v>514.59972691729024</v>
      </c>
    </row>
    <row r="7" spans="1:6" x14ac:dyDescent="0.35">
      <c r="A7" s="1">
        <v>45108</v>
      </c>
      <c r="B7" s="3">
        <v>45493.510969339899</v>
      </c>
      <c r="C7" s="3">
        <v>44060.388192232196</v>
      </c>
      <c r="D7" s="3">
        <v>75187.716703924147</v>
      </c>
      <c r="E7" s="3">
        <v>37625.387243324141</v>
      </c>
      <c r="F7" s="3">
        <v>522.00354717491643</v>
      </c>
    </row>
    <row r="8" spans="1:6" x14ac:dyDescent="0.35">
      <c r="A8" s="1">
        <v>45078</v>
      </c>
      <c r="B8" s="3">
        <v>47933.378308095002</v>
      </c>
      <c r="C8" s="3">
        <v>43920.007959906943</v>
      </c>
      <c r="D8" s="3">
        <v>75436.343853991712</v>
      </c>
      <c r="E8" s="3">
        <v>35945.665765663056</v>
      </c>
      <c r="F8" s="3">
        <v>534.02761822707123</v>
      </c>
    </row>
    <row r="9" spans="1:6" x14ac:dyDescent="0.35">
      <c r="A9" s="1">
        <v>45047</v>
      </c>
      <c r="B9" s="3">
        <v>47693.980393954989</v>
      </c>
      <c r="C9" s="3">
        <v>42485.512913389648</v>
      </c>
      <c r="D9" s="3">
        <v>77058.594648293147</v>
      </c>
      <c r="E9" s="3">
        <v>32975.191329727553</v>
      </c>
      <c r="F9" s="3">
        <v>576.76295729470644</v>
      </c>
    </row>
    <row r="10" spans="1:6" x14ac:dyDescent="0.35">
      <c r="A10" s="1">
        <v>45017</v>
      </c>
      <c r="B10" s="3">
        <v>49320.344090949999</v>
      </c>
      <c r="C10" s="3">
        <v>41935.590985586641</v>
      </c>
      <c r="D10" s="3">
        <v>77661.463639878755</v>
      </c>
      <c r="E10" s="3">
        <v>30231.081193809583</v>
      </c>
      <c r="F10" s="3">
        <v>572.36589445077846</v>
      </c>
    </row>
    <row r="11" spans="1:6" x14ac:dyDescent="0.35">
      <c r="A11" s="1">
        <v>44986</v>
      </c>
      <c r="B11" s="3">
        <v>49448.133760669924</v>
      </c>
      <c r="C11" s="3">
        <v>41685.927137667408</v>
      </c>
      <c r="D11" s="3">
        <v>79447.872367792414</v>
      </c>
      <c r="E11" s="3">
        <v>29088.970225164161</v>
      </c>
      <c r="F11" s="3">
        <v>522.9903382347303</v>
      </c>
    </row>
    <row r="12" spans="1:6" x14ac:dyDescent="0.35">
      <c r="A12" s="1">
        <v>44958</v>
      </c>
      <c r="B12" s="3">
        <v>54796.955967409936</v>
      </c>
      <c r="C12" s="3">
        <v>41386.955784649523</v>
      </c>
      <c r="D12" s="3">
        <v>78556.923344739698</v>
      </c>
      <c r="E12" s="3">
        <v>31652.186640233722</v>
      </c>
      <c r="F12" s="3">
        <v>612.35253198639555</v>
      </c>
    </row>
    <row r="13" spans="1:6" x14ac:dyDescent="0.35">
      <c r="A13" s="1">
        <v>44927</v>
      </c>
      <c r="B13" s="3">
        <v>56768.807807003948</v>
      </c>
      <c r="C13" s="3">
        <v>40187.854885462373</v>
      </c>
      <c r="D13" s="3">
        <v>79782.163510268714</v>
      </c>
      <c r="E13" s="3">
        <v>35361.454490351876</v>
      </c>
      <c r="F13" s="3">
        <v>665.24926428244589</v>
      </c>
    </row>
    <row r="14" spans="1:6" x14ac:dyDescent="0.35">
      <c r="A14" s="1">
        <v>44896</v>
      </c>
      <c r="B14" s="3">
        <v>54847.981053220501</v>
      </c>
      <c r="C14" s="3">
        <v>39144.020804499603</v>
      </c>
      <c r="D14" s="3">
        <v>80170.782763491006</v>
      </c>
      <c r="E14" s="3">
        <v>34819.252728238098</v>
      </c>
      <c r="F14" s="3">
        <v>742.98675756661999</v>
      </c>
    </row>
    <row r="15" spans="1:6" x14ac:dyDescent="0.35">
      <c r="A15" s="1">
        <v>44866</v>
      </c>
      <c r="B15" s="3">
        <v>53448.045452422528</v>
      </c>
      <c r="C15" s="3">
        <v>39425.671353716527</v>
      </c>
      <c r="D15" s="3">
        <v>81886.490037758529</v>
      </c>
      <c r="E15" s="3">
        <v>36261.195430451531</v>
      </c>
      <c r="F15" s="3">
        <v>660.74709517349936</v>
      </c>
    </row>
    <row r="16" spans="1:6" x14ac:dyDescent="0.35">
      <c r="A16" s="1">
        <v>44835</v>
      </c>
      <c r="B16" s="3">
        <v>54019.404834148605</v>
      </c>
      <c r="C16" s="3">
        <v>40230.399964175202</v>
      </c>
      <c r="D16" s="3">
        <v>84007.615732505175</v>
      </c>
      <c r="E16" s="3">
        <v>38678.757716184613</v>
      </c>
      <c r="F16" s="3">
        <v>658.06524958232649</v>
      </c>
    </row>
    <row r="17" spans="1:6" x14ac:dyDescent="0.35">
      <c r="A17" s="1">
        <v>44805</v>
      </c>
      <c r="B17" s="3">
        <v>54547.530750753976</v>
      </c>
      <c r="C17" s="3">
        <v>39982.940538828268</v>
      </c>
      <c r="D17" s="3">
        <v>83318.782327483728</v>
      </c>
      <c r="E17" s="3">
        <v>36569.217375944208</v>
      </c>
      <c r="F17" s="3">
        <v>696.21636210474685</v>
      </c>
    </row>
    <row r="18" spans="1:6" x14ac:dyDescent="0.35">
      <c r="A18" s="1">
        <v>44774</v>
      </c>
      <c r="B18" s="3">
        <v>53196.808454624654</v>
      </c>
      <c r="C18" s="3">
        <v>39242.176152195323</v>
      </c>
      <c r="D18" s="3">
        <v>83640.759483735936</v>
      </c>
      <c r="E18" s="3">
        <v>38493.924714325476</v>
      </c>
      <c r="F18" s="3">
        <v>721.1004111240261</v>
      </c>
    </row>
    <row r="19" spans="1:6" x14ac:dyDescent="0.35">
      <c r="A19" s="1">
        <v>44743</v>
      </c>
      <c r="B19" s="3">
        <v>51490.746733602216</v>
      </c>
      <c r="C19" s="3">
        <v>37878.097329726384</v>
      </c>
      <c r="D19" s="3">
        <v>84277.276274617179</v>
      </c>
      <c r="E19" s="3">
        <v>36598.278613053131</v>
      </c>
      <c r="F19" s="3">
        <v>751.3030616169973</v>
      </c>
    </row>
    <row r="20" spans="1:6" x14ac:dyDescent="0.35">
      <c r="A20" s="1">
        <v>44713</v>
      </c>
      <c r="B20" s="3">
        <v>50994.079531513351</v>
      </c>
      <c r="C20" s="3">
        <v>37111.823019098032</v>
      </c>
      <c r="D20" s="3">
        <v>84581.816583660955</v>
      </c>
      <c r="E20" s="3">
        <v>35485.4108816234</v>
      </c>
      <c r="F20" s="3">
        <v>798.61651457580001</v>
      </c>
    </row>
    <row r="21" spans="1:6" x14ac:dyDescent="0.35">
      <c r="A21" s="1">
        <v>44682</v>
      </c>
      <c r="B21" s="3">
        <v>49451.145811895651</v>
      </c>
      <c r="C21" s="3">
        <v>36499.513957720017</v>
      </c>
      <c r="D21" s="3">
        <v>87551.957141537219</v>
      </c>
      <c r="E21" s="3">
        <v>40826.468444038699</v>
      </c>
      <c r="F21" s="3">
        <v>786.17667525561319</v>
      </c>
    </row>
    <row r="22" spans="1:6" x14ac:dyDescent="0.35">
      <c r="A22" s="1">
        <v>44652</v>
      </c>
      <c r="B22" s="3">
        <v>50247.128381022187</v>
      </c>
      <c r="C22" s="3">
        <v>36228.527054911989</v>
      </c>
      <c r="D22" s="3">
        <v>89672.348970125531</v>
      </c>
      <c r="E22" s="3">
        <v>41411.377239550842</v>
      </c>
      <c r="F22" s="3">
        <v>812.1439238830103</v>
      </c>
    </row>
    <row r="23" spans="1:6" x14ac:dyDescent="0.35">
      <c r="A23" s="1">
        <v>44621</v>
      </c>
      <c r="B23" s="3">
        <v>49665.292261625458</v>
      </c>
      <c r="C23" s="3">
        <v>35638.695773698026</v>
      </c>
      <c r="D23" s="3">
        <v>91576.583393887428</v>
      </c>
      <c r="E23" s="3">
        <v>47818.03790604385</v>
      </c>
      <c r="F23" s="3">
        <v>695.22659191568198</v>
      </c>
    </row>
    <row r="24" spans="1:6" x14ac:dyDescent="0.35">
      <c r="A24" s="1">
        <v>44593</v>
      </c>
      <c r="B24" s="3">
        <v>47791.287286810184</v>
      </c>
      <c r="C24" s="3">
        <v>34886.501299203723</v>
      </c>
      <c r="D24" s="3">
        <v>93496.11384263901</v>
      </c>
      <c r="E24" s="3">
        <v>47881.658230202367</v>
      </c>
      <c r="F24" s="3">
        <v>584.63104737486299</v>
      </c>
    </row>
    <row r="25" spans="1:6" x14ac:dyDescent="0.35">
      <c r="A25" s="1">
        <v>44562</v>
      </c>
      <c r="B25" s="3">
        <v>47360.274883317412</v>
      </c>
      <c r="C25" s="3">
        <v>34931.660352092658</v>
      </c>
      <c r="D25" s="3">
        <v>95789.485242209805</v>
      </c>
      <c r="E25" s="3">
        <v>47022.340024690238</v>
      </c>
      <c r="F25" s="3">
        <v>542.33799098023655</v>
      </c>
    </row>
    <row r="26" spans="1:6" x14ac:dyDescent="0.35">
      <c r="A26" s="1">
        <v>44531</v>
      </c>
      <c r="B26" s="3">
        <v>44731.854688062565</v>
      </c>
      <c r="C26" s="3">
        <v>34025.084081840898</v>
      </c>
      <c r="D26" s="3">
        <v>98030.437903553393</v>
      </c>
      <c r="E26" s="3">
        <v>44510.535838391086</v>
      </c>
      <c r="F26" s="3">
        <v>546.43896711541402</v>
      </c>
    </row>
    <row r="27" spans="1:6" x14ac:dyDescent="0.35">
      <c r="A27" s="1">
        <v>44501</v>
      </c>
      <c r="B27" s="3">
        <v>44182.688984978246</v>
      </c>
      <c r="C27" s="3">
        <v>24434.317859780291</v>
      </c>
      <c r="D27" s="3">
        <v>97384.047332701666</v>
      </c>
      <c r="E27" s="3">
        <v>44551.265019892977</v>
      </c>
      <c r="F27" s="3">
        <v>538.86442029367231</v>
      </c>
    </row>
    <row r="28" spans="1:6" x14ac:dyDescent="0.35">
      <c r="A28" s="1">
        <v>44470</v>
      </c>
      <c r="B28" s="3">
        <v>44254.507280720914</v>
      </c>
      <c r="C28" s="3">
        <v>24548.510162857016</v>
      </c>
      <c r="D28" s="3">
        <v>100288.45154543358</v>
      </c>
      <c r="E28" s="3">
        <v>48908.447728045627</v>
      </c>
      <c r="F28" s="3">
        <v>563.96153560109747</v>
      </c>
    </row>
    <row r="29" spans="1:6" x14ac:dyDescent="0.35">
      <c r="A29" s="1">
        <v>44440</v>
      </c>
      <c r="B29" s="3">
        <v>43756.164569029999</v>
      </c>
      <c r="C29" s="3">
        <v>24821.339840288299</v>
      </c>
      <c r="D29" s="3">
        <v>104712.301672293</v>
      </c>
      <c r="E29" s="3">
        <v>56295.714313036595</v>
      </c>
      <c r="F29" s="3">
        <v>530.947873797733</v>
      </c>
    </row>
    <row r="30" spans="1:6" x14ac:dyDescent="0.35">
      <c r="A30" s="1">
        <v>44409</v>
      </c>
      <c r="B30" s="3">
        <v>43602.472469672699</v>
      </c>
      <c r="C30" s="3">
        <v>25048.647916340498</v>
      </c>
      <c r="D30" s="3">
        <v>107566.93454996</v>
      </c>
      <c r="E30" s="3">
        <v>58464.804002163997</v>
      </c>
      <c r="F30" s="3">
        <v>507.57938368000003</v>
      </c>
    </row>
    <row r="31" spans="1:6" x14ac:dyDescent="0.35">
      <c r="A31" s="1">
        <v>44378</v>
      </c>
      <c r="B31" s="3">
        <v>42762.875781850023</v>
      </c>
      <c r="C31" s="3">
        <v>25347.344291963051</v>
      </c>
      <c r="D31" s="3">
        <v>107982.30230045808</v>
      </c>
      <c r="E31" s="3">
        <v>59265.639393828424</v>
      </c>
      <c r="F31" s="3">
        <v>503.02568279000002</v>
      </c>
    </row>
    <row r="32" spans="1:6" x14ac:dyDescent="0.35">
      <c r="A32" s="1">
        <v>44348</v>
      </c>
      <c r="B32" s="3">
        <v>43503.442714633195</v>
      </c>
      <c r="C32" s="3">
        <v>25105.928044391698</v>
      </c>
      <c r="D32" s="3">
        <v>107098.92221624</v>
      </c>
      <c r="E32" s="3">
        <v>60130.598479796099</v>
      </c>
      <c r="F32" s="3">
        <v>526.21016806</v>
      </c>
    </row>
    <row r="33" spans="1:6" x14ac:dyDescent="0.35">
      <c r="A33" s="1">
        <v>44317</v>
      </c>
      <c r="B33" s="3">
        <v>49354.228799650613</v>
      </c>
      <c r="C33" s="3">
        <v>19785.960636060205</v>
      </c>
      <c r="D33" s="3">
        <v>105979.30717435312</v>
      </c>
      <c r="E33" s="3">
        <v>60663.584886800709</v>
      </c>
      <c r="F33" s="3">
        <v>483.46223460000004</v>
      </c>
    </row>
    <row r="34" spans="1:6" x14ac:dyDescent="0.35">
      <c r="A34" s="1">
        <v>44287</v>
      </c>
      <c r="B34" s="3">
        <v>50163.901477800311</v>
      </c>
      <c r="C34" s="3">
        <v>19749.894971648799</v>
      </c>
      <c r="D34" s="3">
        <v>104633.8460694877</v>
      </c>
      <c r="E34" s="3">
        <v>57340.084028801801</v>
      </c>
      <c r="F34" s="3">
        <v>521.13736715000005</v>
      </c>
    </row>
    <row r="35" spans="1:6" x14ac:dyDescent="0.35">
      <c r="A35" s="1">
        <v>44256</v>
      </c>
      <c r="B35" s="3">
        <v>51186.284566064161</v>
      </c>
      <c r="C35" s="3">
        <v>23115.539817273166</v>
      </c>
      <c r="D35" s="3">
        <v>106700.22184049683</v>
      </c>
      <c r="E35" s="3">
        <v>54802.476876050816</v>
      </c>
      <c r="F35" s="3">
        <v>533.72353625999995</v>
      </c>
    </row>
    <row r="36" spans="1:6" x14ac:dyDescent="0.35">
      <c r="A36" s="1">
        <v>44228</v>
      </c>
      <c r="B36" s="3">
        <v>50151.099768214459</v>
      </c>
      <c r="C36" s="3">
        <v>24008.33817603299</v>
      </c>
      <c r="D36" s="3">
        <v>106093.40538384666</v>
      </c>
      <c r="E36" s="3">
        <v>55386.543642705787</v>
      </c>
      <c r="F36" s="3">
        <v>562.0275028100001</v>
      </c>
    </row>
    <row r="37" spans="1:6" x14ac:dyDescent="0.35">
      <c r="A37" s="1">
        <v>44197</v>
      </c>
      <c r="B37" s="3">
        <v>51702.720068207978</v>
      </c>
      <c r="C37" s="3">
        <v>24264.163898692259</v>
      </c>
      <c r="D37" s="3">
        <v>104436.56661929318</v>
      </c>
      <c r="E37" s="3">
        <v>31439.821911159543</v>
      </c>
      <c r="F37" s="3">
        <v>603.10685878999982</v>
      </c>
    </row>
    <row r="38" spans="1:6" x14ac:dyDescent="0.35">
      <c r="A38" s="1">
        <v>44166</v>
      </c>
      <c r="B38" s="3">
        <v>51892.825045100013</v>
      </c>
      <c r="C38" s="3">
        <v>23928.240962930045</v>
      </c>
      <c r="D38" s="3">
        <v>102996.27938678001</v>
      </c>
      <c r="E38" s="3">
        <v>30619.98940884</v>
      </c>
      <c r="F38" s="3">
        <v>590.78689091000012</v>
      </c>
    </row>
    <row r="39" spans="1:6" x14ac:dyDescent="0.35">
      <c r="A39" s="1">
        <v>44136</v>
      </c>
      <c r="B39" s="3">
        <v>52767.13234340999</v>
      </c>
      <c r="C39" s="3">
        <v>23478.733555599945</v>
      </c>
      <c r="D39" s="3">
        <v>98855.602416389986</v>
      </c>
      <c r="E39" s="3">
        <v>28193.193275340011</v>
      </c>
      <c r="F39" s="3">
        <v>556.49499655</v>
      </c>
    </row>
    <row r="40" spans="1:6" x14ac:dyDescent="0.35">
      <c r="A40" s="1">
        <v>44105</v>
      </c>
      <c r="B40" s="3">
        <v>53406.486391421764</v>
      </c>
      <c r="C40" s="3">
        <v>23892.14447130002</v>
      </c>
      <c r="D40" s="3">
        <v>97295.665264530006</v>
      </c>
      <c r="E40" s="3">
        <v>25391.002336759997</v>
      </c>
      <c r="F40" s="3">
        <v>562.43359892000001</v>
      </c>
    </row>
    <row r="41" spans="1:6" x14ac:dyDescent="0.35">
      <c r="A41" s="1">
        <v>44075</v>
      </c>
      <c r="B41" s="3">
        <v>54478.458965750004</v>
      </c>
      <c r="C41" s="3">
        <v>24411.887931030033</v>
      </c>
      <c r="D41" s="3">
        <v>97839.656967270013</v>
      </c>
      <c r="E41" s="3">
        <v>25809.411764330005</v>
      </c>
      <c r="F41" s="3">
        <v>552.77387687999999</v>
      </c>
    </row>
    <row r="42" spans="1:6" x14ac:dyDescent="0.35">
      <c r="A42" s="1">
        <v>44044</v>
      </c>
      <c r="B42" s="3">
        <v>55638.754060689986</v>
      </c>
      <c r="C42" s="3">
        <v>24368.720647239974</v>
      </c>
      <c r="D42" s="3">
        <v>98493.720153189977</v>
      </c>
      <c r="E42" s="3">
        <v>27042.528901919999</v>
      </c>
      <c r="F42" s="3">
        <v>533.06373427000005</v>
      </c>
    </row>
    <row r="43" spans="1:6" x14ac:dyDescent="0.35">
      <c r="A43" s="1">
        <v>44013</v>
      </c>
      <c r="B43" s="3">
        <v>56756.070636739998</v>
      </c>
      <c r="C43" s="3">
        <v>24670.950499810031</v>
      </c>
      <c r="D43" s="3">
        <v>95865.860403409941</v>
      </c>
      <c r="E43" s="3">
        <v>27401.275420980026</v>
      </c>
      <c r="F43" s="3">
        <v>566.30524637000008</v>
      </c>
    </row>
    <row r="44" spans="1:6" x14ac:dyDescent="0.35">
      <c r="A44" s="1">
        <v>43983</v>
      </c>
      <c r="B44" s="3">
        <v>58067.167530710009</v>
      </c>
      <c r="C44" s="3">
        <v>24735.314258180009</v>
      </c>
      <c r="D44" s="3">
        <v>92507.508655160011</v>
      </c>
      <c r="E44" s="3">
        <v>25377.433956669993</v>
      </c>
      <c r="F44" s="3">
        <v>597.33767780000005</v>
      </c>
    </row>
    <row r="45" spans="1:6" x14ac:dyDescent="0.35">
      <c r="A45" s="1">
        <v>43952</v>
      </c>
      <c r="B45" s="3">
        <v>59164.701695129996</v>
      </c>
      <c r="C45" s="3">
        <v>24937.638135530044</v>
      </c>
      <c r="D45" s="3">
        <v>90898.022306239989</v>
      </c>
      <c r="E45" s="3">
        <v>22683.467977650005</v>
      </c>
      <c r="F45" s="3">
        <v>545.1905046600001</v>
      </c>
    </row>
    <row r="46" spans="1:6" x14ac:dyDescent="0.35">
      <c r="A46" s="1">
        <v>43922</v>
      </c>
      <c r="B46" s="3">
        <v>60703.248807160002</v>
      </c>
      <c r="C46" s="3">
        <v>25655.360250200058</v>
      </c>
      <c r="D46" s="3">
        <v>90413.083763780014</v>
      </c>
      <c r="E46" s="3">
        <v>21041.405359699995</v>
      </c>
      <c r="F46" s="3">
        <v>514.35383200000001</v>
      </c>
    </row>
    <row r="47" spans="1:6" x14ac:dyDescent="0.35">
      <c r="A47" s="1">
        <v>43891</v>
      </c>
      <c r="B47" s="3">
        <v>64662.706757740016</v>
      </c>
      <c r="C47" s="3">
        <v>26983.29154945007</v>
      </c>
      <c r="D47" s="3">
        <v>89910.241602879993</v>
      </c>
      <c r="E47" s="3">
        <v>18785.383060949996</v>
      </c>
      <c r="F47" s="3">
        <v>493.54327357</v>
      </c>
    </row>
    <row r="48" spans="1:6" x14ac:dyDescent="0.35">
      <c r="A48" s="1">
        <v>43862</v>
      </c>
      <c r="B48" s="3">
        <v>65763.766745079993</v>
      </c>
      <c r="C48" s="3">
        <v>31415.881273159976</v>
      </c>
      <c r="D48" s="3">
        <v>99349.837312910007</v>
      </c>
      <c r="E48" s="3">
        <v>26982.594900509997</v>
      </c>
      <c r="F48" s="3">
        <v>375.46245126000002</v>
      </c>
    </row>
    <row r="49" spans="1:6" x14ac:dyDescent="0.35">
      <c r="A49" s="1">
        <v>43831</v>
      </c>
      <c r="B49" s="3">
        <v>67571.450631000014</v>
      </c>
      <c r="C49" s="3">
        <v>31590.236099569978</v>
      </c>
      <c r="D49" s="3">
        <v>99082.698017520001</v>
      </c>
      <c r="E49" s="3">
        <v>28218.242009199999</v>
      </c>
      <c r="F49" s="3">
        <v>363.85427534000002</v>
      </c>
    </row>
    <row r="50" spans="1:6" x14ac:dyDescent="0.35">
      <c r="A50" s="1">
        <v>43800</v>
      </c>
      <c r="B50" s="3">
        <v>70104.105697780047</v>
      </c>
      <c r="C50" s="3">
        <v>32529.582524140002</v>
      </c>
      <c r="D50" s="3">
        <v>96634.803714110021</v>
      </c>
      <c r="E50" s="3">
        <v>26042.84853413</v>
      </c>
      <c r="F50" s="3">
        <v>356.29843597000007</v>
      </c>
    </row>
    <row r="51" spans="1:6" x14ac:dyDescent="0.35">
      <c r="A51" s="1">
        <v>43770</v>
      </c>
      <c r="B51" s="3">
        <v>71608.504244170021</v>
      </c>
      <c r="C51" s="3">
        <v>32013.674820830031</v>
      </c>
      <c r="D51" s="3">
        <v>93196.019087270033</v>
      </c>
      <c r="E51" s="3">
        <v>22925.65817577999</v>
      </c>
      <c r="F51" s="3">
        <v>367.36844837000001</v>
      </c>
    </row>
    <row r="52" spans="1:6" x14ac:dyDescent="0.35">
      <c r="A52" s="1">
        <v>43739</v>
      </c>
      <c r="B52" s="3">
        <v>72138.282884839835</v>
      </c>
      <c r="C52" s="3">
        <v>32614.889925159951</v>
      </c>
      <c r="D52" s="3">
        <v>92353.210048360226</v>
      </c>
      <c r="E52" s="3">
        <v>21403.577429170011</v>
      </c>
      <c r="F52" s="3">
        <v>403.13224207999997</v>
      </c>
    </row>
    <row r="53" spans="1:6" x14ac:dyDescent="0.35">
      <c r="A53" s="1">
        <v>43709</v>
      </c>
      <c r="B53" s="3">
        <v>71621.704710019985</v>
      </c>
      <c r="C53" s="3">
        <v>33474.149720849993</v>
      </c>
      <c r="D53" s="3">
        <v>89811.209796700234</v>
      </c>
      <c r="E53" s="3">
        <v>20087.51359812</v>
      </c>
      <c r="F53" s="3">
        <v>376.50990708000006</v>
      </c>
    </row>
    <row r="54" spans="1:6" x14ac:dyDescent="0.35">
      <c r="A54" s="1">
        <v>43678</v>
      </c>
      <c r="B54" s="3">
        <v>71956.118251778578</v>
      </c>
      <c r="C54" s="3">
        <v>33204.442718401428</v>
      </c>
      <c r="D54" s="3">
        <v>88899.1190862902</v>
      </c>
      <c r="E54" s="3">
        <v>19106.056471879991</v>
      </c>
      <c r="F54" s="3">
        <v>400.88456404999999</v>
      </c>
    </row>
    <row r="55" spans="1:6" x14ac:dyDescent="0.35">
      <c r="A55" s="1">
        <v>43647</v>
      </c>
      <c r="B55" s="3">
        <v>73207.25730041998</v>
      </c>
      <c r="C55" s="3">
        <v>33390.242583490042</v>
      </c>
      <c r="D55" s="3">
        <v>87081.906511169989</v>
      </c>
      <c r="E55" s="3">
        <v>18585.811930029999</v>
      </c>
      <c r="F55" s="3">
        <v>440.46714097999995</v>
      </c>
    </row>
    <row r="56" spans="1:6" x14ac:dyDescent="0.35">
      <c r="A56" s="1">
        <v>43617</v>
      </c>
      <c r="B56" s="3">
        <v>75197.65632119056</v>
      </c>
      <c r="C56" s="3">
        <v>33594.746575341887</v>
      </c>
      <c r="D56" s="3">
        <v>83260.756103859967</v>
      </c>
      <c r="E56" s="3">
        <v>16395.78419282</v>
      </c>
      <c r="F56" s="3">
        <v>459.81627390000006</v>
      </c>
    </row>
    <row r="57" spans="1:6" x14ac:dyDescent="0.35">
      <c r="A57" s="1">
        <v>43586</v>
      </c>
      <c r="B57" s="3">
        <v>73292.430228099998</v>
      </c>
      <c r="C57" s="3">
        <v>34001.015384459992</v>
      </c>
      <c r="D57" s="3">
        <v>97808.00322305999</v>
      </c>
      <c r="E57" s="3">
        <v>16563.888759689606</v>
      </c>
      <c r="F57" s="3">
        <v>513.99187731000006</v>
      </c>
    </row>
    <row r="58" spans="1:6" x14ac:dyDescent="0.35">
      <c r="A58" s="1">
        <v>43556</v>
      </c>
      <c r="B58" s="3">
        <v>73691.252070859584</v>
      </c>
      <c r="C58" s="3">
        <v>33622.645755619946</v>
      </c>
      <c r="D58" s="3">
        <v>96039.04019992004</v>
      </c>
      <c r="E58" s="3">
        <v>16083.332656550001</v>
      </c>
      <c r="F58" s="3">
        <v>525.20642143999999</v>
      </c>
    </row>
    <row r="59" spans="1:6" x14ac:dyDescent="0.35">
      <c r="A59" s="1">
        <v>43525</v>
      </c>
      <c r="B59" s="3">
        <v>74363.36758064988</v>
      </c>
      <c r="C59" s="3">
        <v>33810.33567980989</v>
      </c>
      <c r="D59" s="3">
        <v>94748.107692440026</v>
      </c>
      <c r="E59" s="3">
        <v>15276.850072370011</v>
      </c>
      <c r="F59" s="3">
        <v>595.2765727200001</v>
      </c>
    </row>
    <row r="60" spans="1:6" x14ac:dyDescent="0.35">
      <c r="A60" s="1">
        <v>43497</v>
      </c>
      <c r="B60" s="3">
        <v>72111.959617190005</v>
      </c>
      <c r="C60" s="3">
        <v>33263.632414399923</v>
      </c>
      <c r="D60" s="3">
        <v>93252.748699090065</v>
      </c>
      <c r="E60" s="3">
        <v>14905.204532199999</v>
      </c>
      <c r="F60" s="3">
        <v>581.80962410000006</v>
      </c>
    </row>
    <row r="61" spans="1:6" x14ac:dyDescent="0.35">
      <c r="A61" s="1">
        <v>43466</v>
      </c>
      <c r="B61" s="3">
        <v>72124.425740480001</v>
      </c>
      <c r="C61" s="3">
        <v>33493.31784081996</v>
      </c>
      <c r="D61" s="3">
        <v>92238.904985919973</v>
      </c>
      <c r="E61" s="3">
        <v>14277.191627429991</v>
      </c>
      <c r="F61" s="3">
        <v>613.22330654999996</v>
      </c>
    </row>
    <row r="62" spans="1:6" x14ac:dyDescent="0.35">
      <c r="A62" s="1">
        <v>43435</v>
      </c>
      <c r="B62" s="3">
        <v>70391.163938888392</v>
      </c>
      <c r="C62" s="3">
        <v>34363.455118797479</v>
      </c>
      <c r="D62" s="3">
        <v>87599.755447387593</v>
      </c>
      <c r="E62" s="3">
        <v>12285.848374199088</v>
      </c>
      <c r="F62" s="3">
        <v>669.36717808161166</v>
      </c>
    </row>
    <row r="63" spans="1:6" x14ac:dyDescent="0.35">
      <c r="A63" s="1">
        <v>43405</v>
      </c>
      <c r="B63" s="3">
        <v>71600.640602449988</v>
      </c>
      <c r="C63" s="3">
        <v>32456.3295936498</v>
      </c>
      <c r="D63" s="3">
        <v>86096.064230899981</v>
      </c>
      <c r="E63" s="3">
        <v>9702.1750094199997</v>
      </c>
      <c r="F63" s="3">
        <v>718.99234389000003</v>
      </c>
    </row>
    <row r="64" spans="1:6" x14ac:dyDescent="0.35">
      <c r="A64" s="1">
        <v>43374</v>
      </c>
      <c r="B64" s="3">
        <v>72472.469917709997</v>
      </c>
      <c r="C64" s="3">
        <v>32827.188188620006</v>
      </c>
      <c r="D64" s="3">
        <v>86191.353502669983</v>
      </c>
      <c r="E64" s="3">
        <v>9034.9061897699994</v>
      </c>
      <c r="F64" s="3">
        <v>664.50586675</v>
      </c>
    </row>
    <row r="65" spans="1:6" x14ac:dyDescent="0.35">
      <c r="A65" s="1">
        <v>43344</v>
      </c>
      <c r="B65" s="3">
        <v>70999.424140070012</v>
      </c>
      <c r="C65" s="3">
        <v>33377.091205740013</v>
      </c>
      <c r="D65" s="3">
        <v>84727.210067880005</v>
      </c>
      <c r="E65" s="3">
        <v>8297.5958986699989</v>
      </c>
      <c r="F65" s="3">
        <v>813.62439223999991</v>
      </c>
    </row>
    <row r="66" spans="1:6" x14ac:dyDescent="0.35">
      <c r="A66" s="1">
        <v>43313</v>
      </c>
      <c r="B66" s="3">
        <v>70532.001801924125</v>
      </c>
      <c r="C66" s="3">
        <v>33869.098829439092</v>
      </c>
      <c r="D66" s="3">
        <v>85415.651979437942</v>
      </c>
      <c r="E66" s="3">
        <v>8146.2534649382878</v>
      </c>
      <c r="F66" s="3">
        <v>779.82536668270836</v>
      </c>
    </row>
    <row r="67" spans="1:6" x14ac:dyDescent="0.35">
      <c r="A67" s="1">
        <v>43282</v>
      </c>
      <c r="B67" s="3">
        <v>68476.191993979999</v>
      </c>
      <c r="C67" s="3">
        <v>34059.213673949969</v>
      </c>
      <c r="D67" s="3">
        <v>84944.245551</v>
      </c>
      <c r="E67" s="3">
        <v>8407.2945086300024</v>
      </c>
      <c r="F67" s="3">
        <v>760.65962292999995</v>
      </c>
    </row>
    <row r="68" spans="1:6" x14ac:dyDescent="0.35">
      <c r="A68" s="1">
        <v>43252</v>
      </c>
      <c r="B68" s="3">
        <v>67795.197241300004</v>
      </c>
      <c r="C68" s="3">
        <v>34292.299503170019</v>
      </c>
      <c r="D68" s="3">
        <v>85306.763682410849</v>
      </c>
      <c r="E68" s="3">
        <v>7998.5140134191488</v>
      </c>
      <c r="F68" s="3">
        <v>568.12458572000003</v>
      </c>
    </row>
    <row r="69" spans="1:6" x14ac:dyDescent="0.35">
      <c r="A69" s="1">
        <v>43221</v>
      </c>
      <c r="B69" s="3">
        <v>66603.765860433399</v>
      </c>
      <c r="C69" s="3">
        <v>35091.373482584422</v>
      </c>
      <c r="D69" s="3">
        <v>87675.913302015295</v>
      </c>
      <c r="E69" s="3">
        <v>8947.462338028301</v>
      </c>
      <c r="F69" s="3">
        <v>441.95470234344526</v>
      </c>
    </row>
    <row r="70" spans="1:6" x14ac:dyDescent="0.35">
      <c r="A70" s="1">
        <v>43191</v>
      </c>
      <c r="B70" s="3">
        <v>65148.452403083669</v>
      </c>
      <c r="C70" s="3">
        <v>35727.771674641364</v>
      </c>
      <c r="D70" s="3">
        <v>86905.739615384489</v>
      </c>
      <c r="E70" s="3">
        <v>9727.0688368596893</v>
      </c>
      <c r="F70" s="3">
        <v>398.72213018602309</v>
      </c>
    </row>
    <row r="71" spans="1:6" x14ac:dyDescent="0.35">
      <c r="A71" s="1">
        <v>43160</v>
      </c>
      <c r="B71" s="3">
        <v>65287.411767089958</v>
      </c>
      <c r="C71" s="3">
        <v>35511.539750939606</v>
      </c>
      <c r="D71" s="3">
        <v>83110.838175989804</v>
      </c>
      <c r="E71" s="3">
        <v>9421.4123707569252</v>
      </c>
      <c r="F71" s="3">
        <v>380.89183116307544</v>
      </c>
    </row>
    <row r="72" spans="1:6" x14ac:dyDescent="0.35">
      <c r="A72" s="1">
        <v>43132</v>
      </c>
      <c r="B72" s="3">
        <v>63428.07921009956</v>
      </c>
      <c r="C72" s="3">
        <v>35166.177377734464</v>
      </c>
      <c r="D72" s="3">
        <v>79386.667125287015</v>
      </c>
      <c r="E72" s="3">
        <v>9044.2868138578615</v>
      </c>
      <c r="F72" s="3">
        <v>372.78131265684101</v>
      </c>
    </row>
    <row r="73" spans="1:6" x14ac:dyDescent="0.35">
      <c r="A73" s="1">
        <v>43101</v>
      </c>
      <c r="B73" s="3">
        <v>63154.050833580011</v>
      </c>
      <c r="C73" s="3">
        <v>35045.033228529996</v>
      </c>
      <c r="D73" s="3">
        <v>76566.163121849997</v>
      </c>
      <c r="E73" s="3">
        <v>8514.5535533799975</v>
      </c>
      <c r="F73" s="3">
        <v>387.74886703000004</v>
      </c>
    </row>
    <row r="74" spans="1:6" x14ac:dyDescent="0.35">
      <c r="A74" s="1">
        <v>43070</v>
      </c>
      <c r="B74" s="3">
        <v>64394.597865830001</v>
      </c>
      <c r="C74" s="3">
        <v>31822.409069569996</v>
      </c>
      <c r="D74" s="3">
        <v>72423.600170619975</v>
      </c>
      <c r="E74" s="3">
        <v>7450.3121296600002</v>
      </c>
      <c r="F74" s="3">
        <v>325.31431576</v>
      </c>
    </row>
    <row r="75" spans="1:6" x14ac:dyDescent="0.35">
      <c r="A75" s="1">
        <v>43040</v>
      </c>
      <c r="B75" s="3">
        <v>62431.327746010007</v>
      </c>
      <c r="C75" s="3">
        <v>32332.952893779999</v>
      </c>
      <c r="D75" s="3">
        <v>71856.924513549966</v>
      </c>
      <c r="E75" s="3">
        <v>4856.5767319900006</v>
      </c>
      <c r="F75" s="3">
        <v>319.09957174000004</v>
      </c>
    </row>
    <row r="76" spans="1:6" x14ac:dyDescent="0.35">
      <c r="A76" s="1">
        <v>43009</v>
      </c>
      <c r="B76" s="3">
        <v>62535.794870069993</v>
      </c>
      <c r="C76" s="3">
        <v>33990.829762579975</v>
      </c>
      <c r="D76" s="3">
        <v>70878.703401710023</v>
      </c>
      <c r="E76" s="3">
        <v>4787.9297537800012</v>
      </c>
      <c r="F76" s="3">
        <v>331.89360185999999</v>
      </c>
    </row>
    <row r="77" spans="1:6" x14ac:dyDescent="0.35">
      <c r="A77" s="1">
        <v>42979</v>
      </c>
      <c r="B77" s="3">
        <v>62493.395270790003</v>
      </c>
      <c r="C77" s="3">
        <v>33739.677058269997</v>
      </c>
      <c r="D77" s="3">
        <v>68662.171952409946</v>
      </c>
      <c r="E77" s="3">
        <v>4316.9346210499998</v>
      </c>
      <c r="F77" s="3">
        <v>339.96041402999998</v>
      </c>
    </row>
    <row r="78" spans="1:6" x14ac:dyDescent="0.35">
      <c r="A78" s="1">
        <v>42948</v>
      </c>
      <c r="B78" s="3">
        <v>62866.689676199981</v>
      </c>
      <c r="C78" s="3">
        <v>33506.762221549994</v>
      </c>
      <c r="D78" s="3">
        <v>64909.635062519985</v>
      </c>
      <c r="E78" s="3">
        <v>4008.8862460699997</v>
      </c>
      <c r="F78" s="3">
        <v>359.62300064999999</v>
      </c>
    </row>
    <row r="79" spans="1:6" x14ac:dyDescent="0.35">
      <c r="A79" s="1">
        <v>42917</v>
      </c>
      <c r="B79" s="3">
        <v>61681.630370689993</v>
      </c>
      <c r="C79" s="3">
        <v>33150.931339299997</v>
      </c>
      <c r="D79" s="3">
        <v>61069.580976200006</v>
      </c>
      <c r="E79" s="3">
        <v>3766.8363619899997</v>
      </c>
      <c r="F79" s="3">
        <v>357.78397414</v>
      </c>
    </row>
    <row r="80" spans="1:6" x14ac:dyDescent="0.35">
      <c r="A80" s="1">
        <v>42887</v>
      </c>
      <c r="B80" s="3">
        <v>61362.805407430002</v>
      </c>
      <c r="C80" s="3">
        <v>32469.64048314001</v>
      </c>
      <c r="D80" s="3">
        <v>55771.578046540031</v>
      </c>
      <c r="E80" s="3">
        <v>3552.7805244200003</v>
      </c>
      <c r="F80" s="3">
        <v>367.13526279000007</v>
      </c>
    </row>
    <row r="81" spans="1:6" x14ac:dyDescent="0.35">
      <c r="A81" s="1">
        <v>42856</v>
      </c>
      <c r="B81" s="3">
        <v>59465.153472350001</v>
      </c>
      <c r="C81" s="3">
        <v>32665.654310740021</v>
      </c>
      <c r="D81" s="3">
        <v>55148.422906959997</v>
      </c>
      <c r="E81" s="3">
        <v>3653.43517466</v>
      </c>
      <c r="F81" s="3">
        <v>384.56745228000005</v>
      </c>
    </row>
    <row r="82" spans="1:6" x14ac:dyDescent="0.35">
      <c r="A82" s="1">
        <v>42826</v>
      </c>
      <c r="B82" s="3">
        <v>57684.826717279997</v>
      </c>
      <c r="C82" s="3">
        <v>33175.562608040003</v>
      </c>
      <c r="D82" s="3">
        <v>54043.881530860017</v>
      </c>
      <c r="E82" s="3">
        <v>3545.2393576300001</v>
      </c>
      <c r="F82" s="3">
        <v>379.92513672000001</v>
      </c>
    </row>
    <row r="83" spans="1:6" x14ac:dyDescent="0.35">
      <c r="A83" s="1">
        <v>42795</v>
      </c>
      <c r="B83" s="3">
        <v>56330.000936140001</v>
      </c>
      <c r="C83" s="3">
        <v>33149.336004019999</v>
      </c>
      <c r="D83" s="3">
        <v>51759.438042820009</v>
      </c>
      <c r="E83" s="3">
        <v>3503.3488612399997</v>
      </c>
      <c r="F83" s="3">
        <v>380.60622241999999</v>
      </c>
    </row>
    <row r="84" spans="1:6" x14ac:dyDescent="0.35">
      <c r="A84" s="1">
        <v>42767</v>
      </c>
      <c r="B84" s="3">
        <v>55201.690769860004</v>
      </c>
      <c r="C84" s="3">
        <v>32051.517309340004</v>
      </c>
      <c r="D84" s="3">
        <v>48366.414100669994</v>
      </c>
      <c r="E84" s="3">
        <v>3484.6662197300002</v>
      </c>
      <c r="F84" s="3">
        <v>415.38008387000002</v>
      </c>
    </row>
    <row r="85" spans="1:6" x14ac:dyDescent="0.35">
      <c r="A85" s="1">
        <v>42736</v>
      </c>
      <c r="B85" s="3">
        <v>54023.901345190003</v>
      </c>
      <c r="C85" s="3">
        <v>30699.311211060009</v>
      </c>
      <c r="D85" s="3">
        <v>45024.98795393997</v>
      </c>
      <c r="E85" s="3">
        <v>3100.8998849900008</v>
      </c>
      <c r="F85" s="3">
        <v>445.46643208000006</v>
      </c>
    </row>
    <row r="86" spans="1:6" x14ac:dyDescent="0.35">
      <c r="A86" s="1">
        <v>42705</v>
      </c>
      <c r="B86" s="3">
        <v>53072.444229380009</v>
      </c>
      <c r="C86" s="3">
        <v>29949.002750867199</v>
      </c>
      <c r="D86" s="3">
        <v>42961.826220770054</v>
      </c>
      <c r="E86" s="3">
        <v>3053.16444151</v>
      </c>
      <c r="F86" s="3">
        <v>476.82675800000004</v>
      </c>
    </row>
    <row r="87" spans="1:6" x14ac:dyDescent="0.35">
      <c r="A87" s="1">
        <v>42675</v>
      </c>
      <c r="B87" s="3">
        <v>50876.771597954277</v>
      </c>
      <c r="C87" s="3">
        <v>28993.480533559999</v>
      </c>
      <c r="D87" s="3">
        <v>40581.785359085494</v>
      </c>
      <c r="E87" s="3">
        <v>3111.2155015499998</v>
      </c>
      <c r="F87" s="3">
        <v>460.70168795000012</v>
      </c>
    </row>
    <row r="88" spans="1:6" x14ac:dyDescent="0.35">
      <c r="A88" s="1">
        <v>42644</v>
      </c>
      <c r="B88" s="3">
        <v>49790.075869831249</v>
      </c>
      <c r="C88" s="3">
        <v>29273.326121829989</v>
      </c>
      <c r="D88" s="3">
        <v>39895.388413783905</v>
      </c>
      <c r="E88" s="3">
        <v>2801.1309718400003</v>
      </c>
      <c r="F88" s="3">
        <v>450.54399699000004</v>
      </c>
    </row>
    <row r="89" spans="1:6" x14ac:dyDescent="0.35">
      <c r="A89" s="1">
        <v>42614</v>
      </c>
      <c r="B89" s="3">
        <v>49705.301422764998</v>
      </c>
      <c r="C89" s="3">
        <v>28203.118037939999</v>
      </c>
      <c r="D89" s="3">
        <v>38073.349423530293</v>
      </c>
      <c r="E89" s="3">
        <v>2600.4372778299999</v>
      </c>
      <c r="F89" s="3">
        <v>604.55134744000009</v>
      </c>
    </row>
    <row r="90" spans="1:6" x14ac:dyDescent="0.35">
      <c r="A90" s="1">
        <v>42583</v>
      </c>
      <c r="B90" s="3">
        <v>48966.286128213491</v>
      </c>
      <c r="C90" s="3">
        <v>27820.264202819995</v>
      </c>
      <c r="D90" s="3">
        <v>36680.415852117636</v>
      </c>
      <c r="E90" s="3">
        <v>2592.5561822500003</v>
      </c>
      <c r="F90" s="3">
        <v>627.28147617000002</v>
      </c>
    </row>
    <row r="91" spans="1:6" x14ac:dyDescent="0.35">
      <c r="A91" s="1">
        <v>42552</v>
      </c>
      <c r="B91" s="3">
        <v>47253.317212093767</v>
      </c>
      <c r="C91" s="3">
        <v>27470.354916080003</v>
      </c>
      <c r="D91" s="3">
        <v>35925.688585955322</v>
      </c>
      <c r="E91" s="3">
        <v>2589.7755903799994</v>
      </c>
      <c r="F91" s="3">
        <v>733.68297489999998</v>
      </c>
    </row>
    <row r="92" spans="1:6" x14ac:dyDescent="0.35">
      <c r="A92" s="1">
        <v>42522</v>
      </c>
      <c r="B92" s="3">
        <v>46633.304855807641</v>
      </c>
      <c r="C92" s="3">
        <v>27078.380179629989</v>
      </c>
      <c r="D92" s="3">
        <v>35582.948950050668</v>
      </c>
      <c r="E92" s="3">
        <v>2404.6537032600004</v>
      </c>
      <c r="F92" s="3">
        <v>818.18102014999988</v>
      </c>
    </row>
    <row r="93" spans="1:6" x14ac:dyDescent="0.35">
      <c r="A93" s="1">
        <v>42491</v>
      </c>
      <c r="B93" s="3">
        <v>46462.235204545053</v>
      </c>
      <c r="C93" s="3">
        <v>26455.307908409999</v>
      </c>
      <c r="D93" s="3">
        <v>35255.469074840679</v>
      </c>
      <c r="E93" s="3">
        <v>2409.0250952999995</v>
      </c>
      <c r="F93" s="3">
        <v>977.14674173000003</v>
      </c>
    </row>
    <row r="94" spans="1:6" x14ac:dyDescent="0.35">
      <c r="A94" s="1">
        <v>42461</v>
      </c>
      <c r="B94" s="3">
        <v>46005.124250160006</v>
      </c>
      <c r="C94" s="3">
        <v>25997.794207190011</v>
      </c>
      <c r="D94" s="3">
        <v>35589.431413050006</v>
      </c>
      <c r="E94" s="3">
        <v>2610.0607890900001</v>
      </c>
      <c r="F94" s="3">
        <v>1176.7481230999999</v>
      </c>
    </row>
    <row r="95" spans="1:6" x14ac:dyDescent="0.35">
      <c r="A95" s="1">
        <v>42430</v>
      </c>
      <c r="B95" s="3">
        <v>45956.07607083</v>
      </c>
      <c r="C95" s="3">
        <v>24772.986020129996</v>
      </c>
      <c r="D95" s="3">
        <v>34881.622627950019</v>
      </c>
      <c r="E95" s="3">
        <v>2558.5850361099997</v>
      </c>
      <c r="F95" s="3">
        <v>1336.9886548800002</v>
      </c>
    </row>
    <row r="96" spans="1:6" x14ac:dyDescent="0.35">
      <c r="A96" s="1">
        <v>42401</v>
      </c>
      <c r="B96" s="3">
        <v>45575.195127359992</v>
      </c>
      <c r="C96" s="3">
        <v>24505.000336689991</v>
      </c>
      <c r="D96" s="3">
        <v>35603.794090529977</v>
      </c>
      <c r="E96" s="3">
        <v>2472.9091831400006</v>
      </c>
      <c r="F96" s="3">
        <v>1341.79076248</v>
      </c>
    </row>
    <row r="97" spans="1:6" x14ac:dyDescent="0.35">
      <c r="A97" s="1">
        <v>42370</v>
      </c>
      <c r="B97" s="3">
        <v>45385.414373039996</v>
      </c>
      <c r="C97" s="3">
        <v>24769.749028070004</v>
      </c>
      <c r="D97" s="3">
        <v>35082.990627170002</v>
      </c>
      <c r="E97" s="3">
        <v>2494.2737837199998</v>
      </c>
      <c r="F97" s="3">
        <v>1287.9501097599996</v>
      </c>
    </row>
    <row r="98" spans="1:6" x14ac:dyDescent="0.35">
      <c r="A98" s="1">
        <v>42339</v>
      </c>
      <c r="B98" s="3">
        <v>43088.338718580002</v>
      </c>
      <c r="C98" s="3">
        <v>15569.289959519998</v>
      </c>
      <c r="D98" s="3">
        <v>41993.589698500014</v>
      </c>
      <c r="E98" s="3">
        <v>4456.1606341900006</v>
      </c>
      <c r="F98" s="3">
        <v>1391.8485946800001</v>
      </c>
    </row>
    <row r="99" spans="1:6" x14ac:dyDescent="0.35">
      <c r="A99" s="1">
        <v>42309</v>
      </c>
      <c r="B99" s="3">
        <v>42679.880849930007</v>
      </c>
      <c r="C99" s="3">
        <v>15195.082026270049</v>
      </c>
      <c r="D99" s="3">
        <v>42043.730583279998</v>
      </c>
      <c r="E99" s="3">
        <v>4526.8855924499994</v>
      </c>
      <c r="F99" s="3">
        <v>1339.1593586999998</v>
      </c>
    </row>
    <row r="100" spans="1:6" x14ac:dyDescent="0.35">
      <c r="A100" s="1">
        <v>42278</v>
      </c>
      <c r="B100" s="3">
        <v>43551.730402770001</v>
      </c>
      <c r="C100" s="3">
        <v>15556.492733629999</v>
      </c>
      <c r="D100" s="3">
        <v>41921.964781580013</v>
      </c>
      <c r="E100" s="3">
        <v>4592.7630012499994</v>
      </c>
      <c r="F100" s="3">
        <v>1374.50174345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9F6A-4C5C-4613-9187-D96D5E607FEA}">
  <dimension ref="A1:F100"/>
  <sheetViews>
    <sheetView workbookViewId="0">
      <selection activeCell="B1" sqref="B1"/>
    </sheetView>
  </sheetViews>
  <sheetFormatPr defaultRowHeight="14.5" x14ac:dyDescent="0.35"/>
  <cols>
    <col min="1" max="1" width="7" bestFit="1" customWidth="1"/>
    <col min="2" max="2" width="48.36328125" style="2" bestFit="1" customWidth="1"/>
    <col min="3" max="3" width="41.54296875" style="2" bestFit="1" customWidth="1"/>
    <col min="4" max="4" width="37.7265625" style="2" bestFit="1" customWidth="1"/>
    <col min="5" max="5" width="29.90625" style="2" bestFit="1" customWidth="1"/>
    <col min="6" max="6" width="31.7265625" style="2" bestFit="1" customWidth="1"/>
  </cols>
  <sheetData>
    <row r="1" spans="1:6" x14ac:dyDescent="0.35">
      <c r="A1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</row>
    <row r="2" spans="1:6" x14ac:dyDescent="0.35">
      <c r="A2" s="1">
        <v>45261</v>
      </c>
      <c r="B2" s="3">
        <v>1133.3702475305436</v>
      </c>
      <c r="C2" s="3">
        <v>11077.246481865497</v>
      </c>
      <c r="D2" s="3">
        <v>73162.538075823162</v>
      </c>
      <c r="E2" s="3">
        <v>32344.146530965761</v>
      </c>
      <c r="F2" s="3">
        <v>24.425650804074525</v>
      </c>
    </row>
    <row r="3" spans="1:6" x14ac:dyDescent="0.35">
      <c r="A3" s="1">
        <v>45231</v>
      </c>
      <c r="B3" s="3">
        <v>1161.4348921339599</v>
      </c>
      <c r="C3" s="3">
        <v>10226.004352255201</v>
      </c>
      <c r="D3" s="3">
        <v>76293.732397308006</v>
      </c>
      <c r="E3" s="3">
        <v>29728.907339993199</v>
      </c>
      <c r="F3" s="3">
        <v>27.2587260332858</v>
      </c>
    </row>
    <row r="4" spans="1:6" x14ac:dyDescent="0.35">
      <c r="A4" s="1">
        <v>45200</v>
      </c>
      <c r="B4" s="3">
        <v>1081.1977556500942</v>
      </c>
      <c r="C4" s="3">
        <v>10208.504586921024</v>
      </c>
      <c r="D4" s="3">
        <v>75235.848917515701</v>
      </c>
      <c r="E4" s="3">
        <v>27862.2866033135</v>
      </c>
      <c r="F4" s="3">
        <v>27.297500592323413</v>
      </c>
    </row>
    <row r="5" spans="1:6" x14ac:dyDescent="0.35">
      <c r="A5" s="1">
        <v>45170</v>
      </c>
      <c r="B5" s="3">
        <v>1151.6349924295155</v>
      </c>
      <c r="C5" s="3">
        <v>9442.2617872720366</v>
      </c>
      <c r="D5" s="3">
        <v>74702.233939365586</v>
      </c>
      <c r="E5" s="3">
        <v>32161.514443441098</v>
      </c>
      <c r="F5" s="3">
        <v>28.507050411556246</v>
      </c>
    </row>
    <row r="6" spans="1:6" x14ac:dyDescent="0.35">
      <c r="A6" s="1">
        <v>45139</v>
      </c>
      <c r="B6" s="3">
        <v>1084.5828189235315</v>
      </c>
      <c r="C6" s="3">
        <v>9499.5258431157927</v>
      </c>
      <c r="D6" s="3">
        <v>73734.237719648096</v>
      </c>
      <c r="E6" s="3">
        <v>30706.711485795102</v>
      </c>
      <c r="F6" s="3">
        <v>27.955190598874324</v>
      </c>
    </row>
    <row r="7" spans="1:6" x14ac:dyDescent="0.35">
      <c r="A7" s="1">
        <v>45108</v>
      </c>
      <c r="B7" s="3">
        <v>1815.0279989376766</v>
      </c>
      <c r="C7" s="3">
        <v>9280.5952521704567</v>
      </c>
      <c r="D7" s="3">
        <v>73185.841415621166</v>
      </c>
      <c r="E7" s="3">
        <v>32108.977856517256</v>
      </c>
      <c r="F7" s="3">
        <v>28.667940910192893</v>
      </c>
    </row>
    <row r="8" spans="1:6" x14ac:dyDescent="0.35">
      <c r="A8" s="1">
        <v>45078</v>
      </c>
      <c r="B8" s="3">
        <v>1840.8720026332653</v>
      </c>
      <c r="C8" s="3">
        <v>9134.6545443846899</v>
      </c>
      <c r="D8" s="3">
        <v>71474.154384433452</v>
      </c>
      <c r="E8" s="3">
        <v>31022.68438207504</v>
      </c>
      <c r="F8" s="3">
        <v>31.228946373513224</v>
      </c>
    </row>
    <row r="9" spans="1:6" x14ac:dyDescent="0.35">
      <c r="A9" s="1">
        <v>45047</v>
      </c>
      <c r="B9" s="3">
        <v>1943.8526709498997</v>
      </c>
      <c r="C9" s="3">
        <v>8410.2713148903367</v>
      </c>
      <c r="D9" s="3">
        <v>70362.732371705642</v>
      </c>
      <c r="E9" s="3">
        <v>28395.582968485043</v>
      </c>
      <c r="F9" s="3">
        <v>31.904836274695363</v>
      </c>
    </row>
    <row r="10" spans="1:6" x14ac:dyDescent="0.35">
      <c r="A10" s="1">
        <v>45017</v>
      </c>
      <c r="B10" s="3">
        <v>1930.3768559535463</v>
      </c>
      <c r="C10" s="3">
        <v>8236.9874384914092</v>
      </c>
      <c r="D10" s="3">
        <v>70048.590436997431</v>
      </c>
      <c r="E10" s="3">
        <v>26916.831488086627</v>
      </c>
      <c r="F10" s="3">
        <v>33.414294083507819</v>
      </c>
    </row>
    <row r="11" spans="1:6" x14ac:dyDescent="0.35">
      <c r="A11" s="1">
        <v>44986</v>
      </c>
      <c r="B11" s="3">
        <v>1822.2451493849724</v>
      </c>
      <c r="C11" s="3">
        <v>12732.588141427845</v>
      </c>
      <c r="D11" s="3">
        <v>68549.856605335284</v>
      </c>
      <c r="E11" s="3">
        <v>26131.681912471628</v>
      </c>
      <c r="F11" s="3">
        <v>34.722268116844695</v>
      </c>
    </row>
    <row r="12" spans="1:6" x14ac:dyDescent="0.35">
      <c r="A12" s="1">
        <v>44958</v>
      </c>
      <c r="B12" s="3">
        <v>1791.4236242344866</v>
      </c>
      <c r="C12" s="3">
        <v>7555.4019897178032</v>
      </c>
      <c r="D12" s="3">
        <v>69323.241238780553</v>
      </c>
      <c r="E12" s="3">
        <v>26864.242442116898</v>
      </c>
      <c r="F12" s="3">
        <v>36.170761053453681</v>
      </c>
    </row>
    <row r="13" spans="1:6" x14ac:dyDescent="0.35">
      <c r="A13" s="1">
        <v>44927</v>
      </c>
      <c r="B13" s="3">
        <v>1715.9919412719494</v>
      </c>
      <c r="C13" s="3">
        <v>7078.7985304360182</v>
      </c>
      <c r="D13" s="3">
        <v>70045.781019168498</v>
      </c>
      <c r="E13" s="3">
        <v>29202.339913143325</v>
      </c>
      <c r="F13" s="3">
        <v>63.175391805484331</v>
      </c>
    </row>
    <row r="14" spans="1:6" x14ac:dyDescent="0.35">
      <c r="A14" s="1">
        <v>44896</v>
      </c>
      <c r="B14" s="3">
        <v>1206.10389905647</v>
      </c>
      <c r="C14" s="3">
        <v>7665.6905466575699</v>
      </c>
      <c r="D14" s="3">
        <v>69573.558128253397</v>
      </c>
      <c r="E14" s="3">
        <v>28284.342842974202</v>
      </c>
      <c r="F14" s="3">
        <v>66.547975244810004</v>
      </c>
    </row>
    <row r="15" spans="1:6" x14ac:dyDescent="0.35">
      <c r="A15" s="1">
        <v>44866</v>
      </c>
      <c r="B15" s="3">
        <v>1127.7507767794145</v>
      </c>
      <c r="C15" s="3">
        <v>7756.6173822903802</v>
      </c>
      <c r="D15" s="3">
        <v>69247.666402100003</v>
      </c>
      <c r="E15" s="3">
        <v>29376.206458938017</v>
      </c>
      <c r="F15" s="3">
        <v>69.401126640436772</v>
      </c>
    </row>
    <row r="16" spans="1:6" x14ac:dyDescent="0.35">
      <c r="A16" s="1">
        <v>44835</v>
      </c>
      <c r="B16" s="3">
        <v>1190.4721801681192</v>
      </c>
      <c r="C16" s="3">
        <v>8083.1580843177644</v>
      </c>
      <c r="D16" s="3">
        <v>69591.717068539088</v>
      </c>
      <c r="E16" s="3">
        <v>30585.127942716488</v>
      </c>
      <c r="F16" s="3">
        <v>73.309150208347674</v>
      </c>
    </row>
    <row r="17" spans="1:6" x14ac:dyDescent="0.35">
      <c r="A17" s="1">
        <v>44805</v>
      </c>
      <c r="B17" s="3">
        <v>1146.2683457518167</v>
      </c>
      <c r="C17" s="3">
        <v>7971.405157856022</v>
      </c>
      <c r="D17" s="3">
        <v>68893.361823702842</v>
      </c>
      <c r="E17" s="3">
        <v>29038.357354129879</v>
      </c>
      <c r="F17" s="3">
        <v>75.981936149814175</v>
      </c>
    </row>
    <row r="18" spans="1:6" x14ac:dyDescent="0.35">
      <c r="A18" s="1">
        <v>44774</v>
      </c>
      <c r="B18" s="3">
        <v>1165.8050165622847</v>
      </c>
      <c r="C18" s="3">
        <v>7938.5585156582938</v>
      </c>
      <c r="D18" s="3">
        <v>64844.147962918199</v>
      </c>
      <c r="E18" s="3">
        <v>29403.511489314165</v>
      </c>
      <c r="F18" s="3">
        <v>74.777592663072255</v>
      </c>
    </row>
    <row r="19" spans="1:6" x14ac:dyDescent="0.35">
      <c r="A19" s="1">
        <v>44743</v>
      </c>
      <c r="B19" s="3">
        <v>1267.929063388551</v>
      </c>
      <c r="C19" s="3">
        <v>7747.8927185366774</v>
      </c>
      <c r="D19" s="3">
        <v>64861.902137259363</v>
      </c>
      <c r="E19" s="3">
        <v>28296.330403291944</v>
      </c>
      <c r="F19" s="3">
        <v>74.307734358595894</v>
      </c>
    </row>
    <row r="20" spans="1:6" x14ac:dyDescent="0.35">
      <c r="A20" s="1">
        <v>44713</v>
      </c>
      <c r="B20" s="3">
        <v>1297.3064721915969</v>
      </c>
      <c r="C20" s="3">
        <v>7321.41777134728</v>
      </c>
      <c r="D20" s="3">
        <v>62957.104745124176</v>
      </c>
      <c r="E20" s="3">
        <v>26946.426986642691</v>
      </c>
      <c r="F20" s="3">
        <v>75.581411093155367</v>
      </c>
    </row>
    <row r="21" spans="1:6" x14ac:dyDescent="0.35">
      <c r="A21" s="1">
        <v>44682</v>
      </c>
      <c r="B21" s="3">
        <v>1036.9984752831765</v>
      </c>
      <c r="C21" s="3">
        <v>6050.8232437635779</v>
      </c>
      <c r="D21" s="3">
        <v>63316.07632675318</v>
      </c>
      <c r="E21" s="3">
        <v>30114.115888831071</v>
      </c>
      <c r="F21" s="3">
        <v>78.957770503750623</v>
      </c>
    </row>
    <row r="22" spans="1:6" x14ac:dyDescent="0.35">
      <c r="A22" s="1">
        <v>44652</v>
      </c>
      <c r="B22" s="3">
        <v>1035.4757372513609</v>
      </c>
      <c r="C22" s="3">
        <v>6009.0774477408368</v>
      </c>
      <c r="D22" s="3">
        <v>63067.578741058351</v>
      </c>
      <c r="E22" s="3">
        <v>29522.270284763039</v>
      </c>
      <c r="F22" s="3">
        <v>71.164114193443041</v>
      </c>
    </row>
    <row r="23" spans="1:6" x14ac:dyDescent="0.35">
      <c r="A23" s="1">
        <v>44621</v>
      </c>
      <c r="B23" s="3">
        <v>1017.3506718750733</v>
      </c>
      <c r="C23" s="3">
        <v>5693.4115643386731</v>
      </c>
      <c r="D23" s="3">
        <v>62989.081732441482</v>
      </c>
      <c r="E23" s="3">
        <v>32519.549016230747</v>
      </c>
      <c r="F23" s="3">
        <v>67.143508565526957</v>
      </c>
    </row>
    <row r="24" spans="1:6" x14ac:dyDescent="0.35">
      <c r="A24" s="1">
        <v>44593</v>
      </c>
      <c r="B24" s="3">
        <v>1127.0736165462813</v>
      </c>
      <c r="C24" s="3">
        <v>5198.3859724520553</v>
      </c>
      <c r="D24" s="3">
        <v>61979.566580705301</v>
      </c>
      <c r="E24" s="3">
        <v>31699.822343798496</v>
      </c>
      <c r="F24" s="3">
        <v>71.5628379219268</v>
      </c>
    </row>
    <row r="25" spans="1:6" x14ac:dyDescent="0.35">
      <c r="A25" s="1">
        <v>44562</v>
      </c>
      <c r="B25" s="3">
        <v>1194.817587366932</v>
      </c>
      <c r="C25" s="3">
        <v>5196.8101617197872</v>
      </c>
      <c r="D25" s="3">
        <v>62718.915080581697</v>
      </c>
      <c r="E25" s="3">
        <v>30714.38694954884</v>
      </c>
      <c r="F25" s="3">
        <v>72.562117364852128</v>
      </c>
    </row>
    <row r="26" spans="1:6" x14ac:dyDescent="0.35">
      <c r="A26" s="1">
        <v>44531</v>
      </c>
      <c r="B26" s="3">
        <v>1312.8318908271681</v>
      </c>
      <c r="C26" s="3">
        <v>5085.3223763035458</v>
      </c>
      <c r="D26" s="3">
        <v>62137.738321868252</v>
      </c>
      <c r="E26" s="3">
        <v>30319.421951729928</v>
      </c>
      <c r="F26" s="3">
        <v>206.38186544864374</v>
      </c>
    </row>
    <row r="27" spans="1:6" x14ac:dyDescent="0.35">
      <c r="A27" s="1">
        <v>44501</v>
      </c>
      <c r="B27" s="3">
        <v>1030.5673462316179</v>
      </c>
      <c r="C27" s="3">
        <v>4818.3787030628646</v>
      </c>
      <c r="D27" s="3">
        <v>59965.420842707965</v>
      </c>
      <c r="E27" s="3">
        <v>29163.472345980776</v>
      </c>
      <c r="F27" s="3">
        <v>80.399093740177292</v>
      </c>
    </row>
    <row r="28" spans="1:6" x14ac:dyDescent="0.35">
      <c r="A28" s="1">
        <v>44470</v>
      </c>
      <c r="B28" s="3">
        <v>1060.4727694849839</v>
      </c>
      <c r="C28" s="3">
        <v>4792.9893706553476</v>
      </c>
      <c r="D28" s="3">
        <v>60267.172161695293</v>
      </c>
      <c r="E28" s="3">
        <v>25076.428378770986</v>
      </c>
      <c r="F28" s="3">
        <v>80.161209234108256</v>
      </c>
    </row>
    <row r="29" spans="1:6" x14ac:dyDescent="0.35">
      <c r="A29" s="1">
        <v>44440</v>
      </c>
      <c r="B29" s="3">
        <v>1039.85335387737</v>
      </c>
      <c r="C29" s="3">
        <v>4987.8339787729301</v>
      </c>
      <c r="D29" s="3">
        <v>84748.110957973709</v>
      </c>
      <c r="E29" s="3">
        <v>36001.639212566006</v>
      </c>
      <c r="F29" s="3">
        <v>79.288126177851609</v>
      </c>
    </row>
    <row r="30" spans="1:6" x14ac:dyDescent="0.35">
      <c r="A30" s="1">
        <v>44409</v>
      </c>
      <c r="B30" s="3">
        <v>1032.9270841617099</v>
      </c>
      <c r="C30" s="3">
        <v>5020.69490388753</v>
      </c>
      <c r="D30" s="3">
        <v>80691.797433593194</v>
      </c>
      <c r="E30" s="3">
        <v>37687.866965848996</v>
      </c>
      <c r="F30" s="3">
        <v>75.025396377163602</v>
      </c>
    </row>
    <row r="31" spans="1:6" x14ac:dyDescent="0.35">
      <c r="A31" s="1">
        <v>44378</v>
      </c>
      <c r="B31" s="3">
        <v>984.44220551500007</v>
      </c>
      <c r="C31" s="3">
        <v>4673.8083676453716</v>
      </c>
      <c r="D31" s="3">
        <v>80431.148531325525</v>
      </c>
      <c r="E31" s="3">
        <v>38146.26183230403</v>
      </c>
      <c r="F31" s="3">
        <v>75.349458460000008</v>
      </c>
    </row>
    <row r="32" spans="1:6" x14ac:dyDescent="0.35">
      <c r="A32" s="1">
        <v>44348</v>
      </c>
      <c r="B32" s="3">
        <v>993.11284183902399</v>
      </c>
      <c r="C32" s="3">
        <v>4592.0021873885798</v>
      </c>
      <c r="D32" s="3">
        <v>81462.1471894118</v>
      </c>
      <c r="E32" s="3">
        <v>38701.487221341602</v>
      </c>
      <c r="F32" s="3">
        <v>72.734410558897096</v>
      </c>
    </row>
    <row r="33" spans="1:6" x14ac:dyDescent="0.35">
      <c r="A33" s="1">
        <v>44317</v>
      </c>
      <c r="B33" s="3">
        <v>1174.512280650159</v>
      </c>
      <c r="C33" s="3">
        <v>4544.7674866408815</v>
      </c>
      <c r="D33" s="3">
        <v>80984.508658746374</v>
      </c>
      <c r="E33" s="3">
        <v>36984.901017858523</v>
      </c>
      <c r="F33" s="3">
        <v>77.011227761804761</v>
      </c>
    </row>
    <row r="34" spans="1:6" x14ac:dyDescent="0.35">
      <c r="A34" s="1">
        <v>44287</v>
      </c>
      <c r="B34" s="3">
        <v>1011.5035347962398</v>
      </c>
      <c r="C34" s="3">
        <v>4316.1980066786755</v>
      </c>
      <c r="D34" s="3">
        <v>80664.46757556987</v>
      </c>
      <c r="E34" s="3">
        <v>35372.674083241407</v>
      </c>
      <c r="F34" s="3">
        <v>80.444686405426992</v>
      </c>
    </row>
    <row r="35" spans="1:6" x14ac:dyDescent="0.35">
      <c r="A35" s="1">
        <v>44256</v>
      </c>
      <c r="B35" s="3">
        <v>1018.2011222015934</v>
      </c>
      <c r="C35" s="3">
        <v>3308.8270363840975</v>
      </c>
      <c r="D35" s="3">
        <v>80193.614409143556</v>
      </c>
      <c r="E35" s="3">
        <v>34641.548459487181</v>
      </c>
      <c r="F35" s="3">
        <v>83.223519083095312</v>
      </c>
    </row>
    <row r="36" spans="1:6" x14ac:dyDescent="0.35">
      <c r="A36" s="1">
        <v>44228</v>
      </c>
      <c r="B36" s="3">
        <v>995.70258258999991</v>
      </c>
      <c r="C36" s="3">
        <v>3557.2604628099998</v>
      </c>
      <c r="D36" s="3">
        <v>80134.70665154318</v>
      </c>
      <c r="E36" s="3">
        <v>35285.325045241218</v>
      </c>
      <c r="F36" s="3">
        <v>88.71778467</v>
      </c>
    </row>
    <row r="37" spans="1:6" x14ac:dyDescent="0.35">
      <c r="A37" s="1">
        <v>44197</v>
      </c>
      <c r="B37" s="3">
        <v>976.22645654999997</v>
      </c>
      <c r="C37" s="3">
        <v>3434.1031696800001</v>
      </c>
      <c r="D37" s="3">
        <v>81923.080624431299</v>
      </c>
      <c r="E37" s="3">
        <v>37142.016396899744</v>
      </c>
      <c r="F37" s="3">
        <v>86.403972609999997</v>
      </c>
    </row>
    <row r="38" spans="1:6" x14ac:dyDescent="0.35">
      <c r="A38" s="1">
        <v>44166</v>
      </c>
      <c r="B38" s="3">
        <v>780.97041652000007</v>
      </c>
      <c r="C38" s="3">
        <v>2762.2734248199999</v>
      </c>
      <c r="D38" s="3">
        <v>73806.297017749996</v>
      </c>
      <c r="E38" s="3">
        <v>33182.142958839999</v>
      </c>
      <c r="F38" s="3">
        <v>64.107760040000002</v>
      </c>
    </row>
    <row r="39" spans="1:6" x14ac:dyDescent="0.35">
      <c r="A39" s="1">
        <v>44136</v>
      </c>
      <c r="B39" s="3">
        <v>821.28996583999992</v>
      </c>
      <c r="C39" s="3">
        <v>2599.9068378799998</v>
      </c>
      <c r="D39" s="3">
        <v>72280.165973550116</v>
      </c>
      <c r="E39" s="3">
        <v>33312.778868189984</v>
      </c>
      <c r="F39" s="3">
        <v>68.112000539999997</v>
      </c>
    </row>
    <row r="40" spans="1:6" x14ac:dyDescent="0.35">
      <c r="A40" s="1">
        <v>44105</v>
      </c>
      <c r="B40" s="3">
        <v>852.53851152000016</v>
      </c>
      <c r="C40" s="3">
        <v>2520.7205728000004</v>
      </c>
      <c r="D40" s="3">
        <v>70101.725807009992</v>
      </c>
      <c r="E40" s="3">
        <v>29215.757445699997</v>
      </c>
      <c r="F40" s="3">
        <v>70.225556999999995</v>
      </c>
    </row>
    <row r="41" spans="1:6" x14ac:dyDescent="0.35">
      <c r="A41" s="1">
        <v>44075</v>
      </c>
      <c r="B41" s="3">
        <v>875.12031502999992</v>
      </c>
      <c r="C41" s="3">
        <v>2518.18249621</v>
      </c>
      <c r="D41" s="3">
        <v>70537.446573939989</v>
      </c>
      <c r="E41" s="3">
        <v>29310.545633870002</v>
      </c>
      <c r="F41" s="3">
        <v>68.040092139999999</v>
      </c>
    </row>
    <row r="42" spans="1:6" x14ac:dyDescent="0.35">
      <c r="A42" s="1">
        <v>44044</v>
      </c>
      <c r="B42" s="3">
        <v>900.75622154000007</v>
      </c>
      <c r="C42" s="3">
        <v>2403.72417412</v>
      </c>
      <c r="D42" s="3">
        <v>71600.077257410012</v>
      </c>
      <c r="E42" s="3">
        <v>29422.579064819998</v>
      </c>
      <c r="F42" s="3">
        <v>65.719336200000001</v>
      </c>
    </row>
    <row r="43" spans="1:6" x14ac:dyDescent="0.35">
      <c r="A43" s="1">
        <v>44013</v>
      </c>
      <c r="B43" s="3">
        <v>888.68460372000004</v>
      </c>
      <c r="C43" s="3">
        <v>2445.0799796400001</v>
      </c>
      <c r="D43" s="3">
        <v>68134.839286899994</v>
      </c>
      <c r="E43" s="3">
        <v>29465.573864089998</v>
      </c>
      <c r="F43" s="3">
        <v>62.098383380000001</v>
      </c>
    </row>
    <row r="44" spans="1:6" x14ac:dyDescent="0.35">
      <c r="A44" s="1">
        <v>43983</v>
      </c>
      <c r="B44" s="3">
        <v>946.84239785000011</v>
      </c>
      <c r="C44" s="3">
        <v>2117.9239200300003</v>
      </c>
      <c r="D44" s="3">
        <v>65330.875381710008</v>
      </c>
      <c r="E44" s="3">
        <v>27120.270873889996</v>
      </c>
      <c r="F44" s="3">
        <v>56.521437659999997</v>
      </c>
    </row>
    <row r="45" spans="1:6" x14ac:dyDescent="0.35">
      <c r="A45" s="1">
        <v>43952</v>
      </c>
      <c r="B45" s="3">
        <v>962.66104417999998</v>
      </c>
      <c r="C45" s="3">
        <v>1985.54744564</v>
      </c>
      <c r="D45" s="3">
        <v>63863.981945580003</v>
      </c>
      <c r="E45" s="3">
        <v>26726.982379370002</v>
      </c>
      <c r="F45" s="3">
        <v>42.205923379999994</v>
      </c>
    </row>
    <row r="46" spans="1:6" x14ac:dyDescent="0.35">
      <c r="A46" s="1">
        <v>43922</v>
      </c>
      <c r="B46" s="3">
        <v>1051.93517595</v>
      </c>
      <c r="C46" s="3">
        <v>1959.11922065</v>
      </c>
      <c r="D46" s="3">
        <v>63240.979440519994</v>
      </c>
      <c r="E46" s="3">
        <v>24314.276562189996</v>
      </c>
      <c r="F46" s="3">
        <v>44.039644969999998</v>
      </c>
    </row>
    <row r="47" spans="1:6" x14ac:dyDescent="0.35">
      <c r="A47" s="1">
        <v>43891</v>
      </c>
      <c r="B47" s="3">
        <v>888.09022952999987</v>
      </c>
      <c r="C47" s="3">
        <v>2078.3332790099998</v>
      </c>
      <c r="D47" s="3">
        <v>61163.948481909996</v>
      </c>
      <c r="E47" s="3">
        <v>20633.278902200007</v>
      </c>
      <c r="F47" s="3">
        <v>41.619940070000006</v>
      </c>
    </row>
    <row r="48" spans="1:6" x14ac:dyDescent="0.35">
      <c r="A48" s="1">
        <v>43862</v>
      </c>
      <c r="B48" s="3">
        <v>1032.7904158700001</v>
      </c>
      <c r="C48" s="3">
        <v>2155.8415362999999</v>
      </c>
      <c r="D48" s="3">
        <v>67152.467763460008</v>
      </c>
      <c r="E48" s="3">
        <v>27814.358464879999</v>
      </c>
      <c r="F48" s="3">
        <v>36.802278350000002</v>
      </c>
    </row>
    <row r="49" spans="1:6" x14ac:dyDescent="0.35">
      <c r="A49" s="1">
        <v>43831</v>
      </c>
      <c r="B49" s="3">
        <v>924.00879321999992</v>
      </c>
      <c r="C49" s="3">
        <v>1424.6706805029348</v>
      </c>
      <c r="D49" s="3">
        <v>66009.769088294794</v>
      </c>
      <c r="E49" s="3">
        <v>28788.815774328315</v>
      </c>
      <c r="F49" s="3">
        <v>35.338845799999994</v>
      </c>
    </row>
    <row r="50" spans="1:6" x14ac:dyDescent="0.35">
      <c r="A50" s="1">
        <v>43800</v>
      </c>
      <c r="B50" s="3">
        <v>943.19757406999986</v>
      </c>
      <c r="C50" s="3">
        <v>1363.9051571299997</v>
      </c>
      <c r="D50" s="3">
        <v>64426.47563903001</v>
      </c>
      <c r="E50" s="3">
        <v>27297.727668019998</v>
      </c>
      <c r="F50" s="3">
        <v>33.512620349999999</v>
      </c>
    </row>
    <row r="51" spans="1:6" x14ac:dyDescent="0.35">
      <c r="A51" s="1">
        <v>43770</v>
      </c>
      <c r="B51" s="3">
        <v>1028.5908437599999</v>
      </c>
      <c r="C51" s="3">
        <v>1353.6515641699998</v>
      </c>
      <c r="D51" s="3">
        <v>61743.006082409993</v>
      </c>
      <c r="E51" s="3">
        <v>24062.62955569</v>
      </c>
      <c r="F51" s="3">
        <v>34.840990259999998</v>
      </c>
    </row>
    <row r="52" spans="1:6" x14ac:dyDescent="0.35">
      <c r="A52" s="1">
        <v>43739</v>
      </c>
      <c r="B52" s="3">
        <v>998.15317346000006</v>
      </c>
      <c r="C52" s="3">
        <v>1381.6355612500001</v>
      </c>
      <c r="D52" s="3">
        <v>61280.422528380004</v>
      </c>
      <c r="E52" s="3">
        <v>23242.867294070002</v>
      </c>
      <c r="F52" s="3">
        <v>33.613423600000004</v>
      </c>
    </row>
    <row r="53" spans="1:6" x14ac:dyDescent="0.35">
      <c r="A53" s="1">
        <v>43709</v>
      </c>
      <c r="B53" s="3">
        <v>1036.8618360299999</v>
      </c>
      <c r="C53" s="3">
        <v>1346.5783159200003</v>
      </c>
      <c r="D53" s="3">
        <v>59570.178431859989</v>
      </c>
      <c r="E53" s="3">
        <v>22408.548367270003</v>
      </c>
      <c r="F53" s="3">
        <v>34.495453509999997</v>
      </c>
    </row>
    <row r="54" spans="1:6" x14ac:dyDescent="0.35">
      <c r="A54" s="1">
        <v>43678</v>
      </c>
      <c r="B54" s="3">
        <v>999.37306749000004</v>
      </c>
      <c r="C54" s="3">
        <v>1329.5111945599999</v>
      </c>
      <c r="D54" s="3">
        <v>58728.418217160004</v>
      </c>
      <c r="E54" s="3">
        <v>21776.880574130002</v>
      </c>
      <c r="F54" s="3">
        <v>34.755543530000004</v>
      </c>
    </row>
    <row r="55" spans="1:6" x14ac:dyDescent="0.35">
      <c r="A55" s="1">
        <v>43647</v>
      </c>
      <c r="B55" s="3">
        <v>1054.50823898</v>
      </c>
      <c r="C55" s="3">
        <v>1349.7477910999999</v>
      </c>
      <c r="D55" s="3">
        <v>57493.0701758</v>
      </c>
      <c r="E55" s="3">
        <v>21308.753285020004</v>
      </c>
      <c r="F55" s="3">
        <v>32.236636580000003</v>
      </c>
    </row>
    <row r="56" spans="1:6" x14ac:dyDescent="0.35">
      <c r="A56" s="1">
        <v>43617</v>
      </c>
      <c r="B56" s="3">
        <v>1166.0756571899999</v>
      </c>
      <c r="C56" s="3">
        <v>1340.13510307</v>
      </c>
      <c r="D56" s="3">
        <v>55129.695095110008</v>
      </c>
      <c r="E56" s="3">
        <v>20694.22326975</v>
      </c>
      <c r="F56" s="3">
        <v>52.091737219999999</v>
      </c>
    </row>
    <row r="57" spans="1:6" x14ac:dyDescent="0.35">
      <c r="A57" s="1">
        <v>43586</v>
      </c>
      <c r="B57" s="3">
        <v>830.91880231999994</v>
      </c>
      <c r="C57" s="3">
        <v>1190.9034999099999</v>
      </c>
      <c r="D57" s="3">
        <v>35614.370442439991</v>
      </c>
      <c r="E57" s="3">
        <v>16087.077339859998</v>
      </c>
      <c r="F57" s="3">
        <v>54.957450169999994</v>
      </c>
    </row>
    <row r="58" spans="1:6" x14ac:dyDescent="0.35">
      <c r="A58" s="1">
        <v>43556</v>
      </c>
      <c r="B58" s="3">
        <v>855.08376992000001</v>
      </c>
      <c r="C58" s="3">
        <v>1192.4208720399999</v>
      </c>
      <c r="D58" s="3">
        <v>34858.580169839996</v>
      </c>
      <c r="E58" s="3">
        <v>15760.225375069998</v>
      </c>
      <c r="F58" s="3">
        <v>55.850854990000009</v>
      </c>
    </row>
    <row r="59" spans="1:6" x14ac:dyDescent="0.35">
      <c r="A59" s="1">
        <v>43525</v>
      </c>
      <c r="B59" s="3">
        <v>882.83879331999992</v>
      </c>
      <c r="C59" s="3">
        <v>1183.5120859199999</v>
      </c>
      <c r="D59" s="3">
        <v>34290.261052189999</v>
      </c>
      <c r="E59" s="3">
        <v>16049.794193339998</v>
      </c>
      <c r="F59" s="3">
        <v>66.681750289999997</v>
      </c>
    </row>
    <row r="60" spans="1:6" x14ac:dyDescent="0.35">
      <c r="A60" s="1">
        <v>43497</v>
      </c>
      <c r="B60" s="3">
        <v>885.22419324999998</v>
      </c>
      <c r="C60" s="3">
        <v>1195.88999352</v>
      </c>
      <c r="D60" s="3">
        <v>33808.064378950003</v>
      </c>
      <c r="E60" s="3">
        <v>16045.099852570002</v>
      </c>
      <c r="F60" s="3">
        <v>74.469093290000004</v>
      </c>
    </row>
    <row r="61" spans="1:6" x14ac:dyDescent="0.35">
      <c r="A61" s="1">
        <v>43466</v>
      </c>
      <c r="B61" s="3">
        <v>995.40347342000018</v>
      </c>
      <c r="C61" s="3">
        <v>1157.1252714200002</v>
      </c>
      <c r="D61" s="3">
        <v>33179.671470069996</v>
      </c>
      <c r="E61" s="3">
        <v>16634.785437959999</v>
      </c>
      <c r="F61" s="3">
        <v>74.164441460000006</v>
      </c>
    </row>
    <row r="62" spans="1:6" x14ac:dyDescent="0.35">
      <c r="A62" s="1">
        <v>43435</v>
      </c>
      <c r="B62" s="3">
        <v>1203.2462298200001</v>
      </c>
      <c r="C62" s="3">
        <v>1148.2693248</v>
      </c>
      <c r="D62" s="3">
        <v>38922.562065160004</v>
      </c>
      <c r="E62" s="3">
        <v>16146.97706137</v>
      </c>
      <c r="F62" s="3">
        <v>80.189136339999976</v>
      </c>
    </row>
    <row r="63" spans="1:6" x14ac:dyDescent="0.35">
      <c r="A63" s="1">
        <v>43405</v>
      </c>
      <c r="B63" s="3">
        <v>1264.1653762999999</v>
      </c>
      <c r="C63" s="3">
        <v>1137.9594557099999</v>
      </c>
      <c r="D63" s="3">
        <v>40034.633755612362</v>
      </c>
      <c r="E63" s="3">
        <v>15395.024718340002</v>
      </c>
      <c r="F63" s="3">
        <v>79.964430460000003</v>
      </c>
    </row>
    <row r="64" spans="1:6" x14ac:dyDescent="0.35">
      <c r="A64" s="1">
        <v>43374</v>
      </c>
      <c r="B64" s="3">
        <v>1263.1041453299999</v>
      </c>
      <c r="C64" s="3">
        <v>1139.68382</v>
      </c>
      <c r="D64" s="3">
        <v>39632.538597940009</v>
      </c>
      <c r="E64" s="3">
        <v>17038.66400299043</v>
      </c>
      <c r="F64" s="3">
        <v>78.881853439999986</v>
      </c>
    </row>
    <row r="65" spans="1:6" x14ac:dyDescent="0.35">
      <c r="A65" s="1">
        <v>43344</v>
      </c>
      <c r="B65" s="3">
        <v>1319.8793500000002</v>
      </c>
      <c r="C65" s="3">
        <v>1179.4623799199999</v>
      </c>
      <c r="D65" s="3">
        <v>38623.175136149992</v>
      </c>
      <c r="E65" s="3">
        <v>15092.25180567708</v>
      </c>
      <c r="F65" s="3">
        <v>92.578168059999996</v>
      </c>
    </row>
    <row r="66" spans="1:6" x14ac:dyDescent="0.35">
      <c r="A66" s="1">
        <v>43313</v>
      </c>
      <c r="B66" s="3">
        <v>1333.7120476900002</v>
      </c>
      <c r="C66" s="3">
        <v>1052.77379</v>
      </c>
      <c r="D66" s="3">
        <v>37403.893132899997</v>
      </c>
      <c r="E66" s="3">
        <v>15040.148261840019</v>
      </c>
      <c r="F66" s="3">
        <v>92.605630590000018</v>
      </c>
    </row>
    <row r="67" spans="1:6" x14ac:dyDescent="0.35">
      <c r="A67" s="1">
        <v>43282</v>
      </c>
      <c r="B67" s="3">
        <v>1442.1519804899999</v>
      </c>
      <c r="C67" s="3">
        <v>956.96634000000006</v>
      </c>
      <c r="D67" s="3">
        <v>36669.840933989995</v>
      </c>
      <c r="E67" s="3">
        <v>15584.82631974278</v>
      </c>
      <c r="F67" s="3">
        <v>88.187730860000002</v>
      </c>
    </row>
    <row r="68" spans="1:6" x14ac:dyDescent="0.35">
      <c r="A68" s="1">
        <v>43252</v>
      </c>
      <c r="B68" s="3">
        <v>1598.2009937600001</v>
      </c>
      <c r="C68" s="3">
        <v>985.90021999999988</v>
      </c>
      <c r="D68" s="3">
        <v>36165.586820240002</v>
      </c>
      <c r="E68" s="3">
        <v>14898.581381360891</v>
      </c>
      <c r="F68" s="3">
        <v>89.661230630000006</v>
      </c>
    </row>
    <row r="69" spans="1:6" x14ac:dyDescent="0.35">
      <c r="A69" s="1">
        <v>43221</v>
      </c>
      <c r="B69" s="3">
        <v>1560.8252694800003</v>
      </c>
      <c r="C69" s="3">
        <v>988.76050999999995</v>
      </c>
      <c r="D69" s="3">
        <v>36465.448365830001</v>
      </c>
      <c r="E69" s="3">
        <v>15395.552751079049</v>
      </c>
      <c r="F69" s="3">
        <v>84.493987690000012</v>
      </c>
    </row>
    <row r="70" spans="1:6" x14ac:dyDescent="0.35">
      <c r="A70" s="1">
        <v>43191</v>
      </c>
      <c r="B70" s="3">
        <v>855.06947120999985</v>
      </c>
      <c r="C70" s="3">
        <v>896.8214901099999</v>
      </c>
      <c r="D70" s="3">
        <v>35756.683656409994</v>
      </c>
      <c r="E70" s="3">
        <v>16827.052519070778</v>
      </c>
      <c r="F70" s="3">
        <v>58.722423240000005</v>
      </c>
    </row>
    <row r="71" spans="1:6" x14ac:dyDescent="0.35">
      <c r="A71" s="1">
        <v>43160</v>
      </c>
      <c r="B71" s="3">
        <v>909.74830116999999</v>
      </c>
      <c r="C71" s="3">
        <v>745.06821048000006</v>
      </c>
      <c r="D71" s="3">
        <v>34443.79959594</v>
      </c>
      <c r="E71" s="3">
        <v>16435.659293820001</v>
      </c>
      <c r="F71" s="3">
        <v>55.631708640000006</v>
      </c>
    </row>
    <row r="72" spans="1:6" x14ac:dyDescent="0.35">
      <c r="A72" s="1">
        <v>43132</v>
      </c>
      <c r="B72" s="3">
        <v>1922.78744684</v>
      </c>
      <c r="C72" s="3">
        <v>734.81635777999998</v>
      </c>
      <c r="D72" s="3">
        <v>34021.028604590007</v>
      </c>
      <c r="E72" s="3">
        <v>16478.235811399998</v>
      </c>
      <c r="F72" s="3">
        <v>53.9642166</v>
      </c>
    </row>
    <row r="73" spans="1:6" x14ac:dyDescent="0.35">
      <c r="A73" s="1">
        <v>43101</v>
      </c>
      <c r="B73" s="3">
        <v>1843.3270278499999</v>
      </c>
      <c r="C73" s="3">
        <v>702.58311398000001</v>
      </c>
      <c r="D73" s="3">
        <v>31748.453412469997</v>
      </c>
      <c r="E73" s="3">
        <v>14032.578469739999</v>
      </c>
      <c r="F73" s="3">
        <v>45.06573173000001</v>
      </c>
    </row>
    <row r="74" spans="1:6" x14ac:dyDescent="0.35">
      <c r="A74" s="1">
        <v>43070</v>
      </c>
      <c r="B74" s="3">
        <v>1869.3730122499999</v>
      </c>
      <c r="C74" s="3">
        <v>700.60668285999998</v>
      </c>
      <c r="D74" s="3">
        <v>29084.994031830003</v>
      </c>
      <c r="E74" s="3">
        <v>11038.093406759999</v>
      </c>
      <c r="F74" s="3">
        <v>45.51598371</v>
      </c>
    </row>
    <row r="75" spans="1:6" x14ac:dyDescent="0.35">
      <c r="A75" s="1">
        <v>43040</v>
      </c>
      <c r="B75" s="3">
        <v>1846.2187276000002</v>
      </c>
      <c r="C75" s="3">
        <v>691.83393593000005</v>
      </c>
      <c r="D75" s="3">
        <v>28436.089572750003</v>
      </c>
      <c r="E75" s="3">
        <v>10007.563338170001</v>
      </c>
      <c r="F75" s="3">
        <v>34.897046880000005</v>
      </c>
    </row>
    <row r="76" spans="1:6" x14ac:dyDescent="0.35">
      <c r="A76" s="1">
        <v>43009</v>
      </c>
      <c r="B76" s="3">
        <v>2033.8101194799999</v>
      </c>
      <c r="C76" s="3">
        <v>685.46338043999992</v>
      </c>
      <c r="D76" s="3">
        <v>27850.218626119997</v>
      </c>
      <c r="E76" s="3">
        <v>10227.51640348</v>
      </c>
      <c r="F76" s="3">
        <v>35.039325129999995</v>
      </c>
    </row>
    <row r="77" spans="1:6" x14ac:dyDescent="0.35">
      <c r="A77" s="1">
        <v>42979</v>
      </c>
      <c r="B77" s="3">
        <v>1910.53991453</v>
      </c>
      <c r="C77" s="3">
        <v>698.83537173000013</v>
      </c>
      <c r="D77" s="3">
        <v>27402.611561369999</v>
      </c>
      <c r="E77" s="3">
        <v>9960.3606614600012</v>
      </c>
      <c r="F77" s="3">
        <v>33.9062074</v>
      </c>
    </row>
    <row r="78" spans="1:6" x14ac:dyDescent="0.35">
      <c r="A78" s="1">
        <v>42948</v>
      </c>
      <c r="B78" s="3">
        <v>1654.7592936999988</v>
      </c>
      <c r="C78" s="3">
        <v>673.20594397000002</v>
      </c>
      <c r="D78" s="3">
        <v>26402.221976140001</v>
      </c>
      <c r="E78" s="3">
        <v>9625.9929696399995</v>
      </c>
      <c r="F78" s="3">
        <v>14.142020930000001</v>
      </c>
    </row>
    <row r="79" spans="1:6" x14ac:dyDescent="0.35">
      <c r="A79" s="1">
        <v>42917</v>
      </c>
      <c r="B79" s="3">
        <v>1627.53863222</v>
      </c>
      <c r="C79" s="3">
        <v>689.20482293999987</v>
      </c>
      <c r="D79" s="3">
        <v>25465.859445959999</v>
      </c>
      <c r="E79" s="3">
        <v>9283.0697297499992</v>
      </c>
      <c r="F79" s="3">
        <v>14.85420794</v>
      </c>
    </row>
    <row r="80" spans="1:6" x14ac:dyDescent="0.35">
      <c r="A80" s="1">
        <v>42887</v>
      </c>
      <c r="B80" s="3">
        <v>1677.5869979499998</v>
      </c>
      <c r="C80" s="3">
        <v>636.07364873000006</v>
      </c>
      <c r="D80" s="3">
        <v>24577.092286950003</v>
      </c>
      <c r="E80" s="3">
        <v>7927.0939276499994</v>
      </c>
      <c r="F80" s="3">
        <v>15.408955679999998</v>
      </c>
    </row>
    <row r="81" spans="1:6" x14ac:dyDescent="0.35">
      <c r="A81" s="1">
        <v>42856</v>
      </c>
      <c r="B81" s="3">
        <v>1739.6432385099999</v>
      </c>
      <c r="C81" s="3">
        <v>644.39229404000002</v>
      </c>
      <c r="D81" s="3">
        <v>23865.363666109999</v>
      </c>
      <c r="E81" s="3">
        <v>7785.5476360099992</v>
      </c>
      <c r="F81" s="3">
        <v>15.667348109999999</v>
      </c>
    </row>
    <row r="82" spans="1:6" x14ac:dyDescent="0.35">
      <c r="A82" s="1">
        <v>42826</v>
      </c>
      <c r="B82" s="3">
        <v>1813.30266031</v>
      </c>
      <c r="C82" s="3">
        <v>651.54682940999999</v>
      </c>
      <c r="D82" s="3">
        <v>23712.813653370002</v>
      </c>
      <c r="E82" s="3">
        <v>7969.6048710599989</v>
      </c>
      <c r="F82" s="3">
        <v>18.176377710000001</v>
      </c>
    </row>
    <row r="83" spans="1:6" x14ac:dyDescent="0.35">
      <c r="A83" s="1">
        <v>42795</v>
      </c>
      <c r="B83" s="3">
        <v>1888.1232187799999</v>
      </c>
      <c r="C83" s="3">
        <v>629.41000229999997</v>
      </c>
      <c r="D83" s="3">
        <v>23141.314872139999</v>
      </c>
      <c r="E83" s="3">
        <v>7866.9508912500005</v>
      </c>
      <c r="F83" s="3">
        <v>19.295579879999998</v>
      </c>
    </row>
    <row r="84" spans="1:6" x14ac:dyDescent="0.35">
      <c r="A84" s="1">
        <v>42767</v>
      </c>
      <c r="B84" s="3">
        <v>1999.8098914099999</v>
      </c>
      <c r="C84" s="3">
        <v>577.33653863000006</v>
      </c>
      <c r="D84" s="3">
        <v>21546.970889400003</v>
      </c>
      <c r="E84" s="3">
        <v>7740.7343134599996</v>
      </c>
      <c r="F84" s="3">
        <v>19.439285230000003</v>
      </c>
    </row>
    <row r="85" spans="1:6" x14ac:dyDescent="0.35">
      <c r="A85" s="1">
        <v>42736</v>
      </c>
      <c r="B85" s="3">
        <v>2076.3778069700002</v>
      </c>
      <c r="C85" s="3">
        <v>587.05096485000001</v>
      </c>
      <c r="D85" s="3">
        <v>20761.222140130001</v>
      </c>
      <c r="E85" s="3">
        <v>7339.9785498500014</v>
      </c>
      <c r="F85" s="3">
        <v>19.242064720000002</v>
      </c>
    </row>
    <row r="86" spans="1:6" x14ac:dyDescent="0.35">
      <c r="A86" s="1">
        <v>42705</v>
      </c>
      <c r="B86" s="3">
        <v>2139.1525670800002</v>
      </c>
      <c r="C86" s="3">
        <v>530.93664856999999</v>
      </c>
      <c r="D86" s="3">
        <v>18231.471483179997</v>
      </c>
      <c r="E86" s="3">
        <v>7868.5416524800003</v>
      </c>
      <c r="F86" s="3">
        <v>18.779601770000003</v>
      </c>
    </row>
    <row r="87" spans="1:6" x14ac:dyDescent="0.35">
      <c r="A87" s="1">
        <v>42675</v>
      </c>
      <c r="B87" s="3">
        <v>2167.5482536</v>
      </c>
      <c r="C87" s="3">
        <v>521.33743144000005</v>
      </c>
      <c r="D87" s="3">
        <v>19028.880608339998</v>
      </c>
      <c r="E87" s="3">
        <v>7628.940471939999</v>
      </c>
      <c r="F87" s="3">
        <v>19.507796880000001</v>
      </c>
    </row>
    <row r="88" spans="1:6" x14ac:dyDescent="0.35">
      <c r="A88" s="1">
        <v>42644</v>
      </c>
      <c r="B88" s="3">
        <v>2166.0245505799994</v>
      </c>
      <c r="C88" s="3">
        <v>531.08455429000003</v>
      </c>
      <c r="D88" s="3">
        <v>19016.719771349999</v>
      </c>
      <c r="E88" s="3">
        <v>8102.5728755500022</v>
      </c>
      <c r="F88" s="3">
        <v>20.855985260000001</v>
      </c>
    </row>
    <row r="89" spans="1:6" x14ac:dyDescent="0.35">
      <c r="A89" s="1">
        <v>42614</v>
      </c>
      <c r="B89" s="3">
        <v>1997.5688045299999</v>
      </c>
      <c r="C89" s="3">
        <v>715.41330059999996</v>
      </c>
      <c r="D89" s="3">
        <v>19011.105916359997</v>
      </c>
      <c r="E89" s="3">
        <v>7445.5713632100005</v>
      </c>
      <c r="F89" s="3">
        <v>24.056713789999996</v>
      </c>
    </row>
    <row r="90" spans="1:6" x14ac:dyDescent="0.35">
      <c r="A90" s="1">
        <v>42583</v>
      </c>
      <c r="B90" s="3">
        <v>1963.3623895700005</v>
      </c>
      <c r="C90" s="3">
        <v>690.56238567000003</v>
      </c>
      <c r="D90" s="3">
        <v>18592.516422069999</v>
      </c>
      <c r="E90" s="3">
        <v>6920.4793892300004</v>
      </c>
      <c r="F90" s="3">
        <v>24.025277849999998</v>
      </c>
    </row>
    <row r="91" spans="1:6" x14ac:dyDescent="0.35">
      <c r="A91" s="1">
        <v>42552</v>
      </c>
      <c r="B91" s="3">
        <v>1945.42231885</v>
      </c>
      <c r="C91" s="3">
        <v>659.48298310000007</v>
      </c>
      <c r="D91" s="3">
        <v>17577.550936899996</v>
      </c>
      <c r="E91" s="3">
        <v>6608.4405317299997</v>
      </c>
      <c r="F91" s="3">
        <v>23.789691080000001</v>
      </c>
    </row>
    <row r="92" spans="1:6" x14ac:dyDescent="0.35">
      <c r="A92" s="1">
        <v>42522</v>
      </c>
      <c r="B92" s="3">
        <v>2025.4385684599997</v>
      </c>
      <c r="C92" s="3">
        <v>655.72848320999992</v>
      </c>
      <c r="D92" s="3">
        <v>15930.50307418</v>
      </c>
      <c r="E92" s="3">
        <v>6391.2750862299999</v>
      </c>
      <c r="F92" s="3">
        <v>31.859649730000001</v>
      </c>
    </row>
    <row r="93" spans="1:6" x14ac:dyDescent="0.35">
      <c r="A93" s="1">
        <v>42491</v>
      </c>
      <c r="B93" s="3">
        <v>1940.42500387</v>
      </c>
      <c r="C93" s="3">
        <v>666.2934027</v>
      </c>
      <c r="D93" s="3">
        <v>15812.75335311</v>
      </c>
      <c r="E93" s="3">
        <v>5702.5202341200002</v>
      </c>
      <c r="F93" s="3">
        <v>35.197558669999999</v>
      </c>
    </row>
    <row r="94" spans="1:6" x14ac:dyDescent="0.35">
      <c r="A94" s="1">
        <v>42461</v>
      </c>
      <c r="B94" s="3">
        <v>1933.3870847399999</v>
      </c>
      <c r="C94" s="3">
        <v>721.97700801999997</v>
      </c>
      <c r="D94" s="3">
        <v>15741.759083420002</v>
      </c>
      <c r="E94" s="3">
        <v>5837.4787988899998</v>
      </c>
      <c r="F94" s="3">
        <v>36.447142370000002</v>
      </c>
    </row>
    <row r="95" spans="1:6" x14ac:dyDescent="0.35">
      <c r="A95" s="1">
        <v>42430</v>
      </c>
      <c r="B95" s="3">
        <v>1911.2583094299998</v>
      </c>
      <c r="C95" s="3">
        <v>758.73435849999987</v>
      </c>
      <c r="D95" s="3">
        <v>17137.84218358</v>
      </c>
      <c r="E95" s="3">
        <v>5585.1604810099998</v>
      </c>
      <c r="F95" s="3">
        <v>38.716708650000001</v>
      </c>
    </row>
    <row r="96" spans="1:6" x14ac:dyDescent="0.35">
      <c r="A96" s="1">
        <v>42401</v>
      </c>
      <c r="B96" s="3">
        <v>2136.81753875</v>
      </c>
      <c r="C96" s="3">
        <v>799.34786968000003</v>
      </c>
      <c r="D96" s="3">
        <v>17074.482407830001</v>
      </c>
      <c r="E96" s="3">
        <v>5302.3712520199997</v>
      </c>
      <c r="F96" s="3">
        <v>36.530024069999996</v>
      </c>
    </row>
    <row r="97" spans="1:6" x14ac:dyDescent="0.35">
      <c r="A97" s="1">
        <v>42370</v>
      </c>
      <c r="B97" s="3">
        <v>2104.64573913</v>
      </c>
      <c r="C97" s="3">
        <v>836.21068379999997</v>
      </c>
      <c r="D97" s="3">
        <v>14393.583775469999</v>
      </c>
      <c r="E97" s="3">
        <v>5133.8914794900002</v>
      </c>
      <c r="F97" s="3">
        <v>38.363022819999998</v>
      </c>
    </row>
    <row r="98" spans="1:6" x14ac:dyDescent="0.35">
      <c r="A98" s="1">
        <v>42339</v>
      </c>
      <c r="B98" s="3">
        <v>4039.3374280500002</v>
      </c>
      <c r="C98" s="3">
        <v>2390.4543107599998</v>
      </c>
      <c r="D98" s="3">
        <v>11388.119145750001</v>
      </c>
      <c r="E98" s="3">
        <v>3376.0993504100002</v>
      </c>
      <c r="F98" s="3">
        <v>37.920266949999998</v>
      </c>
    </row>
    <row r="99" spans="1:6" x14ac:dyDescent="0.35">
      <c r="A99" s="1">
        <v>42309</v>
      </c>
      <c r="B99" s="3">
        <v>3700.8711013200004</v>
      </c>
      <c r="C99" s="3">
        <v>2426.0420157599997</v>
      </c>
      <c r="D99" s="3">
        <v>11140.758600630001</v>
      </c>
      <c r="E99" s="3">
        <v>3598.9206825499996</v>
      </c>
      <c r="F99" s="3">
        <v>37.977225419999996</v>
      </c>
    </row>
    <row r="100" spans="1:6" x14ac:dyDescent="0.35">
      <c r="A100" s="1">
        <v>42278</v>
      </c>
      <c r="B100" s="3">
        <v>3700.1434579300003</v>
      </c>
      <c r="C100" s="3">
        <v>2498.5868484799998</v>
      </c>
      <c r="D100" s="3">
        <v>11134.628810909999</v>
      </c>
      <c r="E100" s="3">
        <v>3626.8425939899994</v>
      </c>
      <c r="F100" s="3">
        <v>36.654044150000004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3AF9-6B85-4D54-8215-61BB2A6344EF}">
  <dimension ref="A1:F100"/>
  <sheetViews>
    <sheetView workbookViewId="0">
      <selection activeCell="C106" sqref="C106"/>
    </sheetView>
  </sheetViews>
  <sheetFormatPr defaultRowHeight="14.5" x14ac:dyDescent="0.35"/>
  <cols>
    <col min="1" max="1" width="7" bestFit="1" customWidth="1"/>
    <col min="2" max="2" width="49.08984375" style="2" bestFit="1" customWidth="1"/>
    <col min="3" max="3" width="42.26953125" style="2" bestFit="1" customWidth="1"/>
    <col min="4" max="4" width="38.453125" style="2" bestFit="1" customWidth="1"/>
    <col min="5" max="5" width="30.6328125" style="2" bestFit="1" customWidth="1"/>
    <col min="6" max="6" width="32.453125" style="2" bestFit="1" customWidth="1"/>
  </cols>
  <sheetData>
    <row r="1" spans="1:6" x14ac:dyDescent="0.35">
      <c r="A1" t="s">
        <v>0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</row>
    <row r="2" spans="1:6" x14ac:dyDescent="0.35">
      <c r="A2" s="1">
        <v>45261</v>
      </c>
      <c r="B2" s="3">
        <v>1253.7661957</v>
      </c>
      <c r="C2" s="3">
        <v>12485.872676585266</v>
      </c>
      <c r="D2" s="3">
        <v>313898.17524720234</v>
      </c>
      <c r="E2" s="3">
        <v>89382.029081524423</v>
      </c>
      <c r="F2" s="3">
        <v>0</v>
      </c>
    </row>
    <row r="3" spans="1:6" x14ac:dyDescent="0.35">
      <c r="A3" s="1">
        <v>45231</v>
      </c>
      <c r="B3" s="3">
        <v>1314.22420601</v>
      </c>
      <c r="C3" s="3">
        <v>11745.4840629298</v>
      </c>
      <c r="D3" s="3">
        <v>321377.278459111</v>
      </c>
      <c r="E3" s="3">
        <v>80585.042502407494</v>
      </c>
      <c r="F3" s="3">
        <v>0</v>
      </c>
    </row>
    <row r="4" spans="1:6" x14ac:dyDescent="0.35">
      <c r="A4" s="1">
        <v>45200</v>
      </c>
      <c r="B4" s="3">
        <v>1313.6308591999998</v>
      </c>
      <c r="C4" s="3">
        <v>11112.97023997</v>
      </c>
      <c r="D4" s="3">
        <v>320620.34975424904</v>
      </c>
      <c r="E4" s="3">
        <v>72268.622850548869</v>
      </c>
      <c r="F4" s="3">
        <v>0</v>
      </c>
    </row>
    <row r="5" spans="1:6" x14ac:dyDescent="0.35">
      <c r="A5" s="1">
        <v>45170</v>
      </c>
      <c r="B5" s="3">
        <v>1474.8642244300001</v>
      </c>
      <c r="C5" s="3">
        <v>10719.249804690002</v>
      </c>
      <c r="D5" s="3">
        <v>327549.15035966301</v>
      </c>
      <c r="E5" s="3">
        <v>77711.759192227371</v>
      </c>
      <c r="F5" s="3">
        <v>0</v>
      </c>
    </row>
    <row r="6" spans="1:6" x14ac:dyDescent="0.35">
      <c r="A6" s="1">
        <v>45139</v>
      </c>
      <c r="B6" s="3">
        <v>1488.82234326</v>
      </c>
      <c r="C6" s="3">
        <v>10494.269532480001</v>
      </c>
      <c r="D6" s="3">
        <v>326573.61292037898</v>
      </c>
      <c r="E6" s="3">
        <v>77712.469046231941</v>
      </c>
      <c r="F6" s="3">
        <v>0</v>
      </c>
    </row>
    <row r="7" spans="1:6" x14ac:dyDescent="0.35">
      <c r="A7" s="1">
        <v>45108</v>
      </c>
      <c r="B7" s="3">
        <v>1556.1986613399999</v>
      </c>
      <c r="C7" s="3">
        <v>9594.4294271200015</v>
      </c>
      <c r="D7" s="3">
        <v>322475.24563622725</v>
      </c>
      <c r="E7" s="3">
        <v>82312.274639707277</v>
      </c>
      <c r="F7" s="3">
        <v>0</v>
      </c>
    </row>
    <row r="8" spans="1:6" x14ac:dyDescent="0.35">
      <c r="A8" s="1">
        <v>45078</v>
      </c>
      <c r="B8" s="3">
        <v>1564.4991291900001</v>
      </c>
      <c r="C8" s="3">
        <v>9624.7604797099993</v>
      </c>
      <c r="D8" s="3">
        <v>319439.45152049937</v>
      </c>
      <c r="E8" s="3">
        <v>81381.252588161253</v>
      </c>
      <c r="F8" s="3">
        <v>0</v>
      </c>
    </row>
    <row r="9" spans="1:6" x14ac:dyDescent="0.35">
      <c r="A9" s="1">
        <v>45047</v>
      </c>
      <c r="B9" s="3">
        <v>1708.9508346</v>
      </c>
      <c r="C9" s="3">
        <v>9003.9156142100001</v>
      </c>
      <c r="D9" s="3">
        <v>319601.34988528461</v>
      </c>
      <c r="E9" s="3">
        <v>76695.451879276341</v>
      </c>
      <c r="F9" s="3">
        <v>0</v>
      </c>
    </row>
    <row r="10" spans="1:6" x14ac:dyDescent="0.35">
      <c r="A10" s="1">
        <v>45017</v>
      </c>
      <c r="B10" s="3">
        <v>1411.6585999399997</v>
      </c>
      <c r="C10" s="3">
        <v>8272.5537704599992</v>
      </c>
      <c r="D10" s="3">
        <v>314300.597927297</v>
      </c>
      <c r="E10" s="3">
        <v>69805.834886207347</v>
      </c>
      <c r="F10" s="3">
        <v>0</v>
      </c>
    </row>
    <row r="11" spans="1:6" x14ac:dyDescent="0.35">
      <c r="A11" s="1">
        <v>44986</v>
      </c>
      <c r="B11" s="3">
        <v>1253.8608172100001</v>
      </c>
      <c r="C11" s="3">
        <v>8355.0044501400007</v>
      </c>
      <c r="D11" s="3">
        <v>311667.20789332077</v>
      </c>
      <c r="E11" s="3">
        <v>69172.857821817437</v>
      </c>
      <c r="F11" s="3">
        <v>0</v>
      </c>
    </row>
    <row r="12" spans="1:6" x14ac:dyDescent="0.35">
      <c r="A12" s="1">
        <v>44958</v>
      </c>
      <c r="B12" s="3">
        <v>2124.0251544399998</v>
      </c>
      <c r="C12" s="3">
        <v>8007.1242233399989</v>
      </c>
      <c r="D12" s="3">
        <v>314880.47814383556</v>
      </c>
      <c r="E12" s="3">
        <v>72366.891185474728</v>
      </c>
      <c r="F12" s="3">
        <v>0</v>
      </c>
    </row>
    <row r="13" spans="1:6" x14ac:dyDescent="0.35">
      <c r="A13" s="1">
        <v>44927</v>
      </c>
      <c r="B13" s="3">
        <v>2190.2718603799999</v>
      </c>
      <c r="C13" s="3">
        <v>8237.469067510001</v>
      </c>
      <c r="D13" s="3">
        <v>321047.23823194107</v>
      </c>
      <c r="E13" s="3">
        <v>73717.68518112968</v>
      </c>
      <c r="F13" s="3">
        <v>0</v>
      </c>
    </row>
    <row r="14" spans="1:6" x14ac:dyDescent="0.35">
      <c r="A14" s="1">
        <v>44896</v>
      </c>
      <c r="B14" s="3">
        <v>2084.5622649000002</v>
      </c>
      <c r="C14" s="3">
        <v>8224.6434442999998</v>
      </c>
      <c r="D14" s="3">
        <v>319662.80107629998</v>
      </c>
      <c r="E14" s="3">
        <v>72727.93008274</v>
      </c>
      <c r="F14" s="3">
        <v>0</v>
      </c>
    </row>
    <row r="15" spans="1:6" x14ac:dyDescent="0.35">
      <c r="A15" s="1">
        <v>44866</v>
      </c>
      <c r="B15" s="3">
        <v>2110.0905762300004</v>
      </c>
      <c r="C15" s="3">
        <v>8306.9449188300005</v>
      </c>
      <c r="D15" s="3">
        <v>324517.3371506093</v>
      </c>
      <c r="E15" s="3">
        <v>75796.321173408593</v>
      </c>
      <c r="F15" s="3">
        <v>0</v>
      </c>
    </row>
    <row r="16" spans="1:6" x14ac:dyDescent="0.35">
      <c r="A16" s="1">
        <v>44835</v>
      </c>
      <c r="B16" s="3">
        <v>2098.2254173400001</v>
      </c>
      <c r="C16" s="3">
        <v>8802.1466750100008</v>
      </c>
      <c r="D16" s="3">
        <v>338437.35654363869</v>
      </c>
      <c r="E16" s="3">
        <v>78348.48853165716</v>
      </c>
      <c r="F16" s="3">
        <v>0</v>
      </c>
    </row>
    <row r="17" spans="1:6" x14ac:dyDescent="0.35">
      <c r="A17" s="1">
        <v>44805</v>
      </c>
      <c r="B17" s="3">
        <v>2100.5416823900009</v>
      </c>
      <c r="C17" s="3">
        <v>7551.4856417999999</v>
      </c>
      <c r="D17" s="3">
        <v>336172.07589422009</v>
      </c>
      <c r="E17" s="3">
        <v>74784.163682868719</v>
      </c>
      <c r="F17" s="3">
        <v>0</v>
      </c>
    </row>
    <row r="18" spans="1:6" x14ac:dyDescent="0.35">
      <c r="A18" s="1">
        <v>44774</v>
      </c>
      <c r="B18" s="3">
        <v>2114.6313122399997</v>
      </c>
      <c r="C18" s="3">
        <v>7111.9308048700013</v>
      </c>
      <c r="D18" s="3">
        <v>332902.22458887182</v>
      </c>
      <c r="E18" s="3">
        <v>73083.576621214379</v>
      </c>
      <c r="F18" s="3">
        <v>0</v>
      </c>
    </row>
    <row r="19" spans="1:6" x14ac:dyDescent="0.35">
      <c r="A19" s="1">
        <v>44743</v>
      </c>
      <c r="B19" s="3">
        <v>2079.9453526799998</v>
      </c>
      <c r="C19" s="3">
        <v>7161.5127598399995</v>
      </c>
      <c r="D19" s="3">
        <v>326384.58733247785</v>
      </c>
      <c r="E19" s="3">
        <v>67284.972486064435</v>
      </c>
      <c r="F19" s="3">
        <v>0</v>
      </c>
    </row>
    <row r="20" spans="1:6" x14ac:dyDescent="0.35">
      <c r="A20" s="1">
        <v>44713</v>
      </c>
      <c r="B20" s="3">
        <v>2240.1140708499997</v>
      </c>
      <c r="C20" s="3">
        <v>7058.2602999499995</v>
      </c>
      <c r="D20" s="3">
        <v>324241.86027796433</v>
      </c>
      <c r="E20" s="3">
        <v>64400.939531146214</v>
      </c>
      <c r="F20" s="3">
        <v>0</v>
      </c>
    </row>
    <row r="21" spans="1:6" x14ac:dyDescent="0.35">
      <c r="A21" s="1">
        <v>44682</v>
      </c>
      <c r="B21" s="3">
        <v>2259.0549954900002</v>
      </c>
      <c r="C21" s="3">
        <v>6855.5089601400005</v>
      </c>
      <c r="D21" s="3">
        <v>319678.1236791297</v>
      </c>
      <c r="E21" s="3">
        <v>68442.68796386804</v>
      </c>
      <c r="F21" s="3">
        <v>0</v>
      </c>
    </row>
    <row r="22" spans="1:6" x14ac:dyDescent="0.35">
      <c r="A22" s="1">
        <v>44652</v>
      </c>
      <c r="B22" s="3">
        <v>2081.3295240399998</v>
      </c>
      <c r="C22" s="3">
        <v>6927.6603268299996</v>
      </c>
      <c r="D22" s="3">
        <v>321580.95253911935</v>
      </c>
      <c r="E22" s="3">
        <v>68058.495037787259</v>
      </c>
      <c r="F22" s="3">
        <v>0</v>
      </c>
    </row>
    <row r="23" spans="1:6" x14ac:dyDescent="0.35">
      <c r="A23" s="1">
        <v>44621</v>
      </c>
      <c r="B23" s="3">
        <v>2175.76885348</v>
      </c>
      <c r="C23" s="3">
        <v>6804.5517140200009</v>
      </c>
      <c r="D23" s="3">
        <v>325307.76788564696</v>
      </c>
      <c r="E23" s="3">
        <v>72958.73187301369</v>
      </c>
      <c r="F23" s="3">
        <v>0</v>
      </c>
    </row>
    <row r="24" spans="1:6" x14ac:dyDescent="0.35">
      <c r="A24" s="1">
        <v>44593</v>
      </c>
      <c r="B24" s="3">
        <v>2274.3765923299998</v>
      </c>
      <c r="C24" s="3">
        <v>6549.5912598499999</v>
      </c>
      <c r="D24" s="3">
        <v>324965.64977044304</v>
      </c>
      <c r="E24" s="3">
        <v>70397.530830382268</v>
      </c>
      <c r="F24" s="3">
        <v>0</v>
      </c>
    </row>
    <row r="25" spans="1:6" x14ac:dyDescent="0.35">
      <c r="A25" s="1">
        <v>44562</v>
      </c>
      <c r="B25" s="3">
        <v>2372.6702373899998</v>
      </c>
      <c r="C25" s="3">
        <v>6296.6098003000016</v>
      </c>
      <c r="D25" s="3">
        <v>328424.32474271226</v>
      </c>
      <c r="E25" s="3">
        <v>72465.140604487446</v>
      </c>
      <c r="F25" s="3">
        <v>0</v>
      </c>
    </row>
    <row r="26" spans="1:6" x14ac:dyDescent="0.35">
      <c r="A26" s="1">
        <v>44531</v>
      </c>
      <c r="B26" s="3">
        <v>2266.3139971099999</v>
      </c>
      <c r="C26" s="3">
        <v>6248.7113975000011</v>
      </c>
      <c r="D26" s="3">
        <v>328007.24793879129</v>
      </c>
      <c r="E26" s="3">
        <v>72458.740422511852</v>
      </c>
      <c r="F26" s="3">
        <v>0</v>
      </c>
    </row>
    <row r="27" spans="1:6" x14ac:dyDescent="0.35">
      <c r="A27" s="1">
        <v>44501</v>
      </c>
      <c r="B27" s="3">
        <v>2138.6954966200001</v>
      </c>
      <c r="C27" s="3">
        <v>6564.0246761999997</v>
      </c>
      <c r="D27" s="3">
        <v>325460.85902665346</v>
      </c>
      <c r="E27" s="3">
        <v>71014.807728402462</v>
      </c>
      <c r="F27" s="3">
        <v>0</v>
      </c>
    </row>
    <row r="28" spans="1:6" x14ac:dyDescent="0.35">
      <c r="A28" s="1">
        <v>44470</v>
      </c>
      <c r="B28" s="3">
        <v>2136.7253575599998</v>
      </c>
      <c r="C28" s="3">
        <v>5882.9571613700009</v>
      </c>
      <c r="D28" s="3">
        <v>326551.60149782815</v>
      </c>
      <c r="E28" s="3">
        <v>72249.258080911895</v>
      </c>
      <c r="F28" s="3">
        <v>0</v>
      </c>
    </row>
    <row r="29" spans="1:6" x14ac:dyDescent="0.35">
      <c r="A29" s="1">
        <v>44440</v>
      </c>
      <c r="B29" s="3">
        <v>1683.8770614700002</v>
      </c>
      <c r="C29" s="3">
        <v>5873.9663073500005</v>
      </c>
      <c r="D29" s="3">
        <v>306088.07291288604</v>
      </c>
      <c r="E29" s="3">
        <v>66833.887258817296</v>
      </c>
      <c r="F29" s="3">
        <v>0</v>
      </c>
    </row>
    <row r="30" spans="1:6" x14ac:dyDescent="0.35">
      <c r="A30" s="1">
        <v>44409</v>
      </c>
      <c r="B30" s="3">
        <v>1651.79538598</v>
      </c>
      <c r="C30" s="3">
        <v>5747.0207604900006</v>
      </c>
      <c r="D30" s="3">
        <v>310145.29147110996</v>
      </c>
      <c r="E30" s="3">
        <v>70602.970134485789</v>
      </c>
      <c r="F30" s="3">
        <v>0</v>
      </c>
    </row>
    <row r="31" spans="1:6" x14ac:dyDescent="0.35">
      <c r="A31" s="1">
        <v>44378</v>
      </c>
      <c r="B31" s="3">
        <v>1617.3760649799997</v>
      </c>
      <c r="C31" s="3">
        <v>5713.1172510300003</v>
      </c>
      <c r="D31" s="3">
        <v>305330.59523517964</v>
      </c>
      <c r="E31" s="3">
        <v>71350.229558262145</v>
      </c>
      <c r="F31" s="3">
        <v>0</v>
      </c>
    </row>
    <row r="32" spans="1:6" x14ac:dyDescent="0.35">
      <c r="A32" s="1">
        <v>44348</v>
      </c>
      <c r="B32" s="3">
        <v>1593.91347314</v>
      </c>
      <c r="C32" s="3">
        <v>5777.7839578099993</v>
      </c>
      <c r="D32" s="3">
        <v>308815.183004149</v>
      </c>
      <c r="E32" s="3">
        <v>71011.876323944904</v>
      </c>
      <c r="F32" s="3">
        <v>0</v>
      </c>
    </row>
    <row r="33" spans="1:6" x14ac:dyDescent="0.35">
      <c r="A33" s="1">
        <v>44317</v>
      </c>
      <c r="B33" s="3">
        <v>1573.22664267</v>
      </c>
      <c r="C33" s="3">
        <v>5914.3453601500005</v>
      </c>
      <c r="D33" s="3">
        <v>305665.59226258053</v>
      </c>
      <c r="E33" s="3">
        <v>69075.805783310308</v>
      </c>
      <c r="F33" s="3">
        <v>0</v>
      </c>
    </row>
    <row r="34" spans="1:6" x14ac:dyDescent="0.35">
      <c r="A34" s="1">
        <v>44287</v>
      </c>
      <c r="B34" s="3">
        <v>1543.4609136000001</v>
      </c>
      <c r="C34" s="3">
        <v>5827.4225302199993</v>
      </c>
      <c r="D34" s="3">
        <v>301543.84963755606</v>
      </c>
      <c r="E34" s="3">
        <v>69197.402593003717</v>
      </c>
      <c r="F34" s="3">
        <v>0</v>
      </c>
    </row>
    <row r="35" spans="1:6" x14ac:dyDescent="0.35">
      <c r="A35" s="1">
        <v>44256</v>
      </c>
      <c r="B35" s="3">
        <v>1558.84998255</v>
      </c>
      <c r="C35" s="3">
        <v>5649.528169799999</v>
      </c>
      <c r="D35" s="3">
        <v>302122.10749664047</v>
      </c>
      <c r="E35" s="3">
        <v>66088.537524288069</v>
      </c>
      <c r="F35" s="3">
        <v>0</v>
      </c>
    </row>
    <row r="36" spans="1:6" x14ac:dyDescent="0.35">
      <c r="A36" s="1">
        <v>44228</v>
      </c>
      <c r="B36" s="3">
        <v>1625.36944307</v>
      </c>
      <c r="C36" s="3">
        <v>6086.4775045699998</v>
      </c>
      <c r="D36" s="3">
        <v>298124.45859455684</v>
      </c>
      <c r="E36" s="3">
        <v>64057.734279228418</v>
      </c>
      <c r="F36" s="3">
        <v>0</v>
      </c>
    </row>
    <row r="37" spans="1:6" x14ac:dyDescent="0.35">
      <c r="A37" s="1">
        <v>44197</v>
      </c>
      <c r="B37" s="3">
        <v>1636.48167395</v>
      </c>
      <c r="C37" s="3">
        <v>6115.3020209699989</v>
      </c>
      <c r="D37" s="3">
        <v>296743.74910846056</v>
      </c>
      <c r="E37" s="3">
        <v>63658.842619898242</v>
      </c>
      <c r="F37" s="3">
        <v>0</v>
      </c>
    </row>
    <row r="38" spans="1:6" x14ac:dyDescent="0.35">
      <c r="A38" s="1">
        <v>44166</v>
      </c>
      <c r="B38" s="3">
        <v>1624.6019215199999</v>
      </c>
      <c r="C38" s="3">
        <v>6061.5513840699996</v>
      </c>
      <c r="D38" s="3">
        <v>290304.16916251008</v>
      </c>
      <c r="E38" s="3">
        <v>61385.872772269999</v>
      </c>
      <c r="F38" s="3">
        <v>0</v>
      </c>
    </row>
    <row r="39" spans="1:6" x14ac:dyDescent="0.35">
      <c r="A39" s="1">
        <v>44136</v>
      </c>
      <c r="B39" s="3">
        <v>1626.7705880099761</v>
      </c>
      <c r="C39" s="3">
        <v>6070.2044142899995</v>
      </c>
      <c r="D39" s="3">
        <v>285368.34099822002</v>
      </c>
      <c r="E39" s="3">
        <v>55316.448468970011</v>
      </c>
      <c r="F39" s="3">
        <v>0</v>
      </c>
    </row>
    <row r="40" spans="1:6" x14ac:dyDescent="0.35">
      <c r="A40" s="1">
        <v>44105</v>
      </c>
      <c r="B40" s="3">
        <v>1631.94381853</v>
      </c>
      <c r="C40" s="3">
        <v>5909.3964439299998</v>
      </c>
      <c r="D40" s="3">
        <v>280491.51671000995</v>
      </c>
      <c r="E40" s="3">
        <v>49425.710719219998</v>
      </c>
      <c r="F40" s="3">
        <v>0</v>
      </c>
    </row>
    <row r="41" spans="1:6" x14ac:dyDescent="0.35">
      <c r="A41" s="1">
        <v>44075</v>
      </c>
      <c r="B41" s="3">
        <v>1644.98146937</v>
      </c>
      <c r="C41" s="3">
        <v>5562.3831535800009</v>
      </c>
      <c r="D41" s="3">
        <v>277779.80016146001</v>
      </c>
      <c r="E41" s="3">
        <v>48252.202529000009</v>
      </c>
      <c r="F41" s="3">
        <v>0</v>
      </c>
    </row>
    <row r="42" spans="1:6" x14ac:dyDescent="0.35">
      <c r="A42" s="1">
        <v>44044</v>
      </c>
      <c r="B42" s="3">
        <v>1712.79692866</v>
      </c>
      <c r="C42" s="3">
        <v>6639.83714246</v>
      </c>
      <c r="D42" s="3">
        <v>277071.54410032998</v>
      </c>
      <c r="E42" s="3">
        <v>49445.70085066001</v>
      </c>
      <c r="F42" s="3">
        <v>0</v>
      </c>
    </row>
    <row r="43" spans="1:6" x14ac:dyDescent="0.35">
      <c r="A43" s="1">
        <v>44013</v>
      </c>
      <c r="B43" s="3">
        <v>1790.78039042</v>
      </c>
      <c r="C43" s="3">
        <v>6536.5754904199994</v>
      </c>
      <c r="D43" s="3">
        <v>272076.4301916</v>
      </c>
      <c r="E43" s="3">
        <v>50025.705767359999</v>
      </c>
      <c r="F43" s="3">
        <v>0</v>
      </c>
    </row>
    <row r="44" spans="1:6" x14ac:dyDescent="0.35">
      <c r="A44" s="1">
        <v>43983</v>
      </c>
      <c r="B44" s="3">
        <v>1798.4308368000002</v>
      </c>
      <c r="C44" s="3">
        <v>6294.8189909099992</v>
      </c>
      <c r="D44" s="3">
        <v>262941.62935557001</v>
      </c>
      <c r="E44" s="3">
        <v>46475.376242910002</v>
      </c>
      <c r="F44" s="3">
        <v>0</v>
      </c>
    </row>
    <row r="45" spans="1:6" x14ac:dyDescent="0.35">
      <c r="A45" s="1">
        <v>43952</v>
      </c>
      <c r="B45" s="3">
        <v>1804.7471266</v>
      </c>
      <c r="C45" s="3">
        <v>6021.8006260199991</v>
      </c>
      <c r="D45" s="3">
        <v>254547.80968907004</v>
      </c>
      <c r="E45" s="3">
        <v>41767.136909790002</v>
      </c>
      <c r="F45" s="3">
        <v>0</v>
      </c>
    </row>
    <row r="46" spans="1:6" x14ac:dyDescent="0.35">
      <c r="A46" s="1">
        <v>43922</v>
      </c>
      <c r="B46" s="3">
        <v>1821.03768021</v>
      </c>
      <c r="C46" s="3">
        <v>5988.0761272100008</v>
      </c>
      <c r="D46" s="3">
        <v>250129.82099691001</v>
      </c>
      <c r="E46" s="3">
        <v>38957.183053580011</v>
      </c>
      <c r="F46" s="3">
        <v>0</v>
      </c>
    </row>
    <row r="47" spans="1:6" x14ac:dyDescent="0.35">
      <c r="A47" s="1">
        <v>43891</v>
      </c>
      <c r="B47" s="3">
        <v>1932.86877347</v>
      </c>
      <c r="C47" s="3">
        <v>5746.44289656</v>
      </c>
      <c r="D47" s="3">
        <v>249062.06946038999</v>
      </c>
      <c r="E47" s="3">
        <v>36404.917896709994</v>
      </c>
      <c r="F47" s="3">
        <v>0</v>
      </c>
    </row>
    <row r="48" spans="1:6" x14ac:dyDescent="0.35">
      <c r="A48" s="1">
        <v>43862</v>
      </c>
      <c r="B48" s="3">
        <v>2034.5921237699999</v>
      </c>
      <c r="C48" s="3">
        <v>5978.7315395100004</v>
      </c>
      <c r="D48" s="3">
        <v>260232.46086322999</v>
      </c>
      <c r="E48" s="3">
        <v>49265.645899940006</v>
      </c>
      <c r="F48" s="3">
        <v>0</v>
      </c>
    </row>
    <row r="49" spans="1:6" x14ac:dyDescent="0.35">
      <c r="A49" s="1">
        <v>43831</v>
      </c>
      <c r="B49" s="3">
        <v>2169.0269389200002</v>
      </c>
      <c r="C49" s="3">
        <v>6073.74917069</v>
      </c>
      <c r="D49" s="3">
        <v>257531.86309558002</v>
      </c>
      <c r="E49" s="3">
        <v>51269.77364372</v>
      </c>
      <c r="F49" s="3">
        <v>0</v>
      </c>
    </row>
    <row r="50" spans="1:6" x14ac:dyDescent="0.35">
      <c r="A50" s="1">
        <v>43800</v>
      </c>
      <c r="B50" s="3">
        <v>2095.43817317</v>
      </c>
      <c r="C50" s="3">
        <v>6490.3094712600005</v>
      </c>
      <c r="D50" s="3">
        <v>254050.14898005989</v>
      </c>
      <c r="E50" s="3">
        <v>50606.839759820003</v>
      </c>
      <c r="F50" s="3">
        <v>0</v>
      </c>
    </row>
    <row r="51" spans="1:6" x14ac:dyDescent="0.35">
      <c r="A51" s="1">
        <v>43770</v>
      </c>
      <c r="B51" s="3">
        <v>2145.8031681900002</v>
      </c>
      <c r="C51" s="3">
        <v>6457.2896829699994</v>
      </c>
      <c r="D51" s="3">
        <v>246492.14350432012</v>
      </c>
      <c r="E51" s="3">
        <v>44457.979828839998</v>
      </c>
      <c r="F51" s="3">
        <v>0</v>
      </c>
    </row>
    <row r="52" spans="1:6" x14ac:dyDescent="0.35">
      <c r="A52" s="1">
        <v>43739</v>
      </c>
      <c r="B52" s="3">
        <v>2157.36200762</v>
      </c>
      <c r="C52" s="3">
        <v>6736.5502154699998</v>
      </c>
      <c r="D52" s="3">
        <v>240028.80041712002</v>
      </c>
      <c r="E52" s="3">
        <v>45053.13209892001</v>
      </c>
      <c r="F52" s="3">
        <v>0</v>
      </c>
    </row>
    <row r="53" spans="1:6" x14ac:dyDescent="0.35">
      <c r="A53" s="1">
        <v>43709</v>
      </c>
      <c r="B53" s="3">
        <v>2153.3241140099994</v>
      </c>
      <c r="C53" s="3">
        <v>6055.8589260600002</v>
      </c>
      <c r="D53" s="3">
        <v>237630.86048227001</v>
      </c>
      <c r="E53" s="3">
        <v>43831.407909500005</v>
      </c>
      <c r="F53" s="3">
        <v>0</v>
      </c>
    </row>
    <row r="54" spans="1:6" x14ac:dyDescent="0.35">
      <c r="A54" s="1">
        <v>43678</v>
      </c>
      <c r="B54" s="3">
        <v>2192.2131375399999</v>
      </c>
      <c r="C54" s="3">
        <v>5632.5497300899997</v>
      </c>
      <c r="D54" s="3">
        <v>235668.39592869932</v>
      </c>
      <c r="E54" s="3">
        <v>43068.978338650682</v>
      </c>
      <c r="F54" s="3">
        <v>0</v>
      </c>
    </row>
    <row r="55" spans="1:6" x14ac:dyDescent="0.35">
      <c r="A55" s="1">
        <v>43647</v>
      </c>
      <c r="B55" s="3">
        <v>2235.9755389100001</v>
      </c>
      <c r="C55" s="3">
        <v>5530.7036220399996</v>
      </c>
      <c r="D55" s="3">
        <v>231493.75112991023</v>
      </c>
      <c r="E55" s="3">
        <v>43295.510201640005</v>
      </c>
      <c r="F55" s="3">
        <v>0</v>
      </c>
    </row>
    <row r="56" spans="1:6" x14ac:dyDescent="0.35">
      <c r="A56" s="1">
        <v>43617</v>
      </c>
      <c r="B56" s="3">
        <v>2242.6676208399999</v>
      </c>
      <c r="C56" s="3">
        <v>5107.1230133600002</v>
      </c>
      <c r="D56" s="3">
        <v>227263.95062265955</v>
      </c>
      <c r="E56" s="3">
        <v>41665.808876499992</v>
      </c>
      <c r="F56" s="3">
        <v>0</v>
      </c>
    </row>
    <row r="57" spans="1:6" x14ac:dyDescent="0.35">
      <c r="A57" s="1">
        <v>43586</v>
      </c>
      <c r="B57" s="3">
        <v>2138.4340356600001</v>
      </c>
      <c r="C57" s="3">
        <v>4040.2936571300002</v>
      </c>
      <c r="D57" s="3">
        <v>226832.46676400999</v>
      </c>
      <c r="E57" s="3">
        <v>41047.526767300005</v>
      </c>
      <c r="F57" s="3">
        <v>0</v>
      </c>
    </row>
    <row r="58" spans="1:6" x14ac:dyDescent="0.35">
      <c r="A58" s="1">
        <v>43556</v>
      </c>
      <c r="B58" s="3">
        <v>1771.5756599199999</v>
      </c>
      <c r="C58" s="3">
        <v>3799.5443621899999</v>
      </c>
      <c r="D58" s="3">
        <v>226674.858439</v>
      </c>
      <c r="E58" s="3">
        <v>40169.582912600003</v>
      </c>
      <c r="F58" s="3">
        <v>0</v>
      </c>
    </row>
    <row r="59" spans="1:6" x14ac:dyDescent="0.35">
      <c r="A59" s="1">
        <v>43525</v>
      </c>
      <c r="B59" s="3">
        <v>1781.2923015000003</v>
      </c>
      <c r="C59" s="3">
        <v>3762.3385238700002</v>
      </c>
      <c r="D59" s="3">
        <v>224814.90335977994</v>
      </c>
      <c r="E59" s="3">
        <v>39849.375513539999</v>
      </c>
      <c r="F59" s="3">
        <v>0</v>
      </c>
    </row>
    <row r="60" spans="1:6" x14ac:dyDescent="0.35">
      <c r="A60" s="1">
        <v>43497</v>
      </c>
      <c r="B60" s="3">
        <v>1856.4119631400001</v>
      </c>
      <c r="C60" s="3">
        <v>3545.8589421399997</v>
      </c>
      <c r="D60" s="3">
        <v>217794.25309068998</v>
      </c>
      <c r="E60" s="3">
        <v>40719.966897780003</v>
      </c>
      <c r="F60" s="3">
        <v>0</v>
      </c>
    </row>
    <row r="61" spans="1:6" x14ac:dyDescent="0.35">
      <c r="A61" s="1">
        <v>43466</v>
      </c>
      <c r="B61" s="3">
        <v>1861.8833790599999</v>
      </c>
      <c r="C61" s="3">
        <v>3445.4120767600007</v>
      </c>
      <c r="D61" s="3">
        <v>218359.05432794002</v>
      </c>
      <c r="E61" s="3">
        <v>40148.282458420006</v>
      </c>
      <c r="F61" s="3">
        <v>0</v>
      </c>
    </row>
    <row r="62" spans="1:6" x14ac:dyDescent="0.35">
      <c r="A62" s="1">
        <v>43435</v>
      </c>
      <c r="B62" s="3">
        <v>9967.4247747225163</v>
      </c>
      <c r="C62" s="3">
        <v>2516.0999650176782</v>
      </c>
      <c r="D62" s="3">
        <v>175877.24832111711</v>
      </c>
      <c r="E62" s="3">
        <v>37265.724398538492</v>
      </c>
      <c r="F62" s="3">
        <v>0</v>
      </c>
    </row>
    <row r="63" spans="1:6" x14ac:dyDescent="0.35">
      <c r="A63" s="1">
        <v>43405</v>
      </c>
      <c r="B63" s="3">
        <v>10367.569148559998</v>
      </c>
      <c r="C63" s="3">
        <v>2518.0137357999997</v>
      </c>
      <c r="D63" s="3">
        <v>175343.53899021004</v>
      </c>
      <c r="E63" s="3">
        <v>36418.617988760008</v>
      </c>
      <c r="F63" s="3">
        <v>0</v>
      </c>
    </row>
    <row r="64" spans="1:6" x14ac:dyDescent="0.35">
      <c r="A64" s="1">
        <v>43374</v>
      </c>
      <c r="B64" s="3">
        <v>9869.6965769800008</v>
      </c>
      <c r="C64" s="3">
        <v>2570.6181062399996</v>
      </c>
      <c r="D64" s="3">
        <v>175030.90049206</v>
      </c>
      <c r="E64" s="3">
        <v>36071.641580189993</v>
      </c>
      <c r="F64" s="3">
        <v>0</v>
      </c>
    </row>
    <row r="65" spans="1:6" x14ac:dyDescent="0.35">
      <c r="A65" s="1">
        <v>43344</v>
      </c>
      <c r="B65" s="3">
        <v>10413.91789925</v>
      </c>
      <c r="C65" s="3">
        <v>2892.0409551399998</v>
      </c>
      <c r="D65" s="3">
        <v>171478.84052180001</v>
      </c>
      <c r="E65" s="3">
        <v>31628.594023480011</v>
      </c>
      <c r="F65" s="3">
        <v>0</v>
      </c>
    </row>
    <row r="66" spans="1:6" x14ac:dyDescent="0.35">
      <c r="A66" s="1">
        <v>43313</v>
      </c>
      <c r="B66" s="3">
        <v>12250.183252198713</v>
      </c>
      <c r="C66" s="3">
        <v>2884.2562109277123</v>
      </c>
      <c r="D66" s="3">
        <v>170121.64959592689</v>
      </c>
      <c r="E66" s="3">
        <v>31653.179975264487</v>
      </c>
      <c r="F66" s="3">
        <v>0</v>
      </c>
    </row>
    <row r="67" spans="1:6" x14ac:dyDescent="0.35">
      <c r="A67" s="1">
        <v>43282</v>
      </c>
      <c r="B67" s="3">
        <v>12382.399226129999</v>
      </c>
      <c r="C67" s="3">
        <v>2931.74810828</v>
      </c>
      <c r="D67" s="3">
        <v>167993.75186462002</v>
      </c>
      <c r="E67" s="3">
        <v>31147.254080500003</v>
      </c>
      <c r="F67" s="3">
        <v>0</v>
      </c>
    </row>
    <row r="68" spans="1:6" x14ac:dyDescent="0.35">
      <c r="A68" s="1">
        <v>43252</v>
      </c>
      <c r="B68" s="3">
        <v>11870.640494630001</v>
      </c>
      <c r="C68" s="3">
        <v>2930.0048938899999</v>
      </c>
      <c r="D68" s="3">
        <v>165615.64506306004</v>
      </c>
      <c r="E68" s="3">
        <v>30142.541535529996</v>
      </c>
      <c r="F68" s="3">
        <v>0</v>
      </c>
    </row>
    <row r="69" spans="1:6" x14ac:dyDescent="0.35">
      <c r="A69" s="1">
        <v>43221</v>
      </c>
      <c r="B69" s="3">
        <v>11789.102435847673</v>
      </c>
      <c r="C69" s="3">
        <v>2966.1525959464052</v>
      </c>
      <c r="D69" s="3">
        <v>166990.45965246536</v>
      </c>
      <c r="E69" s="3">
        <v>30303.858519915688</v>
      </c>
      <c r="F69" s="3">
        <v>0</v>
      </c>
    </row>
    <row r="70" spans="1:6" x14ac:dyDescent="0.35">
      <c r="A70" s="1">
        <v>43191</v>
      </c>
      <c r="B70" s="3">
        <v>11258.182042277003</v>
      </c>
      <c r="C70" s="3">
        <v>2845.5390340763811</v>
      </c>
      <c r="D70" s="3">
        <v>167047.1119886073</v>
      </c>
      <c r="E70" s="3">
        <v>32668.250793724183</v>
      </c>
      <c r="F70" s="3">
        <v>0</v>
      </c>
    </row>
    <row r="71" spans="1:6" x14ac:dyDescent="0.35">
      <c r="A71" s="1">
        <v>43160</v>
      </c>
      <c r="B71" s="3">
        <v>9699.837287120461</v>
      </c>
      <c r="C71" s="3">
        <v>2756.3982010598629</v>
      </c>
      <c r="D71" s="3">
        <v>166730.81783852327</v>
      </c>
      <c r="E71" s="3">
        <v>23093.837638346951</v>
      </c>
      <c r="F71" s="3">
        <v>0</v>
      </c>
    </row>
    <row r="72" spans="1:6" x14ac:dyDescent="0.35">
      <c r="A72" s="1">
        <v>43132</v>
      </c>
      <c r="B72" s="3">
        <v>10180.650390319375</v>
      </c>
      <c r="C72" s="3">
        <v>2771.5500828215909</v>
      </c>
      <c r="D72" s="3">
        <v>165163.61274756963</v>
      </c>
      <c r="E72" s="3">
        <v>22779.078708203648</v>
      </c>
      <c r="F72" s="3">
        <v>0</v>
      </c>
    </row>
    <row r="73" spans="1:6" x14ac:dyDescent="0.35">
      <c r="A73" s="1">
        <v>43101</v>
      </c>
      <c r="B73" s="3">
        <v>10268.31503475</v>
      </c>
      <c r="C73" s="3">
        <v>2764.1991538299999</v>
      </c>
      <c r="D73" s="3">
        <v>164436.80542845</v>
      </c>
      <c r="E73" s="3">
        <v>22677.757727310003</v>
      </c>
      <c r="F73" s="3">
        <v>0</v>
      </c>
    </row>
    <row r="74" spans="1:6" x14ac:dyDescent="0.35">
      <c r="A74" s="1">
        <v>43070</v>
      </c>
      <c r="B74" s="3">
        <v>9908.3006073400011</v>
      </c>
      <c r="C74" s="3">
        <v>2529.1177430900007</v>
      </c>
      <c r="D74" s="3">
        <v>159009.21684029</v>
      </c>
      <c r="E74" s="3">
        <v>21056.980496109998</v>
      </c>
      <c r="F74" s="3">
        <v>0</v>
      </c>
    </row>
    <row r="75" spans="1:6" x14ac:dyDescent="0.35">
      <c r="A75" s="1">
        <v>43040</v>
      </c>
      <c r="B75" s="3">
        <v>10775.9719265</v>
      </c>
      <c r="C75" s="3">
        <v>2824.0621573500002</v>
      </c>
      <c r="D75" s="3">
        <v>164134.88802044</v>
      </c>
      <c r="E75" s="3">
        <v>14231.689864100001</v>
      </c>
      <c r="F75" s="3">
        <v>0</v>
      </c>
    </row>
    <row r="76" spans="1:6" x14ac:dyDescent="0.35">
      <c r="A76" s="1">
        <v>43009</v>
      </c>
      <c r="B76" s="3">
        <v>11444.386747680002</v>
      </c>
      <c r="C76" s="3">
        <v>2867.0023956500004</v>
      </c>
      <c r="D76" s="3">
        <v>169050.82858813004</v>
      </c>
      <c r="E76" s="3">
        <v>10937.795417169998</v>
      </c>
      <c r="F76" s="3">
        <v>0</v>
      </c>
    </row>
    <row r="77" spans="1:6" x14ac:dyDescent="0.35">
      <c r="A77" s="1">
        <v>42979</v>
      </c>
      <c r="B77" s="3">
        <v>12615.189854239999</v>
      </c>
      <c r="C77" s="3">
        <v>2547.4793745499996</v>
      </c>
      <c r="D77" s="3">
        <v>167844.35978802</v>
      </c>
      <c r="E77" s="3">
        <v>10757.180500680002</v>
      </c>
      <c r="F77" s="3">
        <v>0</v>
      </c>
    </row>
    <row r="78" spans="1:6" x14ac:dyDescent="0.35">
      <c r="A78" s="1">
        <v>42948</v>
      </c>
      <c r="B78" s="3">
        <v>12578.39911812</v>
      </c>
      <c r="C78" s="3">
        <v>2556.5506600799999</v>
      </c>
      <c r="D78" s="3">
        <v>163630.02559793004</v>
      </c>
      <c r="E78" s="3">
        <v>9454.2611240599999</v>
      </c>
      <c r="F78" s="3">
        <v>0</v>
      </c>
    </row>
    <row r="79" spans="1:6" x14ac:dyDescent="0.35">
      <c r="A79" s="1">
        <v>42917</v>
      </c>
      <c r="B79" s="3">
        <v>11937.068444939998</v>
      </c>
      <c r="C79" s="3">
        <v>2586.8808472799997</v>
      </c>
      <c r="D79" s="3">
        <v>161359.23771150003</v>
      </c>
      <c r="E79" s="3">
        <v>8717.2249804999992</v>
      </c>
      <c r="F79" s="3">
        <v>0</v>
      </c>
    </row>
    <row r="80" spans="1:6" x14ac:dyDescent="0.35">
      <c r="A80" s="1">
        <v>42887</v>
      </c>
      <c r="B80" s="3">
        <v>10888.973203360001</v>
      </c>
      <c r="C80" s="3">
        <v>2631.9932693300002</v>
      </c>
      <c r="D80" s="3">
        <v>161737.63250604999</v>
      </c>
      <c r="E80" s="3">
        <v>8545.2261425099987</v>
      </c>
      <c r="F80" s="3">
        <v>0</v>
      </c>
    </row>
    <row r="81" spans="1:6" x14ac:dyDescent="0.35">
      <c r="A81" s="1">
        <v>42856</v>
      </c>
      <c r="B81" s="3">
        <v>10610.67781974</v>
      </c>
      <c r="C81" s="3">
        <v>2829.0581439499992</v>
      </c>
      <c r="D81" s="3">
        <v>160456.11240329183</v>
      </c>
      <c r="E81" s="3">
        <v>8256.5896553600014</v>
      </c>
      <c r="F81" s="3">
        <v>0</v>
      </c>
    </row>
    <row r="82" spans="1:6" x14ac:dyDescent="0.35">
      <c r="A82" s="1">
        <v>42826</v>
      </c>
      <c r="B82" s="3">
        <v>9801.2749961200007</v>
      </c>
      <c r="C82" s="3">
        <v>2878.6796860600002</v>
      </c>
      <c r="D82" s="3">
        <v>158631.50551513999</v>
      </c>
      <c r="E82" s="3">
        <v>8276.8504508700007</v>
      </c>
      <c r="F82" s="3">
        <v>0</v>
      </c>
    </row>
    <row r="83" spans="1:6" x14ac:dyDescent="0.35">
      <c r="A83" s="1">
        <v>42795</v>
      </c>
      <c r="B83" s="3">
        <v>9143.2376226500019</v>
      </c>
      <c r="C83" s="3">
        <v>3604.51940367</v>
      </c>
      <c r="D83" s="3">
        <v>158463.72553262001</v>
      </c>
      <c r="E83" s="3">
        <v>8066.9269050199991</v>
      </c>
      <c r="F83" s="3">
        <v>0</v>
      </c>
    </row>
    <row r="84" spans="1:6" x14ac:dyDescent="0.35">
      <c r="A84" s="1">
        <v>42767</v>
      </c>
      <c r="B84" s="3">
        <v>8672.2794415000008</v>
      </c>
      <c r="C84" s="3">
        <v>3387.84832465</v>
      </c>
      <c r="D84" s="3">
        <v>153370.58297262999</v>
      </c>
      <c r="E84" s="3">
        <v>7955.1024407000004</v>
      </c>
      <c r="F84" s="3">
        <v>0</v>
      </c>
    </row>
    <row r="85" spans="1:6" x14ac:dyDescent="0.35">
      <c r="A85" s="1">
        <v>42736</v>
      </c>
      <c r="B85" s="3">
        <v>8604.166527970001</v>
      </c>
      <c r="C85" s="3">
        <v>3374.3906770800004</v>
      </c>
      <c r="D85" s="3">
        <v>150307.54676067</v>
      </c>
      <c r="E85" s="3">
        <v>7577.0651711999999</v>
      </c>
      <c r="F85" s="3">
        <v>0</v>
      </c>
    </row>
    <row r="86" spans="1:6" x14ac:dyDescent="0.35">
      <c r="A86" s="1">
        <v>42705</v>
      </c>
      <c r="B86" s="3">
        <v>7745.3310398800004</v>
      </c>
      <c r="C86" s="3">
        <v>3871.7391040099988</v>
      </c>
      <c r="D86" s="3">
        <v>148300.45865404001</v>
      </c>
      <c r="E86" s="3">
        <v>7291.174667459999</v>
      </c>
      <c r="F86" s="3">
        <v>0</v>
      </c>
    </row>
    <row r="87" spans="1:6" x14ac:dyDescent="0.35">
      <c r="A87" s="1">
        <v>42675</v>
      </c>
      <c r="B87" s="3">
        <v>7561.3271876400004</v>
      </c>
      <c r="C87" s="3">
        <v>3743.3112168599996</v>
      </c>
      <c r="D87" s="3">
        <v>144408.52228042041</v>
      </c>
      <c r="E87" s="3">
        <v>7437.2150123800002</v>
      </c>
      <c r="F87" s="3">
        <v>0</v>
      </c>
    </row>
    <row r="88" spans="1:6" x14ac:dyDescent="0.35">
      <c r="A88" s="1">
        <v>42644</v>
      </c>
      <c r="B88" s="3">
        <v>7484.7703697899988</v>
      </c>
      <c r="C88" s="3">
        <v>3845.30537534</v>
      </c>
      <c r="D88" s="3">
        <v>143962.91776610172</v>
      </c>
      <c r="E88" s="3">
        <v>7685.6139878199974</v>
      </c>
      <c r="F88" s="3">
        <v>0</v>
      </c>
    </row>
    <row r="89" spans="1:6" x14ac:dyDescent="0.35">
      <c r="A89" s="1">
        <v>42614</v>
      </c>
      <c r="B89" s="3">
        <v>7747.82865279</v>
      </c>
      <c r="C89" s="3">
        <v>3701.3348769400004</v>
      </c>
      <c r="D89" s="3">
        <v>144186.92920807522</v>
      </c>
      <c r="E89" s="3">
        <v>12052.327552299999</v>
      </c>
      <c r="F89" s="3">
        <v>0</v>
      </c>
    </row>
    <row r="90" spans="1:6" x14ac:dyDescent="0.35">
      <c r="A90" s="1">
        <v>42583</v>
      </c>
      <c r="B90" s="3">
        <v>7899.3489906599998</v>
      </c>
      <c r="C90" s="3">
        <v>3544.8705760299999</v>
      </c>
      <c r="D90" s="3">
        <v>141689.61273205295</v>
      </c>
      <c r="E90" s="3">
        <v>12247.124609570001</v>
      </c>
      <c r="F90" s="3">
        <v>0</v>
      </c>
    </row>
    <row r="91" spans="1:6" x14ac:dyDescent="0.35">
      <c r="A91" s="1">
        <v>42552</v>
      </c>
      <c r="B91" s="3">
        <v>7195.7043094599994</v>
      </c>
      <c r="C91" s="3">
        <v>3232.3677036399999</v>
      </c>
      <c r="D91" s="3">
        <v>140858.75112411374</v>
      </c>
      <c r="E91" s="3">
        <v>11634.48851112</v>
      </c>
      <c r="F91" s="3">
        <v>0</v>
      </c>
    </row>
    <row r="92" spans="1:6" x14ac:dyDescent="0.35">
      <c r="A92" s="1">
        <v>42522</v>
      </c>
      <c r="B92" s="3">
        <v>6753.3818577200018</v>
      </c>
      <c r="C92" s="3">
        <v>3390.2602522100001</v>
      </c>
      <c r="D92" s="3">
        <v>138703.54051932401</v>
      </c>
      <c r="E92" s="3">
        <v>10433.546824249997</v>
      </c>
      <c r="F92" s="3">
        <v>0</v>
      </c>
    </row>
    <row r="93" spans="1:6" x14ac:dyDescent="0.35">
      <c r="A93" s="1">
        <v>42491</v>
      </c>
      <c r="B93" s="3">
        <v>6672.4480750399998</v>
      </c>
      <c r="C93" s="3">
        <v>3264.2325838699999</v>
      </c>
      <c r="D93" s="3">
        <v>138334.84417421141</v>
      </c>
      <c r="E93" s="3">
        <v>9875.6038588600004</v>
      </c>
      <c r="F93" s="3">
        <v>0</v>
      </c>
    </row>
    <row r="94" spans="1:6" x14ac:dyDescent="0.35">
      <c r="A94" s="1">
        <v>42461</v>
      </c>
      <c r="B94" s="3">
        <v>6326.8698858299995</v>
      </c>
      <c r="C94" s="3">
        <v>2972.3979646800003</v>
      </c>
      <c r="D94" s="3">
        <v>137071.85872972</v>
      </c>
      <c r="E94" s="3">
        <v>9614.5075362099997</v>
      </c>
      <c r="F94" s="3">
        <v>0</v>
      </c>
    </row>
    <row r="95" spans="1:6" x14ac:dyDescent="0.35">
      <c r="A95" s="1">
        <v>42430</v>
      </c>
      <c r="B95" s="3">
        <v>7268.9366260899988</v>
      </c>
      <c r="C95" s="3">
        <v>2862.3044744999997</v>
      </c>
      <c r="D95" s="3">
        <v>134669.91788148999</v>
      </c>
      <c r="E95" s="3">
        <v>10035.939620039999</v>
      </c>
      <c r="F95" s="3">
        <v>0</v>
      </c>
    </row>
    <row r="96" spans="1:6" x14ac:dyDescent="0.35">
      <c r="A96" s="1">
        <v>42401</v>
      </c>
      <c r="B96" s="3">
        <v>7882.7623056799994</v>
      </c>
      <c r="C96" s="3">
        <v>2851.6413894100001</v>
      </c>
      <c r="D96" s="3">
        <v>136012.39774865992</v>
      </c>
      <c r="E96" s="3">
        <v>9321.2662390100013</v>
      </c>
      <c r="F96" s="3">
        <v>0</v>
      </c>
    </row>
    <row r="97" spans="1:6" x14ac:dyDescent="0.35">
      <c r="A97" s="1">
        <v>42370</v>
      </c>
      <c r="B97" s="3">
        <v>7144.6700395200005</v>
      </c>
      <c r="C97" s="3">
        <v>2860.5394495100004</v>
      </c>
      <c r="D97" s="3">
        <v>133026.52060890998</v>
      </c>
      <c r="E97" s="3">
        <v>9129.6889634399995</v>
      </c>
      <c r="F97" s="3">
        <v>0</v>
      </c>
    </row>
    <row r="98" spans="1:6" x14ac:dyDescent="0.35">
      <c r="A98" s="1">
        <v>42339</v>
      </c>
      <c r="B98" s="3">
        <v>17080.66083497</v>
      </c>
      <c r="C98" s="3">
        <v>3193.2235747</v>
      </c>
      <c r="D98" s="3">
        <v>123166.86558014003</v>
      </c>
      <c r="E98" s="3">
        <v>11471.46185236</v>
      </c>
      <c r="F98" s="3">
        <v>13.940714</v>
      </c>
    </row>
    <row r="99" spans="1:6" x14ac:dyDescent="0.35">
      <c r="A99" s="1">
        <v>42309</v>
      </c>
      <c r="B99" s="3">
        <v>16892.360809369999</v>
      </c>
      <c r="C99" s="3">
        <v>3225.4669231499997</v>
      </c>
      <c r="D99" s="3">
        <v>125918.7975474</v>
      </c>
      <c r="E99" s="3">
        <v>11695.314200660001</v>
      </c>
      <c r="F99" s="3">
        <v>13.807052000000001</v>
      </c>
    </row>
    <row r="100" spans="1:6" x14ac:dyDescent="0.35">
      <c r="A100" s="1">
        <v>42278</v>
      </c>
      <c r="B100" s="3">
        <v>15663.873350610003</v>
      </c>
      <c r="C100" s="3">
        <v>3194.86650435</v>
      </c>
      <c r="D100" s="3">
        <v>125844.13021102</v>
      </c>
      <c r="E100" s="3">
        <v>11792.37612266</v>
      </c>
      <c r="F100" s="3">
        <v>13.822986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37FE-1B48-4674-BBFC-E33605FA9D4F}">
  <dimension ref="A1:F100"/>
  <sheetViews>
    <sheetView workbookViewId="0">
      <selection activeCell="F19" sqref="F19"/>
    </sheetView>
  </sheetViews>
  <sheetFormatPr defaultRowHeight="14.5" x14ac:dyDescent="0.35"/>
  <cols>
    <col min="1" max="1" width="7" bestFit="1" customWidth="1"/>
    <col min="2" max="2" width="30.54296875" style="2" bestFit="1" customWidth="1"/>
    <col min="3" max="3" width="31.90625" style="2" bestFit="1" customWidth="1"/>
    <col min="4" max="4" width="30.08984375" style="2" bestFit="1" customWidth="1"/>
    <col min="5" max="5" width="33.90625" style="2" bestFit="1" customWidth="1"/>
  </cols>
  <sheetData>
    <row r="1" spans="1:6" x14ac:dyDescent="0.35">
      <c r="A1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6" x14ac:dyDescent="0.35">
      <c r="A2" s="1">
        <v>45261</v>
      </c>
      <c r="B2" s="3">
        <v>19251.118469380002</v>
      </c>
      <c r="C2" s="3">
        <v>4839.6973409460088</v>
      </c>
      <c r="D2" s="3">
        <v>15953.707544595602</v>
      </c>
      <c r="E2" s="3">
        <v>489.96229142999999</v>
      </c>
      <c r="F2" s="3"/>
    </row>
    <row r="3" spans="1:6" x14ac:dyDescent="0.35">
      <c r="A3" s="1">
        <v>45231</v>
      </c>
      <c r="B3" s="3">
        <v>19776.608022783599</v>
      </c>
      <c r="C3" s="3">
        <v>4200.3651327875396</v>
      </c>
      <c r="D3" s="3">
        <v>15814.111130458199</v>
      </c>
      <c r="E3" s="3">
        <v>472.93146924000001</v>
      </c>
      <c r="F3" s="3"/>
    </row>
    <row r="4" spans="1:6" x14ac:dyDescent="0.35">
      <c r="A4" s="1">
        <v>45200</v>
      </c>
      <c r="B4" s="3">
        <v>19319.58697303677</v>
      </c>
      <c r="C4" s="3">
        <v>4219.003713652668</v>
      </c>
      <c r="D4" s="3">
        <v>15925.252224714901</v>
      </c>
      <c r="E4" s="3">
        <v>451.19151751999999</v>
      </c>
      <c r="F4" s="3"/>
    </row>
    <row r="5" spans="1:6" x14ac:dyDescent="0.35">
      <c r="A5" s="1">
        <v>45170</v>
      </c>
      <c r="B5" s="3">
        <v>19406.783698680003</v>
      </c>
      <c r="C5" s="3">
        <v>3886.5532790537109</v>
      </c>
      <c r="D5" s="3">
        <v>16272.56262132872</v>
      </c>
      <c r="E5" s="3">
        <v>450.60220184000002</v>
      </c>
      <c r="F5" s="3"/>
    </row>
    <row r="6" spans="1:6" x14ac:dyDescent="0.35">
      <c r="A6" s="1">
        <v>45139</v>
      </c>
      <c r="B6" s="3">
        <v>19385.770586489998</v>
      </c>
      <c r="C6" s="3">
        <v>3952.944411984688</v>
      </c>
      <c r="D6" s="3">
        <v>16051.458600553689</v>
      </c>
      <c r="E6" s="3">
        <v>472.59981393000004</v>
      </c>
      <c r="F6" s="3"/>
    </row>
    <row r="7" spans="1:6" x14ac:dyDescent="0.35">
      <c r="A7" s="1">
        <v>45108</v>
      </c>
      <c r="B7" s="3">
        <v>16072.120442990003</v>
      </c>
      <c r="C7" s="3">
        <v>3741.3743029628199</v>
      </c>
      <c r="D7" s="3">
        <v>16065.437087418037</v>
      </c>
      <c r="E7" s="3">
        <v>462.69635791999997</v>
      </c>
      <c r="F7" s="3"/>
    </row>
    <row r="8" spans="1:6" x14ac:dyDescent="0.35">
      <c r="A8" s="1">
        <v>45078</v>
      </c>
      <c r="B8" s="3">
        <v>15767.388726960004</v>
      </c>
      <c r="C8" s="3">
        <v>3021.7431101433053</v>
      </c>
      <c r="D8" s="3">
        <v>15991.581768821599</v>
      </c>
      <c r="E8" s="3">
        <v>443.61995408000001</v>
      </c>
      <c r="F8" s="3"/>
    </row>
    <row r="9" spans="1:6" x14ac:dyDescent="0.35">
      <c r="A9" s="1">
        <v>45047</v>
      </c>
      <c r="B9" s="3">
        <v>16596.4854891</v>
      </c>
      <c r="C9" s="3">
        <v>3347.888573382199</v>
      </c>
      <c r="D9" s="3">
        <v>15124.311158605373</v>
      </c>
      <c r="E9" s="3">
        <v>418.17974837000003</v>
      </c>
      <c r="F9" s="3"/>
    </row>
    <row r="10" spans="1:6" x14ac:dyDescent="0.35">
      <c r="A10" s="1">
        <v>45017</v>
      </c>
      <c r="B10" s="3">
        <v>16807.7647449</v>
      </c>
      <c r="C10" s="3">
        <v>3273.8879206832398</v>
      </c>
      <c r="D10" s="3">
        <v>14638.819985428992</v>
      </c>
      <c r="E10" s="3">
        <v>401.19943369999999</v>
      </c>
      <c r="F10" s="3"/>
    </row>
    <row r="11" spans="1:6" x14ac:dyDescent="0.35">
      <c r="A11" s="1">
        <v>44986</v>
      </c>
      <c r="B11" s="3">
        <v>15626.316792249998</v>
      </c>
      <c r="C11" s="3">
        <v>2950.8578457081107</v>
      </c>
      <c r="D11" s="3">
        <v>14863.883229953375</v>
      </c>
      <c r="E11" s="3">
        <v>403.35968875999998</v>
      </c>
      <c r="F11" s="3"/>
    </row>
    <row r="12" spans="1:6" x14ac:dyDescent="0.35">
      <c r="A12" s="1">
        <v>44958</v>
      </c>
      <c r="B12" s="3">
        <v>16644.911447219998</v>
      </c>
      <c r="C12" s="3">
        <v>3251.2813687310472</v>
      </c>
      <c r="D12" s="3">
        <v>15046.283633252597</v>
      </c>
      <c r="E12" s="3">
        <v>376.54377155000003</v>
      </c>
      <c r="F12" s="3"/>
    </row>
    <row r="13" spans="1:6" x14ac:dyDescent="0.35">
      <c r="A13" s="1">
        <v>44927</v>
      </c>
      <c r="B13" s="3">
        <v>16973.732948299996</v>
      </c>
      <c r="C13" s="3">
        <v>3356.2104925499484</v>
      </c>
      <c r="D13" s="3">
        <v>15472.677251030349</v>
      </c>
      <c r="E13" s="3">
        <v>397.35494031999997</v>
      </c>
      <c r="F13" s="3"/>
    </row>
    <row r="14" spans="1:6" x14ac:dyDescent="0.35">
      <c r="A14" s="1">
        <v>44896</v>
      </c>
      <c r="B14" s="3">
        <v>17541.22078281</v>
      </c>
      <c r="C14" s="3">
        <v>3075.32455196719</v>
      </c>
      <c r="D14" s="3">
        <v>15672.163824852199</v>
      </c>
      <c r="E14" s="3">
        <v>396.26374930999998</v>
      </c>
      <c r="F14" s="3"/>
    </row>
    <row r="15" spans="1:6" x14ac:dyDescent="0.35">
      <c r="A15" s="1">
        <v>44866</v>
      </c>
      <c r="B15" s="3">
        <v>15938.70552121</v>
      </c>
      <c r="C15" s="3">
        <v>3112.7452326941802</v>
      </c>
      <c r="D15" s="3">
        <v>15790.559871211413</v>
      </c>
      <c r="E15" s="3">
        <v>420.74492259000004</v>
      </c>
      <c r="F15" s="3"/>
    </row>
    <row r="16" spans="1:6" x14ac:dyDescent="0.35">
      <c r="A16" s="1">
        <v>44835</v>
      </c>
      <c r="B16" s="3">
        <v>15929.842558429998</v>
      </c>
      <c r="C16" s="3">
        <v>3193.9405286683441</v>
      </c>
      <c r="D16" s="3">
        <v>16156.64188735308</v>
      </c>
      <c r="E16" s="3">
        <v>422.65400442000004</v>
      </c>
      <c r="F16" s="3"/>
    </row>
    <row r="17" spans="1:6" x14ac:dyDescent="0.35">
      <c r="A17" s="1">
        <v>44805</v>
      </c>
      <c r="B17" s="3">
        <v>15603.956455979998</v>
      </c>
      <c r="C17" s="3">
        <v>3223.795008718078</v>
      </c>
      <c r="D17" s="3">
        <v>15992.249573114432</v>
      </c>
      <c r="E17" s="3">
        <v>410.08540639</v>
      </c>
      <c r="F17" s="3"/>
    </row>
    <row r="18" spans="1:6" x14ac:dyDescent="0.35">
      <c r="A18" s="1">
        <v>44774</v>
      </c>
      <c r="B18" s="3">
        <v>15603.414184390003</v>
      </c>
      <c r="C18" s="3">
        <v>3208.4374319524331</v>
      </c>
      <c r="D18" s="3">
        <v>15812.553694836717</v>
      </c>
      <c r="E18" s="3">
        <v>401.93199178000003</v>
      </c>
      <c r="F18" s="3"/>
    </row>
    <row r="19" spans="1:6" x14ac:dyDescent="0.35">
      <c r="A19" s="1">
        <v>44743</v>
      </c>
      <c r="B19" s="3">
        <v>15362.271133990005</v>
      </c>
      <c r="C19" s="3">
        <v>3349.1714439671423</v>
      </c>
      <c r="D19" s="3">
        <v>15168.704349587224</v>
      </c>
      <c r="E19" s="3">
        <v>400.11648554000004</v>
      </c>
      <c r="F19" s="3"/>
    </row>
    <row r="20" spans="1:6" x14ac:dyDescent="0.35">
      <c r="A20" s="1">
        <v>44713</v>
      </c>
      <c r="B20" s="3">
        <v>15133.484581517219</v>
      </c>
      <c r="C20" s="3">
        <v>3329.6393769268916</v>
      </c>
      <c r="D20" s="3">
        <v>15369.107551179655</v>
      </c>
      <c r="E20" s="3">
        <v>391.60340285000001</v>
      </c>
      <c r="F20" s="3"/>
    </row>
    <row r="21" spans="1:6" x14ac:dyDescent="0.35">
      <c r="A21" s="1">
        <v>44682</v>
      </c>
      <c r="B21" s="3">
        <v>14976.268569059432</v>
      </c>
      <c r="C21" s="3">
        <v>3370.9888168793123</v>
      </c>
      <c r="D21" s="3">
        <v>15597.776392114216</v>
      </c>
      <c r="E21" s="3">
        <v>407.41771351000006</v>
      </c>
      <c r="F21" s="3"/>
    </row>
    <row r="22" spans="1:6" x14ac:dyDescent="0.35">
      <c r="A22" s="1">
        <v>44652</v>
      </c>
      <c r="B22" s="3">
        <v>14710.573053690001</v>
      </c>
      <c r="C22" s="3">
        <v>3430.8750557857038</v>
      </c>
      <c r="D22" s="3">
        <v>15559.903402186723</v>
      </c>
      <c r="E22" s="3">
        <v>437.53643526000002</v>
      </c>
      <c r="F22" s="3"/>
    </row>
    <row r="23" spans="1:6" x14ac:dyDescent="0.35">
      <c r="A23" s="1">
        <v>44621</v>
      </c>
      <c r="B23" s="3">
        <v>14341.357519569998</v>
      </c>
      <c r="C23" s="3">
        <v>3862.9938946168231</v>
      </c>
      <c r="D23" s="3">
        <v>15584.463898918719</v>
      </c>
      <c r="E23" s="3">
        <v>480.79140586999995</v>
      </c>
      <c r="F23" s="3"/>
    </row>
    <row r="24" spans="1:6" x14ac:dyDescent="0.35">
      <c r="A24" s="1">
        <v>44593</v>
      </c>
      <c r="B24" s="3">
        <v>13175.723250349996</v>
      </c>
      <c r="C24" s="3">
        <v>3843.815048038462</v>
      </c>
      <c r="D24" s="3">
        <v>15408.748409112515</v>
      </c>
      <c r="E24" s="3">
        <v>542.19674543999997</v>
      </c>
      <c r="F24" s="3"/>
    </row>
    <row r="25" spans="1:6" x14ac:dyDescent="0.35">
      <c r="A25" s="1">
        <v>44562</v>
      </c>
      <c r="B25" s="3">
        <v>12571.595542215</v>
      </c>
      <c r="C25" s="3">
        <v>3882.7462001679105</v>
      </c>
      <c r="D25" s="3">
        <v>15904.004675804188</v>
      </c>
      <c r="E25" s="3">
        <v>620.52877148000005</v>
      </c>
      <c r="F25" s="3"/>
    </row>
    <row r="26" spans="1:6" x14ac:dyDescent="0.35">
      <c r="A26" s="1">
        <v>44531</v>
      </c>
      <c r="B26" s="3">
        <v>12463.497438049999</v>
      </c>
      <c r="C26" s="3">
        <v>3985.8640093697072</v>
      </c>
      <c r="D26" s="3">
        <v>16368.193587580021</v>
      </c>
      <c r="E26" s="3">
        <v>615.13063326000008</v>
      </c>
      <c r="F26" s="3"/>
    </row>
    <row r="27" spans="1:6" x14ac:dyDescent="0.35">
      <c r="A27" s="1">
        <v>44501</v>
      </c>
      <c r="B27" s="3">
        <v>11823.30293249</v>
      </c>
      <c r="C27" s="3">
        <v>3894.5468640539348</v>
      </c>
      <c r="D27" s="3">
        <v>15072.483938007697</v>
      </c>
      <c r="E27" s="3">
        <v>586.93443827999999</v>
      </c>
      <c r="F27" s="3"/>
    </row>
    <row r="28" spans="1:6" x14ac:dyDescent="0.35">
      <c r="A28" s="1">
        <v>44470</v>
      </c>
      <c r="B28" s="3">
        <v>10941.546199009999</v>
      </c>
      <c r="C28" s="3">
        <v>3928.4501366335635</v>
      </c>
      <c r="D28" s="3">
        <v>15282.836517244781</v>
      </c>
      <c r="E28" s="3">
        <v>570.31369892999999</v>
      </c>
      <c r="F28" s="3"/>
    </row>
    <row r="29" spans="1:6" x14ac:dyDescent="0.35">
      <c r="A29" s="1">
        <v>44440</v>
      </c>
      <c r="B29" s="3">
        <v>12108.370561009999</v>
      </c>
      <c r="C29" s="3">
        <v>3929.6992646826902</v>
      </c>
      <c r="D29" s="3">
        <v>15634.356668520801</v>
      </c>
      <c r="E29" s="3">
        <v>561.16374381999992</v>
      </c>
      <c r="F29" s="3"/>
    </row>
    <row r="30" spans="1:6" x14ac:dyDescent="0.35">
      <c r="A30" s="1">
        <v>44409</v>
      </c>
      <c r="B30" s="3">
        <v>11636.250965840001</v>
      </c>
      <c r="C30" s="3">
        <v>3368.6832134710403</v>
      </c>
      <c r="D30" s="3">
        <v>15684.712006149201</v>
      </c>
      <c r="E30" s="3">
        <v>572.34303749000003</v>
      </c>
      <c r="F30" s="3"/>
    </row>
    <row r="31" spans="1:6" x14ac:dyDescent="0.35">
      <c r="A31" s="1">
        <v>44378</v>
      </c>
      <c r="B31" s="3">
        <v>11053.377064695002</v>
      </c>
      <c r="C31" s="3">
        <v>3521.7835749000001</v>
      </c>
      <c r="D31" s="3">
        <v>15969.943000873933</v>
      </c>
      <c r="E31" s="3">
        <v>504.42559206999999</v>
      </c>
      <c r="F31" s="3"/>
    </row>
    <row r="32" spans="1:6" x14ac:dyDescent="0.35">
      <c r="A32" s="1">
        <v>44348</v>
      </c>
      <c r="B32" s="3">
        <v>10381.57411369</v>
      </c>
      <c r="C32" s="3">
        <v>3597.35972256072</v>
      </c>
      <c r="D32" s="3">
        <v>15404.318997079401</v>
      </c>
      <c r="E32" s="3">
        <v>505.03383802000002</v>
      </c>
      <c r="F32" s="3"/>
    </row>
    <row r="33" spans="1:6" x14ac:dyDescent="0.35">
      <c r="A33" s="1">
        <v>44317</v>
      </c>
      <c r="B33" s="3">
        <v>10152.15675143</v>
      </c>
      <c r="C33" s="3">
        <v>3583.0859884164202</v>
      </c>
      <c r="D33" s="3">
        <v>15809.448693166411</v>
      </c>
      <c r="E33" s="3">
        <v>440.28512992000003</v>
      </c>
      <c r="F33" s="3"/>
    </row>
    <row r="34" spans="1:6" x14ac:dyDescent="0.35">
      <c r="A34" s="1">
        <v>44287</v>
      </c>
      <c r="B34" s="3">
        <v>10118.461590590003</v>
      </c>
      <c r="C34" s="3">
        <v>3725.7762785509917</v>
      </c>
      <c r="D34" s="3">
        <v>15934.461543003546</v>
      </c>
      <c r="E34" s="3">
        <v>534.15900621000003</v>
      </c>
      <c r="F34" s="3"/>
    </row>
    <row r="35" spans="1:6" x14ac:dyDescent="0.35">
      <c r="A35" s="1">
        <v>44256</v>
      </c>
      <c r="B35" s="3">
        <v>9994.4056102999984</v>
      </c>
      <c r="C35" s="3">
        <v>3701.9564186843513</v>
      </c>
      <c r="D35" s="3">
        <v>17896.769351609193</v>
      </c>
      <c r="E35" s="3">
        <v>521.61503874000005</v>
      </c>
      <c r="F35" s="3"/>
    </row>
    <row r="36" spans="1:6" x14ac:dyDescent="0.35">
      <c r="A36" s="1">
        <v>44228</v>
      </c>
      <c r="B36" s="3">
        <v>10139.7723427</v>
      </c>
      <c r="C36" s="3">
        <v>3644.3961075599996</v>
      </c>
      <c r="D36" s="3">
        <v>18072.859882119505</v>
      </c>
      <c r="E36" s="3">
        <v>444.12504698999999</v>
      </c>
      <c r="F36" s="3"/>
    </row>
    <row r="37" spans="1:6" x14ac:dyDescent="0.35">
      <c r="A37" s="1">
        <v>44197</v>
      </c>
      <c r="B37" s="3">
        <v>29922.867626360003</v>
      </c>
      <c r="C37" s="3">
        <v>3755.9659784300002</v>
      </c>
      <c r="D37" s="3">
        <v>17944.097789386989</v>
      </c>
      <c r="E37" s="3">
        <v>364.66224841000002</v>
      </c>
      <c r="F37" s="3"/>
    </row>
    <row r="38" spans="1:6" x14ac:dyDescent="0.35">
      <c r="A38" s="1">
        <v>44166</v>
      </c>
      <c r="B38" s="3">
        <v>12589.777375129997</v>
      </c>
      <c r="C38" s="3">
        <v>3760.3004255000001</v>
      </c>
      <c r="D38" s="3">
        <v>16049.236254154621</v>
      </c>
      <c r="E38" s="3">
        <v>274.98947999999996</v>
      </c>
      <c r="F38" s="3"/>
    </row>
    <row r="39" spans="1:6" x14ac:dyDescent="0.35">
      <c r="A39" s="1">
        <v>44136</v>
      </c>
      <c r="B39" s="3">
        <v>12728.6706744</v>
      </c>
      <c r="C39" s="3">
        <v>4281.6845800999999</v>
      </c>
      <c r="D39" s="3">
        <v>15139.140883100737</v>
      </c>
      <c r="E39" s="3">
        <v>290.21259000000003</v>
      </c>
      <c r="F39" s="3"/>
    </row>
    <row r="40" spans="1:6" x14ac:dyDescent="0.35">
      <c r="A40" s="1">
        <v>44105</v>
      </c>
      <c r="B40" s="3">
        <v>12568.351228070002</v>
      </c>
      <c r="C40" s="3">
        <v>4330.6798169099993</v>
      </c>
      <c r="D40" s="3">
        <v>15239.093646494295</v>
      </c>
      <c r="E40" s="3">
        <v>259.70060999999998</v>
      </c>
      <c r="F40" s="3"/>
    </row>
    <row r="41" spans="1:6" x14ac:dyDescent="0.35">
      <c r="A41" s="1">
        <v>44075</v>
      </c>
      <c r="B41" s="3">
        <v>13015.69633309</v>
      </c>
      <c r="C41" s="3">
        <v>4419.7160060399992</v>
      </c>
      <c r="D41" s="3">
        <v>15266.214552730562</v>
      </c>
      <c r="E41" s="3">
        <v>261.33689000000004</v>
      </c>
      <c r="F41" s="3"/>
    </row>
    <row r="42" spans="1:6" x14ac:dyDescent="0.35">
      <c r="A42" s="1">
        <v>44044</v>
      </c>
      <c r="B42" s="3">
        <v>12509.487676610001</v>
      </c>
      <c r="C42" s="3">
        <v>4602.2981813899996</v>
      </c>
      <c r="D42" s="3">
        <v>14754.713137532208</v>
      </c>
      <c r="E42" s="3">
        <v>275.66755000000001</v>
      </c>
      <c r="F42" s="3"/>
    </row>
    <row r="43" spans="1:6" x14ac:dyDescent="0.35">
      <c r="A43" s="1">
        <v>44013</v>
      </c>
      <c r="B43" s="3">
        <v>12528.064211859999</v>
      </c>
      <c r="C43" s="3">
        <v>4494.0092282899996</v>
      </c>
      <c r="D43" s="3">
        <v>14566.843696250702</v>
      </c>
      <c r="E43" s="3">
        <v>298.80925999999999</v>
      </c>
      <c r="F43" s="3"/>
    </row>
    <row r="44" spans="1:6" x14ac:dyDescent="0.35">
      <c r="A44" s="1">
        <v>43983</v>
      </c>
      <c r="B44" s="3">
        <v>11460.963185340001</v>
      </c>
      <c r="C44" s="3">
        <v>3738.6189559000004</v>
      </c>
      <c r="D44" s="3">
        <v>14891.636146579081</v>
      </c>
      <c r="E44" s="3">
        <v>250.30483000000001</v>
      </c>
      <c r="F44" s="3"/>
    </row>
    <row r="45" spans="1:6" x14ac:dyDescent="0.35">
      <c r="A45" s="1">
        <v>43952</v>
      </c>
      <c r="B45" s="3">
        <v>11830.298847130001</v>
      </c>
      <c r="C45" s="3">
        <v>3653.6279147500009</v>
      </c>
      <c r="D45" s="3">
        <v>14847.359526766513</v>
      </c>
      <c r="E45" s="3">
        <v>248.85512</v>
      </c>
      <c r="F45" s="3"/>
    </row>
    <row r="46" spans="1:6" x14ac:dyDescent="0.35">
      <c r="A46" s="1">
        <v>43922</v>
      </c>
      <c r="B46" s="3">
        <v>11134.939563190002</v>
      </c>
      <c r="C46" s="3">
        <v>3692.7230811300001</v>
      </c>
      <c r="D46" s="3">
        <v>14788.47112635033</v>
      </c>
      <c r="E46" s="3">
        <v>216.86469</v>
      </c>
      <c r="F46" s="3"/>
    </row>
    <row r="47" spans="1:6" x14ac:dyDescent="0.35">
      <c r="A47" s="1">
        <v>43891</v>
      </c>
      <c r="B47" s="3">
        <v>11097.43726893</v>
      </c>
      <c r="C47" s="3">
        <v>3504.6292610999999</v>
      </c>
      <c r="D47" s="3">
        <v>14466.679864910726</v>
      </c>
      <c r="E47" s="3">
        <v>225.21576000000002</v>
      </c>
      <c r="F47" s="3"/>
    </row>
    <row r="48" spans="1:6" x14ac:dyDescent="0.35">
      <c r="A48" s="1">
        <v>43862</v>
      </c>
      <c r="B48" s="3">
        <v>11197.89090595</v>
      </c>
      <c r="C48" s="3">
        <v>3908.5602169999993</v>
      </c>
      <c r="D48" s="3">
        <v>15668.717461525917</v>
      </c>
      <c r="E48" s="3">
        <v>203.21698999999998</v>
      </c>
      <c r="F48" s="3"/>
    </row>
    <row r="49" spans="1:6" x14ac:dyDescent="0.35">
      <c r="A49" s="1">
        <v>43831</v>
      </c>
      <c r="B49" s="3">
        <v>11181.116520960002</v>
      </c>
      <c r="C49" s="3">
        <v>3856.43313141</v>
      </c>
      <c r="D49" s="3">
        <v>16303.767042739719</v>
      </c>
      <c r="E49" s="3">
        <v>234.11708999999999</v>
      </c>
      <c r="F49" s="3"/>
    </row>
    <row r="50" spans="1:6" x14ac:dyDescent="0.35">
      <c r="A50" s="1">
        <v>43800</v>
      </c>
      <c r="B50" s="3">
        <v>11244.585317169998</v>
      </c>
      <c r="C50" s="3">
        <v>3651.08128244</v>
      </c>
      <c r="D50" s="3">
        <v>16376.611416404767</v>
      </c>
      <c r="E50" s="3">
        <v>184.57910999999999</v>
      </c>
      <c r="F50" s="3"/>
    </row>
    <row r="51" spans="1:6" x14ac:dyDescent="0.35">
      <c r="A51" s="1">
        <v>43770</v>
      </c>
      <c r="B51" s="3">
        <v>12267.207705950001</v>
      </c>
      <c r="C51" s="3">
        <v>1773.39871036</v>
      </c>
      <c r="D51" s="3">
        <v>15447.04673919577</v>
      </c>
      <c r="E51" s="3">
        <v>163.03863000000001</v>
      </c>
      <c r="F51" s="3"/>
    </row>
    <row r="52" spans="1:6" x14ac:dyDescent="0.35">
      <c r="A52" s="1">
        <v>43739</v>
      </c>
      <c r="B52" s="3">
        <v>12324.610463620002</v>
      </c>
      <c r="C52" s="3">
        <v>1892.5928742800002</v>
      </c>
      <c r="D52" s="3">
        <v>15174.912322854372</v>
      </c>
      <c r="E52" s="3">
        <v>159.95492085000001</v>
      </c>
      <c r="F52" s="3"/>
    </row>
    <row r="53" spans="1:6" x14ac:dyDescent="0.35">
      <c r="A53" s="1">
        <v>43709</v>
      </c>
      <c r="B53" s="3">
        <v>13224.147027970008</v>
      </c>
      <c r="C53" s="3">
        <v>1809.5989440399999</v>
      </c>
      <c r="D53" s="3">
        <v>14894.333617040003</v>
      </c>
      <c r="E53" s="3">
        <v>141.22672704999999</v>
      </c>
      <c r="F53" s="3"/>
    </row>
    <row r="54" spans="1:6" x14ac:dyDescent="0.35">
      <c r="A54" s="1">
        <v>43678</v>
      </c>
      <c r="B54" s="3">
        <v>13215.875109119999</v>
      </c>
      <c r="C54" s="3">
        <v>1656.7878049200001</v>
      </c>
      <c r="D54" s="3">
        <v>14514.215557840002</v>
      </c>
      <c r="E54" s="3">
        <v>125.81551158000001</v>
      </c>
      <c r="F54" s="3"/>
    </row>
    <row r="55" spans="1:6" x14ac:dyDescent="0.35">
      <c r="A55" s="1">
        <v>43647</v>
      </c>
      <c r="B55" s="3">
        <v>12063.46707399001</v>
      </c>
      <c r="C55" s="3">
        <v>1556.5845656200008</v>
      </c>
      <c r="D55" s="3">
        <v>14301.726181867289</v>
      </c>
      <c r="E55" s="3">
        <v>115.88791246</v>
      </c>
      <c r="F55" s="3"/>
    </row>
    <row r="56" spans="1:6" x14ac:dyDescent="0.35">
      <c r="A56" s="1">
        <v>43617</v>
      </c>
      <c r="B56" s="3">
        <v>11809.55492937001</v>
      </c>
      <c r="C56" s="3">
        <v>1549.04804079</v>
      </c>
      <c r="D56" s="3">
        <v>12966.555605533955</v>
      </c>
      <c r="E56" s="3">
        <v>109.78248241999999</v>
      </c>
      <c r="F56" s="3"/>
    </row>
    <row r="57" spans="1:6" x14ac:dyDescent="0.35">
      <c r="A57" s="1">
        <v>43586</v>
      </c>
      <c r="B57" s="3">
        <v>12069.499673344999</v>
      </c>
      <c r="C57" s="3">
        <v>1328.3479292100001</v>
      </c>
      <c r="D57" s="3">
        <v>13210.360813735278</v>
      </c>
      <c r="E57" s="3">
        <v>99.522614599999997</v>
      </c>
      <c r="F57" s="3"/>
    </row>
    <row r="58" spans="1:6" x14ac:dyDescent="0.35">
      <c r="A58" s="1">
        <v>43556</v>
      </c>
      <c r="B58" s="3">
        <v>11716.641064290001</v>
      </c>
      <c r="C58" s="3">
        <v>1297.24879691</v>
      </c>
      <c r="D58" s="3">
        <v>12625.165122295472</v>
      </c>
      <c r="E58" s="3">
        <v>76.419064760000012</v>
      </c>
      <c r="F58" s="3"/>
    </row>
    <row r="59" spans="1:6" x14ac:dyDescent="0.35">
      <c r="A59" s="1">
        <v>43525</v>
      </c>
      <c r="B59" s="3">
        <v>10420.47072214</v>
      </c>
      <c r="C59" s="3">
        <v>998.51755829999991</v>
      </c>
      <c r="D59" s="3">
        <v>12821.900866909211</v>
      </c>
      <c r="E59" s="3">
        <v>78.009106430000003</v>
      </c>
      <c r="F59" s="3"/>
    </row>
    <row r="60" spans="1:6" x14ac:dyDescent="0.35">
      <c r="A60" s="1">
        <v>43497</v>
      </c>
      <c r="B60" s="3">
        <v>10726.007355040001</v>
      </c>
      <c r="C60" s="3">
        <v>1335.3200783</v>
      </c>
      <c r="D60" s="3">
        <v>13208.056118296432</v>
      </c>
      <c r="E60" s="3">
        <v>71.67235448000001</v>
      </c>
      <c r="F60" s="3"/>
    </row>
    <row r="61" spans="1:6" x14ac:dyDescent="0.35">
      <c r="A61" s="1">
        <v>43466</v>
      </c>
      <c r="B61" s="3">
        <v>9900.0835868699996</v>
      </c>
      <c r="C61" s="3">
        <v>1338.2132752800003</v>
      </c>
      <c r="D61" s="3">
        <v>13077.381324358541</v>
      </c>
      <c r="E61" s="3">
        <v>69.692727430000005</v>
      </c>
      <c r="F61" s="3"/>
    </row>
    <row r="62" spans="1:6" x14ac:dyDescent="0.35">
      <c r="A62" s="1">
        <v>43435</v>
      </c>
      <c r="B62" s="3">
        <v>12934.929765350009</v>
      </c>
      <c r="C62" s="3">
        <v>1500.6994833700001</v>
      </c>
      <c r="D62" s="3">
        <v>14066.054933093281</v>
      </c>
      <c r="E62" s="3">
        <v>64.170050490000008</v>
      </c>
      <c r="F62" s="3"/>
    </row>
    <row r="63" spans="1:6" x14ac:dyDescent="0.35">
      <c r="A63" s="1">
        <v>43405</v>
      </c>
      <c r="B63" s="3">
        <v>12757.393843979999</v>
      </c>
      <c r="C63" s="3">
        <v>1457.64320049</v>
      </c>
      <c r="D63" s="3">
        <v>11805.674157359375</v>
      </c>
      <c r="E63" s="3">
        <v>60.214691040000005</v>
      </c>
      <c r="F63" s="3"/>
    </row>
    <row r="64" spans="1:6" x14ac:dyDescent="0.35">
      <c r="A64" s="1">
        <v>43374</v>
      </c>
      <c r="B64" s="3">
        <v>13114.574657579999</v>
      </c>
      <c r="C64" s="3">
        <v>1418.86127652</v>
      </c>
      <c r="D64" s="3">
        <v>11896.578769934309</v>
      </c>
      <c r="E64" s="3">
        <v>56.896653000000001</v>
      </c>
      <c r="F64" s="3"/>
    </row>
    <row r="65" spans="1:6" x14ac:dyDescent="0.35">
      <c r="A65" s="1">
        <v>43344</v>
      </c>
      <c r="B65" s="3">
        <v>13482.25816388</v>
      </c>
      <c r="C65" s="3">
        <v>1390.8893360500001</v>
      </c>
      <c r="D65" s="3">
        <v>11750.618630504961</v>
      </c>
      <c r="E65" s="3">
        <v>52.058094820000001</v>
      </c>
      <c r="F65" s="3"/>
    </row>
    <row r="66" spans="1:6" x14ac:dyDescent="0.35">
      <c r="A66" s="1">
        <v>43313</v>
      </c>
      <c r="B66" s="3">
        <v>15228.294525019997</v>
      </c>
      <c r="C66" s="3">
        <v>1735.0045488999999</v>
      </c>
      <c r="D66" s="3">
        <v>11849.83799316532</v>
      </c>
      <c r="E66" s="3">
        <v>53.667850000000008</v>
      </c>
      <c r="F66" s="3"/>
    </row>
    <row r="67" spans="1:6" x14ac:dyDescent="0.35">
      <c r="A67" s="1">
        <v>43282</v>
      </c>
      <c r="B67" s="3">
        <v>14376.204478540001</v>
      </c>
      <c r="C67" s="3">
        <v>1365.0825159199999</v>
      </c>
      <c r="D67" s="3">
        <v>11736.151113190135</v>
      </c>
      <c r="E67" s="3">
        <v>51.626059999999995</v>
      </c>
      <c r="F67" s="3"/>
    </row>
    <row r="68" spans="1:6" x14ac:dyDescent="0.35">
      <c r="A68" s="1">
        <v>43252</v>
      </c>
      <c r="B68" s="3">
        <v>13808.444296</v>
      </c>
      <c r="C68" s="3">
        <v>1248.6668292400002</v>
      </c>
      <c r="D68" s="3">
        <v>11752.699374464915</v>
      </c>
      <c r="E68" s="3">
        <v>49.967190000000002</v>
      </c>
      <c r="F68" s="3"/>
    </row>
    <row r="69" spans="1:6" x14ac:dyDescent="0.35">
      <c r="A69" s="1">
        <v>43221</v>
      </c>
      <c r="B69" s="3">
        <v>13748.276675360001</v>
      </c>
      <c r="C69" s="3">
        <v>1358.3015787100001</v>
      </c>
      <c r="D69" s="3">
        <v>12316.145481881833</v>
      </c>
      <c r="E69" s="3">
        <v>435.57691000000005</v>
      </c>
      <c r="F69" s="3"/>
    </row>
    <row r="70" spans="1:6" x14ac:dyDescent="0.35">
      <c r="A70" s="1">
        <v>43191</v>
      </c>
      <c r="B70" s="3">
        <v>13787.908321870002</v>
      </c>
      <c r="C70" s="3">
        <v>1420.30049194</v>
      </c>
      <c r="D70" s="3">
        <v>12305.267032450001</v>
      </c>
      <c r="E70" s="3">
        <v>458.32828000000001</v>
      </c>
      <c r="F70" s="3"/>
    </row>
    <row r="71" spans="1:6" x14ac:dyDescent="0.35">
      <c r="A71" s="1">
        <v>43160</v>
      </c>
      <c r="B71" s="3">
        <v>18215.381265150001</v>
      </c>
      <c r="C71" s="3">
        <v>1414.3542764199999</v>
      </c>
      <c r="D71" s="3">
        <v>12257.499432646953</v>
      </c>
      <c r="E71" s="3">
        <v>480.27006999999998</v>
      </c>
      <c r="F71" s="3"/>
    </row>
    <row r="72" spans="1:6" x14ac:dyDescent="0.35">
      <c r="A72" s="1">
        <v>43132</v>
      </c>
      <c r="B72" s="3">
        <v>17445.498499020003</v>
      </c>
      <c r="C72" s="3">
        <v>1479.80417111</v>
      </c>
      <c r="D72" s="3">
        <v>12052.607121840001</v>
      </c>
      <c r="E72" s="3">
        <v>464.29451</v>
      </c>
      <c r="F72" s="3"/>
    </row>
    <row r="73" spans="1:6" x14ac:dyDescent="0.35">
      <c r="A73" s="1">
        <v>43101</v>
      </c>
      <c r="B73" s="3">
        <v>17628.0178240307</v>
      </c>
      <c r="C73" s="3">
        <v>3248.07169742</v>
      </c>
      <c r="D73" s="3">
        <v>12016.172904949999</v>
      </c>
      <c r="E73" s="3">
        <v>454.55796000000004</v>
      </c>
      <c r="F73" s="3"/>
    </row>
    <row r="74" spans="1:6" x14ac:dyDescent="0.35">
      <c r="A74" s="1">
        <v>43070</v>
      </c>
      <c r="B74" s="3">
        <v>19505.528485219998</v>
      </c>
      <c r="C74" s="3">
        <v>3193.2787734099998</v>
      </c>
      <c r="D74" s="3">
        <v>11693.764202470002</v>
      </c>
      <c r="E74" s="3">
        <v>451.58743000000004</v>
      </c>
      <c r="F74" s="3"/>
    </row>
    <row r="75" spans="1:6" x14ac:dyDescent="0.35">
      <c r="A75" s="1">
        <v>43040</v>
      </c>
      <c r="B75" s="3">
        <v>24408.928703630001</v>
      </c>
      <c r="C75" s="3">
        <v>2458.54820849</v>
      </c>
      <c r="D75" s="3">
        <v>11615.744384879999</v>
      </c>
      <c r="E75" s="3">
        <v>460.84344999999996</v>
      </c>
      <c r="F75" s="3"/>
    </row>
    <row r="76" spans="1:6" x14ac:dyDescent="0.35">
      <c r="A76" s="1">
        <v>43009</v>
      </c>
      <c r="B76" s="3">
        <v>24047.765827289997</v>
      </c>
      <c r="C76" s="3">
        <v>2246.3206838299998</v>
      </c>
      <c r="D76" s="3">
        <v>11872.659471709998</v>
      </c>
      <c r="E76" s="3">
        <v>461.97574000000003</v>
      </c>
      <c r="F76" s="3"/>
    </row>
    <row r="77" spans="1:6" x14ac:dyDescent="0.35">
      <c r="A77" s="1">
        <v>42979</v>
      </c>
      <c r="B77" s="3">
        <v>22523.372542929999</v>
      </c>
      <c r="C77" s="3">
        <v>1932.6130167800002</v>
      </c>
      <c r="D77" s="3">
        <v>11808.06165831</v>
      </c>
      <c r="E77" s="3">
        <v>393.01027650999998</v>
      </c>
      <c r="F77" s="3"/>
    </row>
    <row r="78" spans="1:6" x14ac:dyDescent="0.35">
      <c r="A78" s="1">
        <v>42948</v>
      </c>
      <c r="B78" s="3">
        <v>23116.94730738</v>
      </c>
      <c r="C78" s="3">
        <v>2279.3904698299998</v>
      </c>
      <c r="D78" s="3">
        <v>11252.535895380001</v>
      </c>
      <c r="E78" s="3">
        <v>264.8482606</v>
      </c>
      <c r="F78" s="3"/>
    </row>
    <row r="79" spans="1:6" x14ac:dyDescent="0.35">
      <c r="A79" s="1">
        <v>42917</v>
      </c>
      <c r="B79" s="3">
        <v>21841.515140170006</v>
      </c>
      <c r="C79" s="3">
        <v>2382.9147535500001</v>
      </c>
      <c r="D79" s="3">
        <v>11239.92394637</v>
      </c>
      <c r="E79" s="3">
        <v>265.34415944999995</v>
      </c>
      <c r="F79" s="3"/>
    </row>
    <row r="80" spans="1:6" x14ac:dyDescent="0.35">
      <c r="A80" s="1">
        <v>42887</v>
      </c>
      <c r="B80" s="3">
        <v>29671.21498045</v>
      </c>
      <c r="C80" s="3">
        <v>2610.1752470300003</v>
      </c>
      <c r="D80" s="3">
        <v>11246.95928085</v>
      </c>
      <c r="E80" s="3">
        <v>278.53406999999999</v>
      </c>
      <c r="F80" s="3"/>
    </row>
    <row r="81" spans="1:6" x14ac:dyDescent="0.35">
      <c r="A81" s="1">
        <v>42856</v>
      </c>
      <c r="B81" s="3">
        <v>33439.946503790001</v>
      </c>
      <c r="C81" s="3">
        <v>2693.6059285200004</v>
      </c>
      <c r="D81" s="3">
        <v>11259.186503310002</v>
      </c>
      <c r="E81" s="3">
        <v>254.95453000000001</v>
      </c>
      <c r="F81" s="3"/>
    </row>
    <row r="82" spans="1:6" x14ac:dyDescent="0.35">
      <c r="A82" s="1">
        <v>42826</v>
      </c>
      <c r="B82" s="3">
        <v>31694.420118829999</v>
      </c>
      <c r="C82" s="3">
        <v>2439.7138398000002</v>
      </c>
      <c r="D82" s="3">
        <v>10853.69320372</v>
      </c>
      <c r="E82" s="3">
        <v>239.34735000000001</v>
      </c>
      <c r="F82" s="3"/>
    </row>
    <row r="83" spans="1:6" x14ac:dyDescent="0.35">
      <c r="A83" s="1">
        <v>42795</v>
      </c>
      <c r="B83" s="3">
        <v>30507.016036390003</v>
      </c>
      <c r="C83" s="3">
        <v>2471.73815117</v>
      </c>
      <c r="D83" s="3">
        <v>10953.443161450001</v>
      </c>
      <c r="E83" s="3">
        <v>236.44498000000002</v>
      </c>
      <c r="F83" s="3"/>
    </row>
    <row r="84" spans="1:6" x14ac:dyDescent="0.35">
      <c r="A84" s="1">
        <v>42767</v>
      </c>
      <c r="B84" s="3">
        <v>30274.909514020004</v>
      </c>
      <c r="C84" s="3">
        <v>2312.7084852899998</v>
      </c>
      <c r="D84" s="3">
        <v>11032.14962898</v>
      </c>
      <c r="E84" s="3">
        <v>237.55035000000001</v>
      </c>
      <c r="F84" s="3"/>
    </row>
    <row r="85" spans="1:6" x14ac:dyDescent="0.35">
      <c r="A85" s="1">
        <v>42736</v>
      </c>
      <c r="B85" s="3">
        <v>29023.345784540004</v>
      </c>
      <c r="C85" s="3">
        <v>2388.5899283799999</v>
      </c>
      <c r="D85" s="3">
        <v>10906.897950719998</v>
      </c>
      <c r="E85" s="3">
        <v>238.98344</v>
      </c>
      <c r="F85" s="3"/>
    </row>
    <row r="86" spans="1:6" x14ac:dyDescent="0.35">
      <c r="A86" s="1">
        <v>42705</v>
      </c>
      <c r="B86" s="3">
        <v>28180.07225775993</v>
      </c>
      <c r="C86" s="3">
        <v>2547.6506603400003</v>
      </c>
      <c r="D86" s="3">
        <v>10787.5654012</v>
      </c>
      <c r="E86" s="3">
        <v>236.64037999999999</v>
      </c>
      <c r="F86" s="3"/>
    </row>
    <row r="87" spans="1:6" x14ac:dyDescent="0.35">
      <c r="A87" s="1">
        <v>42675</v>
      </c>
      <c r="B87" s="3">
        <v>28045.690804840004</v>
      </c>
      <c r="C87" s="3">
        <v>2433.3754317000003</v>
      </c>
      <c r="D87" s="3">
        <v>10735.174641689999</v>
      </c>
      <c r="E87" s="3">
        <v>257.69015000000002</v>
      </c>
      <c r="F87" s="3"/>
    </row>
    <row r="88" spans="1:6" x14ac:dyDescent="0.35">
      <c r="A88" s="1">
        <v>42644</v>
      </c>
      <c r="B88" s="3">
        <v>29229.68284947002</v>
      </c>
      <c r="C88" s="3">
        <v>2397.2335246700004</v>
      </c>
      <c r="D88" s="3">
        <v>10975.12493219</v>
      </c>
      <c r="E88" s="3">
        <v>237.90111000000002</v>
      </c>
      <c r="F88" s="3"/>
    </row>
    <row r="89" spans="1:6" x14ac:dyDescent="0.35">
      <c r="A89" s="1">
        <v>42614</v>
      </c>
      <c r="B89" s="3">
        <v>29170.091650205799</v>
      </c>
      <c r="C89" s="3">
        <v>1999.2849532499999</v>
      </c>
      <c r="D89" s="3">
        <v>9429.0557846599986</v>
      </c>
      <c r="E89" s="3">
        <v>234.67834999999997</v>
      </c>
      <c r="F89" s="3"/>
    </row>
    <row r="90" spans="1:6" x14ac:dyDescent="0.35">
      <c r="A90" s="1">
        <v>42583</v>
      </c>
      <c r="B90" s="3">
        <v>27381.317579389997</v>
      </c>
      <c r="C90" s="3">
        <v>1560.0217068900001</v>
      </c>
      <c r="D90" s="3">
        <v>9346.1731762899999</v>
      </c>
      <c r="E90" s="3">
        <v>229.92819999999998</v>
      </c>
      <c r="F90" s="3"/>
    </row>
    <row r="91" spans="1:6" x14ac:dyDescent="0.35">
      <c r="A91" s="1">
        <v>42552</v>
      </c>
      <c r="B91" s="3">
        <v>27065.10759091</v>
      </c>
      <c r="C91" s="3">
        <v>1550.0091625200002</v>
      </c>
      <c r="D91" s="3">
        <v>8767.2908643799983</v>
      </c>
      <c r="E91" s="3">
        <v>229.12103999999997</v>
      </c>
      <c r="F91" s="3"/>
    </row>
    <row r="92" spans="1:6" x14ac:dyDescent="0.35">
      <c r="A92" s="1">
        <v>42522</v>
      </c>
      <c r="B92" s="3">
        <v>25966.116755989999</v>
      </c>
      <c r="C92" s="3">
        <v>1610.7335448999997</v>
      </c>
      <c r="D92" s="3">
        <v>8311.1398373299999</v>
      </c>
      <c r="E92" s="3">
        <v>164.26397</v>
      </c>
      <c r="F92" s="3"/>
    </row>
    <row r="93" spans="1:6" x14ac:dyDescent="0.35">
      <c r="A93" s="1">
        <v>42491</v>
      </c>
      <c r="B93" s="3">
        <v>25200.50903524</v>
      </c>
      <c r="C93" s="3">
        <v>1614.6711791099999</v>
      </c>
      <c r="D93" s="3">
        <v>8385.3295797800019</v>
      </c>
      <c r="E93" s="3">
        <v>287.27517</v>
      </c>
      <c r="F93" s="3"/>
    </row>
    <row r="94" spans="1:6" x14ac:dyDescent="0.35">
      <c r="A94" s="1">
        <v>42461</v>
      </c>
      <c r="B94" s="3">
        <v>26278.74030954</v>
      </c>
      <c r="C94" s="3">
        <v>1582.94120722</v>
      </c>
      <c r="D94" s="3">
        <v>8302.7028859700004</v>
      </c>
      <c r="E94" s="3">
        <v>284.73240999999996</v>
      </c>
      <c r="F94" s="3"/>
    </row>
    <row r="95" spans="1:6" x14ac:dyDescent="0.35">
      <c r="A95" s="1">
        <v>42430</v>
      </c>
      <c r="B95" s="3">
        <v>24933.767370060046</v>
      </c>
      <c r="C95" s="3">
        <v>1731.29124465</v>
      </c>
      <c r="D95" s="3">
        <v>8465.5094576699994</v>
      </c>
      <c r="E95" s="3">
        <v>300.31311999999997</v>
      </c>
      <c r="F95" s="3"/>
    </row>
    <row r="96" spans="1:6" x14ac:dyDescent="0.35">
      <c r="A96" s="1">
        <v>42401</v>
      </c>
      <c r="B96" s="3">
        <v>24226.472979549992</v>
      </c>
      <c r="C96" s="3">
        <v>1750.9593974899999</v>
      </c>
      <c r="D96" s="3">
        <v>7903.8284209499998</v>
      </c>
      <c r="E96" s="3">
        <v>434.84627999999998</v>
      </c>
      <c r="F96" s="3"/>
    </row>
    <row r="97" spans="1:6" x14ac:dyDescent="0.35">
      <c r="A97" s="1">
        <v>42370</v>
      </c>
      <c r="B97" s="3">
        <v>24167.036783890002</v>
      </c>
      <c r="C97" s="3">
        <v>1886.9051664599999</v>
      </c>
      <c r="D97" s="3">
        <v>7805.6806078799991</v>
      </c>
      <c r="E97" s="3">
        <v>442.31894</v>
      </c>
      <c r="F97" s="3"/>
    </row>
    <row r="98" spans="1:6" x14ac:dyDescent="0.35">
      <c r="A98" s="1">
        <v>42339</v>
      </c>
      <c r="B98" s="3">
        <v>20533.21769713</v>
      </c>
      <c r="C98" s="3">
        <v>2728.5773380099999</v>
      </c>
      <c r="D98" s="3">
        <v>8801.4780245500006</v>
      </c>
      <c r="E98" s="3">
        <v>453.81828999999999</v>
      </c>
      <c r="F98" s="3"/>
    </row>
    <row r="99" spans="1:6" x14ac:dyDescent="0.35">
      <c r="A99" s="1">
        <v>42309</v>
      </c>
      <c r="B99" s="3">
        <v>18810.168578220004</v>
      </c>
      <c r="C99" s="3">
        <v>981.44066723000003</v>
      </c>
      <c r="D99" s="3">
        <v>8373.361048509998</v>
      </c>
      <c r="E99" s="3">
        <v>511.79775999999993</v>
      </c>
      <c r="F99" s="3"/>
    </row>
    <row r="100" spans="1:6" x14ac:dyDescent="0.35">
      <c r="A100" s="1">
        <v>42278</v>
      </c>
      <c r="B100" s="3">
        <v>18395.984622840002</v>
      </c>
      <c r="C100" s="3">
        <v>984.95849544999987</v>
      </c>
      <c r="D100" s="3">
        <v>8374.7038142200017</v>
      </c>
      <c r="E100" s="3">
        <v>504.12088999999997</v>
      </c>
      <c r="F100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Private_Totalizadores</vt:lpstr>
      <vt:lpstr>Private_Fundos_Próprios</vt:lpstr>
      <vt:lpstr>Private_Fundos_Terceiros</vt:lpstr>
      <vt:lpstr>Private_Fundos_Exclusivos</vt:lpstr>
      <vt:lpstr>Private_Fundos_Estruturados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Guimarãis</dc:creator>
  <cp:lastModifiedBy>Rodrigo Guimarãis</cp:lastModifiedBy>
  <dcterms:created xsi:type="dcterms:W3CDTF">2015-06-05T18:17:20Z</dcterms:created>
  <dcterms:modified xsi:type="dcterms:W3CDTF">2024-03-10T14:37:48Z</dcterms:modified>
</cp:coreProperties>
</file>